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wdp" ContentType="image/vnd.ms-photo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" windowWidth="15450" windowHeight="11640" tabRatio="926" firstSheet="18" activeTab="72"/>
  </bookViews>
  <sheets>
    <sheet name="ТЛ" sheetId="4" r:id="rId1"/>
    <sheet name="Содерж" sheetId="26" r:id="rId2"/>
    <sheet name="1" sheetId="13" r:id="rId3"/>
    <sheet name="1р" sheetId="52" state="hidden" r:id="rId4"/>
    <sheet name="2" sheetId="14" r:id="rId5"/>
    <sheet name="2р" sheetId="53" state="hidden" r:id="rId6"/>
    <sheet name="3" sheetId="15" r:id="rId7"/>
    <sheet name="3р" sheetId="54" state="hidden" r:id="rId8"/>
    <sheet name="4" sheetId="16" r:id="rId9"/>
    <sheet name="4р" sheetId="55" state="hidden" r:id="rId10"/>
    <sheet name="4а" sheetId="78" r:id="rId11"/>
    <sheet name="4ар" sheetId="79" state="hidden" r:id="rId12"/>
    <sheet name="5" sheetId="17" r:id="rId13"/>
    <sheet name="6" sheetId="82" state="hidden" r:id="rId14"/>
    <sheet name="6р" sheetId="83" state="hidden" r:id="rId15"/>
    <sheet name="5р" sheetId="56" state="hidden" r:id="rId16"/>
    <sheet name="Дельта" sheetId="92" r:id="rId17"/>
    <sheet name="СМАРТИ" sheetId="90" r:id="rId18"/>
    <sheet name="Жемчужина" sheetId="91" r:id="rId19"/>
    <sheet name="7" sheetId="10" r:id="rId20"/>
    <sheet name="7р" sheetId="48" state="hidden" r:id="rId21"/>
    <sheet name="8" sheetId="11" r:id="rId22"/>
    <sheet name="8р" sheetId="49" state="hidden" r:id="rId23"/>
    <sheet name="9" sheetId="12" r:id="rId24"/>
    <sheet name="9р" sheetId="50" state="hidden" r:id="rId25"/>
    <sheet name="10" sheetId="39" r:id="rId26"/>
    <sheet name="10р" sheetId="51" state="hidden" r:id="rId27"/>
    <sheet name="11" sheetId="8" r:id="rId28"/>
    <sheet name="11р" sheetId="44" state="hidden" r:id="rId29"/>
    <sheet name="12" sheetId="37" r:id="rId30"/>
    <sheet name="12р" sheetId="43" state="hidden" r:id="rId31"/>
    <sheet name="13" sheetId="3" r:id="rId32"/>
    <sheet name="12р2" sheetId="46" state="hidden" r:id="rId33"/>
    <sheet name="13р" sheetId="45" state="hidden" r:id="rId34"/>
    <sheet name="14" sheetId="9" r:id="rId35"/>
    <sheet name="14р" sheetId="47" state="hidden" r:id="rId36"/>
    <sheet name="15" sheetId="75" r:id="rId37"/>
    <sheet name="15р" sheetId="76" state="hidden" r:id="rId38"/>
    <sheet name="16" sheetId="18" r:id="rId39"/>
    <sheet name="16р" sheetId="57" state="hidden" r:id="rId40"/>
    <sheet name="17" sheetId="19" r:id="rId41"/>
    <sheet name="17р" sheetId="59" state="hidden" r:id="rId42"/>
    <sheet name="18" sheetId="2" r:id="rId43"/>
    <sheet name="18р" sheetId="41" state="hidden" r:id="rId44"/>
    <sheet name="19" sheetId="1" r:id="rId45"/>
    <sheet name="19р" sheetId="40" state="hidden" r:id="rId46"/>
    <sheet name="шк1" sheetId="42" state="hidden" r:id="rId47"/>
    <sheet name="20,21" sheetId="29" r:id="rId48"/>
    <sheet name="20р" sheetId="62" state="hidden" r:id="rId49"/>
    <sheet name="22" sheetId="31" r:id="rId50"/>
    <sheet name="222" sheetId="22" state="hidden" r:id="rId51"/>
    <sheet name="22р" sheetId="61" state="hidden" r:id="rId52"/>
    <sheet name="23" sheetId="20" r:id="rId53"/>
    <sheet name="23р" sheetId="60" state="hidden" r:id="rId54"/>
    <sheet name="24" sheetId="23" r:id="rId55"/>
    <sheet name="24р" sheetId="63" state="hidden" r:id="rId56"/>
    <sheet name="25" sheetId="24" r:id="rId57"/>
    <sheet name="25р" sheetId="64" state="hidden" r:id="rId58"/>
    <sheet name="26" sheetId="25" r:id="rId59"/>
    <sheet name="26р" sheetId="65" state="hidden" r:id="rId60"/>
    <sheet name="27" sheetId="34" r:id="rId61"/>
    <sheet name="29" sheetId="36" r:id="rId62"/>
    <sheet name="зол" sheetId="67" state="hidden" r:id="rId63"/>
    <sheet name="30" sheetId="28" r:id="rId64"/>
    <sheet name="над" sheetId="68" state="hidden" r:id="rId65"/>
    <sheet name="31р" sheetId="81" state="hidden" r:id="rId66"/>
    <sheet name="33старый" sheetId="33" state="hidden" r:id="rId67"/>
    <sheet name="Цены на фрез" sheetId="38" state="hidden" r:id="rId68"/>
    <sheet name="Фрезеровка" sheetId="72" state="hidden" r:id="rId69"/>
    <sheet name="Лист1" sheetId="77" state="hidden" r:id="rId70"/>
    <sheet name="Лист2" sheetId="84" state="hidden" r:id="rId71"/>
    <sheet name="31" sheetId="86" r:id="rId72"/>
    <sheet name="32" sheetId="85" r:id="rId73"/>
    <sheet name="32р-новый" sheetId="88" state="hidden" r:id="rId74"/>
    <sheet name="33" sheetId="87" r:id="rId75"/>
    <sheet name="33р-новый" sheetId="89" state="hidden" r:id="rId76"/>
    <sheet name="Лист3" sheetId="93" r:id="rId77"/>
  </sheets>
  <externalReferences>
    <externalReference r:id="rId78"/>
  </externalReferences>
  <definedNames>
    <definedName name="_xlnm.Print_Area" localSheetId="2">'1'!$A$1:$O$73</definedName>
    <definedName name="_xlnm.Print_Area" localSheetId="25">'10'!$A$1:$O$85</definedName>
    <definedName name="_xlnm.Print_Area" localSheetId="27">'11'!$A$1:$O$78</definedName>
    <definedName name="_xlnm.Print_Area" localSheetId="29">'12'!$A$1:$S$56</definedName>
    <definedName name="_xlnm.Print_Area" localSheetId="31">'13'!$A$1:$O$127</definedName>
    <definedName name="_xlnm.Print_Area" localSheetId="34">'14'!$A$1:$P$127</definedName>
    <definedName name="_xlnm.Print_Area" localSheetId="36">'15'!$A$1:$O$43</definedName>
    <definedName name="_xlnm.Print_Area" localSheetId="38">'16'!$A$1:$O$78</definedName>
    <definedName name="_xlnm.Print_Area" localSheetId="40">'17'!$A$1:$O$187</definedName>
    <definedName name="_xlnm.Print_Area" localSheetId="42">'18'!$A$1:$O$183</definedName>
    <definedName name="_xlnm.Print_Area" localSheetId="44">'19'!$A$1:$O$95</definedName>
    <definedName name="_xlnm.Print_Area" localSheetId="47">'20,21'!$A$1:$O$139</definedName>
    <definedName name="_xlnm.Print_Area" localSheetId="49">'22'!$A$1:$O$81</definedName>
    <definedName name="_xlnm.Print_Area" localSheetId="50">'222'!$A$1:$O$41</definedName>
    <definedName name="_xlnm.Print_Area" localSheetId="52">'23'!$A$1:$O$91</definedName>
    <definedName name="_xlnm.Print_Area" localSheetId="54">'24'!$A$1:$O$119</definedName>
    <definedName name="_xlnm.Print_Area" localSheetId="56">'25'!$A$1:$O$99</definedName>
    <definedName name="_xlnm.Print_Area" localSheetId="58">'26'!$A$1:$O$55</definedName>
    <definedName name="_xlnm.Print_Area" localSheetId="60">'27'!$A$1:$J$66</definedName>
    <definedName name="_xlnm.Print_Area" localSheetId="61">'29'!$A$1:$U$47</definedName>
    <definedName name="_xlnm.Print_Area" localSheetId="6">'3'!$A$1:$O$58</definedName>
    <definedName name="_xlnm.Print_Area" localSheetId="63">'30'!$A$1:$K$33</definedName>
    <definedName name="_xlnm.Print_Area" localSheetId="71">'31'!$A$1:$L$87</definedName>
    <definedName name="_xlnm.Print_Area" localSheetId="72">'32'!$A$1:$G$55</definedName>
    <definedName name="_xlnm.Print_Area" localSheetId="74">'33'!$A$1:$G$62</definedName>
    <definedName name="_xlnm.Print_Area" localSheetId="66">'33старый'!$A$1:$K$42</definedName>
    <definedName name="_xlnm.Print_Area" localSheetId="10">'4а'!$A$1:$T$101</definedName>
    <definedName name="_xlnm.Print_Area" localSheetId="12">'5'!$A$1:$O$60</definedName>
    <definedName name="_xlnm.Print_Area" localSheetId="23">'9'!$A$1:$O$50</definedName>
    <definedName name="_xlnm.Print_Area" localSheetId="18">Жемчужина!$A$1:$O$50</definedName>
    <definedName name="_xlnm.Print_Area" localSheetId="69">Лист1!$A$1:$H$36</definedName>
    <definedName name="_xlnm.Print_Area" localSheetId="0">ТЛ!$A$1:$I$46</definedName>
    <definedName name="_xlnm.Print_Area" localSheetId="68">Фрезеровка!$A$1:$K$57</definedName>
    <definedName name="_xlnm.Print_Area" localSheetId="67">'Цены на фрез'!$A$1:$J$31</definedName>
  </definedNames>
  <calcPr calcId="145621"/>
</workbook>
</file>

<file path=xl/calcChain.xml><?xml version="1.0" encoding="utf-8"?>
<calcChain xmlns="http://schemas.openxmlformats.org/spreadsheetml/2006/main">
  <c r="N91" i="1" l="1"/>
  <c r="D25" i="40"/>
  <c r="C25" i="40"/>
  <c r="I109" i="9"/>
  <c r="D109" i="9"/>
  <c r="C24" i="45"/>
  <c r="D24" i="45" s="1"/>
  <c r="I115" i="3" s="1"/>
  <c r="C25" i="45"/>
  <c r="D25" i="45" s="1"/>
  <c r="N115" i="3" s="1"/>
  <c r="C26" i="45"/>
  <c r="D26" i="45"/>
  <c r="D126" i="3" s="1"/>
  <c r="D10" i="47"/>
  <c r="D11" i="47"/>
  <c r="D12" i="47"/>
  <c r="C10" i="47"/>
  <c r="C11" i="47"/>
  <c r="C12" i="47"/>
  <c r="D115" i="3"/>
  <c r="C23" i="45"/>
  <c r="D23" i="45" s="1"/>
  <c r="D66" i="18" l="1"/>
  <c r="N53" i="18"/>
  <c r="C15" i="57" l="1"/>
  <c r="D15" i="57" s="1"/>
  <c r="C16" i="57"/>
  <c r="D16" i="57" s="1"/>
  <c r="C17" i="57"/>
  <c r="C18" i="57"/>
  <c r="D18" i="57"/>
  <c r="D17" i="57"/>
  <c r="D67" i="18"/>
  <c r="N54" i="18"/>
  <c r="O66" i="29" l="1"/>
  <c r="J66" i="29"/>
  <c r="O52" i="29"/>
  <c r="O65" i="29" l="1"/>
  <c r="J65" i="29"/>
  <c r="O51" i="29"/>
  <c r="C14" i="61" l="1"/>
  <c r="D14" i="61" s="1"/>
  <c r="C15" i="61"/>
  <c r="D15" i="61" s="1"/>
  <c r="E65" i="29" s="1"/>
  <c r="C16" i="61"/>
  <c r="D16" i="61" s="1"/>
  <c r="C17" i="61"/>
  <c r="D17" i="61" s="1"/>
  <c r="C18" i="61"/>
  <c r="D18" i="61" s="1"/>
  <c r="C19" i="61"/>
  <c r="D19" i="61" s="1"/>
  <c r="E66" i="29" s="1"/>
  <c r="C20" i="61"/>
  <c r="D20" i="61" s="1"/>
  <c r="C21" i="61"/>
  <c r="D21" i="61" s="1"/>
  <c r="C22" i="61"/>
  <c r="D22" i="61"/>
  <c r="C23" i="61"/>
  <c r="D23" i="61" s="1"/>
  <c r="D46" i="92" l="1"/>
  <c r="N34" i="92" l="1"/>
  <c r="I34" i="92"/>
  <c r="D34" i="92"/>
  <c r="N22" i="92"/>
  <c r="I22" i="92"/>
  <c r="D22" i="92"/>
  <c r="D47" i="56"/>
  <c r="D48" i="56"/>
  <c r="D49" i="56"/>
  <c r="C47" i="56"/>
  <c r="C48" i="56"/>
  <c r="C49" i="56"/>
  <c r="C50" i="56"/>
  <c r="D50" i="56" s="1"/>
  <c r="C51" i="56"/>
  <c r="D51" i="56" s="1"/>
  <c r="C52" i="56"/>
  <c r="D52" i="56" s="1"/>
  <c r="C53" i="56"/>
  <c r="D53" i="56" s="1"/>
  <c r="C54" i="56"/>
  <c r="D54" i="56" s="1"/>
  <c r="C55" i="56"/>
  <c r="D55" i="56" s="1"/>
  <c r="C56" i="56"/>
  <c r="D56" i="56" s="1"/>
  <c r="C45" i="56" l="1"/>
  <c r="D45" i="56" s="1"/>
  <c r="C46" i="56"/>
  <c r="D46" i="56" s="1"/>
  <c r="I70" i="90" s="1"/>
  <c r="J51" i="29" l="1"/>
  <c r="E51" i="29"/>
  <c r="C12" i="61" l="1"/>
  <c r="D12" i="61" s="1"/>
  <c r="C13" i="61"/>
  <c r="D13" i="61" s="1"/>
  <c r="C30" i="56" l="1"/>
  <c r="D30" i="56" s="1"/>
  <c r="D70" i="90" s="1"/>
  <c r="C27" i="56" l="1"/>
  <c r="D27" i="56" s="1"/>
  <c r="D58" i="90" s="1"/>
  <c r="C11" i="61" l="1"/>
  <c r="D11" i="61" s="1"/>
  <c r="O26" i="29" s="1"/>
  <c r="C8" i="61"/>
  <c r="D8" i="61" s="1"/>
  <c r="O25" i="29" s="1"/>
  <c r="C9" i="61"/>
  <c r="D9" i="61" s="1"/>
  <c r="E38" i="29" s="1"/>
  <c r="C10" i="61"/>
  <c r="D10" i="61" s="1"/>
  <c r="J38" i="29" s="1"/>
  <c r="B5" i="61" l="1"/>
  <c r="D46" i="1" l="1"/>
  <c r="C21" i="60" l="1"/>
  <c r="D21" i="60" s="1"/>
  <c r="E87" i="20" s="1"/>
  <c r="N40" i="18" l="1"/>
  <c r="N39" i="18"/>
  <c r="C9" i="47" l="1"/>
  <c r="D9" i="47" s="1"/>
  <c r="I12" i="9" s="1"/>
  <c r="C4" i="88" l="1"/>
  <c r="F4" i="88"/>
  <c r="L5" i="89" l="1"/>
  <c r="L6" i="89"/>
  <c r="L7" i="89"/>
  <c r="L8" i="89"/>
  <c r="L9" i="89"/>
  <c r="L10" i="89"/>
  <c r="L11" i="89"/>
  <c r="L13" i="89"/>
  <c r="L14" i="89"/>
  <c r="L15" i="89"/>
  <c r="L16" i="89"/>
  <c r="L17" i="89"/>
  <c r="L18" i="89"/>
  <c r="L19" i="89"/>
  <c r="L20" i="89"/>
  <c r="L21" i="89"/>
  <c r="L22" i="89"/>
  <c r="L23" i="89"/>
  <c r="L25" i="89"/>
  <c r="L26" i="89"/>
  <c r="L27" i="89"/>
  <c r="L28" i="89"/>
  <c r="L30" i="89"/>
  <c r="L31" i="89"/>
  <c r="L32" i="89"/>
  <c r="L33" i="89"/>
  <c r="L34" i="89"/>
  <c r="L35" i="89"/>
  <c r="L36" i="89"/>
  <c r="L37" i="89"/>
  <c r="L38" i="89"/>
  <c r="L39" i="89"/>
  <c r="L40" i="89"/>
  <c r="L41" i="89"/>
  <c r="L43" i="89"/>
  <c r="L44" i="89"/>
  <c r="L45" i="89"/>
  <c r="L46" i="89"/>
  <c r="L47" i="89"/>
  <c r="L48" i="89"/>
  <c r="L4" i="89"/>
  <c r="I6" i="89"/>
  <c r="I7" i="89"/>
  <c r="I8" i="89"/>
  <c r="I9" i="89"/>
  <c r="I10" i="89"/>
  <c r="I11" i="89"/>
  <c r="I12" i="89"/>
  <c r="I13" i="89"/>
  <c r="I14" i="89"/>
  <c r="I15" i="89"/>
  <c r="I16" i="89"/>
  <c r="I17" i="89"/>
  <c r="I18" i="89"/>
  <c r="I19" i="89"/>
  <c r="I20" i="89"/>
  <c r="I21" i="89"/>
  <c r="I4" i="89"/>
  <c r="F6" i="89"/>
  <c r="F7" i="89"/>
  <c r="F8" i="89"/>
  <c r="F9" i="89"/>
  <c r="F10" i="89"/>
  <c r="F11" i="89"/>
  <c r="F12" i="89"/>
  <c r="F13" i="89"/>
  <c r="F14" i="89"/>
  <c r="F15" i="89"/>
  <c r="F16" i="89"/>
  <c r="F17" i="89"/>
  <c r="F18" i="89"/>
  <c r="F19" i="89"/>
  <c r="F20" i="89"/>
  <c r="F21" i="89"/>
  <c r="F22" i="89"/>
  <c r="F4" i="89"/>
  <c r="C5" i="89"/>
  <c r="C7" i="89"/>
  <c r="C9" i="89"/>
  <c r="C11" i="89"/>
  <c r="C13" i="89"/>
  <c r="C14" i="89"/>
  <c r="C15" i="89"/>
  <c r="C16" i="89"/>
  <c r="C17" i="89"/>
  <c r="C18" i="89"/>
  <c r="C19" i="89"/>
  <c r="C20" i="89"/>
  <c r="C21" i="89"/>
  <c r="C4" i="89"/>
  <c r="L5" i="88"/>
  <c r="L6" i="88"/>
  <c r="L7" i="88"/>
  <c r="L8" i="88"/>
  <c r="L9" i="88"/>
  <c r="L10" i="88"/>
  <c r="L11" i="88"/>
  <c r="L12" i="88"/>
  <c r="L13" i="88"/>
  <c r="L14" i="88"/>
  <c r="L15" i="88"/>
  <c r="L16" i="88"/>
  <c r="L17" i="88"/>
  <c r="L18" i="88"/>
  <c r="L19" i="88"/>
  <c r="L20" i="88"/>
  <c r="L21" i="88"/>
  <c r="L22" i="88"/>
  <c r="L23" i="88"/>
  <c r="L25" i="88"/>
  <c r="L26" i="88"/>
  <c r="L27" i="88"/>
  <c r="L29" i="88"/>
  <c r="I5" i="88"/>
  <c r="I6" i="88"/>
  <c r="I7" i="88"/>
  <c r="I8" i="88"/>
  <c r="I9" i="88"/>
  <c r="I10" i="88"/>
  <c r="I11" i="88"/>
  <c r="I12" i="88"/>
  <c r="I13" i="88"/>
  <c r="I14" i="88"/>
  <c r="I15" i="88"/>
  <c r="I16" i="88"/>
  <c r="I17" i="88"/>
  <c r="I18" i="88"/>
  <c r="I19" i="88"/>
  <c r="I20" i="88"/>
  <c r="I21" i="88"/>
  <c r="I22" i="88"/>
  <c r="I23" i="88"/>
  <c r="I25" i="88"/>
  <c r="I26" i="88"/>
  <c r="I4" i="88"/>
  <c r="F5" i="88"/>
  <c r="F6" i="88"/>
  <c r="F7" i="88"/>
  <c r="F8" i="88"/>
  <c r="F9" i="88"/>
  <c r="F10" i="88"/>
  <c r="F11" i="88"/>
  <c r="F12" i="88"/>
  <c r="F13" i="88"/>
  <c r="F14" i="88"/>
  <c r="F15" i="88"/>
  <c r="F16" i="88"/>
  <c r="F17" i="88"/>
  <c r="F18" i="88"/>
  <c r="F19" i="88"/>
  <c r="F20" i="88"/>
  <c r="F21" i="88"/>
  <c r="F22" i="88"/>
  <c r="F23" i="88"/>
  <c r="F25" i="88"/>
  <c r="F26" i="88"/>
  <c r="C7" i="88"/>
  <c r="C10" i="88"/>
  <c r="C11" i="88"/>
  <c r="C13" i="88"/>
  <c r="C15" i="88"/>
  <c r="C16" i="88"/>
  <c r="C18" i="88"/>
  <c r="C19" i="88"/>
  <c r="C20" i="88"/>
  <c r="C22" i="88"/>
  <c r="C25" i="88"/>
  <c r="D94" i="24" l="1"/>
  <c r="D93" i="24"/>
  <c r="D34" i="64"/>
  <c r="C34" i="64"/>
  <c r="D31" i="64"/>
  <c r="D32" i="64"/>
  <c r="C31" i="64"/>
  <c r="C32" i="64"/>
  <c r="C33" i="64"/>
  <c r="D33" i="64" s="1"/>
  <c r="B31" i="64"/>
  <c r="B32" i="64"/>
  <c r="C104" i="63"/>
  <c r="D104" i="63" s="1"/>
  <c r="N72" i="23" s="1"/>
  <c r="D72" i="23"/>
  <c r="D102" i="63"/>
  <c r="C102" i="63"/>
  <c r="C103" i="63"/>
  <c r="D103" i="63" s="1"/>
  <c r="B102" i="63"/>
  <c r="I72" i="23"/>
  <c r="C71" i="63"/>
  <c r="D71" i="63" s="1"/>
  <c r="B40" i="63"/>
  <c r="B28" i="63"/>
  <c r="B3" i="63"/>
  <c r="B4" i="63"/>
  <c r="B5" i="63"/>
  <c r="C42" i="56" l="1"/>
  <c r="D42" i="56" s="1"/>
  <c r="N35" i="91" s="1"/>
  <c r="N24" i="9"/>
  <c r="D8" i="47"/>
  <c r="C8" i="47"/>
  <c r="H4" i="81" l="1"/>
  <c r="H5" i="81"/>
  <c r="H6" i="81"/>
  <c r="H7" i="81"/>
  <c r="H8" i="81"/>
  <c r="H9" i="81"/>
  <c r="H10" i="81"/>
  <c r="H11" i="81"/>
  <c r="H12" i="81"/>
  <c r="H13" i="81"/>
  <c r="H14" i="81"/>
  <c r="H15" i="81"/>
  <c r="H16" i="81"/>
  <c r="H17" i="81"/>
  <c r="H18" i="81"/>
  <c r="H19" i="81"/>
  <c r="H20" i="81"/>
  <c r="H21" i="81"/>
  <c r="H22" i="81"/>
  <c r="H23" i="81"/>
  <c r="H24" i="81"/>
  <c r="H25" i="81"/>
  <c r="H26" i="81"/>
  <c r="H27" i="81"/>
  <c r="H28" i="81"/>
  <c r="H29" i="81"/>
  <c r="H30" i="81"/>
  <c r="H31" i="81"/>
  <c r="H32" i="81"/>
  <c r="H33" i="81"/>
  <c r="H34" i="81"/>
  <c r="H35" i="81"/>
  <c r="H36" i="81"/>
  <c r="H37" i="81"/>
  <c r="H38" i="81"/>
  <c r="H39" i="81"/>
  <c r="H40" i="81"/>
  <c r="H41" i="81"/>
  <c r="H42" i="81"/>
  <c r="H43" i="81"/>
  <c r="H44" i="81"/>
  <c r="H3" i="81"/>
  <c r="G4" i="67"/>
  <c r="G5" i="67"/>
  <c r="G6" i="67"/>
  <c r="G7" i="67"/>
  <c r="G8" i="67"/>
  <c r="G3" i="67"/>
  <c r="B3" i="64"/>
  <c r="B4" i="64"/>
  <c r="B5" i="64"/>
  <c r="B6" i="64"/>
  <c r="B7" i="64"/>
  <c r="B8" i="64"/>
  <c r="B9" i="64"/>
  <c r="B10" i="64"/>
  <c r="B11" i="64"/>
  <c r="B12" i="64"/>
  <c r="B13" i="64"/>
  <c r="B14" i="64"/>
  <c r="B15" i="64"/>
  <c r="B17" i="64"/>
  <c r="B18" i="64"/>
  <c r="B19" i="64"/>
  <c r="B21" i="64"/>
  <c r="B22" i="64"/>
  <c r="B23" i="64"/>
  <c r="B24" i="64"/>
  <c r="B25" i="64"/>
  <c r="B26" i="64"/>
  <c r="B2" i="64"/>
  <c r="B7" i="63"/>
  <c r="B8" i="63"/>
  <c r="B9" i="63"/>
  <c r="B11" i="63"/>
  <c r="B12" i="63"/>
  <c r="B13" i="63"/>
  <c r="B15" i="63"/>
  <c r="B16" i="63"/>
  <c r="B17" i="63"/>
  <c r="B19" i="63"/>
  <c r="B20" i="63"/>
  <c r="B23" i="63"/>
  <c r="B24" i="63"/>
  <c r="B25" i="63"/>
  <c r="B27" i="63"/>
  <c r="B29" i="63"/>
  <c r="B30" i="63"/>
  <c r="B31" i="63"/>
  <c r="B33" i="63"/>
  <c r="B34" i="63"/>
  <c r="B36" i="63"/>
  <c r="B37" i="63"/>
  <c r="B38" i="63"/>
  <c r="B39" i="63"/>
  <c r="B41" i="63"/>
  <c r="B42" i="63"/>
  <c r="B44" i="63"/>
  <c r="B45" i="63"/>
  <c r="B46" i="63"/>
  <c r="B48" i="63"/>
  <c r="B49" i="63"/>
  <c r="B50" i="63"/>
  <c r="B52" i="63"/>
  <c r="B53" i="63"/>
  <c r="B55" i="63"/>
  <c r="B56" i="63"/>
  <c r="B59" i="63"/>
  <c r="B60" i="63"/>
  <c r="B61" i="63"/>
  <c r="B62" i="63"/>
  <c r="B63" i="63"/>
  <c r="B64" i="63"/>
  <c r="B65" i="63"/>
  <c r="B66" i="63"/>
  <c r="B67" i="63"/>
  <c r="B70" i="63"/>
  <c r="B72" i="63"/>
  <c r="B77" i="63"/>
  <c r="B78" i="63"/>
  <c r="B79" i="63"/>
  <c r="B80" i="63"/>
  <c r="B81" i="63"/>
  <c r="B82" i="63"/>
  <c r="B83" i="63"/>
  <c r="B84" i="63"/>
  <c r="B85" i="63"/>
  <c r="B86" i="63"/>
  <c r="B87" i="63"/>
  <c r="B88" i="63"/>
  <c r="B89" i="63"/>
  <c r="B90" i="63"/>
  <c r="B91" i="63"/>
  <c r="B92" i="63"/>
  <c r="B93" i="63"/>
  <c r="B94" i="63"/>
  <c r="B95" i="63"/>
  <c r="B96" i="63"/>
  <c r="B97" i="63"/>
  <c r="B98" i="63"/>
  <c r="B99" i="63"/>
  <c r="B100" i="63"/>
  <c r="B101" i="63"/>
  <c r="B20" i="60"/>
  <c r="B19" i="60"/>
  <c r="B17" i="60"/>
  <c r="B13" i="60"/>
  <c r="B12" i="60"/>
  <c r="B11" i="60"/>
  <c r="B10" i="60"/>
  <c r="B9" i="60"/>
  <c r="B8" i="60"/>
  <c r="B7" i="60"/>
  <c r="B5" i="60"/>
  <c r="B4" i="60"/>
  <c r="B3" i="60"/>
  <c r="F17" i="60"/>
  <c r="B4" i="61"/>
  <c r="B3" i="61"/>
  <c r="B2" i="61"/>
  <c r="B10" i="62"/>
  <c r="B9" i="62"/>
  <c r="B8" i="62"/>
  <c r="B7" i="62"/>
  <c r="B6" i="62"/>
  <c r="B5" i="62"/>
  <c r="B4" i="62"/>
  <c r="B3" i="62"/>
  <c r="B2" i="62"/>
  <c r="B23" i="40"/>
  <c r="B18" i="40"/>
  <c r="B17" i="40"/>
  <c r="B16" i="40"/>
  <c r="B15" i="40"/>
  <c r="B14" i="40"/>
  <c r="B11" i="40"/>
  <c r="B9" i="40"/>
  <c r="B6" i="40"/>
  <c r="B2" i="40"/>
  <c r="F18" i="40"/>
  <c r="F17" i="40"/>
  <c r="F11" i="40"/>
  <c r="B37" i="41"/>
  <c r="B35" i="41"/>
  <c r="B28" i="41"/>
  <c r="B25" i="41"/>
  <c r="B23" i="41"/>
  <c r="B22" i="41"/>
  <c r="B21" i="41"/>
  <c r="B20" i="41"/>
  <c r="B19" i="41"/>
  <c r="B15" i="41"/>
  <c r="B12" i="41"/>
  <c r="B11" i="41"/>
  <c r="B10" i="41"/>
  <c r="B9" i="41"/>
  <c r="B8" i="41"/>
  <c r="B7" i="41"/>
  <c r="B6" i="41"/>
  <c r="B5" i="41"/>
  <c r="B4" i="41"/>
  <c r="B3" i="41"/>
  <c r="B2" i="41"/>
  <c r="F4" i="41"/>
  <c r="B17" i="59"/>
  <c r="B16" i="59"/>
  <c r="B15" i="59"/>
  <c r="B14" i="59"/>
  <c r="B13" i="59"/>
  <c r="B12" i="59"/>
  <c r="B11" i="59"/>
  <c r="B10" i="59"/>
  <c r="B9" i="59"/>
  <c r="B8" i="59"/>
  <c r="B7" i="59"/>
  <c r="B6" i="59"/>
  <c r="B5" i="59"/>
  <c r="B4" i="59"/>
  <c r="B3" i="59"/>
  <c r="B2" i="59"/>
  <c r="B9" i="57"/>
  <c r="B8" i="57"/>
  <c r="B7" i="57"/>
  <c r="B6" i="57"/>
  <c r="B2" i="57"/>
  <c r="B12" i="76"/>
  <c r="B8" i="76"/>
  <c r="B7" i="76"/>
  <c r="B6" i="76"/>
  <c r="B5" i="76"/>
  <c r="B4" i="76"/>
  <c r="B3" i="76"/>
  <c r="B2" i="76"/>
  <c r="B22" i="47"/>
  <c r="B21" i="47"/>
  <c r="B20" i="47"/>
  <c r="B19" i="47"/>
  <c r="B18" i="47"/>
  <c r="B17" i="47"/>
  <c r="B16" i="47"/>
  <c r="B15" i="47"/>
  <c r="B14" i="47"/>
  <c r="B13" i="47"/>
  <c r="B10" i="47"/>
  <c r="B7" i="47"/>
  <c r="B6" i="47"/>
  <c r="B4" i="47"/>
  <c r="B3" i="47"/>
  <c r="B2" i="47"/>
  <c r="B4" i="45"/>
  <c r="B5" i="45"/>
  <c r="B8" i="45"/>
  <c r="B9" i="45"/>
  <c r="B11" i="45"/>
  <c r="B12" i="45"/>
  <c r="B13" i="45"/>
  <c r="B14" i="45"/>
  <c r="B16" i="45"/>
  <c r="B20" i="45"/>
  <c r="B21" i="45"/>
  <c r="B12" i="46"/>
  <c r="B11" i="46"/>
  <c r="B10" i="46"/>
  <c r="B9" i="46"/>
  <c r="B8" i="46"/>
  <c r="B7" i="46"/>
  <c r="B6" i="46"/>
  <c r="B5" i="46"/>
  <c r="B4" i="46"/>
  <c r="B3" i="46"/>
  <c r="B2" i="46"/>
  <c r="B11" i="43"/>
  <c r="B10" i="43"/>
  <c r="B9" i="43"/>
  <c r="B8" i="43"/>
  <c r="B7" i="43"/>
  <c r="B6" i="43"/>
  <c r="B5" i="43"/>
  <c r="B4" i="43"/>
  <c r="B3" i="43"/>
  <c r="B5" i="44"/>
  <c r="B6" i="44"/>
  <c r="B7" i="44"/>
  <c r="B8" i="44"/>
  <c r="B2" i="44"/>
  <c r="B4" i="51"/>
  <c r="B6" i="51"/>
  <c r="B7" i="51"/>
  <c r="B8" i="51"/>
  <c r="B10" i="51"/>
  <c r="B11" i="51"/>
  <c r="B12" i="51"/>
  <c r="B13" i="51"/>
  <c r="B14" i="51"/>
  <c r="B15" i="51"/>
  <c r="B16" i="51"/>
  <c r="B17" i="51"/>
  <c r="B18" i="51"/>
  <c r="B19" i="51"/>
  <c r="B20" i="51"/>
  <c r="B21" i="51"/>
  <c r="B22" i="51"/>
  <c r="B23" i="51"/>
  <c r="B2" i="51"/>
  <c r="B4" i="50"/>
  <c r="B5" i="50"/>
  <c r="B6" i="50"/>
  <c r="B7" i="50"/>
  <c r="B8" i="50"/>
  <c r="B9" i="50"/>
  <c r="B2" i="50"/>
  <c r="B4" i="49"/>
  <c r="B5" i="49"/>
  <c r="B6" i="49"/>
  <c r="B7" i="49"/>
  <c r="B8" i="49"/>
  <c r="B2" i="49"/>
  <c r="B23" i="56"/>
  <c r="B22" i="56"/>
  <c r="B4" i="56"/>
  <c r="B6" i="56"/>
  <c r="B7" i="56"/>
  <c r="B11" i="56"/>
  <c r="B2" i="56"/>
  <c r="B3" i="79"/>
  <c r="B8" i="79"/>
  <c r="B9" i="79"/>
  <c r="B10" i="79"/>
  <c r="B11" i="79"/>
  <c r="B12" i="79"/>
  <c r="B13" i="79"/>
  <c r="B14" i="79"/>
  <c r="B15" i="79"/>
  <c r="B16" i="79"/>
  <c r="B17" i="79"/>
  <c r="B2" i="79"/>
  <c r="B3" i="55"/>
  <c r="B4" i="55"/>
  <c r="B8" i="55"/>
  <c r="B10" i="55"/>
  <c r="B12" i="55"/>
  <c r="B15" i="55"/>
  <c r="B16" i="55"/>
  <c r="B2" i="55"/>
  <c r="B3" i="54"/>
  <c r="B4" i="54"/>
  <c r="B5" i="54"/>
  <c r="B6" i="54"/>
  <c r="B7" i="54"/>
  <c r="B8" i="54"/>
  <c r="B9" i="54"/>
  <c r="B10" i="54"/>
  <c r="B11" i="54"/>
  <c r="B2" i="54"/>
  <c r="F12" i="54"/>
  <c r="B3" i="52" l="1"/>
  <c r="B4" i="52"/>
  <c r="B5" i="52"/>
  <c r="B6" i="52"/>
  <c r="B7" i="52"/>
  <c r="B8" i="52"/>
  <c r="B9" i="52"/>
  <c r="B10" i="52"/>
  <c r="B11" i="52"/>
  <c r="B12" i="52"/>
  <c r="B13" i="52"/>
  <c r="B14" i="52"/>
  <c r="B15" i="52"/>
  <c r="B16" i="52"/>
  <c r="B17" i="52"/>
  <c r="B18" i="52"/>
  <c r="B21" i="52"/>
  <c r="B23" i="52"/>
  <c r="B24" i="52"/>
  <c r="B2" i="52"/>
  <c r="C14" i="57" l="1"/>
  <c r="D14" i="57" s="1"/>
  <c r="I53" i="18" s="1"/>
  <c r="I54" i="18"/>
  <c r="D19" i="60" l="1"/>
  <c r="J75" i="20" s="1"/>
  <c r="C19" i="60"/>
  <c r="C20" i="60"/>
  <c r="D20" i="60" s="1"/>
  <c r="O75" i="20" s="1"/>
  <c r="C44" i="56" l="1"/>
  <c r="D44" i="56" s="1"/>
  <c r="D23" i="91" s="1"/>
  <c r="C43" i="56"/>
  <c r="D43" i="56" s="1"/>
  <c r="D47" i="91" s="1"/>
  <c r="C41" i="56"/>
  <c r="D41" i="56" s="1"/>
  <c r="N48" i="91" s="1"/>
  <c r="C40" i="56"/>
  <c r="D40" i="56" s="1"/>
  <c r="I46" i="91" s="1"/>
  <c r="C39" i="56"/>
  <c r="D39" i="56" s="1"/>
  <c r="D46" i="91" s="1"/>
  <c r="C38" i="56"/>
  <c r="D38" i="56" s="1"/>
  <c r="N34" i="91" s="1"/>
  <c r="C37" i="56"/>
  <c r="D37" i="56" s="1"/>
  <c r="I34" i="91" s="1"/>
  <c r="C36" i="56"/>
  <c r="D36" i="56" s="1"/>
  <c r="D34" i="91" s="1"/>
  <c r="C35" i="56"/>
  <c r="D35" i="56" s="1"/>
  <c r="N22" i="91" s="1"/>
  <c r="C34" i="56"/>
  <c r="D34" i="56" s="1"/>
  <c r="I22" i="91" s="1"/>
  <c r="C33" i="56"/>
  <c r="D33" i="56" s="1"/>
  <c r="D22" i="91" s="1"/>
  <c r="C18" i="56"/>
  <c r="D18" i="56" s="1"/>
  <c r="D22" i="90" l="1"/>
  <c r="C29" i="56"/>
  <c r="D29" i="56" s="1"/>
  <c r="N58" i="90" s="1"/>
  <c r="C28" i="56"/>
  <c r="D28" i="56" s="1"/>
  <c r="I58" i="90" s="1"/>
  <c r="C26" i="56"/>
  <c r="D26" i="56" s="1"/>
  <c r="N46" i="90" s="1"/>
  <c r="C25" i="56"/>
  <c r="D25" i="56" s="1"/>
  <c r="I46" i="90" s="1"/>
  <c r="C24" i="56"/>
  <c r="D24" i="56" s="1"/>
  <c r="D46" i="90" s="1"/>
  <c r="C23" i="56"/>
  <c r="D23" i="56" s="1"/>
  <c r="C22" i="56"/>
  <c r="D22" i="56" s="1"/>
  <c r="C21" i="56"/>
  <c r="D21" i="56" s="1"/>
  <c r="C20" i="56"/>
  <c r="D20" i="56" s="1"/>
  <c r="C19" i="56"/>
  <c r="D19" i="56" s="1"/>
  <c r="I34" i="90" l="1"/>
  <c r="N34" i="90"/>
  <c r="I22" i="90"/>
  <c r="N22" i="90"/>
  <c r="D34" i="90"/>
  <c r="C24" i="40"/>
  <c r="D24" i="40" s="1"/>
  <c r="I91" i="1" s="1"/>
  <c r="C23" i="40" l="1"/>
  <c r="D23" i="40" s="1"/>
  <c r="D91" i="1" s="1"/>
  <c r="C20" i="40"/>
  <c r="D20" i="40" s="1"/>
  <c r="I80" i="1" s="1"/>
  <c r="C21" i="40"/>
  <c r="D21" i="40" s="1"/>
  <c r="N80" i="1" s="1"/>
  <c r="C22" i="40"/>
  <c r="D22" i="40" s="1"/>
  <c r="N69" i="1" s="1"/>
  <c r="C19" i="40"/>
  <c r="D19" i="40" s="1"/>
  <c r="D80" i="1" s="1"/>
  <c r="C13" i="57"/>
  <c r="D13" i="57" s="1"/>
  <c r="D53" i="18" s="1"/>
  <c r="D54" i="18"/>
  <c r="C18" i="60"/>
  <c r="D18" i="60" s="1"/>
  <c r="E75" i="20" s="1"/>
  <c r="C22" i="45"/>
  <c r="D22" i="45" s="1"/>
  <c r="N104" i="3" s="1"/>
  <c r="C10" i="64" l="1"/>
  <c r="C12" i="64"/>
  <c r="C30" i="64"/>
  <c r="D30" i="64" s="1"/>
  <c r="D46" i="24" s="1"/>
  <c r="C29" i="64"/>
  <c r="D29" i="64" s="1"/>
  <c r="D17" i="24" s="1"/>
  <c r="C74" i="63" l="1"/>
  <c r="D74" i="63" s="1"/>
  <c r="C75" i="63"/>
  <c r="D75" i="63" s="1"/>
  <c r="C76" i="63"/>
  <c r="D76" i="63" s="1"/>
  <c r="C78" i="63"/>
  <c r="D78" i="63" s="1"/>
  <c r="C79" i="63"/>
  <c r="D79" i="63" s="1"/>
  <c r="C80" i="63"/>
  <c r="D80" i="63" s="1"/>
  <c r="C81" i="63"/>
  <c r="D81" i="63" s="1"/>
  <c r="C83" i="63"/>
  <c r="D83" i="63" s="1"/>
  <c r="C84" i="63"/>
  <c r="D84" i="63" s="1"/>
  <c r="C85" i="63"/>
  <c r="D85" i="63" s="1"/>
  <c r="C86" i="63"/>
  <c r="D86" i="63" s="1"/>
  <c r="C88" i="63"/>
  <c r="D88" i="63" s="1"/>
  <c r="C89" i="63"/>
  <c r="D89" i="63" s="1"/>
  <c r="C90" i="63"/>
  <c r="D90" i="63" s="1"/>
  <c r="C91" i="63"/>
  <c r="D91" i="63" s="1"/>
  <c r="C93" i="63"/>
  <c r="D93" i="63" s="1"/>
  <c r="C94" i="63"/>
  <c r="D94" i="63" s="1"/>
  <c r="C95" i="63"/>
  <c r="D95" i="63" s="1"/>
  <c r="C96" i="63"/>
  <c r="D96" i="63" s="1"/>
  <c r="C98" i="63"/>
  <c r="D98" i="63" s="1"/>
  <c r="C99" i="63"/>
  <c r="D99" i="63" s="1"/>
  <c r="C100" i="63"/>
  <c r="D100" i="63" s="1"/>
  <c r="C101" i="63"/>
  <c r="D101" i="63" s="1"/>
  <c r="C73" i="63"/>
  <c r="D73" i="63" s="1"/>
  <c r="C9" i="45" l="1"/>
  <c r="D9" i="45" s="1"/>
  <c r="N35" i="3" s="1"/>
  <c r="C3" i="47" l="1"/>
  <c r="C4" i="47"/>
  <c r="C5" i="47"/>
  <c r="C6" i="47"/>
  <c r="C7" i="47"/>
  <c r="C17" i="47"/>
  <c r="C18" i="47"/>
  <c r="C20" i="47"/>
  <c r="C2" i="47"/>
  <c r="H4" i="67"/>
  <c r="B12" i="54" l="1"/>
  <c r="H7" i="67" l="1"/>
  <c r="H8" i="67"/>
  <c r="I8" i="67" s="1"/>
  <c r="O39" i="36" s="1"/>
  <c r="M24" i="89" l="1"/>
  <c r="N24" i="89" s="1"/>
  <c r="F32" i="87" s="1"/>
  <c r="M25" i="89"/>
  <c r="N25" i="89" s="1"/>
  <c r="F33" i="87" s="1"/>
  <c r="M26" i="89"/>
  <c r="N26" i="89" s="1"/>
  <c r="F35" i="87" s="1"/>
  <c r="M27" i="89"/>
  <c r="N27" i="89" s="1"/>
  <c r="F36" i="87" s="1"/>
  <c r="M28" i="89"/>
  <c r="N28" i="89" s="1"/>
  <c r="F37" i="87" s="1"/>
  <c r="M29" i="89"/>
  <c r="N29" i="89" s="1"/>
  <c r="F38" i="87" s="1"/>
  <c r="M30" i="89"/>
  <c r="N30" i="89" s="1"/>
  <c r="F40" i="87" s="1"/>
  <c r="M31" i="89"/>
  <c r="N31" i="89" s="1"/>
  <c r="F41" i="87" s="1"/>
  <c r="M32" i="89"/>
  <c r="N32" i="89" s="1"/>
  <c r="F43" i="87" s="1"/>
  <c r="M33" i="89"/>
  <c r="N33" i="89" s="1"/>
  <c r="F44" i="87" s="1"/>
  <c r="M34" i="89"/>
  <c r="N34" i="89" s="1"/>
  <c r="F45" i="87" s="1"/>
  <c r="M35" i="89"/>
  <c r="N35" i="89" s="1"/>
  <c r="F46" i="87" s="1"/>
  <c r="M36" i="89"/>
  <c r="N36" i="89" s="1"/>
  <c r="F47" i="87" s="1"/>
  <c r="M37" i="89"/>
  <c r="N37" i="89" s="1"/>
  <c r="F49" i="87" s="1"/>
  <c r="M38" i="89"/>
  <c r="N38" i="89" s="1"/>
  <c r="F50" i="87" s="1"/>
  <c r="M39" i="89"/>
  <c r="N39" i="89" s="1"/>
  <c r="F51" i="87" s="1"/>
  <c r="M40" i="89"/>
  <c r="N40" i="89" s="1"/>
  <c r="F52" i="87" s="1"/>
  <c r="M41" i="89"/>
  <c r="N41" i="89" s="1"/>
  <c r="F53" i="87" s="1"/>
  <c r="M42" i="89"/>
  <c r="N42" i="89" s="1"/>
  <c r="F54" i="87" s="1"/>
  <c r="M43" i="89"/>
  <c r="N43" i="89" s="1"/>
  <c r="F56" i="87" s="1"/>
  <c r="M44" i="89"/>
  <c r="N44" i="89" s="1"/>
  <c r="F58" i="87" s="1"/>
  <c r="M45" i="89"/>
  <c r="N45" i="89" s="1"/>
  <c r="F59" i="87" s="1"/>
  <c r="M46" i="89"/>
  <c r="N46" i="89" s="1"/>
  <c r="F60" i="87" s="1"/>
  <c r="M47" i="89"/>
  <c r="N47" i="89" s="1"/>
  <c r="F61" i="87" s="1"/>
  <c r="D61" i="87" s="1"/>
  <c r="M48" i="89"/>
  <c r="N48" i="89" s="1"/>
  <c r="F62" i="87" s="1"/>
  <c r="M27" i="88"/>
  <c r="N27" i="88" s="1"/>
  <c r="F33" i="85" s="1"/>
  <c r="M28" i="88"/>
  <c r="N28" i="88" s="1"/>
  <c r="F34" i="85" s="1"/>
  <c r="M29" i="88"/>
  <c r="N29" i="88" s="1"/>
  <c r="F35" i="85" s="1"/>
  <c r="M30" i="88"/>
  <c r="N30" i="88" s="1"/>
  <c r="F36" i="85" s="1"/>
  <c r="E62" i="87" l="1"/>
  <c r="C62" i="87"/>
  <c r="D62" i="87" s="1"/>
  <c r="C58" i="87"/>
  <c r="E58" i="87"/>
  <c r="D58" i="87"/>
  <c r="C61" i="87"/>
  <c r="E61" i="87"/>
  <c r="M26" i="88"/>
  <c r="J26" i="88"/>
  <c r="G26" i="88"/>
  <c r="H26" i="88" s="1"/>
  <c r="D5" i="85" s="1"/>
  <c r="D26" i="88"/>
  <c r="E26" i="88" s="1"/>
  <c r="C5" i="85" s="1"/>
  <c r="C23" i="51" l="1"/>
  <c r="D23" i="51" s="1"/>
  <c r="N36" i="39" s="1"/>
  <c r="C11" i="57" l="1"/>
  <c r="D11" i="57" s="1"/>
  <c r="C12" i="57"/>
  <c r="D12" i="57" s="1"/>
  <c r="C7" i="76" l="1"/>
  <c r="D7" i="76" s="1"/>
  <c r="C13" i="76"/>
  <c r="D13" i="76" s="1"/>
  <c r="N28" i="75" s="1"/>
  <c r="C17" i="60" l="1"/>
  <c r="D17" i="60" s="1"/>
  <c r="N25" i="20" s="1"/>
  <c r="C9" i="53" l="1"/>
  <c r="D9" i="53" s="1"/>
  <c r="N14" i="14" s="1"/>
  <c r="C22" i="51" l="1"/>
  <c r="D22" i="51" s="1"/>
  <c r="C10" i="57" l="1"/>
  <c r="D10" i="57" s="1"/>
  <c r="N26" i="18" s="1"/>
  <c r="C70" i="63" l="1"/>
  <c r="D70" i="63" s="1"/>
  <c r="N13" i="24" s="1"/>
  <c r="N118" i="23" l="1"/>
  <c r="C7" i="44"/>
  <c r="C4" i="44"/>
  <c r="C25" i="52" l="1"/>
  <c r="D25" i="52" s="1"/>
  <c r="J61" i="13" s="1"/>
  <c r="C51" i="63" l="1"/>
  <c r="C3" i="76" l="1"/>
  <c r="D3" i="76" s="1"/>
  <c r="I14" i="75" s="1"/>
  <c r="C4" i="76"/>
  <c r="D4" i="76" s="1"/>
  <c r="N14" i="75" s="1"/>
  <c r="C5" i="76"/>
  <c r="D5" i="76" s="1"/>
  <c r="D26" i="75" s="1"/>
  <c r="C8" i="76"/>
  <c r="D8" i="76" s="1"/>
  <c r="M5" i="89" l="1"/>
  <c r="N5" i="89" s="1"/>
  <c r="F6" i="87" s="1"/>
  <c r="M6" i="89"/>
  <c r="N6" i="89" s="1"/>
  <c r="F7" i="87" s="1"/>
  <c r="M7" i="89"/>
  <c r="N7" i="89" s="1"/>
  <c r="F8" i="87" s="1"/>
  <c r="M8" i="89"/>
  <c r="N8" i="89" s="1"/>
  <c r="F9" i="87" s="1"/>
  <c r="M9" i="89"/>
  <c r="N9" i="89" s="1"/>
  <c r="F10" i="87" s="1"/>
  <c r="M10" i="89"/>
  <c r="N10" i="89" s="1"/>
  <c r="F11" i="87" s="1"/>
  <c r="M11" i="89"/>
  <c r="N11" i="89" s="1"/>
  <c r="F12" i="87" s="1"/>
  <c r="M12" i="89"/>
  <c r="N12" i="89" s="1"/>
  <c r="F13" i="87" s="1"/>
  <c r="M13" i="89"/>
  <c r="N13" i="89" s="1"/>
  <c r="F14" i="87" s="1"/>
  <c r="M14" i="89"/>
  <c r="N14" i="89" s="1"/>
  <c r="F15" i="87" s="1"/>
  <c r="M15" i="89"/>
  <c r="N15" i="89" s="1"/>
  <c r="F17" i="87" s="1"/>
  <c r="M16" i="89"/>
  <c r="N16" i="89" s="1"/>
  <c r="F18" i="87" s="1"/>
  <c r="M17" i="89"/>
  <c r="N17" i="89" s="1"/>
  <c r="F19" i="87" s="1"/>
  <c r="M20" i="89"/>
  <c r="N20" i="89" s="1"/>
  <c r="F23" i="87" s="1"/>
  <c r="M21" i="89"/>
  <c r="N21" i="89" s="1"/>
  <c r="F24" i="87" s="1"/>
  <c r="M22" i="89"/>
  <c r="N22" i="89" s="1"/>
  <c r="F26" i="87" s="1"/>
  <c r="M23" i="89"/>
  <c r="N23" i="89" s="1"/>
  <c r="F27" i="87" s="1"/>
  <c r="J5" i="89"/>
  <c r="K5" i="89" s="1"/>
  <c r="E6" i="87" s="1"/>
  <c r="J6" i="89"/>
  <c r="K6" i="89" s="1"/>
  <c r="E7" i="87" s="1"/>
  <c r="J7" i="89"/>
  <c r="K7" i="89" s="1"/>
  <c r="E8" i="87" s="1"/>
  <c r="J8" i="89"/>
  <c r="K8" i="89" s="1"/>
  <c r="E9" i="87" s="1"/>
  <c r="J9" i="89"/>
  <c r="K9" i="89" s="1"/>
  <c r="E10" i="87" s="1"/>
  <c r="J10" i="89"/>
  <c r="K10" i="89" s="1"/>
  <c r="E11" i="87" s="1"/>
  <c r="J11" i="89"/>
  <c r="K11" i="89" s="1"/>
  <c r="E12" i="87" s="1"/>
  <c r="J12" i="89"/>
  <c r="K12" i="89" s="1"/>
  <c r="E13" i="87" s="1"/>
  <c r="J13" i="89"/>
  <c r="K13" i="89" s="1"/>
  <c r="E14" i="87" s="1"/>
  <c r="J14" i="89"/>
  <c r="K14" i="89" s="1"/>
  <c r="E15" i="87" s="1"/>
  <c r="J15" i="89"/>
  <c r="K15" i="89" s="1"/>
  <c r="E17" i="87" s="1"/>
  <c r="J16" i="89"/>
  <c r="K16" i="89" s="1"/>
  <c r="E18" i="87" s="1"/>
  <c r="J17" i="89"/>
  <c r="K17" i="89" s="1"/>
  <c r="E19" i="87" s="1"/>
  <c r="J18" i="89"/>
  <c r="K18" i="89" s="1"/>
  <c r="E21" i="87" s="1"/>
  <c r="J19" i="89"/>
  <c r="K19" i="89" s="1"/>
  <c r="E22" i="87" s="1"/>
  <c r="J20" i="89"/>
  <c r="K20" i="89" s="1"/>
  <c r="E23" i="87" s="1"/>
  <c r="J21" i="89"/>
  <c r="K21" i="89" s="1"/>
  <c r="E24" i="87" s="1"/>
  <c r="J22" i="89"/>
  <c r="K22" i="89" s="1"/>
  <c r="E26" i="87" s="1"/>
  <c r="J23" i="89"/>
  <c r="K23" i="89" s="1"/>
  <c r="E27" i="87" s="1"/>
  <c r="G5" i="89"/>
  <c r="H5" i="89" s="1"/>
  <c r="D6" i="87" s="1"/>
  <c r="G6" i="89"/>
  <c r="H6" i="89" s="1"/>
  <c r="D7" i="87" s="1"/>
  <c r="G7" i="89"/>
  <c r="H7" i="89" s="1"/>
  <c r="D8" i="87" s="1"/>
  <c r="G8" i="89"/>
  <c r="H8" i="89" s="1"/>
  <c r="D9" i="87" s="1"/>
  <c r="G9" i="89"/>
  <c r="H9" i="89" s="1"/>
  <c r="D10" i="87" s="1"/>
  <c r="G10" i="89"/>
  <c r="H10" i="89" s="1"/>
  <c r="D11" i="87" s="1"/>
  <c r="G11" i="89"/>
  <c r="H11" i="89" s="1"/>
  <c r="D12" i="87" s="1"/>
  <c r="G12" i="89"/>
  <c r="H12" i="89" s="1"/>
  <c r="D13" i="87" s="1"/>
  <c r="G13" i="89"/>
  <c r="H13" i="89" s="1"/>
  <c r="D14" i="87" s="1"/>
  <c r="G14" i="89"/>
  <c r="H14" i="89" s="1"/>
  <c r="D15" i="87" s="1"/>
  <c r="G15" i="89"/>
  <c r="H15" i="89" s="1"/>
  <c r="D17" i="87" s="1"/>
  <c r="G16" i="89"/>
  <c r="H16" i="89" s="1"/>
  <c r="D18" i="87" s="1"/>
  <c r="G17" i="89"/>
  <c r="H17" i="89" s="1"/>
  <c r="D19" i="87" s="1"/>
  <c r="G18" i="89"/>
  <c r="H18" i="89" s="1"/>
  <c r="D21" i="87" s="1"/>
  <c r="G19" i="89"/>
  <c r="H19" i="89" s="1"/>
  <c r="D22" i="87" s="1"/>
  <c r="G20" i="89"/>
  <c r="H20" i="89" s="1"/>
  <c r="D23" i="87" s="1"/>
  <c r="G21" i="89"/>
  <c r="H21" i="89" s="1"/>
  <c r="D24" i="87" s="1"/>
  <c r="G22" i="89"/>
  <c r="H22" i="89" s="1"/>
  <c r="D26" i="87" s="1"/>
  <c r="G23" i="89"/>
  <c r="H23" i="89" s="1"/>
  <c r="D27" i="87" s="1"/>
  <c r="M4" i="89"/>
  <c r="N4" i="89" s="1"/>
  <c r="F5" i="87" s="1"/>
  <c r="J4" i="89"/>
  <c r="K4" i="89" s="1"/>
  <c r="E5" i="87" s="1"/>
  <c r="G4" i="89"/>
  <c r="H4" i="89" s="1"/>
  <c r="D5" i="87" s="1"/>
  <c r="D5" i="89"/>
  <c r="E5" i="89" s="1"/>
  <c r="D6" i="89"/>
  <c r="D7" i="89"/>
  <c r="E7" i="89" s="1"/>
  <c r="D8" i="89"/>
  <c r="E8" i="89" s="1"/>
  <c r="C9" i="87" s="1"/>
  <c r="D9" i="89"/>
  <c r="E9" i="89" s="1"/>
  <c r="D10" i="89"/>
  <c r="D11" i="89"/>
  <c r="E11" i="89" s="1"/>
  <c r="D12" i="89"/>
  <c r="E12" i="89" s="1"/>
  <c r="C13" i="87" s="1"/>
  <c r="D13" i="89"/>
  <c r="D14" i="89"/>
  <c r="E14" i="89" s="1"/>
  <c r="D15" i="89"/>
  <c r="E15" i="89" s="1"/>
  <c r="C17" i="87" s="1"/>
  <c r="D16" i="89"/>
  <c r="E16" i="89" s="1"/>
  <c r="C18" i="87" s="1"/>
  <c r="D17" i="89"/>
  <c r="E17" i="89" s="1"/>
  <c r="C19" i="87" s="1"/>
  <c r="D18" i="89"/>
  <c r="E18" i="89" s="1"/>
  <c r="C21" i="87" s="1"/>
  <c r="D19" i="89"/>
  <c r="E19" i="89" s="1"/>
  <c r="D20" i="89"/>
  <c r="E20" i="89" s="1"/>
  <c r="C23" i="87" s="1"/>
  <c r="D21" i="89"/>
  <c r="E21" i="89" s="1"/>
  <c r="C24" i="87" s="1"/>
  <c r="D22" i="89"/>
  <c r="E22" i="89" s="1"/>
  <c r="C26" i="87" s="1"/>
  <c r="D23" i="89"/>
  <c r="E23" i="89" s="1"/>
  <c r="C27" i="87" s="1"/>
  <c r="D4" i="89"/>
  <c r="K35" i="88"/>
  <c r="M5" i="88"/>
  <c r="N5" i="88" s="1"/>
  <c r="F7" i="85" s="1"/>
  <c r="M6" i="88"/>
  <c r="N6" i="88" s="1"/>
  <c r="F8" i="85" s="1"/>
  <c r="M7" i="88"/>
  <c r="N7" i="88" s="1"/>
  <c r="F9" i="85" s="1"/>
  <c r="M8" i="88"/>
  <c r="N8" i="88" s="1"/>
  <c r="F10" i="85" s="1"/>
  <c r="M9" i="88"/>
  <c r="N9" i="88" s="1"/>
  <c r="F11" i="85" s="1"/>
  <c r="M10" i="88"/>
  <c r="N10" i="88" s="1"/>
  <c r="F12" i="85" s="1"/>
  <c r="M11" i="88"/>
  <c r="N11" i="88" s="1"/>
  <c r="F13" i="85" s="1"/>
  <c r="M12" i="88"/>
  <c r="N12" i="88" s="1"/>
  <c r="F14" i="85" s="1"/>
  <c r="M13" i="88"/>
  <c r="N13" i="88" s="1"/>
  <c r="F16" i="85" s="1"/>
  <c r="M14" i="88"/>
  <c r="N14" i="88" s="1"/>
  <c r="F17" i="85" s="1"/>
  <c r="M15" i="88"/>
  <c r="N15" i="88" s="1"/>
  <c r="F18" i="85" s="1"/>
  <c r="M16" i="88"/>
  <c r="N16" i="88" s="1"/>
  <c r="F19" i="85" s="1"/>
  <c r="M17" i="88"/>
  <c r="N17" i="88" s="1"/>
  <c r="F21" i="85" s="1"/>
  <c r="M18" i="88"/>
  <c r="N18" i="88" s="1"/>
  <c r="F22" i="85" s="1"/>
  <c r="M19" i="88"/>
  <c r="N19" i="88" s="1"/>
  <c r="F24" i="85" s="1"/>
  <c r="M20" i="88"/>
  <c r="N20" i="88" s="1"/>
  <c r="F26" i="85" s="1"/>
  <c r="M21" i="88"/>
  <c r="N21" i="88" s="1"/>
  <c r="F27" i="85" s="1"/>
  <c r="M22" i="88"/>
  <c r="N22" i="88" s="1"/>
  <c r="F28" i="85" s="1"/>
  <c r="M23" i="88"/>
  <c r="N23" i="88" s="1"/>
  <c r="F29" i="85" s="1"/>
  <c r="M24" i="88"/>
  <c r="N24" i="88" s="1"/>
  <c r="F30" i="85" s="1"/>
  <c r="M25" i="88"/>
  <c r="N25" i="88" s="1"/>
  <c r="F31" i="85" s="1"/>
  <c r="M4" i="88"/>
  <c r="N4" i="88" s="1"/>
  <c r="F6" i="85" s="1"/>
  <c r="J5" i="88"/>
  <c r="K5" i="88" s="1"/>
  <c r="E7" i="85" s="1"/>
  <c r="J6" i="88"/>
  <c r="K6" i="88" s="1"/>
  <c r="E8" i="85" s="1"/>
  <c r="J7" i="88"/>
  <c r="K7" i="88" s="1"/>
  <c r="E9" i="85" s="1"/>
  <c r="J8" i="88"/>
  <c r="K8" i="88" s="1"/>
  <c r="E10" i="85" s="1"/>
  <c r="J9" i="88"/>
  <c r="K9" i="88" s="1"/>
  <c r="E11" i="85" s="1"/>
  <c r="J10" i="88"/>
  <c r="K10" i="88" s="1"/>
  <c r="E12" i="85" s="1"/>
  <c r="J11" i="88"/>
  <c r="K11" i="88" s="1"/>
  <c r="E13" i="85" s="1"/>
  <c r="J12" i="88"/>
  <c r="K12" i="88" s="1"/>
  <c r="E14" i="85" s="1"/>
  <c r="J13" i="88"/>
  <c r="K13" i="88" s="1"/>
  <c r="E16" i="85" s="1"/>
  <c r="J14" i="88"/>
  <c r="K14" i="88" s="1"/>
  <c r="E17" i="85" s="1"/>
  <c r="J15" i="88"/>
  <c r="K15" i="88" s="1"/>
  <c r="E18" i="85" s="1"/>
  <c r="J16" i="88"/>
  <c r="K16" i="88" s="1"/>
  <c r="E19" i="85" s="1"/>
  <c r="J17" i="88"/>
  <c r="K17" i="88" s="1"/>
  <c r="E21" i="85" s="1"/>
  <c r="J18" i="88"/>
  <c r="K18" i="88" s="1"/>
  <c r="E22" i="85" s="1"/>
  <c r="J19" i="88"/>
  <c r="K19" i="88" s="1"/>
  <c r="E24" i="85" s="1"/>
  <c r="J20" i="88"/>
  <c r="K20" i="88" s="1"/>
  <c r="E26" i="85" s="1"/>
  <c r="J21" i="88"/>
  <c r="K21" i="88" s="1"/>
  <c r="E27" i="85" s="1"/>
  <c r="J22" i="88"/>
  <c r="K22" i="88" s="1"/>
  <c r="E28" i="85" s="1"/>
  <c r="J23" i="88"/>
  <c r="K23" i="88" s="1"/>
  <c r="E29" i="85" s="1"/>
  <c r="J24" i="88"/>
  <c r="K24" i="88" s="1"/>
  <c r="E30" i="85" s="1"/>
  <c r="J25" i="88"/>
  <c r="K25" i="88" s="1"/>
  <c r="E31" i="85" s="1"/>
  <c r="J4" i="88"/>
  <c r="K4" i="88" s="1"/>
  <c r="E6" i="85" s="1"/>
  <c r="G5" i="88"/>
  <c r="H5" i="88" s="1"/>
  <c r="D7" i="85" s="1"/>
  <c r="G6" i="88"/>
  <c r="H6" i="88" s="1"/>
  <c r="D8" i="85" s="1"/>
  <c r="G7" i="88"/>
  <c r="H7" i="88" s="1"/>
  <c r="D9" i="85" s="1"/>
  <c r="G8" i="88"/>
  <c r="H8" i="88" s="1"/>
  <c r="D10" i="85" s="1"/>
  <c r="G9" i="88"/>
  <c r="H9" i="88" s="1"/>
  <c r="D11" i="85" s="1"/>
  <c r="G10" i="88"/>
  <c r="H10" i="88" s="1"/>
  <c r="D12" i="85" s="1"/>
  <c r="G11" i="88"/>
  <c r="H11" i="88" s="1"/>
  <c r="D13" i="85" s="1"/>
  <c r="G12" i="88"/>
  <c r="H12" i="88" s="1"/>
  <c r="D14" i="85" s="1"/>
  <c r="G13" i="88"/>
  <c r="H13" i="88" s="1"/>
  <c r="D16" i="85" s="1"/>
  <c r="G14" i="88"/>
  <c r="H14" i="88" s="1"/>
  <c r="D17" i="85" s="1"/>
  <c r="G15" i="88"/>
  <c r="H15" i="88" s="1"/>
  <c r="D18" i="85" s="1"/>
  <c r="G16" i="88"/>
  <c r="H16" i="88" s="1"/>
  <c r="D19" i="85" s="1"/>
  <c r="G17" i="88"/>
  <c r="H17" i="88" s="1"/>
  <c r="D21" i="85" s="1"/>
  <c r="G18" i="88"/>
  <c r="H18" i="88" s="1"/>
  <c r="D22" i="85" s="1"/>
  <c r="G19" i="88"/>
  <c r="H19" i="88" s="1"/>
  <c r="D24" i="85" s="1"/>
  <c r="G20" i="88"/>
  <c r="H20" i="88" s="1"/>
  <c r="D26" i="85" s="1"/>
  <c r="G21" i="88"/>
  <c r="H21" i="88" s="1"/>
  <c r="D27" i="85" s="1"/>
  <c r="G22" i="88"/>
  <c r="H22" i="88" s="1"/>
  <c r="D28" i="85" s="1"/>
  <c r="G23" i="88"/>
  <c r="H23" i="88" s="1"/>
  <c r="D29" i="85" s="1"/>
  <c r="G24" i="88"/>
  <c r="H24" i="88" s="1"/>
  <c r="D30" i="85" s="1"/>
  <c r="G25" i="88"/>
  <c r="H25" i="88" s="1"/>
  <c r="D31" i="85" s="1"/>
  <c r="G4" i="88"/>
  <c r="H4" i="88" s="1"/>
  <c r="D6" i="85" s="1"/>
  <c r="D13" i="88"/>
  <c r="E13" i="88" s="1"/>
  <c r="C16" i="85" s="1"/>
  <c r="D14" i="88"/>
  <c r="E14" i="88" s="1"/>
  <c r="C17" i="85" s="1"/>
  <c r="D15" i="88"/>
  <c r="E15" i="88" s="1"/>
  <c r="C18" i="85" s="1"/>
  <c r="D16" i="88"/>
  <c r="E16" i="88" s="1"/>
  <c r="C19" i="85" s="1"/>
  <c r="D17" i="88"/>
  <c r="E17" i="88" s="1"/>
  <c r="C21" i="85" s="1"/>
  <c r="D18" i="88"/>
  <c r="E18" i="88" s="1"/>
  <c r="C22" i="85" s="1"/>
  <c r="D19" i="88"/>
  <c r="E19" i="88" s="1"/>
  <c r="C24" i="85" s="1"/>
  <c r="D20" i="88"/>
  <c r="E20" i="88" s="1"/>
  <c r="C26" i="85" s="1"/>
  <c r="D21" i="88"/>
  <c r="E21" i="88" s="1"/>
  <c r="C27" i="85" s="1"/>
  <c r="D22" i="88"/>
  <c r="E22" i="88" s="1"/>
  <c r="C28" i="85" s="1"/>
  <c r="D23" i="88"/>
  <c r="E23" i="88" s="1"/>
  <c r="C29" i="85" s="1"/>
  <c r="D24" i="88"/>
  <c r="E24" i="88" s="1"/>
  <c r="C30" i="85" s="1"/>
  <c r="D25" i="88"/>
  <c r="E25" i="88" s="1"/>
  <c r="C31" i="85" s="1"/>
  <c r="N26" i="88"/>
  <c r="F5" i="85" s="1"/>
  <c r="K26" i="88"/>
  <c r="E5" i="85" s="1"/>
  <c r="D5" i="88"/>
  <c r="E5" i="88" s="1"/>
  <c r="C7" i="85" s="1"/>
  <c r="D6" i="88"/>
  <c r="E6" i="88" s="1"/>
  <c r="C8" i="85" s="1"/>
  <c r="D7" i="88"/>
  <c r="E7" i="88" s="1"/>
  <c r="C9" i="85" s="1"/>
  <c r="D8" i="88"/>
  <c r="E8" i="88" s="1"/>
  <c r="C10" i="85" s="1"/>
  <c r="D9" i="88"/>
  <c r="E9" i="88" s="1"/>
  <c r="C11" i="85" s="1"/>
  <c r="D10" i="88"/>
  <c r="E10" i="88" s="1"/>
  <c r="C12" i="85" s="1"/>
  <c r="D11" i="88"/>
  <c r="E11" i="88" s="1"/>
  <c r="C13" i="85" s="1"/>
  <c r="D12" i="88"/>
  <c r="E12" i="88" s="1"/>
  <c r="C14" i="85" s="1"/>
  <c r="D4" i="88"/>
  <c r="E4" i="88" s="1"/>
  <c r="C6" i="85" s="1"/>
  <c r="E6" i="89" l="1"/>
  <c r="C7" i="87" s="1"/>
  <c r="E13" i="89"/>
  <c r="C14" i="87" s="1"/>
  <c r="E4" i="89"/>
  <c r="C5" i="87" s="1"/>
  <c r="E10" i="89"/>
  <c r="C11" i="87" s="1"/>
  <c r="L10" i="68"/>
  <c r="F10" i="68"/>
  <c r="R3" i="67"/>
  <c r="S4" i="67" s="1"/>
  <c r="I7" i="67"/>
  <c r="I4" i="67"/>
  <c r="H5" i="67"/>
  <c r="I5" i="67" s="1"/>
  <c r="H6" i="67"/>
  <c r="I6" i="67" s="1"/>
  <c r="H3" i="67"/>
  <c r="I3" i="67" s="1"/>
  <c r="D5" i="47" l="1"/>
  <c r="D25" i="9" s="1"/>
  <c r="D6" i="47"/>
  <c r="I25" i="9" s="1"/>
  <c r="D7" i="47"/>
  <c r="N25" i="9" s="1"/>
  <c r="D2" i="47" l="1"/>
  <c r="D11" i="9" s="1"/>
  <c r="D3" i="47"/>
  <c r="I11" i="9" s="1"/>
  <c r="D4" i="47"/>
  <c r="N11" i="9" s="1"/>
  <c r="C39" i="63" l="1"/>
  <c r="D39" i="63" s="1"/>
  <c r="I48" i="23" s="1"/>
  <c r="C40" i="63"/>
  <c r="D40" i="63" s="1"/>
  <c r="I49" i="23" s="1"/>
  <c r="C41" i="63"/>
  <c r="D41" i="63" s="1"/>
  <c r="I50" i="23" s="1"/>
  <c r="C42" i="63"/>
  <c r="D42" i="63" s="1"/>
  <c r="I51" i="23" s="1"/>
  <c r="C43" i="63"/>
  <c r="D43" i="63" s="1"/>
  <c r="N43" i="23" s="1"/>
  <c r="C44" i="63"/>
  <c r="D44" i="63" s="1"/>
  <c r="N44" i="23" s="1"/>
  <c r="C45" i="63"/>
  <c r="D45" i="63" s="1"/>
  <c r="N45" i="23" s="1"/>
  <c r="C46" i="63"/>
  <c r="D46" i="63" s="1"/>
  <c r="N46" i="23" s="1"/>
  <c r="C47" i="63"/>
  <c r="D47" i="63" s="1"/>
  <c r="N48" i="23" s="1"/>
  <c r="C48" i="63"/>
  <c r="D48" i="63" s="1"/>
  <c r="N49" i="23" s="1"/>
  <c r="C49" i="63"/>
  <c r="D49" i="63" s="1"/>
  <c r="N50" i="23" s="1"/>
  <c r="C50" i="63"/>
  <c r="D50" i="63" s="1"/>
  <c r="N51" i="23" s="1"/>
  <c r="C6" i="63"/>
  <c r="D6" i="63" s="1"/>
  <c r="D21" i="23" s="1"/>
  <c r="C7" i="63"/>
  <c r="D7" i="63" s="1"/>
  <c r="D22" i="23" s="1"/>
  <c r="C8" i="63"/>
  <c r="D8" i="63" s="1"/>
  <c r="D23" i="23" s="1"/>
  <c r="C9" i="63"/>
  <c r="D9" i="63" s="1"/>
  <c r="D24" i="23" s="1"/>
  <c r="C10" i="63"/>
  <c r="D10" i="63" s="1"/>
  <c r="N16" i="23" s="1"/>
  <c r="C11" i="63"/>
  <c r="D11" i="63" s="1"/>
  <c r="C12" i="63"/>
  <c r="D12" i="63" s="1"/>
  <c r="C13" i="63"/>
  <c r="D13" i="63" s="1"/>
  <c r="C14" i="63"/>
  <c r="D14" i="63" s="1"/>
  <c r="C15" i="63"/>
  <c r="D15" i="63" s="1"/>
  <c r="N22" i="23" s="1"/>
  <c r="C16" i="63"/>
  <c r="D16" i="63" s="1"/>
  <c r="N23" i="23" s="1"/>
  <c r="C17" i="63"/>
  <c r="D17" i="63" s="1"/>
  <c r="N24" i="23" s="1"/>
  <c r="C18" i="63"/>
  <c r="D18" i="63" s="1"/>
  <c r="I16" i="23" s="1"/>
  <c r="C19" i="63"/>
  <c r="D19" i="63" s="1"/>
  <c r="I17" i="23" s="1"/>
  <c r="C20" i="63"/>
  <c r="D20" i="63" s="1"/>
  <c r="I18" i="23" s="1"/>
  <c r="C21" i="63"/>
  <c r="D21" i="63" s="1"/>
  <c r="I19" i="23" s="1"/>
  <c r="C22" i="63"/>
  <c r="D22" i="63" s="1"/>
  <c r="I21" i="23" s="1"/>
  <c r="C23" i="63"/>
  <c r="D23" i="63" s="1"/>
  <c r="I22" i="23" s="1"/>
  <c r="C24" i="63"/>
  <c r="D24" i="63" s="1"/>
  <c r="I23" i="23" s="1"/>
  <c r="C25" i="63"/>
  <c r="D25" i="63" s="1"/>
  <c r="I24" i="23" s="1"/>
  <c r="C58" i="63"/>
  <c r="D58" i="63" s="1"/>
  <c r="C59" i="63"/>
  <c r="D59" i="63" s="1"/>
  <c r="D88" i="23" s="1"/>
  <c r="C60" i="63"/>
  <c r="D60" i="63" s="1"/>
  <c r="D89" i="23" s="1"/>
  <c r="C4" i="65"/>
  <c r="D4" i="65" s="1"/>
  <c r="I13" i="25" s="1"/>
  <c r="C6" i="65"/>
  <c r="D6" i="65" s="1"/>
  <c r="N13" i="25" s="1"/>
  <c r="C8" i="65"/>
  <c r="D8" i="65" s="1"/>
  <c r="D26" i="25" s="1"/>
  <c r="C10" i="65"/>
  <c r="D10" i="65" s="1"/>
  <c r="I26" i="25" s="1"/>
  <c r="C12" i="65"/>
  <c r="D12" i="65" s="1"/>
  <c r="N39" i="25" s="1"/>
  <c r="C14" i="65"/>
  <c r="D14" i="65" s="1"/>
  <c r="D52" i="25" s="1"/>
  <c r="D27" i="64"/>
  <c r="C8" i="64"/>
  <c r="D8" i="64" s="1"/>
  <c r="I15" i="24" s="1"/>
  <c r="N19" i="23" l="1"/>
  <c r="N17" i="23"/>
  <c r="N18" i="23"/>
  <c r="N21" i="23"/>
  <c r="I52" i="25"/>
  <c r="D39" i="25"/>
  <c r="I39" i="25"/>
  <c r="N26" i="25"/>
  <c r="C15" i="60"/>
  <c r="D15" i="60" s="1"/>
  <c r="O62" i="20" s="1"/>
  <c r="C16" i="60"/>
  <c r="D16" i="60" s="1"/>
  <c r="E62" i="20" s="1"/>
  <c r="C14" i="60"/>
  <c r="C10" i="60"/>
  <c r="C10" i="59"/>
  <c r="C11" i="59"/>
  <c r="C12" i="59"/>
  <c r="C13" i="59"/>
  <c r="C14" i="59"/>
  <c r="C15" i="59"/>
  <c r="C16" i="59"/>
  <c r="C17" i="59"/>
  <c r="C7" i="59"/>
  <c r="C8" i="59"/>
  <c r="C4" i="57"/>
  <c r="D4" i="57" s="1"/>
  <c r="C5" i="57"/>
  <c r="D5" i="57" s="1"/>
  <c r="C6" i="57"/>
  <c r="D6" i="57" s="1"/>
  <c r="D40" i="18" s="1"/>
  <c r="D18" i="47"/>
  <c r="I37" i="9" s="1"/>
  <c r="C20" i="45"/>
  <c r="D20" i="45" s="1"/>
  <c r="D93" i="3" s="1"/>
  <c r="C21" i="45"/>
  <c r="D21" i="45" s="1"/>
  <c r="I93" i="3" s="1"/>
  <c r="C15" i="45"/>
  <c r="D15" i="45" s="1"/>
  <c r="D69" i="3" s="1"/>
  <c r="C16" i="45"/>
  <c r="D16" i="45" s="1"/>
  <c r="I69" i="3" s="1"/>
  <c r="C17" i="45"/>
  <c r="D17" i="45" s="1"/>
  <c r="D81" i="3" s="1"/>
  <c r="C18" i="45"/>
  <c r="D18" i="45" s="1"/>
  <c r="I81" i="3" s="1"/>
  <c r="C19" i="45"/>
  <c r="D19" i="45" s="1"/>
  <c r="N81" i="3" s="1"/>
  <c r="C3" i="45"/>
  <c r="C4" i="45"/>
  <c r="C5" i="45"/>
  <c r="C6" i="45"/>
  <c r="C7" i="45"/>
  <c r="C8" i="45"/>
  <c r="C10" i="45"/>
  <c r="C11" i="45"/>
  <c r="C12" i="45"/>
  <c r="C13" i="45"/>
  <c r="C14" i="45"/>
  <c r="C14" i="43"/>
  <c r="D14" i="43" s="1"/>
  <c r="N17" i="37" s="1"/>
  <c r="C13" i="43"/>
  <c r="D13" i="43" s="1"/>
  <c r="I17" i="37" s="1"/>
  <c r="C12" i="43"/>
  <c r="D12" i="43" s="1"/>
  <c r="C11" i="43"/>
  <c r="D11" i="43" s="1"/>
  <c r="I42" i="37" l="1"/>
  <c r="D30" i="37"/>
  <c r="C3" i="51"/>
  <c r="C10" i="50"/>
  <c r="C3" i="50"/>
  <c r="C3" i="49"/>
  <c r="C3" i="48"/>
  <c r="C7" i="55"/>
  <c r="D7" i="55" s="1"/>
  <c r="I47" i="16" s="1"/>
  <c r="C21" i="64" l="1"/>
  <c r="D21" i="64" s="1"/>
  <c r="D69" i="24" s="1"/>
  <c r="C20" i="64"/>
  <c r="D20" i="64" l="1"/>
  <c r="N57" i="24" s="1"/>
  <c r="C13" i="51"/>
  <c r="D13" i="51" s="1"/>
  <c r="E48" i="39" l="1"/>
  <c r="E49" i="9"/>
  <c r="C16" i="51"/>
  <c r="D16" i="51" s="1"/>
  <c r="C17" i="51"/>
  <c r="D17" i="51" s="1"/>
  <c r="O48" i="39" l="1"/>
  <c r="E63" i="9"/>
  <c r="O49" i="39"/>
  <c r="E64" i="9"/>
  <c r="C21" i="51"/>
  <c r="D21" i="51" s="1"/>
  <c r="D72" i="39" s="1"/>
  <c r="C9" i="51"/>
  <c r="D9" i="51" s="1"/>
  <c r="N61" i="39" s="1"/>
  <c r="C18" i="51"/>
  <c r="D18" i="51" s="1"/>
  <c r="D61" i="39" s="1"/>
  <c r="C19" i="51"/>
  <c r="D19" i="51" s="1"/>
  <c r="I61" i="39" s="1"/>
  <c r="C20" i="51"/>
  <c r="D20" i="51" s="1"/>
  <c r="I72" i="39" s="1"/>
  <c r="C7" i="51"/>
  <c r="D7" i="51" s="1"/>
  <c r="C8" i="51"/>
  <c r="D8" i="51" s="1"/>
  <c r="I36" i="39" s="1"/>
  <c r="I35" i="39" l="1"/>
  <c r="N37" i="9"/>
  <c r="J21" i="81"/>
  <c r="J22" i="81"/>
  <c r="J23" i="81"/>
  <c r="J24" i="81"/>
  <c r="J25" i="81"/>
  <c r="J26" i="81"/>
  <c r="J27" i="81"/>
  <c r="J28" i="81"/>
  <c r="J29" i="81"/>
  <c r="J30" i="81"/>
  <c r="J31" i="81"/>
  <c r="J32" i="81"/>
  <c r="J33" i="81"/>
  <c r="J34" i="81"/>
  <c r="J35" i="81"/>
  <c r="J36" i="81"/>
  <c r="J37" i="81"/>
  <c r="J38" i="81"/>
  <c r="J39" i="81"/>
  <c r="J40" i="81"/>
  <c r="J41" i="81"/>
  <c r="J42" i="81"/>
  <c r="J43" i="81"/>
  <c r="J44" i="81"/>
  <c r="J20" i="81"/>
  <c r="J4" i="81"/>
  <c r="J5" i="81"/>
  <c r="J6" i="81"/>
  <c r="J7" i="81"/>
  <c r="J8" i="81"/>
  <c r="J9" i="81"/>
  <c r="J10" i="81"/>
  <c r="J11" i="81"/>
  <c r="J12" i="81"/>
  <c r="J13" i="81"/>
  <c r="J14" i="81"/>
  <c r="J15" i="81"/>
  <c r="J16" i="81"/>
  <c r="J17" i="81"/>
  <c r="J18" i="81"/>
  <c r="J3" i="81"/>
  <c r="K3" i="81" s="1"/>
  <c r="C9" i="83" l="1"/>
  <c r="D9" i="83" s="1"/>
  <c r="D58" i="82" s="1"/>
  <c r="C10" i="83"/>
  <c r="D10" i="83" s="1"/>
  <c r="I70" i="82" s="1"/>
  <c r="C11" i="83"/>
  <c r="D11" i="83" s="1"/>
  <c r="N70" i="82" s="1"/>
  <c r="C12" i="83"/>
  <c r="D12" i="83" s="1"/>
  <c r="I22" i="82" s="1"/>
  <c r="C13" i="83"/>
  <c r="D13" i="83" s="1"/>
  <c r="N58" i="82" s="1"/>
  <c r="C14" i="83"/>
  <c r="D14" i="83" s="1"/>
  <c r="D70" i="82" s="1"/>
  <c r="C15" i="83"/>
  <c r="D15" i="83" s="1"/>
  <c r="D46" i="82" s="1"/>
  <c r="C16" i="83"/>
  <c r="D16" i="83" s="1"/>
  <c r="N34" i="82" s="1"/>
  <c r="C17" i="83"/>
  <c r="D17" i="83" s="1"/>
  <c r="I46" i="82" s="1"/>
  <c r="C18" i="83"/>
  <c r="D18" i="83" s="1"/>
  <c r="N46" i="82" s="1"/>
  <c r="C19" i="83"/>
  <c r="D19" i="83" s="1"/>
  <c r="I58" i="82" s="1"/>
  <c r="C8" i="83"/>
  <c r="D8" i="83" s="1"/>
  <c r="N22" i="82" s="1"/>
  <c r="C7" i="83"/>
  <c r="D7" i="83" s="1"/>
  <c r="I34" i="82" s="1"/>
  <c r="C6" i="83"/>
  <c r="D6" i="83" s="1"/>
  <c r="D34" i="82" s="1"/>
  <c r="C5" i="83"/>
  <c r="D5" i="83" s="1"/>
  <c r="D22" i="82" s="1"/>
  <c r="C4" i="83"/>
  <c r="D4" i="83" s="1"/>
  <c r="I10" i="82" s="1"/>
  <c r="C3" i="83"/>
  <c r="D3" i="83" s="1"/>
  <c r="N10" i="82" s="1"/>
  <c r="C2" i="83"/>
  <c r="D2" i="83" s="1"/>
  <c r="D10" i="82" s="1"/>
  <c r="K44" i="81" l="1"/>
  <c r="K21" i="81"/>
  <c r="K22" i="81"/>
  <c r="K23" i="81"/>
  <c r="K24" i="81"/>
  <c r="K25" i="81"/>
  <c r="K26" i="81"/>
  <c r="K27" i="81"/>
  <c r="K28" i="81"/>
  <c r="K29" i="81"/>
  <c r="K30" i="81"/>
  <c r="K31" i="81"/>
  <c r="K32" i="81"/>
  <c r="K33" i="81"/>
  <c r="K34" i="81"/>
  <c r="K35" i="81"/>
  <c r="K36" i="81"/>
  <c r="K37" i="81"/>
  <c r="K38" i="81"/>
  <c r="K39" i="81"/>
  <c r="K40" i="81"/>
  <c r="K41" i="81"/>
  <c r="K42" i="81"/>
  <c r="K43" i="81"/>
  <c r="K20" i="81"/>
  <c r="K11" i="81"/>
  <c r="K4" i="81"/>
  <c r="K5" i="81"/>
  <c r="K6" i="81"/>
  <c r="K7" i="81"/>
  <c r="K8" i="81"/>
  <c r="K9" i="81"/>
  <c r="K10" i="81"/>
  <c r="K12" i="81"/>
  <c r="K13" i="81"/>
  <c r="K14" i="81"/>
  <c r="K15" i="81"/>
  <c r="K16" i="81"/>
  <c r="K17" i="81"/>
  <c r="K18" i="81"/>
  <c r="C2" i="53"/>
  <c r="C10" i="43" l="1"/>
  <c r="D10" i="43" s="1"/>
  <c r="H40" i="37" s="1"/>
  <c r="C5" i="79" l="1"/>
  <c r="D5" i="79" s="1"/>
  <c r="C6" i="79"/>
  <c r="D6" i="79" s="1"/>
  <c r="C7" i="79"/>
  <c r="D7" i="79" s="1"/>
  <c r="C8" i="79"/>
  <c r="D8" i="79" s="1"/>
  <c r="C9" i="79"/>
  <c r="D9" i="79" s="1"/>
  <c r="N51" i="78" s="1"/>
  <c r="C10" i="79"/>
  <c r="D10" i="79" s="1"/>
  <c r="D75" i="78" s="1"/>
  <c r="C11" i="79"/>
  <c r="D11" i="79" s="1"/>
  <c r="N63" i="78" s="1"/>
  <c r="C12" i="79"/>
  <c r="D12" i="79" s="1"/>
  <c r="I87" i="78" s="1"/>
  <c r="C13" i="79"/>
  <c r="D13" i="79" s="1"/>
  <c r="N87" i="78" s="1"/>
  <c r="C14" i="79"/>
  <c r="D14" i="79" s="1"/>
  <c r="D87" i="78" s="1"/>
  <c r="C15" i="79"/>
  <c r="D15" i="79" s="1"/>
  <c r="I75" i="78" s="1"/>
  <c r="C16" i="79"/>
  <c r="D16" i="79" s="1"/>
  <c r="N75" i="78" s="1"/>
  <c r="C17" i="79"/>
  <c r="D17" i="79" s="1"/>
  <c r="D99" i="78" s="1"/>
  <c r="C3" i="79"/>
  <c r="D3" i="79" s="1"/>
  <c r="I39" i="78" s="1"/>
  <c r="C4" i="79"/>
  <c r="D4" i="79" s="1"/>
  <c r="C2" i="79"/>
  <c r="D2" i="79" s="1"/>
  <c r="D39" i="78" s="1"/>
  <c r="N39" i="78" l="1"/>
  <c r="N35" i="16"/>
  <c r="I51" i="78"/>
  <c r="I35" i="16"/>
  <c r="D63" i="78"/>
  <c r="I63" i="78"/>
  <c r="D51" i="78"/>
  <c r="D35" i="16"/>
  <c r="E30" i="77"/>
  <c r="E29" i="77"/>
  <c r="E27" i="77"/>
  <c r="E23" i="77"/>
  <c r="E22" i="77"/>
  <c r="E17" i="77"/>
  <c r="E16" i="77"/>
  <c r="C27" i="77" l="1"/>
  <c r="C29" i="77" s="1"/>
  <c r="C22" i="77"/>
  <c r="C23" i="77" s="1"/>
  <c r="C20" i="77"/>
  <c r="C21" i="77" s="1"/>
  <c r="C17" i="77"/>
  <c r="C16" i="77"/>
  <c r="D14" i="77"/>
  <c r="C14" i="77"/>
  <c r="D11" i="77"/>
  <c r="C11" i="77"/>
  <c r="D7" i="77"/>
  <c r="C7" i="77"/>
  <c r="C11" i="54" l="1"/>
  <c r="D11" i="54" s="1"/>
  <c r="D57" i="15" s="1"/>
  <c r="C5" i="41" l="1"/>
  <c r="D5" i="41" s="1"/>
  <c r="D32" i="2" s="1"/>
  <c r="C6" i="41"/>
  <c r="D6" i="41" s="1"/>
  <c r="I32" i="2" s="1"/>
  <c r="C7" i="41"/>
  <c r="D7" i="41" s="1"/>
  <c r="N32" i="2" s="1"/>
  <c r="C8" i="41"/>
  <c r="D8" i="41" s="1"/>
  <c r="D44" i="2" s="1"/>
  <c r="C9" i="41"/>
  <c r="D9" i="41" s="1"/>
  <c r="I44" i="2" s="1"/>
  <c r="C10" i="41"/>
  <c r="D10" i="41" s="1"/>
  <c r="N44" i="2" s="1"/>
  <c r="C11" i="41"/>
  <c r="D11" i="41" s="1"/>
  <c r="D56" i="2" s="1"/>
  <c r="C12" i="41"/>
  <c r="D12" i="41" s="1"/>
  <c r="I56" i="2" s="1"/>
  <c r="C13" i="41"/>
  <c r="D13" i="41" s="1"/>
  <c r="N56" i="2" s="1"/>
  <c r="C14" i="41"/>
  <c r="D14" i="41" s="1"/>
  <c r="D68" i="2" s="1"/>
  <c r="C15" i="41"/>
  <c r="D15" i="41" s="1"/>
  <c r="I68" i="2" s="1"/>
  <c r="C16" i="41"/>
  <c r="D16" i="41" s="1"/>
  <c r="N68" i="2" s="1"/>
  <c r="C17" i="41"/>
  <c r="D17" i="41" s="1"/>
  <c r="D80" i="2" s="1"/>
  <c r="C18" i="41"/>
  <c r="D18" i="41" s="1"/>
  <c r="I80" i="2" s="1"/>
  <c r="C19" i="41"/>
  <c r="D19" i="41" s="1"/>
  <c r="N80" i="2" s="1"/>
  <c r="C20" i="41"/>
  <c r="D20" i="41" s="1"/>
  <c r="D91" i="2" s="1"/>
  <c r="C21" i="41"/>
  <c r="D21" i="41" s="1"/>
  <c r="I91" i="2" s="1"/>
  <c r="C22" i="41"/>
  <c r="D22" i="41" s="1"/>
  <c r="N91" i="2" s="1"/>
  <c r="C23" i="41"/>
  <c r="D23" i="41" s="1"/>
  <c r="D103" i="2" s="1"/>
  <c r="C24" i="41"/>
  <c r="D24" i="41" s="1"/>
  <c r="I103" i="2" s="1"/>
  <c r="C25" i="41"/>
  <c r="D25" i="41" s="1"/>
  <c r="N103" i="2" s="1"/>
  <c r="C26" i="41"/>
  <c r="D26" i="41" s="1"/>
  <c r="D115" i="2" s="1"/>
  <c r="C27" i="41"/>
  <c r="D27" i="41" s="1"/>
  <c r="I115" i="2" s="1"/>
  <c r="C28" i="41"/>
  <c r="D28" i="41" s="1"/>
  <c r="N115" i="2" s="1"/>
  <c r="C29" i="41"/>
  <c r="D29" i="41" s="1"/>
  <c r="D127" i="2" s="1"/>
  <c r="C30" i="41"/>
  <c r="D30" i="41" s="1"/>
  <c r="I127" i="2" s="1"/>
  <c r="C31" i="41"/>
  <c r="D31" i="41" s="1"/>
  <c r="N127" i="2" s="1"/>
  <c r="C32" i="41"/>
  <c r="D32" i="41" s="1"/>
  <c r="D139" i="2" s="1"/>
  <c r="C33" i="41"/>
  <c r="D33" i="41" s="1"/>
  <c r="I139" i="2" s="1"/>
  <c r="C34" i="41"/>
  <c r="D34" i="41" s="1"/>
  <c r="N139" i="2" s="1"/>
  <c r="C35" i="41"/>
  <c r="D35" i="41" s="1"/>
  <c r="D151" i="2" s="1"/>
  <c r="C36" i="41"/>
  <c r="D36" i="41" s="1"/>
  <c r="I151" i="2" s="1"/>
  <c r="C37" i="41"/>
  <c r="D37" i="41" s="1"/>
  <c r="N151" i="2" s="1"/>
  <c r="D17" i="59" l="1"/>
  <c r="N38" i="19" s="1"/>
  <c r="C69" i="63"/>
  <c r="D69" i="63" s="1"/>
  <c r="C5" i="60" l="1"/>
  <c r="D5" i="60" s="1"/>
  <c r="N13" i="20" s="1"/>
  <c r="C6" i="61" l="1"/>
  <c r="D6" i="61" s="1"/>
  <c r="C7" i="61"/>
  <c r="D7" i="61" s="1"/>
  <c r="J26" i="29" l="1"/>
  <c r="J26" i="22"/>
  <c r="J25" i="22"/>
  <c r="J25" i="29"/>
  <c r="C6" i="76"/>
  <c r="D6" i="76" s="1"/>
  <c r="N26" i="75" s="1"/>
  <c r="C12" i="76"/>
  <c r="D12" i="76" s="1"/>
  <c r="C11" i="76"/>
  <c r="D11" i="76" s="1"/>
  <c r="N16" i="75" s="1"/>
  <c r="C10" i="76"/>
  <c r="D10" i="76" s="1"/>
  <c r="I16" i="75" s="1"/>
  <c r="C9" i="76"/>
  <c r="D9" i="76" s="1"/>
  <c r="D16" i="75" s="1"/>
  <c r="C2" i="76"/>
  <c r="D2" i="76" s="1"/>
  <c r="D14" i="75" s="1"/>
  <c r="D16" i="59"/>
  <c r="D50" i="19" s="1"/>
  <c r="C3" i="52" l="1"/>
  <c r="D3" i="52" s="1"/>
  <c r="E25" i="13" s="1"/>
  <c r="C4" i="52"/>
  <c r="D4" i="52" s="1"/>
  <c r="C5" i="52"/>
  <c r="D5" i="52" s="1"/>
  <c r="D104" i="3" s="1"/>
  <c r="C6" i="52"/>
  <c r="D6" i="52" s="1"/>
  <c r="C7" i="52"/>
  <c r="D7" i="52" s="1"/>
  <c r="C8" i="52"/>
  <c r="D8" i="52" s="1"/>
  <c r="C9" i="52"/>
  <c r="D9" i="52" s="1"/>
  <c r="E37" i="13" s="1"/>
  <c r="C10" i="52"/>
  <c r="D10" i="52" s="1"/>
  <c r="C11" i="52"/>
  <c r="D11" i="52" s="1"/>
  <c r="J37" i="13" s="1"/>
  <c r="C12" i="52"/>
  <c r="D12" i="52" s="1"/>
  <c r="C13" i="52"/>
  <c r="D13" i="52" s="1"/>
  <c r="O37" i="13" s="1"/>
  <c r="C14" i="52"/>
  <c r="D14" i="52" s="1"/>
  <c r="C15" i="52"/>
  <c r="D15" i="52" s="1"/>
  <c r="E49" i="13" s="1"/>
  <c r="C9" i="57" l="1"/>
  <c r="C25" i="64" l="1"/>
  <c r="C26" i="64"/>
  <c r="D9" i="57"/>
  <c r="I13" i="18" s="1"/>
  <c r="C8" i="57"/>
  <c r="D8" i="57" s="1"/>
  <c r="N13" i="18" s="1"/>
  <c r="D26" i="64" l="1"/>
  <c r="I81" i="24" s="1"/>
  <c r="D25" i="64"/>
  <c r="D81" i="24" s="1"/>
  <c r="C4" i="55"/>
  <c r="D4" i="55" s="1"/>
  <c r="I23" i="16" l="1"/>
  <c r="C9" i="59"/>
  <c r="D9" i="59" s="1"/>
  <c r="I38" i="19" s="1"/>
  <c r="K41" i="33"/>
  <c r="J41" i="33"/>
  <c r="I41" i="33"/>
  <c r="D3" i="51" l="1"/>
  <c r="E25" i="39" s="1"/>
  <c r="C4" i="51"/>
  <c r="D10" i="50"/>
  <c r="J25" i="12" s="1"/>
  <c r="D3" i="50"/>
  <c r="E25" i="12" s="1"/>
  <c r="D3" i="49"/>
  <c r="E27" i="11" s="1"/>
  <c r="D3" i="48"/>
  <c r="E27" i="10" s="1"/>
  <c r="C24" i="64"/>
  <c r="D24" i="64" s="1"/>
  <c r="N69" i="24" s="1"/>
  <c r="C18" i="40" l="1"/>
  <c r="D18" i="40" s="1"/>
  <c r="I69" i="1" s="1"/>
  <c r="C17" i="40"/>
  <c r="D17" i="40" s="1"/>
  <c r="D69" i="1" s="1"/>
  <c r="C11" i="40"/>
  <c r="D11" i="40" s="1"/>
  <c r="E41" i="33" l="1"/>
  <c r="E34" i="33"/>
  <c r="I34" i="33"/>
  <c r="I27" i="33"/>
  <c r="E27" i="33"/>
  <c r="E20" i="33"/>
  <c r="I13" i="33"/>
  <c r="E13" i="33"/>
  <c r="I6" i="33"/>
  <c r="E7" i="33"/>
  <c r="E6" i="33"/>
  <c r="C41" i="33"/>
  <c r="F41" i="33"/>
  <c r="G41" i="33"/>
  <c r="B41" i="33"/>
  <c r="C34" i="33"/>
  <c r="F34" i="33"/>
  <c r="G34" i="33"/>
  <c r="J34" i="33"/>
  <c r="K34" i="33"/>
  <c r="B34" i="33"/>
  <c r="C28" i="33"/>
  <c r="J28" i="33"/>
  <c r="K28" i="33"/>
  <c r="B28" i="33"/>
  <c r="C27" i="33"/>
  <c r="F27" i="33"/>
  <c r="G27" i="33"/>
  <c r="J27" i="33"/>
  <c r="K27" i="33"/>
  <c r="B27" i="33"/>
  <c r="K20" i="33"/>
  <c r="J20" i="33"/>
  <c r="C21" i="33"/>
  <c r="B21" i="33"/>
  <c r="C20" i="33"/>
  <c r="F20" i="33"/>
  <c r="G20" i="33"/>
  <c r="B20" i="33"/>
  <c r="C14" i="33"/>
  <c r="B14" i="33"/>
  <c r="C13" i="33"/>
  <c r="F13" i="33"/>
  <c r="G13" i="33"/>
  <c r="J13" i="33"/>
  <c r="K13" i="33"/>
  <c r="B13" i="33"/>
  <c r="C7" i="33"/>
  <c r="F7" i="33"/>
  <c r="G7" i="33"/>
  <c r="B7" i="33"/>
  <c r="C6" i="33"/>
  <c r="F6" i="33"/>
  <c r="G6" i="33"/>
  <c r="J6" i="33"/>
  <c r="B6" i="33"/>
  <c r="I22" i="28"/>
  <c r="D22" i="28"/>
  <c r="Q30" i="36"/>
  <c r="G35" i="36"/>
  <c r="G36" i="36"/>
  <c r="G37" i="36"/>
  <c r="G34" i="36"/>
  <c r="C2" i="65"/>
  <c r="D2" i="65" s="1"/>
  <c r="D13" i="25" s="1"/>
  <c r="C23" i="64"/>
  <c r="D23" i="64" s="1"/>
  <c r="C4" i="64"/>
  <c r="D4" i="64" s="1"/>
  <c r="D15" i="24" s="1"/>
  <c r="C6" i="64"/>
  <c r="D6" i="64" s="1"/>
  <c r="I13" i="24" s="1"/>
  <c r="D10" i="64"/>
  <c r="D29" i="24" s="1"/>
  <c r="D12" i="64"/>
  <c r="I29" i="24" s="1"/>
  <c r="C2" i="64"/>
  <c r="D2" i="64" s="1"/>
  <c r="D13" i="24" s="1"/>
  <c r="C22" i="64"/>
  <c r="C19" i="64"/>
  <c r="C18" i="64"/>
  <c r="C17" i="64"/>
  <c r="D17" i="64" s="1"/>
  <c r="I44" i="24" s="1"/>
  <c r="C16" i="64"/>
  <c r="D16" i="64" s="1"/>
  <c r="I42" i="24" s="1"/>
  <c r="C15" i="64"/>
  <c r="D15" i="64" s="1"/>
  <c r="D44" i="24" s="1"/>
  <c r="C14" i="64"/>
  <c r="D14" i="64" s="1"/>
  <c r="D42" i="24" s="1"/>
  <c r="C32" i="63"/>
  <c r="D32" i="63" s="1"/>
  <c r="D69" i="23" s="1"/>
  <c r="C33" i="63"/>
  <c r="D33" i="63" s="1"/>
  <c r="D70" i="23" s="1"/>
  <c r="C34" i="63"/>
  <c r="D34" i="63" s="1"/>
  <c r="D71" i="23" s="1"/>
  <c r="C35" i="63"/>
  <c r="D35" i="63" s="1"/>
  <c r="I43" i="23" s="1"/>
  <c r="C36" i="63"/>
  <c r="D36" i="63" s="1"/>
  <c r="I44" i="23" s="1"/>
  <c r="C37" i="63"/>
  <c r="D37" i="63" s="1"/>
  <c r="I45" i="23" s="1"/>
  <c r="C38" i="63"/>
  <c r="D38" i="63" s="1"/>
  <c r="I46" i="23" s="1"/>
  <c r="D51" i="63"/>
  <c r="I69" i="23" s="1"/>
  <c r="C52" i="63"/>
  <c r="D52" i="63" s="1"/>
  <c r="C53" i="63"/>
  <c r="D53" i="63" s="1"/>
  <c r="C54" i="63"/>
  <c r="D54" i="63" s="1"/>
  <c r="C55" i="63"/>
  <c r="D55" i="63" s="1"/>
  <c r="N70" i="23" s="1"/>
  <c r="C56" i="63"/>
  <c r="D56" i="63" s="1"/>
  <c r="C57" i="63"/>
  <c r="D57" i="63" s="1"/>
  <c r="D85" i="23" s="1"/>
  <c r="C61" i="63"/>
  <c r="D61" i="63" s="1"/>
  <c r="C62" i="63"/>
  <c r="D62" i="63" s="1"/>
  <c r="N84" i="23" s="1"/>
  <c r="C63" i="63"/>
  <c r="D63" i="63" s="1"/>
  <c r="I96" i="23" s="1"/>
  <c r="C64" i="63"/>
  <c r="D64" i="63" s="1"/>
  <c r="N96" i="23" s="1"/>
  <c r="C65" i="63"/>
  <c r="D65" i="63" s="1"/>
  <c r="D107" i="23" s="1"/>
  <c r="C66" i="63"/>
  <c r="D66" i="63" s="1"/>
  <c r="I107" i="23" s="1"/>
  <c r="C67" i="63"/>
  <c r="D67" i="63" s="1"/>
  <c r="N107" i="23" s="1"/>
  <c r="C68" i="63"/>
  <c r="D68" i="63" s="1"/>
  <c r="C31" i="63"/>
  <c r="D31" i="63" s="1"/>
  <c r="D50" i="23" s="1"/>
  <c r="C30" i="63"/>
  <c r="D30" i="63" s="1"/>
  <c r="D49" i="23" s="1"/>
  <c r="C29" i="63"/>
  <c r="D29" i="63" s="1"/>
  <c r="D48" i="23" s="1"/>
  <c r="C28" i="63"/>
  <c r="D28" i="63" s="1"/>
  <c r="D45" i="23" s="1"/>
  <c r="C27" i="63"/>
  <c r="D27" i="63" s="1"/>
  <c r="D44" i="23" s="1"/>
  <c r="C26" i="63"/>
  <c r="D26" i="63" s="1"/>
  <c r="D43" i="23" s="1"/>
  <c r="C5" i="63"/>
  <c r="D5" i="63" s="1"/>
  <c r="D19" i="23" s="1"/>
  <c r="C4" i="63"/>
  <c r="D4" i="63" s="1"/>
  <c r="D18" i="23" s="1"/>
  <c r="C3" i="63"/>
  <c r="D3" i="63" s="1"/>
  <c r="D17" i="23" s="1"/>
  <c r="C2" i="63"/>
  <c r="D2" i="63" s="1"/>
  <c r="D16" i="23" s="1"/>
  <c r="C7" i="62"/>
  <c r="D7" i="62" s="1"/>
  <c r="N92" i="29" s="1"/>
  <c r="C8" i="62"/>
  <c r="D8" i="62" s="1"/>
  <c r="D104" i="29" s="1"/>
  <c r="C9" i="62"/>
  <c r="D9" i="62" s="1"/>
  <c r="I104" i="29" s="1"/>
  <c r="C10" i="62"/>
  <c r="D10" i="62" s="1"/>
  <c r="N104" i="29" s="1"/>
  <c r="C6" i="62"/>
  <c r="D6" i="62" s="1"/>
  <c r="I92" i="29" s="1"/>
  <c r="C5" i="62"/>
  <c r="D5" i="62" s="1"/>
  <c r="D92" i="29" s="1"/>
  <c r="C4" i="62"/>
  <c r="D4" i="62" s="1"/>
  <c r="N80" i="29" s="1"/>
  <c r="C3" i="62"/>
  <c r="D3" i="62" s="1"/>
  <c r="I80" i="29" s="1"/>
  <c r="C2" i="62"/>
  <c r="D2" i="62" s="1"/>
  <c r="D80" i="29" s="1"/>
  <c r="C5" i="61"/>
  <c r="D5" i="61" s="1"/>
  <c r="C4" i="61"/>
  <c r="D4" i="61" s="1"/>
  <c r="C3" i="61"/>
  <c r="D3" i="61" s="1"/>
  <c r="C2" i="61"/>
  <c r="D2" i="61" s="1"/>
  <c r="D22" i="64" l="1"/>
  <c r="N81" i="24" s="1"/>
  <c r="D25" i="22"/>
  <c r="D25" i="29"/>
  <c r="D18" i="64"/>
  <c r="N41" i="24" s="1"/>
  <c r="N13" i="22"/>
  <c r="N13" i="29"/>
  <c r="D13" i="22"/>
  <c r="D13" i="29"/>
  <c r="I13" i="22"/>
  <c r="I13" i="29"/>
  <c r="D19" i="64"/>
  <c r="I57" i="24" s="1"/>
  <c r="N71" i="23"/>
  <c r="I70" i="23"/>
  <c r="D86" i="23"/>
  <c r="I85" i="23"/>
  <c r="N69" i="23"/>
  <c r="I71" i="23"/>
  <c r="I69" i="24"/>
  <c r="C4" i="60"/>
  <c r="D4" i="60" s="1"/>
  <c r="J15" i="20" s="1"/>
  <c r="D10" i="60"/>
  <c r="I37" i="20" s="1"/>
  <c r="C12" i="60"/>
  <c r="D12" i="60" s="1"/>
  <c r="O49" i="20" s="1"/>
  <c r="C13" i="60"/>
  <c r="D13" i="60" s="1"/>
  <c r="D49" i="20" s="1"/>
  <c r="D14" i="60"/>
  <c r="J62" i="20" s="1"/>
  <c r="C11" i="60"/>
  <c r="D11" i="60" s="1"/>
  <c r="J49" i="20" s="1"/>
  <c r="C9" i="60"/>
  <c r="D9" i="60" s="1"/>
  <c r="D37" i="20" s="1"/>
  <c r="C8" i="60"/>
  <c r="D8" i="60" s="1"/>
  <c r="I25" i="20" s="1"/>
  <c r="C7" i="60"/>
  <c r="D7" i="60" s="1"/>
  <c r="D25" i="20" s="1"/>
  <c r="C6" i="60"/>
  <c r="D6" i="60" s="1"/>
  <c r="N37" i="20" s="1"/>
  <c r="C3" i="60"/>
  <c r="D3" i="60" s="1"/>
  <c r="J14" i="20" s="1"/>
  <c r="C2" i="60"/>
  <c r="D2" i="60" s="1"/>
  <c r="D13" i="20" s="1"/>
  <c r="D15" i="59"/>
  <c r="O63" i="19" s="1"/>
  <c r="D14" i="59"/>
  <c r="O62" i="19" s="1"/>
  <c r="D13" i="59"/>
  <c r="J63" i="19" s="1"/>
  <c r="D11" i="59"/>
  <c r="E63" i="19" s="1"/>
  <c r="D10" i="59"/>
  <c r="E62" i="19" s="1"/>
  <c r="D7" i="59"/>
  <c r="N26" i="19" s="1"/>
  <c r="I26" i="18"/>
  <c r="D8" i="59"/>
  <c r="D38" i="19" s="1"/>
  <c r="D12" i="59"/>
  <c r="J62" i="19" s="1"/>
  <c r="C6" i="59"/>
  <c r="D6" i="59" s="1"/>
  <c r="I26" i="19" s="1"/>
  <c r="C5" i="59"/>
  <c r="D5" i="59" s="1"/>
  <c r="D26" i="19" s="1"/>
  <c r="C4" i="59"/>
  <c r="D4" i="59" s="1"/>
  <c r="N14" i="19" s="1"/>
  <c r="C3" i="59"/>
  <c r="D3" i="59" s="1"/>
  <c r="I14" i="19" s="1"/>
  <c r="C2" i="59"/>
  <c r="D2" i="59" s="1"/>
  <c r="D14" i="19" s="1"/>
  <c r="C7" i="57"/>
  <c r="D7" i="57" s="1"/>
  <c r="I39" i="18" s="1"/>
  <c r="D39" i="18"/>
  <c r="C3" i="57"/>
  <c r="D3" i="57" s="1"/>
  <c r="D26" i="18" s="1"/>
  <c r="C2" i="57"/>
  <c r="D2" i="57" s="1"/>
  <c r="D13" i="18" s="1"/>
  <c r="C13" i="56"/>
  <c r="D13" i="56" s="1"/>
  <c r="N58" i="17" s="1"/>
  <c r="C12" i="56"/>
  <c r="D12" i="56" s="1"/>
  <c r="I58" i="17" s="1"/>
  <c r="C11" i="56"/>
  <c r="D11" i="56" s="1"/>
  <c r="D58" i="17" s="1"/>
  <c r="C10" i="56"/>
  <c r="D10" i="56" s="1"/>
  <c r="N46" i="17" s="1"/>
  <c r="C9" i="56"/>
  <c r="D9" i="56" s="1"/>
  <c r="I46" i="17" s="1"/>
  <c r="C8" i="56"/>
  <c r="D8" i="56" s="1"/>
  <c r="D46" i="17" s="1"/>
  <c r="C7" i="56"/>
  <c r="D7" i="56" s="1"/>
  <c r="N34" i="17" s="1"/>
  <c r="C6" i="56"/>
  <c r="D6" i="56" s="1"/>
  <c r="I34" i="17" s="1"/>
  <c r="C5" i="56"/>
  <c r="D5" i="56" s="1"/>
  <c r="D34" i="17" s="1"/>
  <c r="C4" i="56"/>
  <c r="D4" i="56" s="1"/>
  <c r="N22" i="17" s="1"/>
  <c r="C3" i="56"/>
  <c r="D3" i="56" s="1"/>
  <c r="I22" i="17" s="1"/>
  <c r="C2" i="56"/>
  <c r="D2" i="56" s="1"/>
  <c r="D22" i="17" s="1"/>
  <c r="C13" i="55"/>
  <c r="D13" i="55" s="1"/>
  <c r="C14" i="55"/>
  <c r="D14" i="55" s="1"/>
  <c r="C15" i="55"/>
  <c r="D15" i="55" s="1"/>
  <c r="C16" i="55"/>
  <c r="D16" i="55" s="1"/>
  <c r="C12" i="55"/>
  <c r="D12" i="55" s="1"/>
  <c r="C11" i="55"/>
  <c r="D11" i="55" s="1"/>
  <c r="C10" i="55"/>
  <c r="D10" i="55" s="1"/>
  <c r="D59" i="16" s="1"/>
  <c r="C9" i="55"/>
  <c r="D9" i="55" s="1"/>
  <c r="N93" i="3" s="1"/>
  <c r="C8" i="55"/>
  <c r="D8" i="55" s="1"/>
  <c r="N47" i="16" s="1"/>
  <c r="C6" i="55"/>
  <c r="D6" i="55" s="1"/>
  <c r="C5" i="55"/>
  <c r="D5" i="55" s="1"/>
  <c r="C3" i="55"/>
  <c r="D3" i="55" s="1"/>
  <c r="C2" i="55"/>
  <c r="D2" i="55" s="1"/>
  <c r="D23" i="16" s="1"/>
  <c r="D57" i="24" l="1"/>
  <c r="D47" i="16"/>
  <c r="I37" i="8"/>
  <c r="I59" i="16"/>
  <c r="I75" i="9"/>
  <c r="N23" i="16"/>
  <c r="D83" i="16"/>
  <c r="N62" i="9"/>
  <c r="N71" i="16"/>
  <c r="D75" i="9"/>
  <c r="I71" i="16"/>
  <c r="N59" i="16"/>
  <c r="N75" i="9"/>
  <c r="D71" i="16"/>
  <c r="D87" i="9"/>
  <c r="C9" i="54"/>
  <c r="D9" i="54" s="1"/>
  <c r="I46" i="15" s="1"/>
  <c r="C10" i="54"/>
  <c r="D10" i="54" s="1"/>
  <c r="N46" i="15" s="1"/>
  <c r="C8" i="54"/>
  <c r="D8" i="54" s="1"/>
  <c r="D46" i="15" s="1"/>
  <c r="C7" i="54"/>
  <c r="D7" i="54" s="1"/>
  <c r="N35" i="15" s="1"/>
  <c r="C6" i="54"/>
  <c r="D6" i="54" s="1"/>
  <c r="I35" i="15" s="1"/>
  <c r="C5" i="54"/>
  <c r="D5" i="54" s="1"/>
  <c r="D35" i="15" s="1"/>
  <c r="C4" i="54"/>
  <c r="D4" i="54" s="1"/>
  <c r="N23" i="15" s="1"/>
  <c r="C3" i="54"/>
  <c r="D3" i="54" s="1"/>
  <c r="I23" i="15" s="1"/>
  <c r="C2" i="54"/>
  <c r="D2" i="54" s="1"/>
  <c r="D23" i="15" s="1"/>
  <c r="C8" i="53"/>
  <c r="D8" i="53" s="1"/>
  <c r="D38" i="14" s="1"/>
  <c r="C7" i="53"/>
  <c r="D7" i="53" s="1"/>
  <c r="N26" i="14" s="1"/>
  <c r="C6" i="53"/>
  <c r="D6" i="53" s="1"/>
  <c r="I26" i="14" s="1"/>
  <c r="C5" i="53"/>
  <c r="D5" i="53" s="1"/>
  <c r="D26" i="14" s="1"/>
  <c r="C4" i="53"/>
  <c r="D4" i="53" s="1"/>
  <c r="I14" i="14" s="1"/>
  <c r="C3" i="53"/>
  <c r="D3" i="53" s="1"/>
  <c r="D2" i="53"/>
  <c r="D14" i="14" s="1"/>
  <c r="C24" i="52"/>
  <c r="D24" i="52" s="1"/>
  <c r="D73" i="13" s="1"/>
  <c r="C23" i="52"/>
  <c r="D23" i="52" s="1"/>
  <c r="D71" i="13" s="1"/>
  <c r="C22" i="52"/>
  <c r="D22" i="52" s="1"/>
  <c r="N59" i="13" s="1"/>
  <c r="C21" i="52"/>
  <c r="D21" i="52" s="1"/>
  <c r="I59" i="13" s="1"/>
  <c r="C20" i="52"/>
  <c r="D20" i="52" s="1"/>
  <c r="D61" i="13" s="1"/>
  <c r="C19" i="52"/>
  <c r="D19" i="52" s="1"/>
  <c r="D59" i="13" s="1"/>
  <c r="C18" i="52"/>
  <c r="D18" i="52" s="1"/>
  <c r="N47" i="13" s="1"/>
  <c r="C17" i="52"/>
  <c r="D17" i="52" s="1"/>
  <c r="C16" i="52"/>
  <c r="D16" i="52" s="1"/>
  <c r="I47" i="13" s="1"/>
  <c r="D47" i="13"/>
  <c r="N35" i="13"/>
  <c r="I35" i="13"/>
  <c r="D35" i="13"/>
  <c r="N25" i="13"/>
  <c r="N23" i="13"/>
  <c r="I23" i="13"/>
  <c r="C2" i="52"/>
  <c r="D2" i="52" s="1"/>
  <c r="D23" i="13" s="1"/>
  <c r="C12" i="51"/>
  <c r="D12" i="51" s="1"/>
  <c r="C14" i="51"/>
  <c r="D14" i="51" s="1"/>
  <c r="C15" i="51"/>
  <c r="D15" i="51" s="1"/>
  <c r="C11" i="51"/>
  <c r="C10" i="51"/>
  <c r="D10" i="51" s="1"/>
  <c r="C6" i="51"/>
  <c r="D6" i="51" s="1"/>
  <c r="C5" i="51"/>
  <c r="D5" i="51" s="1"/>
  <c r="N69" i="3" s="1"/>
  <c r="D4" i="51"/>
  <c r="C2" i="51"/>
  <c r="D2" i="51" s="1"/>
  <c r="D23" i="39" s="1"/>
  <c r="C4" i="50"/>
  <c r="D4" i="50" s="1"/>
  <c r="C5" i="50"/>
  <c r="D5" i="50" s="1"/>
  <c r="N47" i="3" s="1"/>
  <c r="C6" i="50"/>
  <c r="D6" i="50" s="1"/>
  <c r="C7" i="50"/>
  <c r="D7" i="50" s="1"/>
  <c r="C8" i="50"/>
  <c r="D8" i="50" s="1"/>
  <c r="C9" i="50"/>
  <c r="D9" i="50" s="1"/>
  <c r="I23" i="12" s="1"/>
  <c r="C2" i="50"/>
  <c r="D2" i="50" s="1"/>
  <c r="D23" i="12" s="1"/>
  <c r="C8" i="49"/>
  <c r="D8" i="49" s="1"/>
  <c r="C7" i="49"/>
  <c r="D7" i="49" s="1"/>
  <c r="C6" i="49"/>
  <c r="D6" i="49" s="1"/>
  <c r="C5" i="49"/>
  <c r="D5" i="49" s="1"/>
  <c r="C4" i="49"/>
  <c r="D4" i="49" s="1"/>
  <c r="C2" i="49"/>
  <c r="D2" i="49" s="1"/>
  <c r="D25" i="11" s="1"/>
  <c r="C8" i="48"/>
  <c r="D8" i="48" s="1"/>
  <c r="C7" i="48"/>
  <c r="D7" i="48" s="1"/>
  <c r="C6" i="48"/>
  <c r="D6" i="48" s="1"/>
  <c r="C5" i="48"/>
  <c r="D5" i="48" s="1"/>
  <c r="C4" i="48"/>
  <c r="D4" i="48" s="1"/>
  <c r="D25" i="8" s="1"/>
  <c r="C2" i="48"/>
  <c r="D2" i="48" s="1"/>
  <c r="D25" i="10" s="1"/>
  <c r="D20" i="47"/>
  <c r="I62" i="9" s="1"/>
  <c r="D17" i="47"/>
  <c r="D37" i="9" s="1"/>
  <c r="C10" i="46"/>
  <c r="D10" i="46" s="1"/>
  <c r="C3" i="46"/>
  <c r="C11" i="46"/>
  <c r="D11" i="46" s="1"/>
  <c r="C9" i="46"/>
  <c r="D9" i="46" s="1"/>
  <c r="C8" i="46"/>
  <c r="D8" i="46" s="1"/>
  <c r="C7" i="46"/>
  <c r="D7" i="46" s="1"/>
  <c r="C6" i="46"/>
  <c r="D6" i="46" s="1"/>
  <c r="C5" i="46"/>
  <c r="D5" i="46" s="1"/>
  <c r="C4" i="46"/>
  <c r="D4" i="46" s="1"/>
  <c r="D3" i="46"/>
  <c r="C2" i="46"/>
  <c r="D2" i="46" s="1"/>
  <c r="D14" i="45"/>
  <c r="I58" i="3" s="1"/>
  <c r="D12" i="45"/>
  <c r="I47" i="3" s="1"/>
  <c r="D8" i="45"/>
  <c r="D35" i="3" s="1"/>
  <c r="D4" i="45"/>
  <c r="N11" i="3" s="1"/>
  <c r="D13" i="45"/>
  <c r="D58" i="3" s="1"/>
  <c r="D11" i="45"/>
  <c r="D47" i="3" s="1"/>
  <c r="D10" i="45"/>
  <c r="I35" i="3" s="1"/>
  <c r="D7" i="45"/>
  <c r="N23" i="3" s="1"/>
  <c r="D6" i="45"/>
  <c r="I23" i="3" s="1"/>
  <c r="D5" i="45"/>
  <c r="D23" i="3" s="1"/>
  <c r="D3" i="45"/>
  <c r="I11" i="3" s="1"/>
  <c r="C2" i="45"/>
  <c r="D2" i="45" s="1"/>
  <c r="D11" i="3" s="1"/>
  <c r="D7" i="44"/>
  <c r="N49" i="8" s="1"/>
  <c r="C6" i="44"/>
  <c r="D6" i="44" s="1"/>
  <c r="I49" i="8" s="1"/>
  <c r="D4" i="44"/>
  <c r="N13" i="8" s="1"/>
  <c r="C8" i="44"/>
  <c r="D8" i="44" s="1"/>
  <c r="D61" i="8" s="1"/>
  <c r="C5" i="44"/>
  <c r="D5" i="44" s="1"/>
  <c r="D49" i="8" s="1"/>
  <c r="C3" i="44"/>
  <c r="D3" i="44" s="1"/>
  <c r="I13" i="8" s="1"/>
  <c r="C2" i="44"/>
  <c r="D2" i="44" s="1"/>
  <c r="D13" i="8" s="1"/>
  <c r="C9" i="43"/>
  <c r="D9" i="43" s="1"/>
  <c r="M53" i="37" s="1"/>
  <c r="C8" i="43"/>
  <c r="D8" i="43" s="1"/>
  <c r="H53" i="37" s="1"/>
  <c r="C7" i="43"/>
  <c r="D7" i="43" s="1"/>
  <c r="C53" i="37" s="1"/>
  <c r="C6" i="43"/>
  <c r="D6" i="43" s="1"/>
  <c r="C27" i="37" s="1"/>
  <c r="C5" i="43"/>
  <c r="D5" i="43" s="1"/>
  <c r="C40" i="37" s="1"/>
  <c r="C4" i="43"/>
  <c r="D4" i="43" s="1"/>
  <c r="M14" i="37" s="1"/>
  <c r="C3" i="43"/>
  <c r="D3" i="43" s="1"/>
  <c r="H14" i="37" s="1"/>
  <c r="C2" i="43"/>
  <c r="D2" i="43" s="1"/>
  <c r="C14" i="37" s="1"/>
  <c r="C7" i="42"/>
  <c r="D7" i="42" s="1"/>
  <c r="C6" i="42"/>
  <c r="D6" i="42" s="1"/>
  <c r="C5" i="42"/>
  <c r="D5" i="42" s="1"/>
  <c r="C4" i="42"/>
  <c r="D4" i="42" s="1"/>
  <c r="C3" i="42"/>
  <c r="D3" i="42" s="1"/>
  <c r="C2" i="42"/>
  <c r="D2" i="42" s="1"/>
  <c r="C4" i="41"/>
  <c r="D4" i="41" s="1"/>
  <c r="N20" i="2" s="1"/>
  <c r="C3" i="41"/>
  <c r="D3" i="41" s="1"/>
  <c r="I20" i="2" s="1"/>
  <c r="C2" i="41"/>
  <c r="D2" i="41" s="1"/>
  <c r="D20" i="2" s="1"/>
  <c r="C3" i="40"/>
  <c r="D3" i="40" s="1"/>
  <c r="I13" i="1" s="1"/>
  <c r="C4" i="40"/>
  <c r="D4" i="40" s="1"/>
  <c r="N13" i="1" s="1"/>
  <c r="C5" i="40"/>
  <c r="D5" i="40" s="1"/>
  <c r="D24" i="1" s="1"/>
  <c r="C6" i="40"/>
  <c r="D6" i="40" s="1"/>
  <c r="I24" i="1" s="1"/>
  <c r="C7" i="40"/>
  <c r="D7" i="40" s="1"/>
  <c r="N24" i="1" s="1"/>
  <c r="C8" i="40"/>
  <c r="D8" i="40" s="1"/>
  <c r="D35" i="1" s="1"/>
  <c r="C9" i="40"/>
  <c r="D9" i="40" s="1"/>
  <c r="I35" i="1" s="1"/>
  <c r="C10" i="40"/>
  <c r="D10" i="40" s="1"/>
  <c r="N35" i="1" s="1"/>
  <c r="C12" i="40"/>
  <c r="D12" i="40" s="1"/>
  <c r="I46" i="1" s="1"/>
  <c r="C13" i="40"/>
  <c r="D13" i="40" s="1"/>
  <c r="N46" i="1" s="1"/>
  <c r="C14" i="40"/>
  <c r="D14" i="40" s="1"/>
  <c r="D58" i="1" s="1"/>
  <c r="C15" i="40"/>
  <c r="D15" i="40" s="1"/>
  <c r="I58" i="1" s="1"/>
  <c r="C16" i="40"/>
  <c r="D16" i="40" s="1"/>
  <c r="N58" i="1" s="1"/>
  <c r="C2" i="40"/>
  <c r="D2" i="40" s="1"/>
  <c r="D13" i="1" s="1"/>
  <c r="I36" i="12" l="1"/>
  <c r="D37" i="8"/>
  <c r="J49" i="39"/>
  <c r="O50" i="9"/>
  <c r="N35" i="39"/>
  <c r="I48" i="9"/>
  <c r="E50" i="39"/>
  <c r="E51" i="9"/>
  <c r="E49" i="39"/>
  <c r="E50" i="9"/>
  <c r="I38" i="10"/>
  <c r="I61" i="8"/>
  <c r="I25" i="10"/>
  <c r="N38" i="10"/>
  <c r="N61" i="8"/>
  <c r="I23" i="39"/>
  <c r="N25" i="8"/>
  <c r="I38" i="11"/>
  <c r="D73" i="8"/>
  <c r="I25" i="11"/>
  <c r="I25" i="8"/>
  <c r="N38" i="11"/>
  <c r="I73" i="8"/>
  <c r="D36" i="12"/>
  <c r="N73" i="8"/>
  <c r="D35" i="39"/>
  <c r="N37" i="8"/>
  <c r="D11" i="51"/>
  <c r="I25" i="13"/>
  <c r="I49" i="13"/>
  <c r="I87" i="9"/>
  <c r="N23" i="39"/>
  <c r="N36" i="12"/>
  <c r="I47" i="12"/>
  <c r="I98" i="9"/>
  <c r="N47" i="12"/>
  <c r="N98" i="9" s="1"/>
  <c r="D38" i="11"/>
  <c r="D98" i="9"/>
  <c r="N25" i="11"/>
  <c r="N58" i="3"/>
  <c r="N25" i="10"/>
  <c r="I104" i="3"/>
  <c r="D38" i="10"/>
  <c r="N87" i="9"/>
  <c r="J48" i="39" l="1"/>
  <c r="O49" i="9"/>
  <c r="G14" i="11"/>
  <c r="G8" i="12"/>
  <c r="G14" i="10"/>
</calcChain>
</file>

<file path=xl/sharedStrings.xml><?xml version="1.0" encoding="utf-8"?>
<sst xmlns="http://schemas.openxmlformats.org/spreadsheetml/2006/main" count="4808" uniqueCount="1917">
  <si>
    <r>
      <t xml:space="preserve">ПРАЙС-ЛИСТ     </t>
    </r>
    <r>
      <rPr>
        <b/>
        <u/>
        <sz val="16"/>
        <rFont val="Arial Cyr"/>
        <charset val="204"/>
      </rPr>
      <t xml:space="preserve"> </t>
    </r>
  </si>
  <si>
    <t>Столы компьютерные</t>
  </si>
  <si>
    <t>Вес,кг</t>
  </si>
  <si>
    <t>Объем,м3</t>
  </si>
  <si>
    <t>Кол-во упаковок</t>
  </si>
  <si>
    <t>ЦЕНА</t>
  </si>
  <si>
    <t>прайс-лист</t>
  </si>
  <si>
    <t>606000, Нижегородская область, г.Дзержинск, пр.Свердлова, 8</t>
  </si>
  <si>
    <t>900 х 670 х 1400</t>
  </si>
  <si>
    <t>Ольха, орех</t>
  </si>
  <si>
    <t>ООО "МК ПРЕМИУМ"</t>
  </si>
  <si>
    <t>Персона - 1</t>
  </si>
  <si>
    <t>1500 х 600 х 2020</t>
  </si>
  <si>
    <t>Персона-6</t>
  </si>
  <si>
    <t>1300 х 900 х 1800</t>
  </si>
  <si>
    <t>Персона - 7</t>
  </si>
  <si>
    <t>1265 х 600 х 1500</t>
  </si>
  <si>
    <t>Венге</t>
  </si>
  <si>
    <t>Персона - 8</t>
  </si>
  <si>
    <t>1200 х 600 х 1850</t>
  </si>
  <si>
    <t>Персона - 9</t>
  </si>
  <si>
    <t>1190 х 550 х 750</t>
  </si>
  <si>
    <t>Персона - 10</t>
  </si>
  <si>
    <t>1200 х 600 х 1730</t>
  </si>
  <si>
    <t>Персона - 11</t>
  </si>
  <si>
    <t>Стол письменный с дверкой</t>
  </si>
  <si>
    <t>900 х 600 х 1610</t>
  </si>
  <si>
    <t>1100 х 550 х 766</t>
  </si>
  <si>
    <t>тумба справа</t>
  </si>
  <si>
    <t>Стол письменый с 3 ящиками</t>
  </si>
  <si>
    <t>Полка книжная навесная №1</t>
  </si>
  <si>
    <t>984 х 170 х 665</t>
  </si>
  <si>
    <t>Полка книжная навесная №2</t>
  </si>
  <si>
    <t>Полка книжная навесная №3</t>
  </si>
  <si>
    <t>Полка книжная навесная №5</t>
  </si>
  <si>
    <t>900 х 240 х 340</t>
  </si>
  <si>
    <t>1564 х 170 х 600</t>
  </si>
  <si>
    <t>200 х 200 х 1200</t>
  </si>
  <si>
    <t>Серия мебели для офиса "АКЦЕНТ"</t>
  </si>
  <si>
    <t>Стол письменный- 4</t>
  </si>
  <si>
    <t xml:space="preserve">Стол письменный- 3 </t>
  </si>
  <si>
    <t>Шкаф для одежды и белья угл</t>
  </si>
  <si>
    <t>1540 х 782 х 750</t>
  </si>
  <si>
    <t>1860 х 730 х 970</t>
  </si>
  <si>
    <t xml:space="preserve">840 х 840 х 2130 </t>
  </si>
  <si>
    <t>Комоды</t>
  </si>
  <si>
    <t>Волжанка</t>
  </si>
  <si>
    <t>835 х 500 х 886</t>
  </si>
  <si>
    <t>Волжанка -2</t>
  </si>
  <si>
    <t>Волжанка - 4</t>
  </si>
  <si>
    <t>835 х 500 х 1000</t>
  </si>
  <si>
    <t>1200 х 450 х 1250</t>
  </si>
  <si>
    <t>800 х 485 х 1000</t>
  </si>
  <si>
    <t>Волжанка - 6</t>
  </si>
  <si>
    <t>605 х 510 х 956</t>
  </si>
  <si>
    <t xml:space="preserve">605 х 510 х 956 </t>
  </si>
  <si>
    <t>Волжанка - 7</t>
  </si>
  <si>
    <t>КМ - 04</t>
  </si>
  <si>
    <t>КМ - 05</t>
  </si>
  <si>
    <t>КМ - 08</t>
  </si>
  <si>
    <t>Мебель для спальни</t>
  </si>
  <si>
    <t>Тумба прикроватная</t>
  </si>
  <si>
    <t>412 х 416 х 486</t>
  </si>
  <si>
    <t>Тумба прикроватная с ящиками</t>
  </si>
  <si>
    <t>Стол туалетный СТ-01</t>
  </si>
  <si>
    <t>Стол туалетный СТ-01 МДФ</t>
  </si>
  <si>
    <t>Стол туалетный СТ-02</t>
  </si>
  <si>
    <t>Кровать двойная 1450</t>
  </si>
  <si>
    <t>Кровать двойная 1650</t>
  </si>
  <si>
    <t>Кровать Алиса</t>
  </si>
  <si>
    <t>Кровать двухъярусная Соня</t>
  </si>
  <si>
    <t>430 х 420 х 486</t>
  </si>
  <si>
    <t>900 х 400 х 1560</t>
  </si>
  <si>
    <t>Фасады и столешница МДФ</t>
  </si>
  <si>
    <t>1140 х 450 х 1570</t>
  </si>
  <si>
    <t>1450 х 2032 х 800</t>
  </si>
  <si>
    <t>1650 х 2032 х 800</t>
  </si>
  <si>
    <t>Подъемный механизм</t>
  </si>
  <si>
    <t>Кровать с выкатным столом</t>
  </si>
  <si>
    <t>Спальное место 2000х900</t>
  </si>
  <si>
    <t>Спальное место 2000х800</t>
  </si>
  <si>
    <t>950 х 2000 х 800</t>
  </si>
  <si>
    <t>2030 х 1082 х 1150</t>
  </si>
  <si>
    <t>2030 х1082 х 1150</t>
  </si>
  <si>
    <r>
      <t xml:space="preserve">2040х842х1830 </t>
    </r>
    <r>
      <rPr>
        <sz val="10"/>
        <rFont val="Arial Cyr"/>
        <charset val="204"/>
      </rPr>
      <t>(без учета лестницы)</t>
    </r>
  </si>
  <si>
    <t>Ольха</t>
  </si>
  <si>
    <r>
      <t xml:space="preserve">Шкаф для одежды и белья 9 </t>
    </r>
    <r>
      <rPr>
        <sz val="11"/>
        <rFont val="Arial Cyr"/>
        <charset val="204"/>
      </rPr>
      <t>(0,9м)</t>
    </r>
  </si>
  <si>
    <t>Шкаф для одежы и белья угловой</t>
  </si>
  <si>
    <t>900 х 450 х 2140</t>
  </si>
  <si>
    <t>840 х 840 х 2130</t>
  </si>
  <si>
    <t>Набор для спальни "Квадро"</t>
  </si>
  <si>
    <t>Кровать "Квадро" 1,6</t>
  </si>
  <si>
    <t>Тумба прикроватная "Квадро"</t>
  </si>
  <si>
    <t>560 х 390 х 430</t>
  </si>
  <si>
    <t>Комод "Квадро"</t>
  </si>
  <si>
    <t>900 х 460 х 850</t>
  </si>
  <si>
    <t>Шкаф для одежды и белья "Квадро"</t>
  </si>
  <si>
    <t>Стол туалетный "Квадро"</t>
  </si>
  <si>
    <t>Зеркало "Квадро"</t>
  </si>
  <si>
    <t>900 х 415 х 770</t>
  </si>
  <si>
    <t>900 х 16 х 600</t>
  </si>
  <si>
    <t>Набор для спальни "Селена"</t>
  </si>
  <si>
    <t>Кровать "Селена" 1,6</t>
  </si>
  <si>
    <t>1650х 2040 х1000 (сп.м.1600х2000)</t>
  </si>
  <si>
    <t>Тумба прикроватная "Селена"</t>
  </si>
  <si>
    <t xml:space="preserve">550 х 380 х 440 </t>
  </si>
  <si>
    <t>900 х 440 х 960</t>
  </si>
  <si>
    <t>Комод "Селена"</t>
  </si>
  <si>
    <t>Шкаф для одежды и белья "Селена"</t>
  </si>
  <si>
    <t>Стол туалетный "Селена"</t>
  </si>
  <si>
    <t>Зеркало "Селена"</t>
  </si>
  <si>
    <t>1500 х 570 х 2260</t>
  </si>
  <si>
    <t>896 х 16 х 750</t>
  </si>
  <si>
    <t>Набор для спальни "Купидон"</t>
  </si>
  <si>
    <t>Белый + МДФ патина</t>
  </si>
  <si>
    <t xml:space="preserve">Кровать двухспальная"Купидон" </t>
  </si>
  <si>
    <t>Тумба прикроватная "Купидон"</t>
  </si>
  <si>
    <t>Комод "Купидон"</t>
  </si>
  <si>
    <t>Стол туалетный "Купидон"</t>
  </si>
  <si>
    <t>Шкаф для одежды и белья двухстворчатый "Купидон"</t>
  </si>
  <si>
    <t>Шкаф для одежды и белья трехстворчатый "Купидон"</t>
  </si>
  <si>
    <t>570 х 400 х 530</t>
  </si>
  <si>
    <t xml:space="preserve">920 х 456 х 930 </t>
  </si>
  <si>
    <t>900 х 530 х 1460</t>
  </si>
  <si>
    <t>1000 х 570 х 2200</t>
  </si>
  <si>
    <t>1500 х 570 х 2200</t>
  </si>
  <si>
    <t>Серия детской мебели "Почемучка"</t>
  </si>
  <si>
    <t>Тумба "Почемучка"</t>
  </si>
  <si>
    <t xml:space="preserve">Комод "Почемучка" </t>
  </si>
  <si>
    <t>Стол письменный "Почемучка"</t>
  </si>
  <si>
    <t>Пенал "Почемучка"</t>
  </si>
  <si>
    <t>Пенал закрытый "Почемучка"</t>
  </si>
  <si>
    <t>Шкаф угловой "Почемучка"</t>
  </si>
  <si>
    <t>Шкаф трехстворчатый "Почемучка"</t>
  </si>
  <si>
    <t xml:space="preserve">Шкаф двухстворчатый "Почемучка" </t>
  </si>
  <si>
    <t>Кровать "Почемучка" с ящиками</t>
  </si>
  <si>
    <t>Кровать двухъярусная "Почемучка"</t>
  </si>
  <si>
    <t xml:space="preserve">Кровать "Почемучка-2" (выдвижная) </t>
  </si>
  <si>
    <t>Полка навесная "Почемучка"</t>
  </si>
  <si>
    <t>1300 х 470 х 1060</t>
  </si>
  <si>
    <t>840 х 497 х 962</t>
  </si>
  <si>
    <t>1210 х 610 х 1608</t>
  </si>
  <si>
    <t>450 х 470 х 2160</t>
  </si>
  <si>
    <t>800 х 470 х 2160</t>
  </si>
  <si>
    <t>400 х 470 х 2160</t>
  </si>
  <si>
    <t>1200 х 470 х 2160</t>
  </si>
  <si>
    <t>840 х 840 х 2160</t>
  </si>
  <si>
    <t>2032 х 837 х 860</t>
  </si>
  <si>
    <t>2042 х 865 х 930</t>
  </si>
  <si>
    <t>2032 х 1300 х 1900</t>
  </si>
  <si>
    <t>Сп.м (2000х800)</t>
  </si>
  <si>
    <t>1300 х 280 х 500</t>
  </si>
  <si>
    <t>Кровать "Настенька"</t>
  </si>
  <si>
    <t>Тумба прикроватная "Настенька"</t>
  </si>
  <si>
    <t>Стол туалетный "Настенька"</t>
  </si>
  <si>
    <t>1848 х 1140 х 900</t>
  </si>
  <si>
    <t>сп.м (1800 х 800)</t>
  </si>
  <si>
    <t>сп.м (1900х800)</t>
  </si>
  <si>
    <t>1948 х 880 х 994</t>
  </si>
  <si>
    <t>500 х 430 х 525</t>
  </si>
  <si>
    <t>850 х 540 х 945</t>
  </si>
  <si>
    <t>1065 х 492 х 1360</t>
  </si>
  <si>
    <t>1600 х 450 х 1700</t>
  </si>
  <si>
    <t>Серия детской мебели "Алиса"</t>
  </si>
  <si>
    <t xml:space="preserve">Комод "Алиса" </t>
  </si>
  <si>
    <t>Полка навесная "Алиса"</t>
  </si>
  <si>
    <t>Пенал 1 "Алиса" (3 ящика)</t>
  </si>
  <si>
    <t>Пенал 2 "Алиса" (5 ящиков)</t>
  </si>
  <si>
    <t>Пенал с угловыми полками "Алиса"</t>
  </si>
  <si>
    <t>Пенал закрытый "Алиса"</t>
  </si>
  <si>
    <t>Шкаф двухстворчатый "Алиса"</t>
  </si>
  <si>
    <t>Шкаф трехстворчатый "Алиса"</t>
  </si>
  <si>
    <t>сп.м. (2000х900)</t>
  </si>
  <si>
    <t>600 х 300 х 600</t>
  </si>
  <si>
    <t>600 х 470 х 1960</t>
  </si>
  <si>
    <t>Кровать двухъярусная "Алешка"</t>
  </si>
  <si>
    <t>Кровать "Алешка-2"</t>
  </si>
  <si>
    <t>Тумба прикроватная "Алешка"</t>
  </si>
  <si>
    <t>Полка навесная "Алешка"</t>
  </si>
  <si>
    <t>Стеллаж для книг и игрушек "Алешка"</t>
  </si>
  <si>
    <t>Комод "Алешка"</t>
  </si>
  <si>
    <t>Шкаф трехстворчатый "Алешка"</t>
  </si>
  <si>
    <t>Шкаф двухстворчатый с открытыми полками "Алешка"</t>
  </si>
  <si>
    <t>Шкаф двухстворчатый "Алешка"</t>
  </si>
  <si>
    <t>Пенал "Алешка"</t>
  </si>
  <si>
    <t>Шкаф одностворчатый с открытыми полками "Алешка"</t>
  </si>
  <si>
    <t>Шкаф угловой "Алешка"</t>
  </si>
  <si>
    <t>сп.м (2000х800)</t>
  </si>
  <si>
    <t>сп.м. (1900х800)</t>
  </si>
  <si>
    <t>1400 х 470 х 2160</t>
  </si>
  <si>
    <t>900 х 470 х 2160</t>
  </si>
  <si>
    <t>2994 х 909 х 2025</t>
  </si>
  <si>
    <t>2440 х 920 х 750</t>
  </si>
  <si>
    <t>сп.м. (2000х800)</t>
  </si>
  <si>
    <t>810 х 350 х 682</t>
  </si>
  <si>
    <t>Тумба (рундук) "Юнга"</t>
  </si>
  <si>
    <t>Полка навесная "Юнга"</t>
  </si>
  <si>
    <t>Стол компьютерный "Юнга"</t>
  </si>
  <si>
    <t>Стол компьютерный (угловой) "Юнга"</t>
  </si>
  <si>
    <t>Пенал с углоыми полками "Юнга"</t>
  </si>
  <si>
    <t>850 х 493 х 900</t>
  </si>
  <si>
    <t>700 х 540 х 460</t>
  </si>
  <si>
    <t>835 х 180 х 812</t>
  </si>
  <si>
    <t>1920 х 620 х 1820</t>
  </si>
  <si>
    <t>1920 х 910 х 2062</t>
  </si>
  <si>
    <t>442 х 450 х 1810</t>
  </si>
  <si>
    <t>900 х 530 х 2085</t>
  </si>
  <si>
    <t>1333 х 530 х 2085</t>
  </si>
  <si>
    <t>Тумбы телевизионные (ТВА)</t>
  </si>
  <si>
    <t>ТВА-14</t>
  </si>
  <si>
    <t>ТВА -15</t>
  </si>
  <si>
    <t>800 х 500 х 542</t>
  </si>
  <si>
    <t>2000 х 470 х 2140</t>
  </si>
  <si>
    <t>2200 х 450 х 2000</t>
  </si>
  <si>
    <t>Тумба общего назначения "Милан-1"</t>
  </si>
  <si>
    <t>1200 х 400 х 1200</t>
  </si>
  <si>
    <t xml:space="preserve">Столы журнальные </t>
  </si>
  <si>
    <t>СЖ - 1</t>
  </si>
  <si>
    <t>СЖ - 4</t>
  </si>
  <si>
    <t>СЖ - 5</t>
  </si>
  <si>
    <t>СЖ - 6</t>
  </si>
  <si>
    <t>СЖ-10</t>
  </si>
  <si>
    <t>820 х 600 х 510</t>
  </si>
  <si>
    <t>1000 х 660 х 550</t>
  </si>
  <si>
    <t>1070 х 660 х 550</t>
  </si>
  <si>
    <t>550 х 550 х 530</t>
  </si>
  <si>
    <t>800 (1600) х 700х 480 (800)</t>
  </si>
  <si>
    <t>СЖ - 1 со стеклом, столешница  МДФ</t>
  </si>
  <si>
    <t>Мебель для прихожей</t>
  </si>
  <si>
    <t>ТВА-18 с фотопечатью</t>
  </si>
  <si>
    <t>1450 х 480 х 1630</t>
  </si>
  <si>
    <t xml:space="preserve">Фасады: МДФ глянец-белый </t>
  </si>
  <si>
    <t>Пуфик</t>
  </si>
  <si>
    <t xml:space="preserve">Тумба </t>
  </si>
  <si>
    <t>Пуфик малый "Домино"</t>
  </si>
  <si>
    <t>Пуфик большой "Домино"</t>
  </si>
  <si>
    <t>Тумба для обуви "София" №2</t>
  </si>
  <si>
    <t>Тумба в прихожую "Комфорт"</t>
  </si>
  <si>
    <t>Вешалка для одежды "ВО-1"</t>
  </si>
  <si>
    <t>400 х 400 х 400</t>
  </si>
  <si>
    <t>Флок в ассортименте</t>
  </si>
  <si>
    <t>400 х 400 х 500</t>
  </si>
  <si>
    <t>900 х 350 х 320</t>
  </si>
  <si>
    <t>винилкожа 3 категории</t>
  </si>
  <si>
    <t>390 х 390 х 450</t>
  </si>
  <si>
    <t>820 х 390 х 450</t>
  </si>
  <si>
    <t>Сидушка к/з в цвет ламината</t>
  </si>
  <si>
    <t>625 х 300 х 480</t>
  </si>
  <si>
    <t>900 х 450 х 920</t>
  </si>
  <si>
    <t>Флок 2 категории, к/з 2 и 3 категории</t>
  </si>
  <si>
    <t>900 х 300 х 966</t>
  </si>
  <si>
    <t>520 х 350 х 460</t>
  </si>
  <si>
    <t>Антик-медь</t>
  </si>
  <si>
    <t>Сидушка в ассортименте</t>
  </si>
  <si>
    <t>990 х 370 х 460</t>
  </si>
  <si>
    <t>Гарнитур для прихожей "ПР"</t>
  </si>
  <si>
    <t>ПР -3</t>
  </si>
  <si>
    <t>ПР -4</t>
  </si>
  <si>
    <t>ПР -6</t>
  </si>
  <si>
    <t>ПР 5</t>
  </si>
  <si>
    <t>1200 х 400 х 2150</t>
  </si>
  <si>
    <t>900 х 320 х 2000</t>
  </si>
  <si>
    <t>900 х 360 х 1980</t>
  </si>
  <si>
    <t>920 х 320 х 1980</t>
  </si>
  <si>
    <t>Мебель для кухни. Обеденные группы</t>
  </si>
  <si>
    <t>Цена               2кат.</t>
  </si>
  <si>
    <t>Цена               3кат.</t>
  </si>
  <si>
    <t>Цена               4кат.</t>
  </si>
  <si>
    <t>Лагуна</t>
  </si>
  <si>
    <t>1500 х 1100 х 870</t>
  </si>
  <si>
    <t>Эффект</t>
  </si>
  <si>
    <t>1500 х 1100 х 970</t>
  </si>
  <si>
    <t>1100 х 1100 х 870</t>
  </si>
  <si>
    <t>970 х 500 х 870</t>
  </si>
  <si>
    <t xml:space="preserve">Оптима </t>
  </si>
  <si>
    <t>1460 х 1100 х 800</t>
  </si>
  <si>
    <t>Скамья угловая</t>
  </si>
  <si>
    <t>Блюз</t>
  </si>
  <si>
    <t>1100 х 1500 х 1069</t>
  </si>
  <si>
    <t>Блюз с Венским столом</t>
  </si>
  <si>
    <t>Скамья угловая Блюз</t>
  </si>
  <si>
    <t xml:space="preserve">Скамья прямая </t>
  </si>
  <si>
    <t>Скамья угловая "Мираж"</t>
  </si>
  <si>
    <t>Флок 2кат, к/з 3 категории</t>
  </si>
  <si>
    <t>Скамья угловая "Мираж-2"</t>
  </si>
  <si>
    <t>Флок 2кат, к/з  3 категории</t>
  </si>
  <si>
    <t xml:space="preserve"> к/з 3 категории</t>
  </si>
  <si>
    <t xml:space="preserve">Цена               </t>
  </si>
  <si>
    <t>Скамья большая "Мираж" (1м)</t>
  </si>
  <si>
    <t>Флок 2кат,   к/з 3 категории</t>
  </si>
  <si>
    <t>Скамья малая "Мираж" (0,6м)</t>
  </si>
  <si>
    <t>Скамья угловая "Венера"</t>
  </si>
  <si>
    <t>1620 х 1020 х 520</t>
  </si>
  <si>
    <t xml:space="preserve">Цена              </t>
  </si>
  <si>
    <t>Скамья угловая "Домино"</t>
  </si>
  <si>
    <t xml:space="preserve">Цена            </t>
  </si>
  <si>
    <t>диаметр 800</t>
  </si>
  <si>
    <t>1200 х 800</t>
  </si>
  <si>
    <t>Ясень, венге</t>
  </si>
  <si>
    <t>Стол обеденный</t>
  </si>
  <si>
    <t>1000 х 600 х 750</t>
  </si>
  <si>
    <t>625(1000) х 600 х 770</t>
  </si>
  <si>
    <t>Стол обеденный СКР-3 (раскладной)</t>
  </si>
  <si>
    <t>300 (1600) х 800 х 750</t>
  </si>
  <si>
    <t>120(1420) х 800 х 750</t>
  </si>
  <si>
    <t>Угловой сегмент "Блюз"</t>
  </si>
  <si>
    <t>520 х 520 х 1040</t>
  </si>
  <si>
    <t>Табурет круглый*</t>
  </si>
  <si>
    <t>Диаметр 320</t>
  </si>
  <si>
    <t>Табурет квадратный*</t>
  </si>
  <si>
    <t>300х300х480</t>
  </si>
  <si>
    <t>Табурет складной*</t>
  </si>
  <si>
    <t>380 х 300 х 450</t>
  </si>
  <si>
    <t>Метал.каркас, сидушка к/з, флок</t>
  </si>
  <si>
    <t>Сидушка: к/з, флок</t>
  </si>
  <si>
    <t>Сиденье ЛДСП</t>
  </si>
  <si>
    <t>960 х 430 х 430</t>
  </si>
  <si>
    <t>Стул "Венский"*</t>
  </si>
  <si>
    <t>Стул "Визит" (раскладной)*</t>
  </si>
  <si>
    <t>Стул "Венский" с мягкой спинкой*</t>
  </si>
  <si>
    <t>400х400х940</t>
  </si>
  <si>
    <t>Шкафы для одежды и белья</t>
  </si>
  <si>
    <t>Столы журнальные</t>
  </si>
  <si>
    <t>Столы обеденные</t>
  </si>
  <si>
    <t>Кухня "Надежда" *</t>
  </si>
  <si>
    <t xml:space="preserve">Кухня угловая "Надежда" </t>
  </si>
  <si>
    <t>Корпус- ЛДСП белый,  фасады ЛДСП</t>
  </si>
  <si>
    <t>низ лдсп лайм, верх лдсп белый с фотопечатью</t>
  </si>
  <si>
    <t xml:space="preserve">Корпус- ЛДСП белый,  фасады МДФ - глянец </t>
  </si>
  <si>
    <t>МДФ пленка: белый/черный, ваниль/капучино</t>
  </si>
  <si>
    <t>Тандем</t>
  </si>
  <si>
    <t>ПР - 7 (Модуль №1)</t>
  </si>
  <si>
    <t>ПР - 7 (Модуль №2)</t>
  </si>
  <si>
    <t>ПР - 7 (Модуль №3)</t>
  </si>
  <si>
    <t>600 х 380 х 2020</t>
  </si>
  <si>
    <t>800 х 16 х 600</t>
  </si>
  <si>
    <t>400 х 400 х 2020</t>
  </si>
  <si>
    <t>ПР - 7 (Модуль №4)</t>
  </si>
  <si>
    <t>ПР - 7 (Модуль №6)</t>
  </si>
  <si>
    <t>600 х 266 х 1330</t>
  </si>
  <si>
    <t>ПР - 7 (Модуль №7)</t>
  </si>
  <si>
    <t>ПР - 7 (Модуль №9)</t>
  </si>
  <si>
    <t xml:space="preserve">      ПР - 7 (Модуль №10)</t>
  </si>
  <si>
    <t xml:space="preserve">  ПР - 7 (Модуль №11)</t>
  </si>
  <si>
    <t>900 х 380 х 920</t>
  </si>
  <si>
    <t>780 х 780 х 840</t>
  </si>
  <si>
    <t>1200 х 520 х 1980</t>
  </si>
  <si>
    <t>1100 х 433 х 960</t>
  </si>
  <si>
    <t xml:space="preserve">              Пленка
Фасад</t>
  </si>
  <si>
    <t>глянец</t>
  </si>
  <si>
    <t xml:space="preserve">             Пленка
Фасад</t>
  </si>
  <si>
    <t>со стеклом</t>
  </si>
  <si>
    <t xml:space="preserve">            Пленка
Фасад</t>
  </si>
  <si>
    <t>гладкий/стекло</t>
  </si>
  <si>
    <t>500 х 420 х 900</t>
  </si>
  <si>
    <t>500 х 420 х 1115</t>
  </si>
  <si>
    <t>1200 х 420 х 900</t>
  </si>
  <si>
    <t>1100 х 300 х 600</t>
  </si>
  <si>
    <t>Модульная прихожая ПР-7</t>
  </si>
  <si>
    <t>матовая</t>
  </si>
  <si>
    <t>глухой</t>
  </si>
  <si>
    <t>арт. ШН-300/1</t>
  </si>
  <si>
    <t>арт. ШН-300/2</t>
  </si>
  <si>
    <t>арт. ШН-400/1</t>
  </si>
  <si>
    <t>арт. ШН-400/2</t>
  </si>
  <si>
    <t>Шкаф навесной 300</t>
  </si>
  <si>
    <t>Шкаф навесной 400</t>
  </si>
  <si>
    <t>арт. ШН-500/1</t>
  </si>
  <si>
    <t>арт. ШН-500/2</t>
  </si>
  <si>
    <t>арт. ШНС-500</t>
  </si>
  <si>
    <t>арт. ШНВ-600</t>
  </si>
  <si>
    <t>Шкаф навесной 500</t>
  </si>
  <si>
    <t>Шкаф навесной 500 (c сушилкой)</t>
  </si>
  <si>
    <t>Шкаф навесной 600 (под вытяжку)</t>
  </si>
  <si>
    <t>арт. ШН-600/1</t>
  </si>
  <si>
    <t>арт. ШН-600/2</t>
  </si>
  <si>
    <t>арт. ШНС-600</t>
  </si>
  <si>
    <t>арт. ШН-600/3</t>
  </si>
  <si>
    <t>Шкаф навесной 600</t>
  </si>
  <si>
    <t>Шкаф навесной 600 (c сушилкой)</t>
  </si>
  <si>
    <t>арт. ШН-800/1</t>
  </si>
  <si>
    <t>арт. ШН-800/2</t>
  </si>
  <si>
    <t>арт. ШНС-800</t>
  </si>
  <si>
    <t>арт. ШНУ-1</t>
  </si>
  <si>
    <t>арт. ШНУ-2</t>
  </si>
  <si>
    <t>Шкаф навесной 800</t>
  </si>
  <si>
    <t>Шкаф навесной 800 (c сушилкой)</t>
  </si>
  <si>
    <t>Шкаф угловой 600х600 с полками</t>
  </si>
  <si>
    <t>Кухонные модули*</t>
  </si>
  <si>
    <t>900 х 405 х 820</t>
  </si>
  <si>
    <t>1445 х 460 х 2068</t>
  </si>
  <si>
    <t>Пенал ШП-400</t>
  </si>
  <si>
    <t>400х330х1320</t>
  </si>
  <si>
    <t>Пенал ШП-400-1</t>
  </si>
  <si>
    <t>Пенал ШП-500</t>
  </si>
  <si>
    <t>400х600х2168</t>
  </si>
  <si>
    <t>500х600х2168</t>
  </si>
  <si>
    <t>Полка книжная навесная №6</t>
  </si>
  <si>
    <t>1190х240х600</t>
  </si>
  <si>
    <t>Цена               1кат.</t>
  </si>
  <si>
    <t>Цена              1кат.</t>
  </si>
  <si>
    <t>Флок 1 и 2кат, к/з 2 и 3 категории</t>
  </si>
  <si>
    <t>900 х 700 х 750</t>
  </si>
  <si>
    <t>Набор "Милена"</t>
  </si>
  <si>
    <t>600х600х1210</t>
  </si>
  <si>
    <t>Пенал ШП-600</t>
  </si>
  <si>
    <t>Пенал ШП-800</t>
  </si>
  <si>
    <t>800х600х2168</t>
  </si>
  <si>
    <t xml:space="preserve">Используемые цвета </t>
  </si>
  <si>
    <t xml:space="preserve">ЛДСП </t>
  </si>
  <si>
    <t>Корпус:</t>
  </si>
  <si>
    <t>белый</t>
  </si>
  <si>
    <t>венге</t>
  </si>
  <si>
    <t>ясень шимо светлый</t>
  </si>
  <si>
    <t>ясень шимо темный</t>
  </si>
  <si>
    <t xml:space="preserve">      лайм</t>
  </si>
  <si>
    <t>оранж</t>
  </si>
  <si>
    <t>Пленка МДФ, фасады</t>
  </si>
  <si>
    <t xml:space="preserve">Шариковые направляющие </t>
  </si>
  <si>
    <t>1,8 м</t>
  </si>
  <si>
    <t>2м</t>
  </si>
  <si>
    <t>верх: 2400 х 300 х 720     низ: 1800 х 600 х 850</t>
  </si>
  <si>
    <t>Верх:</t>
  </si>
  <si>
    <t>шкаф навесной с сушилкой (арт.ШНС-600) - 600х300х720</t>
  </si>
  <si>
    <t>шкаф навесной  (арт.ШН-600/1) - 600х300х720</t>
  </si>
  <si>
    <t>шкаф навесной  (арт.ШН-800/1) - 800х300х720</t>
  </si>
  <si>
    <t>Низ:</t>
  </si>
  <si>
    <t>тумба под мойку (арт.ТРМ-800) - 800х600х850</t>
  </si>
  <si>
    <t>тумба с 4 ящиками (арт. ТР-400/3) - 400х600х850</t>
  </si>
  <si>
    <t>тумба (арт.ТР-400/1) - 400х600х850</t>
  </si>
  <si>
    <t>Столешница 2000</t>
  </si>
  <si>
    <t xml:space="preserve">Верх: </t>
  </si>
  <si>
    <t>шкаф навесной с сушилкой (арт.ШНС-800) - 800х300х720</t>
  </si>
  <si>
    <t>Корпус: белый, фасады: МДФ глянец с фотопечатью</t>
  </si>
  <si>
    <t>шкаф навесной со стеклом (арт. ШН-600/3)- 600х300х720</t>
  </si>
  <si>
    <t>рис.Ромашки</t>
  </si>
  <si>
    <t>шкаф навесной под вытяжку (арт. ШНВ-600)- 600х300х360</t>
  </si>
  <si>
    <t>шкаф навесной (арт.ШН-400/1) - 400х300х720</t>
  </si>
  <si>
    <t>тумба с 3 ящиками (арт.ТР-600/3) - 600х600х850</t>
  </si>
  <si>
    <t>тумба (арт. ТР-400/1) - 400х600х850</t>
  </si>
  <si>
    <t>Столешница 1400х600, столешница 400х600</t>
  </si>
  <si>
    <t>Корпус: белый, фасады: МДФ</t>
  </si>
  <si>
    <t>Варианты фрезеровки:</t>
  </si>
  <si>
    <t>Варианты</t>
  </si>
  <si>
    <t>Цена</t>
  </si>
  <si>
    <t>Низ: зеленое яблоко, верх: белый рис.Ромашки</t>
  </si>
  <si>
    <t>Низ: сиреневый, верх: белый рис.Каприз</t>
  </si>
  <si>
    <t>Фасады</t>
  </si>
  <si>
    <t>Низ: сиреневый, верх: белый рис.Миндаль</t>
  </si>
  <si>
    <t>Расцветка</t>
  </si>
  <si>
    <t>Фрезеровка</t>
  </si>
  <si>
    <t>Низ: синий, верх: белый рис.Лазурь</t>
  </si>
  <si>
    <t xml:space="preserve"> ясень шимо светлый; ясень шимо темный </t>
  </si>
  <si>
    <t>мыло</t>
  </si>
  <si>
    <t>Низ: оранж, верх: белый рис.Нежность</t>
  </si>
  <si>
    <t xml:space="preserve">глянцевые  </t>
  </si>
  <si>
    <t>глянцевые</t>
  </si>
  <si>
    <t xml:space="preserve"> низ-мыло, верх -Кубики        низ - Полешки, верх - Полешки</t>
  </si>
  <si>
    <t xml:space="preserve">белый патина; орех кантри, </t>
  </si>
  <si>
    <t>низ- Полешки; Рамка                      верх - Полешки; Рамка</t>
  </si>
  <si>
    <t>1060 х 800 х 550</t>
  </si>
  <si>
    <t xml:space="preserve">850 х 650 х 550 </t>
  </si>
  <si>
    <t>венге + венге</t>
  </si>
  <si>
    <t>Корпус:  ЛДСП 16мм</t>
  </si>
  <si>
    <t>Фасады: МДФ 16мм</t>
  </si>
  <si>
    <t>Столешница: постформинг 28мм</t>
  </si>
  <si>
    <t xml:space="preserve">Ручки:      рейлинги 128мм к кухням с глянцевыми и матовыми фасадами </t>
  </si>
  <si>
    <t>Мебель для спальни. Кровати</t>
  </si>
  <si>
    <t>Форма 1</t>
  </si>
  <si>
    <t>Форма 2</t>
  </si>
  <si>
    <t>Формы спинок для кроватей:</t>
  </si>
  <si>
    <t xml:space="preserve"> Прикроватные тумбы, столы туалетные</t>
  </si>
  <si>
    <t>1250х 2040 х1000 (сп.м.1200х2000)</t>
  </si>
  <si>
    <t>Расчет цен на фасады с фрезеровкой:</t>
  </si>
  <si>
    <t>Образцы фрезеровки на кухонные модули</t>
  </si>
  <si>
    <t>шкаф навесной угловой  -  580х580х900</t>
  </si>
  <si>
    <t>шкаф навесной с сушилкой - 600х300х720</t>
  </si>
  <si>
    <t>шкаф навесной с нишей   600х580х720</t>
  </si>
  <si>
    <t>шкаф навесной  600х300х360</t>
  </si>
  <si>
    <t xml:space="preserve">стеллаж  навесной  195х280х720  </t>
  </si>
  <si>
    <t xml:space="preserve">Низ: </t>
  </si>
  <si>
    <t>тумба угловая под мойку 890х600х850</t>
  </si>
  <si>
    <t>тумба с 4-мя ящиками  400х600х850</t>
  </si>
  <si>
    <t>1380х1980  по верху, 1380х1380 по низу</t>
  </si>
  <si>
    <t xml:space="preserve"> с фотопечатью фасады лдсп </t>
  </si>
  <si>
    <t xml:space="preserve"> Фасады МДФ</t>
  </si>
  <si>
    <t>тумба 800х600х850</t>
  </si>
  <si>
    <t>Фасады: ЛДСП 16мм или МДФ 16мм</t>
  </si>
  <si>
    <t xml:space="preserve"> www.premium-mk.ru</t>
  </si>
  <si>
    <t>Шкаф четырехстворчатый "Гармония"</t>
  </si>
  <si>
    <t>1600 х 568 х 2200</t>
  </si>
  <si>
    <t>Шкаф трехстворчатый "Гармония"</t>
  </si>
  <si>
    <t>1200 х 568  х 2200</t>
  </si>
  <si>
    <t>800 х 568 х 2200</t>
  </si>
  <si>
    <t>Шкаф угловой "Гармония"</t>
  </si>
  <si>
    <t>900 х 900 х 2200</t>
  </si>
  <si>
    <t>Набор для спальни "Гармония"</t>
  </si>
  <si>
    <t>Кровать двухспальная "Гармония"</t>
  </si>
  <si>
    <t>1766 х 2037 х 855</t>
  </si>
  <si>
    <t>Тумба прикроватная "Гармония"</t>
  </si>
  <si>
    <t>400 х 400 х 495</t>
  </si>
  <si>
    <t>Комод "Гармония"</t>
  </si>
  <si>
    <t>800 х 450 х 895</t>
  </si>
  <si>
    <t>Стол туалетный "Гармония"</t>
  </si>
  <si>
    <t>1000 х 400 х 1420</t>
  </si>
  <si>
    <t>1200 х 620 х 2200</t>
  </si>
  <si>
    <t>1400 х 620 х 2200</t>
  </si>
  <si>
    <t>1600 х 620 х 2200</t>
  </si>
  <si>
    <t>наименование</t>
  </si>
  <si>
    <t xml:space="preserve">цена </t>
  </si>
  <si>
    <t>Персона 1</t>
  </si>
  <si>
    <t>Персона 6</t>
  </si>
  <si>
    <t>Персона 7</t>
  </si>
  <si>
    <t>Персона 8</t>
  </si>
  <si>
    <t>Персона 9</t>
  </si>
  <si>
    <t>Персона 10</t>
  </si>
  <si>
    <t>Персона 11</t>
  </si>
  <si>
    <t>Стол письм.с дверкой</t>
  </si>
  <si>
    <t>Стол письм.с 3 ящиками</t>
  </si>
  <si>
    <t>Полка 1</t>
  </si>
  <si>
    <t>Полка 2</t>
  </si>
  <si>
    <t>Полка 3</t>
  </si>
  <si>
    <t>Полка 5</t>
  </si>
  <si>
    <t>Полка 6</t>
  </si>
  <si>
    <t>со скидкой</t>
  </si>
  <si>
    <t xml:space="preserve"> и наценкой</t>
  </si>
  <si>
    <t>%</t>
  </si>
  <si>
    <t>Ваша наценка</t>
  </si>
  <si>
    <t>Стол письм.-3</t>
  </si>
  <si>
    <t>Стол письм.-4</t>
  </si>
  <si>
    <t>Шкаф угловой</t>
  </si>
  <si>
    <t>ШК-1</t>
  </si>
  <si>
    <t>ШК-2</t>
  </si>
  <si>
    <t>ШК-3</t>
  </si>
  <si>
    <t>ШК-4</t>
  </si>
  <si>
    <t>ШК-5</t>
  </si>
  <si>
    <t>ШК-6</t>
  </si>
  <si>
    <t>Кровать Юниор</t>
  </si>
  <si>
    <t>Кровать двойная 1450 ф/п</t>
  </si>
  <si>
    <t>Кровать Соня</t>
  </si>
  <si>
    <t>Кровать Алиса Ясень</t>
  </si>
  <si>
    <t>Кровать Алиса Ясень + манго+лайм</t>
  </si>
  <si>
    <t>Тумба прикроватная с дверкой</t>
  </si>
  <si>
    <t>Тумба прикроватная с ящ</t>
  </si>
  <si>
    <t>СТ-01</t>
  </si>
  <si>
    <t>СТ-02</t>
  </si>
  <si>
    <t>СТ-01 МДФ</t>
  </si>
  <si>
    <t>КМ-02</t>
  </si>
  <si>
    <t>Волжанка МДФ</t>
  </si>
  <si>
    <t>Волжанка-2</t>
  </si>
  <si>
    <t>Волжанка-4</t>
  </si>
  <si>
    <t>Волжанка-5</t>
  </si>
  <si>
    <t>Волжанка-6</t>
  </si>
  <si>
    <t>Волжанка-7</t>
  </si>
  <si>
    <t>Волжанка-7 ф/п*</t>
  </si>
  <si>
    <t>КМ-04</t>
  </si>
  <si>
    <t>КМ-05</t>
  </si>
  <si>
    <t>Милан-1</t>
  </si>
  <si>
    <t>Милан-2</t>
  </si>
  <si>
    <t>Милан-1 ф/п*</t>
  </si>
  <si>
    <t>КМ-08</t>
  </si>
  <si>
    <t>Шкаф 0,9</t>
  </si>
  <si>
    <t>Шкаф 0,9 ф/п*</t>
  </si>
  <si>
    <t xml:space="preserve">глухое ЛДСП - </t>
  </si>
  <si>
    <t xml:space="preserve"> с зеркалами и накладками </t>
  </si>
  <si>
    <t>Тумба прикроват. квадро</t>
  </si>
  <si>
    <t>Комод квадро</t>
  </si>
  <si>
    <t>Шкаф для одежды квадро</t>
  </si>
  <si>
    <t>СТ квадро</t>
  </si>
  <si>
    <t>Зеркало квадро</t>
  </si>
  <si>
    <t>Тумба прикроват. Селена</t>
  </si>
  <si>
    <t>Комод селена</t>
  </si>
  <si>
    <t>Шкаф для одежды селена</t>
  </si>
  <si>
    <t>СТ селена</t>
  </si>
  <si>
    <t>Зеркало селена</t>
  </si>
  <si>
    <t>Тумба прикроват. Купидон</t>
  </si>
  <si>
    <t>Комод Купидон</t>
  </si>
  <si>
    <t xml:space="preserve">СТ Купидон </t>
  </si>
  <si>
    <t>Шкаф Купидон 1,0</t>
  </si>
  <si>
    <t>Шкаф Купидон 1,5</t>
  </si>
  <si>
    <t>Тумба прикроват. Гармония</t>
  </si>
  <si>
    <t>СТ Гармония</t>
  </si>
  <si>
    <t>Комод Гармония</t>
  </si>
  <si>
    <t>Шкаф 2хств. Гармония</t>
  </si>
  <si>
    <t>Шкаф угл. Гармония</t>
  </si>
  <si>
    <t>Тумба Почемучка</t>
  </si>
  <si>
    <t>Комод</t>
  </si>
  <si>
    <t>Комод   ясень</t>
  </si>
  <si>
    <t>Стол письм.</t>
  </si>
  <si>
    <t>Стол письм. Ясень</t>
  </si>
  <si>
    <t>Пенал</t>
  </si>
  <si>
    <t>Пенал с угл. Полками</t>
  </si>
  <si>
    <t>Пенал закрытый</t>
  </si>
  <si>
    <t>Шкаф 2хств.</t>
  </si>
  <si>
    <t xml:space="preserve">Шкаф 3хств. </t>
  </si>
  <si>
    <t xml:space="preserve">Шкаф 3хств. Ясень </t>
  </si>
  <si>
    <t>Кровать с ящиками</t>
  </si>
  <si>
    <t>Кровать с ящиками ясень</t>
  </si>
  <si>
    <t>Кровать Почемучка-2</t>
  </si>
  <si>
    <t>Кровать 2х-яр Почемучка</t>
  </si>
  <si>
    <t xml:space="preserve">Полка навесная </t>
  </si>
  <si>
    <t>Полка навесная ясень</t>
  </si>
  <si>
    <t>Кровать Настенька</t>
  </si>
  <si>
    <t>Тумба прикр.</t>
  </si>
  <si>
    <t>СТ</t>
  </si>
  <si>
    <t>Стеллаж</t>
  </si>
  <si>
    <t>Шкаф 3хст.Настенька-2</t>
  </si>
  <si>
    <t>Комод Алиса</t>
  </si>
  <si>
    <t>Полка Навесная</t>
  </si>
  <si>
    <t>Пенал 1</t>
  </si>
  <si>
    <t>Пенал 2</t>
  </si>
  <si>
    <t>Пенал с угл.полками</t>
  </si>
  <si>
    <t>Шкаф 2хств</t>
  </si>
  <si>
    <t>Шкаф 3хств.</t>
  </si>
  <si>
    <t>Кровать Алешка 2х-яр</t>
  </si>
  <si>
    <t>Стол компьют.</t>
  </si>
  <si>
    <t>Кровать Алешка-2</t>
  </si>
  <si>
    <t>Тумба прикроват.</t>
  </si>
  <si>
    <t>Полка навесная</t>
  </si>
  <si>
    <t>Шкаф 2хств. с откр.полками</t>
  </si>
  <si>
    <t xml:space="preserve">Шкаф 2хств. </t>
  </si>
  <si>
    <t>Шкаф 1ств. С откр.полками</t>
  </si>
  <si>
    <t>Кровать Юнга 2х-яр</t>
  </si>
  <si>
    <t xml:space="preserve">Кровать Юнга </t>
  </si>
  <si>
    <t xml:space="preserve">Комод </t>
  </si>
  <si>
    <t>Тумба (рундук)</t>
  </si>
  <si>
    <t>Стол компьютерный</t>
  </si>
  <si>
    <t>Стол компьютерный угловой</t>
  </si>
  <si>
    <t>ТВА-2</t>
  </si>
  <si>
    <t>ТВА-15</t>
  </si>
  <si>
    <t>ТВА-18</t>
  </si>
  <si>
    <t>СЖ-1</t>
  </si>
  <si>
    <t>СЖ-1 со стеклом</t>
  </si>
  <si>
    <t>СЖ-4</t>
  </si>
  <si>
    <t>СЖ-5</t>
  </si>
  <si>
    <t>СЖ-6</t>
  </si>
  <si>
    <t>тонир.стекло</t>
  </si>
  <si>
    <t xml:space="preserve">стекло с ф/п </t>
  </si>
  <si>
    <t xml:space="preserve">тонир.стекло </t>
  </si>
  <si>
    <t>пуфик -1</t>
  </si>
  <si>
    <t>пуф. Мал. Домино</t>
  </si>
  <si>
    <t>пуф. бол. Домино</t>
  </si>
  <si>
    <t>софия-2</t>
  </si>
  <si>
    <t>софия-2 ф/п*</t>
  </si>
  <si>
    <t>пуфик -2 2кат</t>
  </si>
  <si>
    <t>пуфик -2 1кат</t>
  </si>
  <si>
    <t xml:space="preserve">Флок 1 кат.                                    </t>
  </si>
  <si>
    <t xml:space="preserve">Флок 2 кат.                                      </t>
  </si>
  <si>
    <t>пр-3</t>
  </si>
  <si>
    <t>пр-4</t>
  </si>
  <si>
    <t>пр-5</t>
  </si>
  <si>
    <t>пр-6</t>
  </si>
  <si>
    <t>модуль 1</t>
  </si>
  <si>
    <t>модуль 2</t>
  </si>
  <si>
    <t>модуль 3</t>
  </si>
  <si>
    <t>модуль 4</t>
  </si>
  <si>
    <t>модуль 6</t>
  </si>
  <si>
    <t>модуль 7</t>
  </si>
  <si>
    <t>модуль 9</t>
  </si>
  <si>
    <t>модуль 10</t>
  </si>
  <si>
    <t>модуль 11</t>
  </si>
  <si>
    <t>Оптима 1 кат</t>
  </si>
  <si>
    <t>Оптима 2 кат</t>
  </si>
  <si>
    <t>Оптима 3 кат</t>
  </si>
  <si>
    <t>скамья угловая 1 кат</t>
  </si>
  <si>
    <t>скамья угловая 2 кат</t>
  </si>
  <si>
    <t>скамья угловая 3 кат</t>
  </si>
  <si>
    <t>Блюз 1 кат</t>
  </si>
  <si>
    <t>Блюз 2 кат</t>
  </si>
  <si>
    <t>Блюз 3 кат</t>
  </si>
  <si>
    <t>Блюз 4 кат</t>
  </si>
  <si>
    <t>Блюз с Вен.столом 1кат</t>
  </si>
  <si>
    <t>Блюз с Вен.столом 2кат</t>
  </si>
  <si>
    <t>Блюз с Вен.столом 3кат</t>
  </si>
  <si>
    <t>Блюз с Вен.столом 4кат</t>
  </si>
  <si>
    <t>скамья угл. Блюз 1 кат</t>
  </si>
  <si>
    <t>скамья угл. Блюз 2 кат</t>
  </si>
  <si>
    <t>скамья угл. Блюз 3 кат</t>
  </si>
  <si>
    <t>скамья прямая 1 кат</t>
  </si>
  <si>
    <t>скамья прямая 2 кат</t>
  </si>
  <si>
    <t>скамья прямая 3 кат</t>
  </si>
  <si>
    <t xml:space="preserve">Мираж-2 </t>
  </si>
  <si>
    <t>Мираж  (6пак)</t>
  </si>
  <si>
    <t xml:space="preserve">Домино </t>
  </si>
  <si>
    <t>Пуф бол. Домино</t>
  </si>
  <si>
    <t>Пуф мал. Домино</t>
  </si>
  <si>
    <t>Скамья бол. Мираж</t>
  </si>
  <si>
    <t>Скамья мал. Мираж</t>
  </si>
  <si>
    <t>Стол СКР-3</t>
  </si>
  <si>
    <t xml:space="preserve">Стол-тумба </t>
  </si>
  <si>
    <t xml:space="preserve">Сегмент Блюз </t>
  </si>
  <si>
    <t xml:space="preserve">Милена (Грибок) </t>
  </si>
  <si>
    <t xml:space="preserve">стулья Вен, Прем, Верс, Визит </t>
  </si>
  <si>
    <t>Стулья с мягк.спинкой</t>
  </si>
  <si>
    <t>наценка</t>
  </si>
  <si>
    <t xml:space="preserve">Столешница из постформинга толщиной 28 мм упаковывается отдельно. </t>
  </si>
  <si>
    <t>Стоимость метра погонного</t>
  </si>
  <si>
    <t>рублей</t>
  </si>
  <si>
    <t>Вставьте необходимые значения и получите готовый результат в 1 клик</t>
  </si>
  <si>
    <t>Прибавляем 10%, 20% к стоимости фасада (без учета столешницы)</t>
  </si>
  <si>
    <t>Волжанка 8</t>
  </si>
  <si>
    <t>Табурет (в 1уп. 4шт) *</t>
  </si>
  <si>
    <t>Тумба для обуви "София" №2         с фотопечатью</t>
  </si>
  <si>
    <t xml:space="preserve">Цена всего комплекта </t>
  </si>
  <si>
    <t>Цена комплекта</t>
  </si>
  <si>
    <t>Цена комплекта со шкафом трехстворчатым и кроватью 1,6, цвет белый + МДФ патина</t>
  </si>
  <si>
    <t>СЖ-13</t>
  </si>
  <si>
    <t>СЖ-14</t>
  </si>
  <si>
    <t>СЖ-15</t>
  </si>
  <si>
    <t>рис.34</t>
  </si>
  <si>
    <t>рис.39</t>
  </si>
  <si>
    <t>рис.35</t>
  </si>
  <si>
    <t>рис.40</t>
  </si>
  <si>
    <t>рис.36</t>
  </si>
  <si>
    <t>рис.41</t>
  </si>
  <si>
    <t>рис.37</t>
  </si>
  <si>
    <t>рис.43</t>
  </si>
  <si>
    <t>рис.38</t>
  </si>
  <si>
    <t>рис.30</t>
  </si>
  <si>
    <t>рис.26</t>
  </si>
  <si>
    <t>рис.28</t>
  </si>
  <si>
    <t>рис.29</t>
  </si>
  <si>
    <t>рис. 44</t>
  </si>
  <si>
    <t>рис.45</t>
  </si>
  <si>
    <t>рис. 46</t>
  </si>
  <si>
    <t>рис. 47</t>
  </si>
  <si>
    <t>рис.48</t>
  </si>
  <si>
    <t>рис. 52</t>
  </si>
  <si>
    <t>Образцы фрезеровки</t>
  </si>
  <si>
    <t xml:space="preserve">             на кухни</t>
  </si>
  <si>
    <t xml:space="preserve">Стол Почемучка ясень </t>
  </si>
  <si>
    <t xml:space="preserve">Полка Почемучка ясень </t>
  </si>
  <si>
    <t xml:space="preserve">Полка Алешка </t>
  </si>
  <si>
    <t>550 х 380 х 440</t>
  </si>
  <si>
    <t>Стол "Венера" №1</t>
  </si>
  <si>
    <t>700 х 1100 х 765</t>
  </si>
  <si>
    <t>Наценка</t>
  </si>
  <si>
    <t>Стол Венера 1</t>
  </si>
  <si>
    <t>арт. ШНВ-500</t>
  </si>
  <si>
    <t>Шкаф навесной 500 (под вытяжку)</t>
  </si>
  <si>
    <t>Стол журнальный СИТИ</t>
  </si>
  <si>
    <t>СИТИ</t>
  </si>
  <si>
    <t>500 х 400 х 650</t>
  </si>
  <si>
    <t>Кровать Алешка-3</t>
  </si>
  <si>
    <t>ТВА "ОРИОН"</t>
  </si>
  <si>
    <t>ТВА Орион</t>
  </si>
  <si>
    <t>Стол "Люкс" (раздвижной)</t>
  </si>
  <si>
    <t>1100 (1500) х 700 х 756</t>
  </si>
  <si>
    <t>Венге, столешница МДФ, вставки матовое стекло</t>
  </si>
  <si>
    <t xml:space="preserve">Стол "Камея" </t>
  </si>
  <si>
    <t>1100 х 700 х 756</t>
  </si>
  <si>
    <t>Стол Люкс</t>
  </si>
  <si>
    <t>Стол Камея</t>
  </si>
  <si>
    <t>420 х 360 х 900</t>
  </si>
  <si>
    <r>
      <t>2400 х 370 х 1932</t>
    </r>
    <r>
      <rPr>
        <sz val="10"/>
        <rFont val="Arial Cyr"/>
        <charset val="204"/>
      </rPr>
      <t xml:space="preserve"> (ниша1400х920)</t>
    </r>
  </si>
  <si>
    <t>Волжанка - 5 с зеркалом</t>
  </si>
  <si>
    <t>Шимо светлый</t>
  </si>
  <si>
    <t>Венге+шимо светл.</t>
  </si>
  <si>
    <t>Венге+шимо светл.+фотопечать</t>
  </si>
  <si>
    <t>Шимо светл.</t>
  </si>
  <si>
    <t>Шимо светл.+Шимо темн.</t>
  </si>
  <si>
    <t>Шимо светл.+Шимо темн.+фотопечать</t>
  </si>
  <si>
    <t>Венге+Шимо светл.</t>
  </si>
  <si>
    <t>Шимо светл.+Шимо темн..+ фотопечать</t>
  </si>
  <si>
    <t>Венге+Шимо светл.,                            Шимо светл..+венге</t>
  </si>
  <si>
    <t>венге +шимо светлый</t>
  </si>
  <si>
    <t>Шимо светлый                                 3980р.</t>
  </si>
  <si>
    <r>
      <t xml:space="preserve">Пенал с угловыми полками "Почемучка" </t>
    </r>
    <r>
      <rPr>
        <b/>
        <sz val="10"/>
        <rFont val="Arial Cyr"/>
        <charset val="204"/>
      </rPr>
      <t>универсальн.сборка</t>
    </r>
  </si>
  <si>
    <t>Шимо светл.+оранж+лайм+фотопечать</t>
  </si>
  <si>
    <t>Шимо светл.+оранж+лайм</t>
  </si>
  <si>
    <t>Шимо светл.+фотопечать</t>
  </si>
  <si>
    <t>Шимо светл+оранж+лайм+фотопечать</t>
  </si>
  <si>
    <t xml:space="preserve">Шимо светл. </t>
  </si>
  <si>
    <t>Шимо светлый                                  5435р.</t>
  </si>
  <si>
    <t>Сп.м (верхнее 2000х800, нижнее 1950х800)</t>
  </si>
  <si>
    <t>Шкаф навесной    (глубина 300, высота 720)</t>
  </si>
  <si>
    <r>
      <t xml:space="preserve">арт. ШНУ-3                                                       </t>
    </r>
    <r>
      <rPr>
        <sz val="12"/>
        <color theme="1"/>
        <rFont val="Calibri"/>
        <family val="2"/>
        <charset val="204"/>
        <scheme val="minor"/>
      </rPr>
      <t xml:space="preserve"> </t>
    </r>
    <r>
      <rPr>
        <sz val="11"/>
        <color theme="1"/>
        <rFont val="Calibri"/>
        <family val="2"/>
        <charset val="204"/>
        <scheme val="minor"/>
      </rPr>
      <t>300х280х720</t>
    </r>
  </si>
  <si>
    <t>600х600х720</t>
  </si>
  <si>
    <t xml:space="preserve">Шимо светлый                                </t>
  </si>
  <si>
    <t>Шимо светлый                                     4200р.</t>
  </si>
  <si>
    <t>Шимо светлый                                   2880р.</t>
  </si>
  <si>
    <t>ТВА "ОЛИМПИЯ"</t>
  </si>
  <si>
    <t>ТВА ОЛИМПИЯ</t>
  </si>
  <si>
    <t>2950 х 500 х 2145</t>
  </si>
  <si>
    <t>Тумба Почемучка ясень</t>
  </si>
  <si>
    <t>Пенал ясень</t>
  </si>
  <si>
    <t>Пенал с угл. Полками ясень</t>
  </si>
  <si>
    <t>Пенал закрытый ясень</t>
  </si>
  <si>
    <t>Шкаф 2хств. Ясень</t>
  </si>
  <si>
    <t>патинирование золото</t>
  </si>
  <si>
    <t>900 х 600 х 550</t>
  </si>
  <si>
    <t xml:space="preserve">СЖ-16 </t>
  </si>
  <si>
    <t>Корпус: шимо светлый</t>
  </si>
  <si>
    <t>Столешница МДФ+стекло спец.обработка</t>
  </si>
  <si>
    <t xml:space="preserve">Венге+Шимо светл.,                            </t>
  </si>
  <si>
    <t>Шимо светл..+венге</t>
  </si>
  <si>
    <t>Мозайка</t>
  </si>
  <si>
    <t>Модуль 2</t>
  </si>
  <si>
    <t>Модуль 3</t>
  </si>
  <si>
    <t>Модуль 4</t>
  </si>
  <si>
    <t>800 х 470 х 2140</t>
  </si>
  <si>
    <t xml:space="preserve">850 х 470 х 2140 </t>
  </si>
  <si>
    <t>1550 х 470 х 2140</t>
  </si>
  <si>
    <t>500 х 470 х 2140</t>
  </si>
  <si>
    <r>
      <t xml:space="preserve">Кровать с выкатным столом "Алиса" </t>
    </r>
    <r>
      <rPr>
        <b/>
        <sz val="12"/>
        <color rgb="FFFF0000"/>
        <rFont val="Arial Cyr"/>
        <charset val="204"/>
      </rPr>
      <t>(универсал.сборка)</t>
    </r>
  </si>
  <si>
    <t>2042 х 1095 х 1170</t>
  </si>
  <si>
    <t>450 х 470 х 1700</t>
  </si>
  <si>
    <t>470 х 470 х 1700</t>
  </si>
  <si>
    <t>1600 х 420 х 2100</t>
  </si>
  <si>
    <t>ПР-8</t>
  </si>
  <si>
    <t>без ф/п</t>
  </si>
  <si>
    <t>с ф/п</t>
  </si>
  <si>
    <t>пр-8</t>
  </si>
  <si>
    <t>пр-8 с ф/п</t>
  </si>
  <si>
    <r>
      <t xml:space="preserve">Кровать Алиса </t>
    </r>
    <r>
      <rPr>
        <b/>
        <sz val="12"/>
        <color rgb="FFFF0000"/>
        <rFont val="Arial Cyr"/>
        <charset val="204"/>
      </rPr>
      <t>(универсал.сборка)</t>
    </r>
  </si>
  <si>
    <r>
      <t xml:space="preserve">Кровать Алиса (цветная) </t>
    </r>
    <r>
      <rPr>
        <b/>
        <sz val="12"/>
        <color rgb="FFFF0000"/>
        <rFont val="Arial Cyr"/>
        <charset val="204"/>
      </rPr>
      <t>(универсал.сборка)</t>
    </r>
  </si>
  <si>
    <t>500 х 500 х 510</t>
  </si>
  <si>
    <t xml:space="preserve">откидная крышка </t>
  </si>
  <si>
    <t>Пуфик - 6</t>
  </si>
  <si>
    <t>400 х 400 х 450</t>
  </si>
  <si>
    <t>пуфик -6</t>
  </si>
  <si>
    <t>Скамья угл. Виктория</t>
  </si>
  <si>
    <t>Табурет Виктория</t>
  </si>
  <si>
    <t xml:space="preserve">РАСКЛАДНОЙ </t>
  </si>
  <si>
    <t>800(1140) х 570(800) х 560 (544)</t>
  </si>
  <si>
    <t>СЖ-17</t>
  </si>
  <si>
    <t>Шкаф для документов              (модуль 1)</t>
  </si>
  <si>
    <t>Шкаф для документов              (модуль 2)</t>
  </si>
  <si>
    <t>Шкаф для документов              (модуль 3)</t>
  </si>
  <si>
    <t>Шкаф для документов              (модуль 4)</t>
  </si>
  <si>
    <t>Шкаф для документов              (модуль 5)</t>
  </si>
  <si>
    <t>Шкаф для документов              (модуль 6)</t>
  </si>
  <si>
    <t>Шкаф для документов              (модуль 7)</t>
  </si>
  <si>
    <t>Шкаф для документов              (модуль 8)</t>
  </si>
  <si>
    <t>Шкаф для документов              (модуль 9)</t>
  </si>
  <si>
    <t>Шкаф для одежды              (модуль 10)</t>
  </si>
  <si>
    <t>Шкаф для документов              (модуль 11)</t>
  </si>
  <si>
    <t>Шкаф для одежды              (модуль 12)</t>
  </si>
  <si>
    <t>Шкаф для одежды              (модуль 13)</t>
  </si>
  <si>
    <t>Тумба для документов 600</t>
  </si>
  <si>
    <t>Тумба для документов 900</t>
  </si>
  <si>
    <t>Тумба для документов 1000</t>
  </si>
  <si>
    <t>Тумба для документов 800</t>
  </si>
  <si>
    <t>Тумба выкатная 400</t>
  </si>
  <si>
    <t>Тумба выкатная 720</t>
  </si>
  <si>
    <t>Тумба приставная 400</t>
  </si>
  <si>
    <t>Стол приставной 800</t>
  </si>
  <si>
    <t>Стол приставной 1300</t>
  </si>
  <si>
    <t>Стол руководителя 1900</t>
  </si>
  <si>
    <t>Стол руководителя угловой</t>
  </si>
  <si>
    <t>Стол письменный 1200</t>
  </si>
  <si>
    <t xml:space="preserve">Стол письменный угловой </t>
  </si>
  <si>
    <t>Секция стола приставная 600</t>
  </si>
  <si>
    <t>Секция стола приставная 1200</t>
  </si>
  <si>
    <t>Перегородка разделительная</t>
  </si>
  <si>
    <t>400 х 350 х 1770</t>
  </si>
  <si>
    <t>800 х 350 х 1770</t>
  </si>
  <si>
    <t>800 х 350 х 2120</t>
  </si>
  <si>
    <t>800 х 470 х 2120</t>
  </si>
  <si>
    <t>500 х 350 х 2120</t>
  </si>
  <si>
    <t>500 х 580 х 2120</t>
  </si>
  <si>
    <t>710 х 710 х 2120</t>
  </si>
  <si>
    <t>600 х 350 х 750</t>
  </si>
  <si>
    <t>900 х 350 х 750</t>
  </si>
  <si>
    <t>1000 х 350 х 750</t>
  </si>
  <si>
    <t>800 х 350 х 1100</t>
  </si>
  <si>
    <t>1600 х 350 х 1100</t>
  </si>
  <si>
    <t>400 х 450 х 550</t>
  </si>
  <si>
    <t>400 х 480(600) х 750</t>
  </si>
  <si>
    <t>720 х 450 х 620</t>
  </si>
  <si>
    <t>1200 х 500 х 750</t>
  </si>
  <si>
    <t>1750 х 700 х 750</t>
  </si>
  <si>
    <t>800 х 700 х 730</t>
  </si>
  <si>
    <t>1300 х 700 х 770</t>
  </si>
  <si>
    <t>1200 х 600 х 750</t>
  </si>
  <si>
    <t>1450 х 600 х 750</t>
  </si>
  <si>
    <t>600 х 600 х 750</t>
  </si>
  <si>
    <t>1200 х 600 х 220</t>
  </si>
  <si>
    <t>Шкаф - модуль 1</t>
  </si>
  <si>
    <t>Шкаф - модуль 2</t>
  </si>
  <si>
    <t>Шкаф - модуль 3</t>
  </si>
  <si>
    <t>Шкаф - модуль 4</t>
  </si>
  <si>
    <t>Шкаф - модуль 5</t>
  </si>
  <si>
    <t>Шкаф - модуль 6</t>
  </si>
  <si>
    <t>Шкаф - модуль 7</t>
  </si>
  <si>
    <t>Шкаф - модуль 8</t>
  </si>
  <si>
    <t>Шкаф - модуль 9</t>
  </si>
  <si>
    <t>Шкаф - модуль 10</t>
  </si>
  <si>
    <t>Шкаф - модуль 11</t>
  </si>
  <si>
    <t>Шкаф - модуль 12</t>
  </si>
  <si>
    <t>Шкаф - модуль 13</t>
  </si>
  <si>
    <t>Тумба 600</t>
  </si>
  <si>
    <t>Тумба 900</t>
  </si>
  <si>
    <t>Тумба 1000</t>
  </si>
  <si>
    <t>Тумба 800</t>
  </si>
  <si>
    <t>Тумба 1600</t>
  </si>
  <si>
    <t>стол письм.1200</t>
  </si>
  <si>
    <t>Стол компьютерный 1450</t>
  </si>
  <si>
    <t>Стол комп. 1450</t>
  </si>
  <si>
    <t>Стол письм. Угловой</t>
  </si>
  <si>
    <t>Секция приставная 600</t>
  </si>
  <si>
    <t>Секция приставная 1200</t>
  </si>
  <si>
    <t>Перегородка разделит.</t>
  </si>
  <si>
    <t>1900 х 700 х 770</t>
  </si>
  <si>
    <t>1900 х 1600 х 770</t>
  </si>
  <si>
    <t xml:space="preserve">ПРИМЕРЫ КОМПАНОВКИ </t>
  </si>
  <si>
    <t>Тумба выкатная "Алиса"</t>
  </si>
  <si>
    <t xml:space="preserve">Тумба Алиса </t>
  </si>
  <si>
    <t>тумба под мойку (арт.ТРМ-600) - 600х600х850</t>
  </si>
  <si>
    <t>Набор детской мебели "Почемучка"</t>
  </si>
  <si>
    <t>Набор детской мебели "Настенька"</t>
  </si>
  <si>
    <t>Набор детской мебели "Алиса"</t>
  </si>
  <si>
    <t>Набор детской мебели "Юнга"</t>
  </si>
  <si>
    <t>Кровати</t>
  </si>
  <si>
    <t>Шкафы</t>
  </si>
  <si>
    <t>ТВА Вита</t>
  </si>
  <si>
    <t>Серия офисной мебели "Акцент"</t>
  </si>
  <si>
    <t xml:space="preserve">ПР-7 (варианты компановки модулей) </t>
  </si>
  <si>
    <t>Мебель для прихожей (малые формы)</t>
  </si>
  <si>
    <t>Кухонные уголки</t>
  </si>
  <si>
    <t>Стулья</t>
  </si>
  <si>
    <t>Используемые материалы для кухонных гарнитуров</t>
  </si>
  <si>
    <t>Набор мебели для кухни "Золушка"</t>
  </si>
  <si>
    <t>Набор мебели для кухни "Надежда"</t>
  </si>
  <si>
    <t>Кухонные модули - тумбы</t>
  </si>
  <si>
    <t>Кухонные модули - шкафы</t>
  </si>
  <si>
    <t>Наименование изделия</t>
  </si>
  <si>
    <t>матовый</t>
  </si>
  <si>
    <t>матовый со стеклом</t>
  </si>
  <si>
    <t>глянец со стеклом</t>
  </si>
  <si>
    <t>Патинирование (+карниз)</t>
  </si>
  <si>
    <t>Патинирование со стеклом (+карниз)</t>
  </si>
  <si>
    <t>Стоимость фасада</t>
  </si>
  <si>
    <t>Стоимость корпуса</t>
  </si>
  <si>
    <r>
      <rPr>
        <b/>
        <sz val="11"/>
        <color theme="1"/>
        <rFont val="Calibri"/>
        <family val="2"/>
        <charset val="204"/>
        <scheme val="minor"/>
      </rPr>
      <t xml:space="preserve">Шкаф навесной 300   </t>
    </r>
    <r>
      <rPr>
        <sz val="11"/>
        <color theme="1"/>
        <rFont val="Calibri"/>
        <family val="2"/>
        <charset val="204"/>
        <scheme val="minor"/>
      </rPr>
      <t>(арт.ШН-300/1,                                                          арт. ШН-300/2)</t>
    </r>
  </si>
  <si>
    <r>
      <rPr>
        <b/>
        <sz val="11"/>
        <color theme="1"/>
        <rFont val="Calibri"/>
        <family val="2"/>
        <charset val="204"/>
        <scheme val="minor"/>
      </rPr>
      <t xml:space="preserve">Шкаф навесной 400   </t>
    </r>
    <r>
      <rPr>
        <sz val="11"/>
        <color theme="1"/>
        <rFont val="Calibri"/>
        <family val="2"/>
        <charset val="204"/>
        <scheme val="minor"/>
      </rPr>
      <t>(арт.ШН-400/1,                                                          арт. ШН-400/2)</t>
    </r>
  </si>
  <si>
    <r>
      <rPr>
        <b/>
        <sz val="11"/>
        <color theme="1"/>
        <rFont val="Calibri"/>
        <family val="2"/>
        <charset val="204"/>
        <scheme val="minor"/>
      </rPr>
      <t xml:space="preserve">Шкаф навесной 500   </t>
    </r>
    <r>
      <rPr>
        <sz val="11"/>
        <color theme="1"/>
        <rFont val="Calibri"/>
        <family val="2"/>
        <charset val="204"/>
        <scheme val="minor"/>
      </rPr>
      <t>(арт.ШН-500/1,                                                          арт. ШН-500/2)</t>
    </r>
  </si>
  <si>
    <r>
      <rPr>
        <b/>
        <sz val="11"/>
        <color theme="1"/>
        <rFont val="Calibri"/>
        <family val="2"/>
        <charset val="204"/>
        <scheme val="minor"/>
      </rPr>
      <t xml:space="preserve">Шкаф навесной 500 с сушилкой                                               </t>
    </r>
    <r>
      <rPr>
        <sz val="11"/>
        <color theme="1"/>
        <rFont val="Calibri"/>
        <family val="2"/>
        <charset val="204"/>
        <scheme val="minor"/>
      </rPr>
      <t>(арт.ШНС-500)</t>
    </r>
  </si>
  <si>
    <r>
      <rPr>
        <b/>
        <sz val="11"/>
        <color theme="1"/>
        <rFont val="Calibri"/>
        <family val="2"/>
        <charset val="204"/>
        <scheme val="minor"/>
      </rPr>
      <t xml:space="preserve">Шкаф навесной 600 с горизонтальными фасадами                                              </t>
    </r>
    <r>
      <rPr>
        <sz val="11"/>
        <color theme="1"/>
        <rFont val="Calibri"/>
        <family val="2"/>
        <charset val="204"/>
        <scheme val="minor"/>
      </rPr>
      <t>(арт.ШН-600/3)</t>
    </r>
  </si>
  <si>
    <r>
      <rPr>
        <b/>
        <sz val="11"/>
        <color theme="1"/>
        <rFont val="Calibri"/>
        <family val="2"/>
        <charset val="204"/>
        <scheme val="minor"/>
      </rPr>
      <t xml:space="preserve">Шкаф навесной 600                                         </t>
    </r>
    <r>
      <rPr>
        <sz val="11"/>
        <color theme="1"/>
        <rFont val="Calibri"/>
        <family val="2"/>
        <charset val="204"/>
        <scheme val="minor"/>
      </rPr>
      <t>(арт.ШН-600/1                                            арт.ШН-600/2)</t>
    </r>
  </si>
  <si>
    <r>
      <rPr>
        <b/>
        <sz val="11"/>
        <color theme="1"/>
        <rFont val="Calibri"/>
        <family val="2"/>
        <charset val="204"/>
        <scheme val="minor"/>
      </rPr>
      <t xml:space="preserve">Шкаф навесной 600 с сушилкой                                               </t>
    </r>
    <r>
      <rPr>
        <sz val="11"/>
        <color theme="1"/>
        <rFont val="Calibri"/>
        <family val="2"/>
        <charset val="204"/>
        <scheme val="minor"/>
      </rPr>
      <t>(арт.ШНС-600)</t>
    </r>
  </si>
  <si>
    <r>
      <rPr>
        <b/>
        <sz val="11"/>
        <color theme="1"/>
        <rFont val="Calibri"/>
        <family val="2"/>
        <charset val="204"/>
        <scheme val="minor"/>
      </rPr>
      <t xml:space="preserve">Шкаф навесной 800   </t>
    </r>
    <r>
      <rPr>
        <sz val="11"/>
        <color theme="1"/>
        <rFont val="Calibri"/>
        <family val="2"/>
        <charset val="204"/>
        <scheme val="minor"/>
      </rPr>
      <t>(арт.ШН-800/1,                                                          арт. ШН-800/2)</t>
    </r>
  </si>
  <si>
    <r>
      <rPr>
        <b/>
        <sz val="11"/>
        <color theme="1"/>
        <rFont val="Calibri"/>
        <family val="2"/>
        <charset val="204"/>
        <scheme val="minor"/>
      </rPr>
      <t xml:space="preserve">Шкаф навесной 800 с сушилкой                                               </t>
    </r>
    <r>
      <rPr>
        <sz val="11"/>
        <color theme="1"/>
        <rFont val="Calibri"/>
        <family val="2"/>
        <charset val="204"/>
        <scheme val="minor"/>
      </rPr>
      <t>(арт.ШНС-800)</t>
    </r>
  </si>
  <si>
    <r>
      <rPr>
        <b/>
        <sz val="11"/>
        <color theme="1"/>
        <rFont val="Calibri"/>
        <family val="2"/>
        <charset val="204"/>
        <scheme val="minor"/>
      </rPr>
      <t xml:space="preserve">Шкаф угловой 600х600 с полками                                              </t>
    </r>
    <r>
      <rPr>
        <sz val="11"/>
        <color theme="1"/>
        <rFont val="Calibri"/>
        <family val="2"/>
        <charset val="204"/>
        <scheme val="minor"/>
      </rPr>
      <t>(арт.ШНУ-600/1                              арт.ШНУ - 600/2)</t>
    </r>
  </si>
  <si>
    <r>
      <rPr>
        <b/>
        <sz val="11"/>
        <color theme="1"/>
        <rFont val="Calibri"/>
        <family val="2"/>
        <charset val="204"/>
        <scheme val="minor"/>
      </rPr>
      <t xml:space="preserve">Шкаф навесной 600 под вытяжку                     </t>
    </r>
    <r>
      <rPr>
        <sz val="11"/>
        <color theme="1"/>
        <rFont val="Calibri"/>
        <family val="2"/>
        <charset val="204"/>
        <scheme val="minor"/>
      </rPr>
      <t>(арт.ШНВ-600)</t>
    </r>
  </si>
  <si>
    <r>
      <rPr>
        <b/>
        <sz val="11"/>
        <color theme="1"/>
        <rFont val="Calibri"/>
        <family val="2"/>
        <charset val="204"/>
        <scheme val="minor"/>
      </rPr>
      <t xml:space="preserve">Шкаф навесной 300 угловой                                                  </t>
    </r>
    <r>
      <rPr>
        <sz val="11"/>
        <color theme="1"/>
        <rFont val="Calibri"/>
        <family val="2"/>
        <charset val="204"/>
        <scheme val="minor"/>
      </rPr>
      <t>(арт.ШНУ-3)</t>
    </r>
  </si>
  <si>
    <r>
      <rPr>
        <b/>
        <sz val="11"/>
        <color theme="1"/>
        <rFont val="Calibri"/>
        <family val="2"/>
        <charset val="204"/>
        <scheme val="minor"/>
      </rPr>
      <t xml:space="preserve">Шкаф навесной 500 под вытяжку                     </t>
    </r>
    <r>
      <rPr>
        <sz val="11"/>
        <color theme="1"/>
        <rFont val="Calibri"/>
        <family val="2"/>
        <charset val="204"/>
        <scheme val="minor"/>
      </rPr>
      <t>(арт.ШНВ-500)</t>
    </r>
  </si>
  <si>
    <r>
      <rPr>
        <b/>
        <sz val="11"/>
        <color theme="1"/>
        <rFont val="Calibri"/>
        <family val="2"/>
        <charset val="204"/>
        <scheme val="minor"/>
      </rPr>
      <t xml:space="preserve">Тумба 300 с полкой                                             </t>
    </r>
    <r>
      <rPr>
        <sz val="11"/>
        <color theme="1"/>
        <rFont val="Calibri"/>
        <family val="2"/>
        <charset val="204"/>
        <scheme val="minor"/>
      </rPr>
      <t>(арт.ТР-300/1)</t>
    </r>
  </si>
  <si>
    <r>
      <rPr>
        <b/>
        <sz val="11"/>
        <color theme="1"/>
        <rFont val="Calibri"/>
        <family val="2"/>
        <charset val="204"/>
        <scheme val="minor"/>
      </rPr>
      <t xml:space="preserve">Тумба 400 с полкой                                             </t>
    </r>
    <r>
      <rPr>
        <sz val="11"/>
        <color theme="1"/>
        <rFont val="Calibri"/>
        <family val="2"/>
        <charset val="204"/>
        <scheme val="minor"/>
      </rPr>
      <t>(арт.ТР-400/1)</t>
    </r>
  </si>
  <si>
    <r>
      <rPr>
        <b/>
        <sz val="11"/>
        <color theme="1"/>
        <rFont val="Calibri"/>
        <family val="2"/>
        <charset val="204"/>
        <scheme val="minor"/>
      </rPr>
      <t xml:space="preserve">Тумба 400 с 4 ящиками                                         </t>
    </r>
    <r>
      <rPr>
        <sz val="11"/>
        <color theme="1"/>
        <rFont val="Calibri"/>
        <family val="2"/>
        <charset val="204"/>
        <scheme val="minor"/>
      </rPr>
      <t>(арт.ТР-400/3)</t>
    </r>
  </si>
  <si>
    <r>
      <rPr>
        <b/>
        <sz val="11"/>
        <color theme="1"/>
        <rFont val="Calibri"/>
        <family val="2"/>
        <charset val="204"/>
        <scheme val="minor"/>
      </rPr>
      <t xml:space="preserve">Тумба 400 (ящик+дверь)                                        </t>
    </r>
    <r>
      <rPr>
        <sz val="11"/>
        <color theme="1"/>
        <rFont val="Calibri"/>
        <family val="2"/>
        <charset val="204"/>
        <scheme val="minor"/>
      </rPr>
      <t>(арт.ТР-400/2)</t>
    </r>
  </si>
  <si>
    <r>
      <rPr>
        <b/>
        <sz val="11"/>
        <color theme="1"/>
        <rFont val="Calibri"/>
        <family val="2"/>
        <charset val="204"/>
        <scheme val="minor"/>
      </rPr>
      <t xml:space="preserve">Тумба 500 с полкой                                             </t>
    </r>
    <r>
      <rPr>
        <sz val="11"/>
        <color theme="1"/>
        <rFont val="Calibri"/>
        <family val="2"/>
        <charset val="204"/>
        <scheme val="minor"/>
      </rPr>
      <t>(арт.ТР-500/1)</t>
    </r>
  </si>
  <si>
    <r>
      <rPr>
        <b/>
        <sz val="11"/>
        <color theme="1"/>
        <rFont val="Calibri"/>
        <family val="2"/>
        <charset val="204"/>
        <scheme val="minor"/>
      </rPr>
      <t xml:space="preserve">Тумба 500 под мойку                                      </t>
    </r>
    <r>
      <rPr>
        <sz val="11"/>
        <color theme="1"/>
        <rFont val="Calibri"/>
        <family val="2"/>
        <charset val="204"/>
        <scheme val="minor"/>
      </rPr>
      <t>(арт.ТРМ-500)</t>
    </r>
  </si>
  <si>
    <r>
      <rPr>
        <b/>
        <sz val="11"/>
        <color theme="1"/>
        <rFont val="Calibri"/>
        <family val="2"/>
        <charset val="204"/>
        <scheme val="minor"/>
      </rPr>
      <t xml:space="preserve">Тумба 600 с полкой                                             </t>
    </r>
    <r>
      <rPr>
        <sz val="11"/>
        <color theme="1"/>
        <rFont val="Calibri"/>
        <family val="2"/>
        <charset val="204"/>
        <scheme val="minor"/>
      </rPr>
      <t>(арт.ТР-600/1)</t>
    </r>
  </si>
  <si>
    <r>
      <rPr>
        <b/>
        <sz val="11"/>
        <color theme="1"/>
        <rFont val="Calibri"/>
        <family val="2"/>
        <charset val="204"/>
        <scheme val="minor"/>
      </rPr>
      <t xml:space="preserve">Тумба 600 под мойку                                      </t>
    </r>
    <r>
      <rPr>
        <sz val="11"/>
        <color theme="1"/>
        <rFont val="Calibri"/>
        <family val="2"/>
        <charset val="204"/>
        <scheme val="minor"/>
      </rPr>
      <t>(арт.ТРМ-600)</t>
    </r>
  </si>
  <si>
    <r>
      <rPr>
        <b/>
        <sz val="11"/>
        <color theme="1"/>
        <rFont val="Calibri"/>
        <family val="2"/>
        <charset val="204"/>
        <scheme val="minor"/>
      </rPr>
      <t xml:space="preserve">Тумба 600 с ящиками                                             </t>
    </r>
    <r>
      <rPr>
        <sz val="11"/>
        <color theme="1"/>
        <rFont val="Calibri"/>
        <family val="2"/>
        <charset val="204"/>
        <scheme val="minor"/>
      </rPr>
      <t>(арт.ТР-600/3)</t>
    </r>
  </si>
  <si>
    <r>
      <rPr>
        <b/>
        <sz val="11"/>
        <color theme="1"/>
        <rFont val="Calibri"/>
        <family val="2"/>
        <charset val="204"/>
        <scheme val="minor"/>
      </rPr>
      <t xml:space="preserve">Тумба 800 под мойку                                      </t>
    </r>
    <r>
      <rPr>
        <sz val="11"/>
        <color theme="1"/>
        <rFont val="Calibri"/>
        <family val="2"/>
        <charset val="204"/>
        <scheme val="minor"/>
      </rPr>
      <t>(арт.ТРМ-800)</t>
    </r>
  </si>
  <si>
    <r>
      <rPr>
        <b/>
        <sz val="11"/>
        <color theme="1"/>
        <rFont val="Calibri"/>
        <family val="2"/>
        <charset val="204"/>
        <scheme val="minor"/>
      </rPr>
      <t xml:space="preserve">Тумба 800 с полкой                                             </t>
    </r>
    <r>
      <rPr>
        <sz val="11"/>
        <color theme="1"/>
        <rFont val="Calibri"/>
        <family val="2"/>
        <charset val="204"/>
        <scheme val="minor"/>
      </rPr>
      <t>(арт.ТР-800/1)</t>
    </r>
  </si>
  <si>
    <r>
      <rPr>
        <b/>
        <sz val="11"/>
        <color theme="1"/>
        <rFont val="Calibri"/>
        <family val="2"/>
        <charset val="204"/>
        <scheme val="minor"/>
      </rPr>
      <t xml:space="preserve">Тумба 800 (ящик+дверь)                                        </t>
    </r>
    <r>
      <rPr>
        <sz val="11"/>
        <color theme="1"/>
        <rFont val="Calibri"/>
        <family val="2"/>
        <charset val="204"/>
        <scheme val="minor"/>
      </rPr>
      <t>(арт.ТР-800/2)</t>
    </r>
  </si>
  <si>
    <r>
      <rPr>
        <b/>
        <sz val="11"/>
        <color theme="1"/>
        <rFont val="Calibri"/>
        <family val="2"/>
        <charset val="204"/>
        <scheme val="minor"/>
      </rPr>
      <t xml:space="preserve">Тумба 900 угловая под мойку                                      </t>
    </r>
    <r>
      <rPr>
        <sz val="11"/>
        <color theme="1"/>
        <rFont val="Calibri"/>
        <family val="2"/>
        <charset val="204"/>
        <scheme val="minor"/>
      </rPr>
      <t>(арт.ТРУ-1)</t>
    </r>
  </si>
  <si>
    <r>
      <rPr>
        <b/>
        <sz val="11"/>
        <color theme="1"/>
        <rFont val="Calibri"/>
        <family val="2"/>
        <charset val="204"/>
        <scheme val="minor"/>
      </rPr>
      <t xml:space="preserve">Тумба 300 усеченная                   </t>
    </r>
    <r>
      <rPr>
        <sz val="11"/>
        <color theme="1"/>
        <rFont val="Calibri"/>
        <family val="2"/>
        <charset val="204"/>
        <scheme val="minor"/>
      </rPr>
      <t>(арт.ТРУ-2)</t>
    </r>
  </si>
  <si>
    <r>
      <rPr>
        <b/>
        <sz val="11"/>
        <color theme="1"/>
        <rFont val="Calibri"/>
        <family val="2"/>
        <charset val="204"/>
        <scheme val="minor"/>
      </rPr>
      <t xml:space="preserve">Тумба 600 под встроенную технику 1                                            </t>
    </r>
    <r>
      <rPr>
        <sz val="11"/>
        <color theme="1"/>
        <rFont val="Calibri"/>
        <family val="2"/>
        <charset val="204"/>
        <scheme val="minor"/>
      </rPr>
      <t>(арт.ТР-600)</t>
    </r>
  </si>
  <si>
    <r>
      <t xml:space="preserve">Тумба под встроенную технику 600 2                           </t>
    </r>
    <r>
      <rPr>
        <sz val="11"/>
        <color theme="1"/>
        <rFont val="Calibri"/>
        <family val="2"/>
        <charset val="204"/>
        <scheme val="minor"/>
      </rPr>
      <t>(арт. ТР-600/2)</t>
    </r>
  </si>
  <si>
    <t>__________</t>
  </si>
  <si>
    <t>_________</t>
  </si>
  <si>
    <t xml:space="preserve">Серия детской мебели "Алешка" (ЛДСП-фасады) </t>
  </si>
  <si>
    <t xml:space="preserve">Серия детской мебели "Алешка" (МДФ-фасады) </t>
  </si>
  <si>
    <t>Шимо светл.+МДФ фасады</t>
  </si>
  <si>
    <t>4а</t>
  </si>
  <si>
    <t>Набор детской мебели "Алешка" (фасады ЛДСП)</t>
  </si>
  <si>
    <t>Набор детской мебели "Алешка" (фасады МДФ с фрезеровкой)</t>
  </si>
  <si>
    <t>2042 х 1206 х 1930 (левая/правая)</t>
  </si>
  <si>
    <t>1940 х 840 х 700</t>
  </si>
  <si>
    <t>1204 х 554 х 750</t>
  </si>
  <si>
    <t>1244 х 840 (левый/правый)</t>
  </si>
  <si>
    <t>1204 х 884 х 750 (левый/правый)</t>
  </si>
  <si>
    <t>1100 х 300 х 6000</t>
  </si>
  <si>
    <t>Тумба выкатная "Алешка"</t>
  </si>
  <si>
    <t>390 х 380  х460</t>
  </si>
  <si>
    <t>1100 х 470 х 1260</t>
  </si>
  <si>
    <t>1100 х 470 х 956</t>
  </si>
  <si>
    <t>700 х 470 х 1960</t>
  </si>
  <si>
    <t xml:space="preserve">Шкаф трехстворчатый "Алешка" </t>
  </si>
  <si>
    <t>830 х 830 х 2160</t>
  </si>
  <si>
    <t>Стол письм.прямой</t>
  </si>
  <si>
    <t>Стол к кровати</t>
  </si>
  <si>
    <t xml:space="preserve">Стол угловой </t>
  </si>
  <si>
    <t>Тумба выкатная с ящ</t>
  </si>
  <si>
    <t>800 х 470 х 906</t>
  </si>
  <si>
    <t>650*650*550</t>
  </si>
  <si>
    <t>750х740 х 530 (1060)</t>
  </si>
  <si>
    <t>Кровать с мzur.спин. Без ортоп</t>
  </si>
  <si>
    <t>шимо темн.+МДФ белый глянец+ф/п</t>
  </si>
  <si>
    <t>шимо светл</t>
  </si>
  <si>
    <t>Венге+шимо светл</t>
  </si>
  <si>
    <t>шимо светл+шимо темн</t>
  </si>
  <si>
    <t>шимо светл.</t>
  </si>
  <si>
    <t>шимо темн.+МДФ белый глянец +ф/п</t>
  </si>
  <si>
    <t>Венге + шимо светл</t>
  </si>
  <si>
    <t>шимо светл.+шимо темн</t>
  </si>
  <si>
    <t>шимо светл.+оранж+лайм</t>
  </si>
  <si>
    <t xml:space="preserve"> шимо светлый</t>
  </si>
  <si>
    <t>Венге+ш.св.</t>
  </si>
  <si>
    <t>Венге+ ш.св.</t>
  </si>
  <si>
    <t xml:space="preserve"> шимо светл + шимо темн</t>
  </si>
  <si>
    <t xml:space="preserve"> шимо светл +шимо темн</t>
  </si>
  <si>
    <t>шимо светл +  шимо темн</t>
  </si>
  <si>
    <t>Венге +шимо светл</t>
  </si>
  <si>
    <t>шимо темн+МДФ белый глянец+ф/п</t>
  </si>
  <si>
    <t xml:space="preserve"> шимо светл.+  шимо темн.</t>
  </si>
  <si>
    <t xml:space="preserve"> шимо светл.+  шимо темн</t>
  </si>
  <si>
    <t>шимо светл.+  шимо темн</t>
  </si>
  <si>
    <t xml:space="preserve"> шимо светл.+ шимо темн</t>
  </si>
  <si>
    <t xml:space="preserve"> шимо темный</t>
  </si>
  <si>
    <t xml:space="preserve"> шимо св+ шимо темн</t>
  </si>
  <si>
    <t>венге+ шимо светлый</t>
  </si>
  <si>
    <t>Венге + ш.св.+фотопечать</t>
  </si>
  <si>
    <t>Комб:  шимо тем/ шимо св</t>
  </si>
  <si>
    <t>Тумба 300 с полкой (ТР-300/1)</t>
  </si>
  <si>
    <t>Тумба усеченная (ТРУ-2)</t>
  </si>
  <si>
    <t>300*600*850</t>
  </si>
  <si>
    <t>Тумба угловая под мойку (ТРУ-1)</t>
  </si>
  <si>
    <t>Тумба 400 с полкой (ТР-400/1)</t>
  </si>
  <si>
    <t>400*600*850</t>
  </si>
  <si>
    <t>900*600*850</t>
  </si>
  <si>
    <t xml:space="preserve">Тумбы (без столешниц) </t>
  </si>
  <si>
    <t>Тумба 400, ящик+дверь                                          (ТР-400/2)</t>
  </si>
  <si>
    <t>Тумба 400, 4ящика (ТР-400/3)</t>
  </si>
  <si>
    <t>Тумба 500 с полкой (ТР-500/1)</t>
  </si>
  <si>
    <t>500*600*850</t>
  </si>
  <si>
    <t>Тумба 500 под мойку (ТРМ-500)</t>
  </si>
  <si>
    <t>Тумба 600 под встр.технику                         (ТР-600)</t>
  </si>
  <si>
    <t>600*600*850</t>
  </si>
  <si>
    <t>Тумба 600 с полкой (ТР-600/1)</t>
  </si>
  <si>
    <t>Тумба 600, 3 ящика (ТР-600/3)</t>
  </si>
  <si>
    <t>Тумба 600 под мойку (ТРМ-600)</t>
  </si>
  <si>
    <t>Тумба 800 с полкой (ТР-800/1)</t>
  </si>
  <si>
    <t>800*600*850</t>
  </si>
  <si>
    <t>Тумба 800 под мойку (ТРМ-800)</t>
  </si>
  <si>
    <t>800*600*950</t>
  </si>
  <si>
    <t>Тумба 800, ящик+2двери (ТР-800/2)</t>
  </si>
  <si>
    <t>Тумба 600 под встроенную технику 2 (ТР-600)</t>
  </si>
  <si>
    <t>600*600*1400</t>
  </si>
  <si>
    <t>Шкафы навесные</t>
  </si>
  <si>
    <t>Шкаф навесной 300 (ШН-300/1)</t>
  </si>
  <si>
    <t>300*300*720</t>
  </si>
  <si>
    <t>Шкаф навесной 300 со стеклом       (ШН-300/2)</t>
  </si>
  <si>
    <t xml:space="preserve"> Шкаф навесной 400                                                 (ШН-400/1)</t>
  </si>
  <si>
    <t>400*300*720</t>
  </si>
  <si>
    <t>Шкаф навесной 400 со стеклом       (ШН-400/2)</t>
  </si>
  <si>
    <t>Шкаф навесной 300 торцевой                         (ШНУ-3)</t>
  </si>
  <si>
    <t>300*280*720</t>
  </si>
  <si>
    <t>Шкаф навесной 500 (ШН-500/1)</t>
  </si>
  <si>
    <t>Шкаф навесной 500 со стеклом       (ШН-500/2)</t>
  </si>
  <si>
    <t>500*300*720</t>
  </si>
  <si>
    <t>Шкаф навесной 500 с сушилкой (ШНС-500)</t>
  </si>
  <si>
    <t>Шкаф навесной 600, под вытяжку (ШНВ-600)</t>
  </si>
  <si>
    <t>600*300*360</t>
  </si>
  <si>
    <t xml:space="preserve"> Шкаф навесной 600                                                 (ШН-600/1)</t>
  </si>
  <si>
    <t>600*300*720</t>
  </si>
  <si>
    <t>Шкаф навесной 600 со стеклом       (ШН-600/2)</t>
  </si>
  <si>
    <t>Шкаф навесной 600 с сушилкой (ШНС-600)</t>
  </si>
  <si>
    <t>Шкаф навесной 600 (ШН-600/3)</t>
  </si>
  <si>
    <t>Шкаф навесной 800 (ШН-800/1)</t>
  </si>
  <si>
    <t>800*300*720</t>
  </si>
  <si>
    <t>Шкаф навесной 800 со стеклом          (ШН-800/2)</t>
  </si>
  <si>
    <t>Шкаф навесной 800 с сушилкой    (ШНС-800)</t>
  </si>
  <si>
    <t>Шкаф угловой с полками (ШНУ-1)</t>
  </si>
  <si>
    <t>600*600*720</t>
  </si>
  <si>
    <t>Шкаф угловой с полками (ШНУ-2)</t>
  </si>
  <si>
    <t>400*330*1320</t>
  </si>
  <si>
    <t>400*600*2168</t>
  </si>
  <si>
    <t>500*600*2168</t>
  </si>
  <si>
    <t>600*600*1210</t>
  </si>
  <si>
    <t>800*600*2168</t>
  </si>
  <si>
    <t>Шкаф навесной 500, под вытяжку (ШНВ-500)</t>
  </si>
  <si>
    <t>500*300*360</t>
  </si>
  <si>
    <t>кожа бежевая, белая, черная</t>
  </si>
  <si>
    <t>Стекло тонированное с фотопечатью</t>
  </si>
  <si>
    <t>Цена кухни на фото</t>
  </si>
  <si>
    <t>Стол письменный (прямой) "Алешка"</t>
  </si>
  <si>
    <t>Стол. к кровати "Алешка"</t>
  </si>
  <si>
    <t>Стол компьютерный угловой "Алешка"</t>
  </si>
  <si>
    <t xml:space="preserve">Серия детской мебели "Акварель" (МДФ-фасады) </t>
  </si>
  <si>
    <t xml:space="preserve">Кровать 2хярусная </t>
  </si>
  <si>
    <t>Лестница-2</t>
  </si>
  <si>
    <t>лестница</t>
  </si>
  <si>
    <t>Кровать -2</t>
  </si>
  <si>
    <t>Шкаф 3х-ств</t>
  </si>
  <si>
    <t>Тумба</t>
  </si>
  <si>
    <t>Стол письменный</t>
  </si>
  <si>
    <t xml:space="preserve">Стеллаж </t>
  </si>
  <si>
    <t>пенал 2</t>
  </si>
  <si>
    <t>пенал с углов.полками</t>
  </si>
  <si>
    <t>пенал 3</t>
  </si>
  <si>
    <t>шкаф 2х-ств</t>
  </si>
  <si>
    <t>Шкаф книжный</t>
  </si>
  <si>
    <t xml:space="preserve">подушка </t>
  </si>
  <si>
    <t>Лестница</t>
  </si>
  <si>
    <t>Кровать-2</t>
  </si>
  <si>
    <t>Пенал-3</t>
  </si>
  <si>
    <t>Пенал-2</t>
  </si>
  <si>
    <t>Пенал с угловыми полками</t>
  </si>
  <si>
    <t>Шкаф двухстворчатый</t>
  </si>
  <si>
    <t>Шкаф трехстворчатый</t>
  </si>
  <si>
    <t>Стеллаж для книг и игрушек</t>
  </si>
  <si>
    <t>Подушка (для тумбы)</t>
  </si>
  <si>
    <t>2042 х 858 х 2180</t>
  </si>
  <si>
    <t>1800 х 1815 х 608</t>
  </si>
  <si>
    <t>557 х 340 х 1760</t>
  </si>
  <si>
    <t>Шимо светл.+МДФ накладка</t>
  </si>
  <si>
    <t>кож.зам</t>
  </si>
  <si>
    <t>840 х 814 х 1940</t>
  </si>
  <si>
    <t>900 х 600 х 756</t>
  </si>
  <si>
    <t>900 х 300 х 800</t>
  </si>
  <si>
    <t>566 х 470 х 2160</t>
  </si>
  <si>
    <t>1900 х 470 х 1960</t>
  </si>
  <si>
    <t>1350 х 470 х 960</t>
  </si>
  <si>
    <t>1384 х 470 х 960</t>
  </si>
  <si>
    <t>860 х 560 х 415</t>
  </si>
  <si>
    <t>860 х 560 х 20</t>
  </si>
  <si>
    <t>Шкаф двухстворчатый с ящиками "Гармония"</t>
  </si>
  <si>
    <t>Шкаф двухстворчатый  "Гармония"</t>
  </si>
  <si>
    <t>Пенал "Гармония"</t>
  </si>
  <si>
    <t>Пенал с угловыми полками "Гармония"</t>
  </si>
  <si>
    <t>Полки к шкафу двухстворчатому "Гармония"</t>
  </si>
  <si>
    <t>Кровать "Гармония"                                 с 3 ящиками</t>
  </si>
  <si>
    <t>Полка навесная "Гармония"</t>
  </si>
  <si>
    <t>Набор №1 "Гармония"                      (для детской)</t>
  </si>
  <si>
    <t>Полки к шкафу 2хств. Гармония</t>
  </si>
  <si>
    <t>Пенал Гармония</t>
  </si>
  <si>
    <t>Пенал с угл.полками Гармония</t>
  </si>
  <si>
    <t>Полка навесная Гармония</t>
  </si>
  <si>
    <t>Кровать с ящиками Гармония</t>
  </si>
  <si>
    <t>Шкаф 2хств. С ящ Гармония с зерк</t>
  </si>
  <si>
    <t xml:space="preserve">без зеркал - </t>
  </si>
  <si>
    <t>Шкаф 2хств. С ящ Гармония без зеркал</t>
  </si>
  <si>
    <t>Набор №1</t>
  </si>
  <si>
    <t>400 х 568 х 2200</t>
  </si>
  <si>
    <t>295 х 568 х 2200</t>
  </si>
  <si>
    <t>2042 х 840 х 750</t>
  </si>
  <si>
    <t>1020 х 350 х 340</t>
  </si>
  <si>
    <t>3642 х 840 х 2200</t>
  </si>
  <si>
    <t>Шкаф двухстворчатый - 2шт</t>
  </si>
  <si>
    <t>Полки к шкафу двухстворч. - 1шт</t>
  </si>
  <si>
    <t>Полка навесная  - 2шт</t>
  </si>
  <si>
    <t>Кровать с ящиками - 1шт</t>
  </si>
  <si>
    <t>В набор входит:</t>
  </si>
  <si>
    <t>Составленный набор указан для примера, в заявке и накладной выписывается по модулям</t>
  </si>
  <si>
    <t xml:space="preserve">Фасады ЛДСП: </t>
  </si>
  <si>
    <t xml:space="preserve">Кастилло </t>
  </si>
  <si>
    <t>Шкаф угл. Гармония с зеркалом</t>
  </si>
  <si>
    <t>тумба  (арт.ТР-600/1) - 600х600х850</t>
  </si>
  <si>
    <t>Шимо светл.+Шимо темн</t>
  </si>
  <si>
    <t>390 х 380 х 460</t>
  </si>
  <si>
    <t>1680 х 2140 х 930</t>
  </si>
  <si>
    <t xml:space="preserve">без зеркал </t>
  </si>
  <si>
    <t>Шкаф 4хств. Гармония ЛДСП</t>
  </si>
  <si>
    <t xml:space="preserve">Шкаф 4хств. Гармония без зеркал </t>
  </si>
  <si>
    <t>венге, белый</t>
  </si>
  <si>
    <t>шимо темный + шимо светлый</t>
  </si>
  <si>
    <t>Стол-тумба обеденный                          (с 3 ящиками)</t>
  </si>
  <si>
    <t>Стол универсальный "Лира"</t>
  </si>
  <si>
    <t>400х800х750 (1710х800х750)</t>
  </si>
  <si>
    <t>Стол-тумба (3 ящика)</t>
  </si>
  <si>
    <t>Стол Лира</t>
  </si>
  <si>
    <t>800х150(780)х1290</t>
  </si>
  <si>
    <t>венге/ шимо светлый</t>
  </si>
  <si>
    <t>Венге+Шимо светл.,                            Шимо светл.+венге</t>
  </si>
  <si>
    <t>Корпус: шимо светлый.                                                                           Фасады: МДФ глянец ваниль/мозаика виолетт/мозаика лайм</t>
  </si>
  <si>
    <t>Тумба выкатная</t>
  </si>
  <si>
    <t>ЦЕНА без учета орт. основания</t>
  </si>
  <si>
    <t>Кровать квадро без учета орт.ос.</t>
  </si>
  <si>
    <t>Ортопед 1,6</t>
  </si>
  <si>
    <r>
      <t>Ортопед на ножках 1,6</t>
    </r>
    <r>
      <rPr>
        <b/>
        <sz val="12"/>
        <color rgb="FFFF0000"/>
        <rFont val="Arial Cyr"/>
        <charset val="204"/>
      </rPr>
      <t>*</t>
    </r>
  </si>
  <si>
    <t>1716 х 2134 х 922(сп.м.1600х2000)</t>
  </si>
  <si>
    <t>Кровать селена без уч.орт.</t>
  </si>
  <si>
    <t>ЦЕНА без учета орт.основания</t>
  </si>
  <si>
    <r>
      <t>Ортопед на ножках 1,2</t>
    </r>
    <r>
      <rPr>
        <b/>
        <sz val="12"/>
        <color rgb="FFFF0000"/>
        <rFont val="Arial Cyr"/>
        <charset val="204"/>
      </rPr>
      <t>*</t>
    </r>
  </si>
  <si>
    <t>Кровать Купидон 1,6 без орт.ос</t>
  </si>
  <si>
    <t>ортопед 1,6</t>
  </si>
  <si>
    <t>Кровать Купидон 1,2 без орт.осн.</t>
  </si>
  <si>
    <t>ортопед 1,2</t>
  </si>
  <si>
    <t>Кровать Гармония без орт.осн</t>
  </si>
  <si>
    <t>Кровать одинарная 950</t>
  </si>
  <si>
    <t>950 х 2032 х 800</t>
  </si>
  <si>
    <t>950,  1450, 1650</t>
  </si>
  <si>
    <t>ортопед 1,4</t>
  </si>
  <si>
    <r>
      <t>Ортопед на ножках 1,4</t>
    </r>
    <r>
      <rPr>
        <b/>
        <sz val="12"/>
        <color rgb="FFFF0000"/>
        <rFont val="Arial Cyr"/>
        <charset val="204"/>
      </rPr>
      <t>*</t>
    </r>
  </si>
  <si>
    <t>Фасады: шимо светлый, белый</t>
  </si>
  <si>
    <t>Фасады: белый</t>
  </si>
  <si>
    <t>Фасады: пленка МДФ</t>
  </si>
  <si>
    <t>Кровать с мягкой спинкой ВИТА</t>
  </si>
  <si>
    <t>Шимо темн.+МДФ белый глянец+ф/п</t>
  </si>
  <si>
    <t>км-04</t>
  </si>
  <si>
    <t>км-05</t>
  </si>
  <si>
    <t>км-08</t>
  </si>
  <si>
    <t>милан-1</t>
  </si>
  <si>
    <t>милан-1 ф/п</t>
  </si>
  <si>
    <t>Волжанка-7 ф/п</t>
  </si>
  <si>
    <t>Волжанка-6 ф/п</t>
  </si>
  <si>
    <t>Волжанка-5 ф/п</t>
  </si>
  <si>
    <t>Волжанка-2 полноцвет. ф/п</t>
  </si>
  <si>
    <t>Волжанка-2 ф/п</t>
  </si>
  <si>
    <t>Волжанка полноцв. ф/п</t>
  </si>
  <si>
    <t>Волжанка ф/п</t>
  </si>
  <si>
    <t>Волжанка с фотопечатью</t>
  </si>
  <si>
    <t>Волжанка с полноцветной ф/п</t>
  </si>
  <si>
    <t>Волжанка -2 с фотопечатью</t>
  </si>
  <si>
    <t>Волжанка -2 с полноцвет. ф/п</t>
  </si>
  <si>
    <t>Волжанка-6 с фотопечатью</t>
  </si>
  <si>
    <t>Волжанка -7 с фотопечатью</t>
  </si>
  <si>
    <t>Шкаф для одежды и белья 9 с фотопечатью</t>
  </si>
  <si>
    <r>
      <t xml:space="preserve">Шкаф-купе "Альянс" </t>
    </r>
    <r>
      <rPr>
        <sz val="12"/>
        <rFont val="Arial Cyr"/>
        <charset val="204"/>
      </rPr>
      <t xml:space="preserve">(1,2м) </t>
    </r>
  </si>
  <si>
    <r>
      <t>Шкаф-купе "Альянс"</t>
    </r>
    <r>
      <rPr>
        <sz val="12"/>
        <rFont val="Arial Cyr"/>
        <charset val="204"/>
      </rPr>
      <t xml:space="preserve"> (1,4м) </t>
    </r>
  </si>
  <si>
    <r>
      <t xml:space="preserve">Шкаф-купе "Альянс" </t>
    </r>
    <r>
      <rPr>
        <sz val="12"/>
        <rFont val="Arial Cyr"/>
        <charset val="204"/>
      </rPr>
      <t xml:space="preserve">(1,6м) </t>
    </r>
  </si>
  <si>
    <t>ТВА-14 ф/п</t>
  </si>
  <si>
    <t>ТВА-15 ф/п</t>
  </si>
  <si>
    <t>ТВА-14 с фотопечатью</t>
  </si>
  <si>
    <t>Венге+Шимо стветл. + фотопечать</t>
  </si>
  <si>
    <t>Венге, Шимо светл.</t>
  </si>
  <si>
    <t>СЖ-15 ф/п.</t>
  </si>
  <si>
    <t>СЖ-15 тонир.</t>
  </si>
  <si>
    <t>СЖ-14 ф/п.</t>
  </si>
  <si>
    <t>СЖ-14 тонир.</t>
  </si>
  <si>
    <t>СЖ-13 тонир.стекло</t>
  </si>
  <si>
    <t>СЖ-13 стекло ф/п</t>
  </si>
  <si>
    <t>СЖ-6 со стеклом</t>
  </si>
  <si>
    <t>СЖ-6 со стеклом,столешница  МДФ</t>
  </si>
  <si>
    <t xml:space="preserve">НОВАЯ СЕРИЯ </t>
  </si>
  <si>
    <r>
      <t xml:space="preserve">Стол приставной 1300         </t>
    </r>
    <r>
      <rPr>
        <sz val="12"/>
        <rFont val="Arial Cyr"/>
        <charset val="204"/>
      </rPr>
      <t>(столешница 22мм)</t>
    </r>
  </si>
  <si>
    <r>
      <t xml:space="preserve">Стол руководителя 1900 </t>
    </r>
    <r>
      <rPr>
        <sz val="12"/>
        <rFont val="Arial Cyr"/>
        <charset val="204"/>
      </rPr>
      <t>(столешница 22мм)</t>
    </r>
  </si>
  <si>
    <r>
      <t xml:space="preserve">Стол руководителя угл.        </t>
    </r>
    <r>
      <rPr>
        <sz val="12"/>
        <rFont val="Arial Cyr"/>
        <charset val="204"/>
      </rPr>
      <t>(столешница 22мм)</t>
    </r>
  </si>
  <si>
    <r>
      <t xml:space="preserve">Стол письменный 1750 </t>
    </r>
    <r>
      <rPr>
        <sz val="12"/>
        <rFont val="Arial Cyr"/>
        <charset val="204"/>
      </rPr>
      <t>(столешница 22мм.)</t>
    </r>
  </si>
  <si>
    <r>
      <t xml:space="preserve">Тумба для документов 1600 </t>
    </r>
    <r>
      <rPr>
        <sz val="12"/>
        <rFont val="Arial Cyr"/>
        <charset val="204"/>
      </rPr>
      <t>(столешница 22мм.)</t>
    </r>
  </si>
  <si>
    <t>Обувница малая 1шт</t>
  </si>
  <si>
    <t>Обувница большая 1шт</t>
  </si>
  <si>
    <t>Вешалка метал   1шт</t>
  </si>
  <si>
    <t>Тумба в прихожую "Комфорт" МДФ фасад</t>
  </si>
  <si>
    <t>Столешница ЛДСП 22мм</t>
  </si>
  <si>
    <t>ЦЕНА от 1 шт.</t>
  </si>
  <si>
    <t>Ноги -металлик</t>
  </si>
  <si>
    <t>Вешалка настенная с полкой*</t>
  </si>
  <si>
    <t>Обувница малая*</t>
  </si>
  <si>
    <t>Обувница большая*</t>
  </si>
  <si>
    <t>Венге + фасад МДФ шимо светлый</t>
  </si>
  <si>
    <t>Ноги-металлик</t>
  </si>
  <si>
    <t>Стол-тумба обеденный (овальный)</t>
  </si>
  <si>
    <t>Стол-тумба обеденный узкий(овальный)</t>
  </si>
  <si>
    <t>Стол круглый лдсп 1шт</t>
  </si>
  <si>
    <t>Стол круглый постформинг 1 шт</t>
  </si>
  <si>
    <t>Стол венский лдсп 1шт</t>
  </si>
  <si>
    <t>Стол венский постформинг 1 шт</t>
  </si>
  <si>
    <t>Стол Венский-2 МДФ 1шт</t>
  </si>
  <si>
    <t>Стол Венский-2 МДФ глянец 1шт</t>
  </si>
  <si>
    <t xml:space="preserve">ЦЕНА </t>
  </si>
  <si>
    <t>Стол обеденный лдсп</t>
  </si>
  <si>
    <t>Стол обеденный постформинг</t>
  </si>
  <si>
    <t>Табурет круглый* от 1</t>
  </si>
  <si>
    <t>табурет квадрат* от 1</t>
  </si>
  <si>
    <t>табурет складной* от 1</t>
  </si>
  <si>
    <t>табурет-* от 1</t>
  </si>
  <si>
    <t>табурет-эконом* от 1</t>
  </si>
  <si>
    <t>ЦЕНА от 1 уп.</t>
  </si>
  <si>
    <t>стол без ящика со столешницей                ЛДСП 22мм</t>
  </si>
  <si>
    <t>стол со столешницей ЛДСП 22мм</t>
  </si>
  <si>
    <t xml:space="preserve">лдсп </t>
  </si>
  <si>
    <t>постформинг</t>
  </si>
  <si>
    <t>Лаг,   1 кат</t>
  </si>
  <si>
    <t>Лаг,   2 кат</t>
  </si>
  <si>
    <t>Лаг,   3 кат</t>
  </si>
  <si>
    <t>Лаг,   4 кат</t>
  </si>
  <si>
    <t>Тандем, 1 кат</t>
  </si>
  <si>
    <t>Тандем, 2 кат</t>
  </si>
  <si>
    <t>Тандем, 3 кат</t>
  </si>
  <si>
    <t>Тандем, 4 кат</t>
  </si>
  <si>
    <t>Эффект, 1 кат</t>
  </si>
  <si>
    <t>Эффект, 2 кат</t>
  </si>
  <si>
    <t>Эффект, 3 кат</t>
  </si>
  <si>
    <t>Эффект, 4 кат</t>
  </si>
  <si>
    <t>лдсп</t>
  </si>
  <si>
    <t xml:space="preserve">скамья Венера без бутыл </t>
  </si>
  <si>
    <t>скамья Венера без бутыл с ф/п</t>
  </si>
  <si>
    <t xml:space="preserve">бутылочница венера </t>
  </si>
  <si>
    <t>бутылочница венера с ф/п</t>
  </si>
  <si>
    <t>_</t>
  </si>
  <si>
    <t>Венге, ш.св.,к/з 3 категории</t>
  </si>
  <si>
    <t>бутылочница</t>
  </si>
  <si>
    <t>Скамья угловая (без бутылочницы)</t>
  </si>
  <si>
    <t xml:space="preserve">Мебель для прихожей </t>
  </si>
  <si>
    <t>Корпус: ЛДСП белый. Фасады и декор.накладки: МДФ оранж, ваниль</t>
  </si>
  <si>
    <t>Корпус: ЛДСП шимо светлый. Фасады: МДФ голубой, ваниль</t>
  </si>
  <si>
    <t>система Версаль</t>
  </si>
  <si>
    <t>система "эко-лайт 999» серебро, двери ЛДСП в кромке 2мм</t>
  </si>
  <si>
    <r>
      <t xml:space="preserve">Шкаф-купе "Альянс 2" </t>
    </r>
    <r>
      <rPr>
        <sz val="12"/>
        <rFont val="Arial Cyr"/>
        <charset val="204"/>
      </rPr>
      <t xml:space="preserve">(1,6м) </t>
    </r>
    <r>
      <rPr>
        <b/>
        <sz val="12"/>
        <rFont val="Arial Cyr"/>
        <charset val="204"/>
      </rPr>
      <t>ЛДСП</t>
    </r>
  </si>
  <si>
    <t>Шкаф Альянс 2 1,6 ЛДСП</t>
  </si>
  <si>
    <t>Шкаф Альянс 2 1,6 ЛДСП +ф/п</t>
  </si>
  <si>
    <t>ЦЕНА (ЛДСП)</t>
  </si>
  <si>
    <t>модуль 1 лдсп</t>
  </si>
  <si>
    <t>модуль 2 лдсп</t>
  </si>
  <si>
    <t>модуль 3 лдсп</t>
  </si>
  <si>
    <t>модуль 4 лдсп</t>
  </si>
  <si>
    <t>скидка 10</t>
  </si>
  <si>
    <r>
      <t>Ваша скидка</t>
    </r>
    <r>
      <rPr>
        <sz val="12"/>
        <rFont val="Arial Cyr"/>
        <charset val="204"/>
      </rPr>
      <t xml:space="preserve"> (основная)</t>
    </r>
  </si>
  <si>
    <t>стол со столешницей постформинг 22мм</t>
  </si>
  <si>
    <t>стол без ящика со столешницей                постформинг 22мм</t>
  </si>
  <si>
    <t>Столешница постформинг 22мм</t>
  </si>
  <si>
    <t>Модуль</t>
  </si>
  <si>
    <t>ЛДСП</t>
  </si>
  <si>
    <t>Матовый МДФ</t>
  </si>
  <si>
    <t xml:space="preserve"> Глянец МДФ, МДФ пленки: патина, орех кантри, сапели</t>
  </si>
  <si>
    <t xml:space="preserve">Премиум </t>
  </si>
  <si>
    <t>Артикул</t>
  </si>
  <si>
    <t>Схема корпуса</t>
  </si>
  <si>
    <t>Стоимость</t>
  </si>
  <si>
    <t>Схема фасадов Премиум</t>
  </si>
  <si>
    <t>ТР-300/1 (300х450х850)</t>
  </si>
  <si>
    <t>ТР-400/1 (400х450х850)</t>
  </si>
  <si>
    <t>ТР-400/2 (400х450х850)</t>
  </si>
  <si>
    <t>ТР-400/3 (400х450х850)</t>
  </si>
  <si>
    <t>ТР-500/1 (500х450х850)</t>
  </si>
  <si>
    <t>ТР-600/1 (600х450х850)</t>
  </si>
  <si>
    <t>ТР-600/3 (600х450х850)</t>
  </si>
  <si>
    <t>ТР-800/1 (800х450х850)</t>
  </si>
  <si>
    <t>ТР-800/2 (800х450х850)</t>
  </si>
  <si>
    <t>Тумбы под мойку</t>
  </si>
  <si>
    <t>ТРМ-500 (500х450х850)</t>
  </si>
  <si>
    <t>ТРМ-600 (600х450х850)</t>
  </si>
  <si>
    <t>ТРМ-800 (800х450х850)</t>
  </si>
  <si>
    <t>ТРУ-1     (900х450х850)</t>
  </si>
  <si>
    <t>Тумбы угловые</t>
  </si>
  <si>
    <t>ТРУ-2 усеченная (300х450х850)</t>
  </si>
  <si>
    <t>Тумбы под встроенную технику</t>
  </si>
  <si>
    <t>ТР-600 (600х450х850)</t>
  </si>
  <si>
    <t xml:space="preserve">Шкафы- пеналы </t>
  </si>
  <si>
    <t>ШП-400 (400х330х1320)</t>
  </si>
  <si>
    <t>ШП-400-1 (400х600х2168)</t>
  </si>
  <si>
    <t>ШП-500 (500х600х2168)</t>
  </si>
  <si>
    <t>ШП-600 (600х600х1210)</t>
  </si>
  <si>
    <t>ШП-600 под встр.технику (600х600х1400)</t>
  </si>
  <si>
    <t>ШП-800 (800х600х2168)</t>
  </si>
  <si>
    <t>В размерах указан фактический размер тумбы, без учета столешницы. Глубина столешницы - 600мм, максимальная длина для заказа - 3000мм</t>
  </si>
  <si>
    <t>Глянец МДФ, МДФ пленки: патина, орех кантри, сапели</t>
  </si>
  <si>
    <t>ШН-300/1 (300х300х720)</t>
  </si>
  <si>
    <t>ШН-300/2 (300х300х720)</t>
  </si>
  <si>
    <t>ШН-400/1 (400х300х720)</t>
  </si>
  <si>
    <t>ШН-400/2 (400х300х720)</t>
  </si>
  <si>
    <t>ШН-500/1 (500х300х720)</t>
  </si>
  <si>
    <t>ШН-500/2 (500х300х720)</t>
  </si>
  <si>
    <t>ШН-600/1 (600х300х720)</t>
  </si>
  <si>
    <t>ШН-600/2 (600х300х720)</t>
  </si>
  <si>
    <t>ШН-600/3 (600х300х720)</t>
  </si>
  <si>
    <t>ШН-800/1 (800х300х720)</t>
  </si>
  <si>
    <t>ШН-800/2 (800х300х720)</t>
  </si>
  <si>
    <t>Шкафы навесные с сушилкой</t>
  </si>
  <si>
    <t>ШНС-500 (500х300х720)</t>
  </si>
  <si>
    <t>ШНС-600 (600х300х720)</t>
  </si>
  <si>
    <t>ШНС-800 (800х300х720)</t>
  </si>
  <si>
    <t>Шкафы угловые</t>
  </si>
  <si>
    <t>ШНУ -1      (600х600х720)</t>
  </si>
  <si>
    <t>ШНУ -2      (600х600х720)</t>
  </si>
  <si>
    <t>ШНУ -3      (300х280х720)</t>
  </si>
  <si>
    <t>ШНУ -4      (600х600х720)</t>
  </si>
  <si>
    <t>Шкафы под вытяжку</t>
  </si>
  <si>
    <t>ШНВ-500 (500х300х360)</t>
  </si>
  <si>
    <t>ШНВ-600 (600х300х360)</t>
  </si>
  <si>
    <t>Кухни с фасадами ЛДСП</t>
  </si>
  <si>
    <t>Корпус:  ЛДСП 16мм - белый</t>
  </si>
  <si>
    <t>Ручки:</t>
  </si>
  <si>
    <t>Тумбы на пластиковых регулируемых ножках</t>
  </si>
  <si>
    <t>Кромка: ПВХ 0,4мм</t>
  </si>
  <si>
    <t>Кухни с фасадами МДФ (пленка глянец, пленка матовая)</t>
  </si>
  <si>
    <t xml:space="preserve">Фрезеровка: </t>
  </si>
  <si>
    <t>Мыло, Кубики, Полешки, Дюны, Импульс, Рамка</t>
  </si>
  <si>
    <t xml:space="preserve">Шкафы комплектуются карнизами, тумбы цоколем </t>
  </si>
  <si>
    <t>Модульные кухни</t>
  </si>
  <si>
    <t>скидка</t>
  </si>
  <si>
    <t>Скиддка</t>
  </si>
  <si>
    <t>Скидка</t>
  </si>
  <si>
    <t>модуль 1 красный</t>
  </si>
  <si>
    <t>модуль 2 красный</t>
  </si>
  <si>
    <t>модуль 3 красный</t>
  </si>
  <si>
    <t xml:space="preserve">модуль 4 общая </t>
  </si>
  <si>
    <t>ТВА - 2</t>
  </si>
  <si>
    <r>
      <t xml:space="preserve">Шкаф-купе "Альянс 2" </t>
    </r>
    <r>
      <rPr>
        <sz val="12"/>
        <rFont val="Arial Cyr"/>
        <charset val="204"/>
      </rPr>
      <t xml:space="preserve">(1,6м) </t>
    </r>
    <r>
      <rPr>
        <b/>
        <sz val="12"/>
        <rFont val="Arial Cyr"/>
        <charset val="204"/>
      </rPr>
      <t xml:space="preserve">ЛДСП с фотопечатью </t>
    </r>
    <r>
      <rPr>
        <b/>
        <u/>
        <sz val="12"/>
        <color rgb="FFFF0000"/>
        <rFont val="Arial Cyr"/>
        <charset val="204"/>
      </rPr>
      <t>варианты ф/п внизу листа</t>
    </r>
  </si>
  <si>
    <t>Кухня "ЗОЛУШКА" *</t>
  </si>
  <si>
    <t>МОДУЛЬНЫЕ КУХНИ *</t>
  </si>
  <si>
    <r>
      <t>Стол "Венский-2"МДФ матовый</t>
    </r>
    <r>
      <rPr>
        <b/>
        <sz val="14"/>
        <rFont val="Arial Cyr"/>
        <charset val="204"/>
      </rPr>
      <t>*</t>
    </r>
  </si>
  <si>
    <r>
      <t>Стол "Венский-2"МДФ глянец</t>
    </r>
    <r>
      <rPr>
        <b/>
        <sz val="14"/>
        <rFont val="Arial Cyr"/>
        <charset val="204"/>
      </rPr>
      <t>*</t>
    </r>
  </si>
  <si>
    <t>Волжанка с фасадами МДФ  с фрезеровкой</t>
  </si>
  <si>
    <t>ручка-цветочек</t>
  </si>
  <si>
    <t>ТР-600 (600х450х850) под встроен. технику</t>
  </si>
  <si>
    <t>рис. 31</t>
  </si>
  <si>
    <t>рис. 54</t>
  </si>
  <si>
    <t>рис. 55</t>
  </si>
  <si>
    <t>Кровать Почемучка-2 шимо светлый</t>
  </si>
  <si>
    <t>Глянец МДФ, МДФ пленки: патина, орех кантри, сапели, без фрезеровки, с фрезеровкой</t>
  </si>
  <si>
    <t xml:space="preserve"> Глянец МДФ, МДФ пленки: патина, орех кантри, сапели, с фрезеровкой, без фрезеровки</t>
  </si>
  <si>
    <t>Кухня угловая "Надежда" *</t>
  </si>
  <si>
    <t>Волжанка -5 с фотопечатью с зеркалом</t>
  </si>
  <si>
    <t xml:space="preserve">Столы обеденные  </t>
  </si>
  <si>
    <t>Цена               с ф/п</t>
  </si>
  <si>
    <t>Тумба прикр. с ящиками ф/п</t>
  </si>
  <si>
    <t>Стол туалетный СТ-01 с ф/п</t>
  </si>
  <si>
    <t>Тумба прикроватная с ящ ф/п</t>
  </si>
  <si>
    <t>СТ-01 ф/п</t>
  </si>
  <si>
    <t>Кровать двойная 1450 с ф/п</t>
  </si>
  <si>
    <t>1200 х 1000 х 750</t>
  </si>
  <si>
    <t>495 х 120 х 366</t>
  </si>
  <si>
    <r>
      <t xml:space="preserve">Ящик с столу обеденному             </t>
    </r>
    <r>
      <rPr>
        <b/>
        <sz val="9"/>
        <rFont val="Arial Cyr"/>
        <charset val="204"/>
      </rPr>
      <t>(в комплекте шариковые направляющие )</t>
    </r>
  </si>
  <si>
    <t>Ящик к столу обеденному</t>
  </si>
  <si>
    <r>
      <t xml:space="preserve">Ящик с столу обеденному             </t>
    </r>
    <r>
      <rPr>
        <b/>
        <sz val="8"/>
        <rFont val="Arial Cyr"/>
        <charset val="204"/>
      </rPr>
      <t>(в комплекте шариковые направляющие )</t>
    </r>
  </si>
  <si>
    <r>
      <t>Стол круглый*,</t>
    </r>
    <r>
      <rPr>
        <b/>
        <sz val="9"/>
        <rFont val="Arial Cyr"/>
        <charset val="204"/>
      </rPr>
      <t xml:space="preserve"> кромка серебро 2мм</t>
    </r>
  </si>
  <si>
    <r>
      <t xml:space="preserve">Стол "Венский-2"*, </t>
    </r>
    <r>
      <rPr>
        <b/>
        <sz val="9"/>
        <rFont val="Arial Cyr"/>
        <charset val="204"/>
      </rPr>
      <t>кромка серебро 2мм</t>
    </r>
  </si>
  <si>
    <t>Ноги цвет -антик-медь</t>
  </si>
  <si>
    <t>Ноги цвет-антик-медь</t>
  </si>
  <si>
    <t>Ноги цвет-металлик</t>
  </si>
  <si>
    <t>Ноги цвет -металлик</t>
  </si>
  <si>
    <t>шп-600</t>
  </si>
  <si>
    <t>шп-800</t>
  </si>
  <si>
    <t>шп-400</t>
  </si>
  <si>
    <t>шп-400-1</t>
  </si>
  <si>
    <t>шп-500</t>
  </si>
  <si>
    <t>шп-600 под встроен. Техн.</t>
  </si>
  <si>
    <t>Ручки:      скобы-бронза</t>
  </si>
  <si>
    <t>Табурет эконом (в 1уп. 4шт) * лдсп 16 мм.</t>
  </si>
  <si>
    <t>рис. 56</t>
  </si>
  <si>
    <t>рис. 57</t>
  </si>
  <si>
    <t>рис.56</t>
  </si>
  <si>
    <t>Фасады: МДФ глянец-белый, глянец металлик-черный</t>
  </si>
  <si>
    <t>ТВА "Марокко"</t>
  </si>
  <si>
    <t>2590х596х2010</t>
  </si>
  <si>
    <t>корпус Венге                                        фасады МДФ Венге шелк                   _____________________________                                         корпус Шимо свтлый                       фасады МДФ Шимо светлый</t>
  </si>
  <si>
    <t>Тва "Марокко"</t>
  </si>
  <si>
    <r>
      <t>Стул "Премиум"</t>
    </r>
    <r>
      <rPr>
        <b/>
        <sz val="14"/>
        <rFont val="Arial Cyr"/>
        <charset val="204"/>
      </rPr>
      <t>*</t>
    </r>
  </si>
  <si>
    <r>
      <t>Стул "Версаль"</t>
    </r>
    <r>
      <rPr>
        <b/>
        <sz val="14"/>
        <rFont val="Arial Cyr"/>
        <charset val="204"/>
      </rPr>
      <t>*</t>
    </r>
  </si>
  <si>
    <r>
      <t>Стул "Трапеция"</t>
    </r>
    <r>
      <rPr>
        <b/>
        <sz val="14"/>
        <rFont val="Arial Cyr"/>
        <charset val="204"/>
      </rPr>
      <t>*</t>
    </r>
  </si>
  <si>
    <r>
      <rPr>
        <b/>
        <u/>
        <sz val="18"/>
        <color rgb="FFFF0000"/>
        <rFont val="Cambria"/>
        <family val="1"/>
        <charset val="204"/>
        <scheme val="major"/>
      </rPr>
      <t xml:space="preserve">Содержание, скидки </t>
    </r>
    <r>
      <rPr>
        <b/>
        <u/>
        <sz val="12"/>
        <color rgb="FFFF0000"/>
        <rFont val="Cambria"/>
        <family val="1"/>
        <charset val="204"/>
        <scheme val="major"/>
      </rPr>
      <t>(внизу листа)</t>
    </r>
  </si>
  <si>
    <t>Шкаф 3-х створч. Гармония без зеркала</t>
  </si>
  <si>
    <t>без зеркала</t>
  </si>
  <si>
    <t>Шкаф трехстворчатый "Настенька-2" с фрезеровкой</t>
  </si>
  <si>
    <t>Комод "Настенька" с фрезеровкой</t>
  </si>
  <si>
    <t>Стеллаж для книг "Настенька" с фрезеровкой</t>
  </si>
  <si>
    <t>Фотопечать</t>
  </si>
  <si>
    <t>фотопечать в иллюминаторах</t>
  </si>
  <si>
    <r>
      <t>Шкаф двухстворчатый "Юнга" (</t>
    </r>
    <r>
      <rPr>
        <b/>
        <sz val="10"/>
        <rFont val="Arial Cyr"/>
        <charset val="204"/>
      </rPr>
      <t>с фрезеровкой кораблики)</t>
    </r>
  </si>
  <si>
    <r>
      <t xml:space="preserve">Шкаф трехстворчатый "Юнга" </t>
    </r>
    <r>
      <rPr>
        <b/>
        <sz val="10"/>
        <rFont val="Arial Cyr"/>
        <charset val="204"/>
      </rPr>
      <t>(с фрезеровкой кораблики)</t>
    </r>
  </si>
  <si>
    <t>Серия детской мебели "Юнга" (МДФ) с фрезеровкой</t>
  </si>
  <si>
    <r>
      <t xml:space="preserve">Кровать двухъярусная "Юнга" </t>
    </r>
    <r>
      <rPr>
        <b/>
        <sz val="10"/>
        <rFont val="Arial Cyr"/>
        <charset val="204"/>
      </rPr>
      <t>(с фрезеровкой дельфинчики)</t>
    </r>
  </si>
  <si>
    <r>
      <t xml:space="preserve">Кровать "Юнга"  </t>
    </r>
    <r>
      <rPr>
        <b/>
        <sz val="10"/>
        <rFont val="Arial Cyr"/>
        <charset val="204"/>
      </rPr>
      <t>(с фрезеровкой дельфинчики)</t>
    </r>
  </si>
  <si>
    <r>
      <t xml:space="preserve">Тумба прикроватная "Юнга" </t>
    </r>
    <r>
      <rPr>
        <b/>
        <sz val="10"/>
        <rFont val="Arial Cyr"/>
        <charset val="204"/>
      </rPr>
      <t>(с фрезеровкой якорь)</t>
    </r>
  </si>
  <si>
    <r>
      <t xml:space="preserve">Комод "Юнга" </t>
    </r>
    <r>
      <rPr>
        <b/>
        <sz val="10"/>
        <rFont val="Arial Cyr"/>
        <charset val="204"/>
      </rPr>
      <t>(с фрезеровкой кораблик)</t>
    </r>
  </si>
  <si>
    <t>Стеллаж для книг и игрушек "Юнга" (с фрезеровкой)</t>
  </si>
  <si>
    <t>Стол журнальный СЖ-17 (раскладной)</t>
  </si>
  <si>
    <r>
      <t xml:space="preserve">1530 х 1130 х 1069  </t>
    </r>
    <r>
      <rPr>
        <sz val="10"/>
        <rFont val="Arial Cyr"/>
        <charset val="204"/>
      </rPr>
      <t>(глубина 500 до стенки, глубина посадочного места 400)</t>
    </r>
  </si>
  <si>
    <r>
      <t>1530 х 1130 х 850</t>
    </r>
    <r>
      <rPr>
        <sz val="9"/>
        <rFont val="Arial Cyr"/>
        <charset val="204"/>
      </rPr>
      <t xml:space="preserve"> (глубина 500 до стенки, глубина посадочного места 400)</t>
    </r>
  </si>
  <si>
    <r>
      <t xml:space="preserve">Тумба прикроватная "Гармония" </t>
    </r>
    <r>
      <rPr>
        <b/>
        <sz val="9"/>
        <rFont val="Arial Cyr"/>
        <charset val="204"/>
      </rPr>
      <t>со стеклян. полкой</t>
    </r>
  </si>
  <si>
    <t>рис.57</t>
  </si>
  <si>
    <t>Тумба для док. 800</t>
  </si>
  <si>
    <t>Тумба для документов 800 "Акцент"</t>
  </si>
  <si>
    <r>
      <t>1000 х 400 х 2020</t>
    </r>
    <r>
      <rPr>
        <sz val="9"/>
        <rFont val="Arial Cyr"/>
        <charset val="204"/>
      </rPr>
      <t xml:space="preserve"> (выдвижная штанга)</t>
    </r>
  </si>
  <si>
    <r>
      <t xml:space="preserve">600 х 400 х 2020 </t>
    </r>
    <r>
      <rPr>
        <sz val="9"/>
        <rFont val="Arial Cyr"/>
        <charset val="204"/>
      </rPr>
      <t>(выдвижная штанга)</t>
    </r>
  </si>
  <si>
    <r>
      <t xml:space="preserve">600 х 380 х 490 </t>
    </r>
    <r>
      <rPr>
        <sz val="9"/>
        <rFont val="Arial Cyr"/>
        <charset val="204"/>
      </rPr>
      <t>(направл. шариковые)</t>
    </r>
  </si>
  <si>
    <t>2 ящ</t>
  </si>
  <si>
    <t>обувница</t>
  </si>
  <si>
    <t>дверка</t>
  </si>
  <si>
    <t>2 полки-----</t>
  </si>
  <si>
    <t>2 ящ.</t>
  </si>
  <si>
    <r>
      <t xml:space="preserve">850 х 850 х 2020 </t>
    </r>
    <r>
      <rPr>
        <sz val="9"/>
        <rFont val="Arial Cyr"/>
        <charset val="204"/>
      </rPr>
      <t>(штанга деревян.)</t>
    </r>
  </si>
  <si>
    <t>модуль 5 лдсп</t>
  </si>
  <si>
    <t>ЦЕНА (МДФ-красный глянец, мокр. песок)</t>
  </si>
  <si>
    <t>модуль 5 глянец</t>
  </si>
  <si>
    <r>
      <t xml:space="preserve">Модуль 5 </t>
    </r>
    <r>
      <rPr>
        <sz val="12"/>
        <rFont val="Arial Cyr"/>
        <charset val="204"/>
      </rPr>
      <t>(штанга+полки)</t>
    </r>
  </si>
  <si>
    <r>
      <t xml:space="preserve">Модуль 1 </t>
    </r>
    <r>
      <rPr>
        <sz val="12"/>
        <rFont val="Arial Cyr"/>
        <charset val="204"/>
      </rPr>
      <t>(штанга)</t>
    </r>
  </si>
  <si>
    <t>Вар.№1</t>
  </si>
  <si>
    <t>ПР - 7 (Вариант компановки №2)</t>
  </si>
  <si>
    <t>ПР - 7 (Вариант компановки № 1)</t>
  </si>
  <si>
    <t>Вар.№2</t>
  </si>
  <si>
    <t>Вар.№3</t>
  </si>
  <si>
    <t>Вар.№4</t>
  </si>
  <si>
    <t>ПР - 7 (Вариант компановки №3)</t>
  </si>
  <si>
    <t>ПР - 7 (Вариант компановки №4)</t>
  </si>
  <si>
    <t>ПР - 7 (Вариант компановки №5)</t>
  </si>
  <si>
    <t>Вар.№5</t>
  </si>
  <si>
    <t>ПР - 7 (Вариант компановки №6)</t>
  </si>
  <si>
    <t>Вар.№6</t>
  </si>
  <si>
    <t>Примеры компановки</t>
  </si>
  <si>
    <t>мод.1, 2,3,4,6,7,9,10,11,    3050х2750</t>
  </si>
  <si>
    <t>мод.2,4,6,9,10                                         2400</t>
  </si>
  <si>
    <t>мод.2,3,10,11                              1650х1250</t>
  </si>
  <si>
    <t>мод.1,4,9,11                                  2050х850</t>
  </si>
  <si>
    <t>мод.1,3,4,9,11                            2450х850</t>
  </si>
  <si>
    <t>мод.2,4,9,10                                1400</t>
  </si>
  <si>
    <t>с зеркалами</t>
  </si>
  <si>
    <t>ЦЕНА (без зеркал)</t>
  </si>
  <si>
    <t>Шкаф 2хств. Гармония с зеркалами</t>
  </si>
  <si>
    <t>ЦЕНА (без ф/п)</t>
  </si>
  <si>
    <t>ЦЕНА (с ф/п)</t>
  </si>
  <si>
    <t>ТВА -СИТИ</t>
  </si>
  <si>
    <t>3534х542х2200</t>
  </si>
  <si>
    <t>корпус: шимо светл., фасады лдсп венге+шимо светлый</t>
  </si>
  <si>
    <t>Тва "Сити" без зеркал и ф/п</t>
  </si>
  <si>
    <t>Тва "Сити" с зеркалами и с ф/п</t>
  </si>
  <si>
    <r>
      <t xml:space="preserve">ЦЕНА </t>
    </r>
    <r>
      <rPr>
        <b/>
        <sz val="8"/>
        <rFont val="Arial Cyr"/>
        <charset val="204"/>
      </rPr>
      <t>(без зеркал и ф/п)</t>
    </r>
  </si>
  <si>
    <r>
      <t xml:space="preserve">ЦЕНА </t>
    </r>
    <r>
      <rPr>
        <b/>
        <sz val="8"/>
        <rFont val="Arial Cyr"/>
        <charset val="204"/>
      </rPr>
      <t>(с зеркалами и с ф/п)</t>
    </r>
  </si>
  <si>
    <t>Схема фасадов ПРЕМИУМ</t>
  </si>
  <si>
    <t>трб-200</t>
  </si>
  <si>
    <t>НОВЫЕ МОДУЛИ</t>
  </si>
  <si>
    <t>ДШН-400 (400х300х900)</t>
  </si>
  <si>
    <t>ДШН-400/Б (400х300х900)</t>
  </si>
  <si>
    <t>ДШН-500/Б (500х300х900)</t>
  </si>
  <si>
    <t>ДШН-500 (500х300х900)</t>
  </si>
  <si>
    <t>ДШН-500/Я (500х300х900)</t>
  </si>
  <si>
    <t>ДШН-600/Б (600х300х900)</t>
  </si>
  <si>
    <t>ДШН-600 (600х300х900)</t>
  </si>
  <si>
    <t>ДШНБ-600/Г (600х300х900)</t>
  </si>
  <si>
    <t>ДШНС-600 (600х300х900) с сушилкой</t>
  </si>
  <si>
    <t>ДШНС-600/Б (600х300х900) с сушилкой</t>
  </si>
  <si>
    <t>ДШН-800/Б (800х300х900)</t>
  </si>
  <si>
    <t>ДШН-800 (800х300х900)</t>
  </si>
  <si>
    <t>ДШНБ-800/Г (800х300х900)</t>
  </si>
  <si>
    <t>ДШНС-800/Б (800х300х900) с сушилкой</t>
  </si>
  <si>
    <t>ДШНС-800 (800х300х900) с сушилкой</t>
  </si>
  <si>
    <t>Угловой модуль</t>
  </si>
  <si>
    <t xml:space="preserve">ДШНУ-4 (600х600х900) </t>
  </si>
  <si>
    <t>Новые модули</t>
  </si>
  <si>
    <t>ТР-600/2 (600х450х850)</t>
  </si>
  <si>
    <t>ТР-800/3 (800х450х850)</t>
  </si>
  <si>
    <t>ТР-800/4 (800х450х850)</t>
  </si>
  <si>
    <t>ТР-550/П (550х450х850) лев/прав</t>
  </si>
  <si>
    <t>тр-550/п</t>
  </si>
  <si>
    <t>тр-600/2</t>
  </si>
  <si>
    <t>тр-800/3</t>
  </si>
  <si>
    <t>тр-800/4</t>
  </si>
  <si>
    <t>Доп.элементы</t>
  </si>
  <si>
    <t>ДШНС-500 (500х300х900) с сушилкой (лев/прав)</t>
  </si>
  <si>
    <t>ШНВ-800/Г (800х300х360) под вытяжку</t>
  </si>
  <si>
    <t>ДШНУ-3 (300х280х900)</t>
  </si>
  <si>
    <t>ПДБ-1,2 (1200х280х180)</t>
  </si>
  <si>
    <t>ПДП-1,4 (1400х280х180)</t>
  </si>
  <si>
    <t>ПН (200х280х720)</t>
  </si>
  <si>
    <t>ДПН (200х280х900)</t>
  </si>
  <si>
    <t xml:space="preserve">ДШНС-500 </t>
  </si>
  <si>
    <t xml:space="preserve">ДШН-500/Я </t>
  </si>
  <si>
    <t>ДШНС-600 (600х300х900)</t>
  </si>
  <si>
    <t xml:space="preserve">ДШНС-600/Б (600х300х900) </t>
  </si>
  <si>
    <t>ДШНС-800/Б (800х300х900)</t>
  </si>
  <si>
    <t xml:space="preserve">ДШНС-800 (800х300х900) </t>
  </si>
  <si>
    <t xml:space="preserve">ШНВ-800/Г (800х300х360) </t>
  </si>
  <si>
    <t>ДШНУ-4</t>
  </si>
  <si>
    <t>ДШН-550/П (550х300х900) с декор.планкой лев/прав</t>
  </si>
  <si>
    <t>ШН-550/П (550х300х720) с декор.планкой лев/прав</t>
  </si>
  <si>
    <t xml:space="preserve">ДШН-550/П </t>
  </si>
  <si>
    <t xml:space="preserve">ШН-550/П </t>
  </si>
  <si>
    <t>-</t>
  </si>
  <si>
    <t>Кровать "Настенька-2"  УНИВЕРСАЛЬНАЯ!</t>
  </si>
  <si>
    <t>ПР-8 (левая/правая)</t>
  </si>
  <si>
    <t>ТРБ-200 (бутылочница) 200х450х850</t>
  </si>
  <si>
    <t xml:space="preserve">Корпус:белый ЛДСП 16мм., Фасады: МДФ жемчуг шелк, стекло матовое, ручки с керамич. вставками               </t>
  </si>
  <si>
    <t>Золушка 2,2 цветы</t>
  </si>
  <si>
    <t>шкаф навесной с полкой ШН-800/2</t>
  </si>
  <si>
    <t>шкаф навесной под вытяжку ШНВ-600</t>
  </si>
  <si>
    <t>шкаф навесной с сушилкой ШНС-800</t>
  </si>
  <si>
    <t>тумба под встр.тех-ку ТР-600</t>
  </si>
  <si>
    <t>тумба с ящ. ТР-800/4</t>
  </si>
  <si>
    <t>2200 мм</t>
  </si>
  <si>
    <t xml:space="preserve">тумба на 800 мм ТРМ-800 </t>
  </si>
  <si>
    <t>В комплект входит столешница 2,2м., карниз и цоколь</t>
  </si>
  <si>
    <r>
      <t xml:space="preserve">1000 х 500 х 850  </t>
    </r>
    <r>
      <rPr>
        <sz val="10"/>
        <rFont val="Arial Cyr"/>
        <charset val="204"/>
      </rPr>
      <t>(глубина посадочного места 400, ящик 660х430х280)</t>
    </r>
  </si>
  <si>
    <r>
      <t xml:space="preserve">600 х 500 х 850 </t>
    </r>
    <r>
      <rPr>
        <sz val="10"/>
        <rFont val="Arial Cyr"/>
        <charset val="204"/>
      </rPr>
      <t xml:space="preserve"> (глубина посадочного места 400, ящик 260х430х280)</t>
    </r>
  </si>
  <si>
    <t>Пуфик - 2 (крышка съемная)</t>
  </si>
  <si>
    <t>Корпус: шимо светлый.                                                                           Фасады: МДФ глянец желтый металлик/лазурный металлик   фрезеровка "Импульс"</t>
  </si>
  <si>
    <t>Корпус: шимо светлый.                                                                           Фасады: МДФ глянец желтый металлик/серый металлик                   фрезеровка "Дюны"</t>
  </si>
  <si>
    <r>
      <t xml:space="preserve">1740х1140х840 (сп.м 1650х840) </t>
    </r>
    <r>
      <rPr>
        <sz val="9"/>
        <rFont val="Arial Cyr"/>
        <charset val="204"/>
      </rPr>
      <t>(гл. сидения 490, глубина от спинки 570)</t>
    </r>
  </si>
  <si>
    <t>ПДБ-1,4 (1400х280х180)</t>
  </si>
  <si>
    <r>
      <t>Тумба приставная 1200</t>
    </r>
    <r>
      <rPr>
        <sz val="12"/>
        <rFont val="Arial Cyr"/>
        <charset val="204"/>
      </rPr>
      <t xml:space="preserve"> (столешница 22мм.)</t>
    </r>
  </si>
  <si>
    <t>Кровать Настенька-2 с оранжевым углом из мдф Универсальн)</t>
  </si>
  <si>
    <r>
      <rPr>
        <b/>
        <sz val="16"/>
        <rFont val="Arial Cyr"/>
        <charset val="204"/>
      </rPr>
      <t>СКИДКА</t>
    </r>
    <r>
      <rPr>
        <sz val="16"/>
        <rFont val="Arial Cyr"/>
        <charset val="204"/>
      </rPr>
      <t xml:space="preserve"> на кухни и шкафы-купе                          </t>
    </r>
    <r>
      <rPr>
        <sz val="14"/>
        <rFont val="Arial Cyr"/>
        <charset val="204"/>
      </rPr>
      <t>(для крупного опта - 10%)</t>
    </r>
  </si>
  <si>
    <t>со скидкой 10%</t>
  </si>
  <si>
    <t>Стол обеденный СКР-1</t>
  </si>
  <si>
    <t>Стол СКР-1 постформинг</t>
  </si>
  <si>
    <t>Стол СКР-1 лдсп</t>
  </si>
  <si>
    <t>Шимо светлый без ф/п</t>
  </si>
  <si>
    <t>Кровать Настенька не универс</t>
  </si>
  <si>
    <t>Шкаф 3хств. Гармония с зерк</t>
  </si>
  <si>
    <t>Шкаф 4хств. Гармония с зерк и накл</t>
  </si>
  <si>
    <t>Волжанка-2 МДФ</t>
  </si>
  <si>
    <t>Волжанка -2 с фасадами МДФ</t>
  </si>
  <si>
    <t>Фасады: глянец, матовый МДФ</t>
  </si>
  <si>
    <t>Шкаф Альянс 1,2 версаль</t>
  </si>
  <si>
    <t>Шкаф Альянс 1,4 версаль</t>
  </si>
  <si>
    <r>
      <t xml:space="preserve">Шкаф-купе "Альянс 2" </t>
    </r>
    <r>
      <rPr>
        <sz val="12"/>
        <rFont val="Arial Cyr"/>
        <charset val="204"/>
      </rPr>
      <t xml:space="preserve">(1,4м) ЛДСП с фотопечатью </t>
    </r>
  </si>
  <si>
    <t>Шкаф Альянс 1,6 версаль</t>
  </si>
  <si>
    <t xml:space="preserve">Комфорт </t>
  </si>
  <si>
    <t>Комфорт МДФ</t>
  </si>
  <si>
    <t>Столешка МДФ</t>
  </si>
  <si>
    <t>Столешница МДФ</t>
  </si>
  <si>
    <t>МДФ столешницы</t>
  </si>
  <si>
    <t>стол круглый МДФ</t>
  </si>
  <si>
    <t>стол обеденный МДФ</t>
  </si>
  <si>
    <t>рис. 58</t>
  </si>
  <si>
    <t>Комод "Марокко"</t>
  </si>
  <si>
    <t>1245х465х835</t>
  </si>
  <si>
    <t>Шимо светлый, венге</t>
  </si>
  <si>
    <t>Комод Марокко</t>
  </si>
  <si>
    <t>Тумба общего назначения       "Милан-1" с фотопечатью</t>
  </si>
  <si>
    <t>1100х425х1295</t>
  </si>
  <si>
    <t>Новинка!!!</t>
  </si>
  <si>
    <t>Тва - 20 мод.6</t>
  </si>
  <si>
    <t>1060х490х640</t>
  </si>
  <si>
    <t>Венге+Шимо светл. С МДФ столешницей и фасадами</t>
  </si>
  <si>
    <t>Стол компьютерный "Компас-6"</t>
  </si>
  <si>
    <t>Стол компьют. Компас-6</t>
  </si>
  <si>
    <t>Стол компьютерный "Комфорт-4"</t>
  </si>
  <si>
    <t>Стол компьют. Комфорт-4</t>
  </si>
  <si>
    <t>Стол компьютерный "Комфорт-10"</t>
  </si>
  <si>
    <t>Стол компьют. Комфорт-10</t>
  </si>
  <si>
    <t>Стол Вита</t>
  </si>
  <si>
    <t>Стол письменный "Диксон"</t>
  </si>
  <si>
    <t>Стол письменный Диксон</t>
  </si>
  <si>
    <t>Корпус: шимо светлый,венге</t>
  </si>
  <si>
    <t>1215x450x1465</t>
  </si>
  <si>
    <t>1505х800х1715</t>
  </si>
  <si>
    <t>902х902х750</t>
  </si>
  <si>
    <t>800х500х760</t>
  </si>
  <si>
    <t>Стол письменный-6</t>
  </si>
  <si>
    <t>1350х610х750</t>
  </si>
  <si>
    <t>1140х630х750</t>
  </si>
  <si>
    <t xml:space="preserve"> венге + шимо светлый</t>
  </si>
  <si>
    <t xml:space="preserve">                         </t>
  </si>
  <si>
    <t xml:space="preserve">    белый</t>
  </si>
  <si>
    <t xml:space="preserve">       бежевый         капучино        розовый метал. Сиренев. метал. Сиренев. Цветы метал.</t>
  </si>
  <si>
    <t xml:space="preserve">                                          Столешницы </t>
  </si>
  <si>
    <r>
      <t xml:space="preserve">Срок исполнения заявки 2-4 недели. При наличии товара на складе возможна загрузка товара на следующий день после оплаты. Кровати матрасами не комплектуются, кухни не комплектуются мойками. </t>
    </r>
    <r>
      <rPr>
        <b/>
        <sz val="10"/>
        <color rgb="FFFF0000"/>
        <rFont val="Cambria"/>
        <family val="1"/>
        <charset val="204"/>
        <scheme val="major"/>
      </rPr>
      <t>Внимание!!!</t>
    </r>
    <r>
      <rPr>
        <b/>
        <sz val="10"/>
        <color theme="7" tint="-0.249977111117893"/>
        <rFont val="Cambria"/>
        <family val="1"/>
        <charset val="204"/>
        <scheme val="major"/>
      </rPr>
      <t xml:space="preserve"> При сборке изделия обращать внимание на номер заказа (на этикетке он должен быть одинаковым на всех упаковках изделия). По всем вопросам комплектации, наличии и сроках изготовления обращаться к Вашему менеджеру.</t>
    </r>
  </si>
  <si>
    <t>Ольха, шимо светл</t>
  </si>
  <si>
    <t>Ольха, шимо светл.</t>
  </si>
  <si>
    <t>ольха, шимо светл.</t>
  </si>
  <si>
    <t>ольха, венге комб. с шимо светл.</t>
  </si>
  <si>
    <t>Ольха, шимо светл.                                              Основание-МДФ перекрытие</t>
  </si>
  <si>
    <t>венге+шимо светл.</t>
  </si>
  <si>
    <t>Корпус: венге, ольха,  шимо св, шимо т.</t>
  </si>
  <si>
    <t>Фасады: венге, ольха, шимо св, шимо т.</t>
  </si>
  <si>
    <t>Корпус: венге, ольха, шимо св, шимо т.</t>
  </si>
  <si>
    <t>шимо св.</t>
  </si>
  <si>
    <t>Ольха, венге, шимо светлый</t>
  </si>
  <si>
    <t>Стол журнальный СЖ-16          (С ПОДСВЕТКОЙ, ЭФФЕКТ бесконечности!!!) Пульт в комплекте</t>
  </si>
  <si>
    <t xml:space="preserve"> венге+шимо светл.</t>
  </si>
  <si>
    <t>Ольха, венге</t>
  </si>
  <si>
    <t>Ольха, венге,  ш.св</t>
  </si>
  <si>
    <t>Ольха, венге+Шимо светл.</t>
  </si>
  <si>
    <t>Ольха, Шимо светл.</t>
  </si>
  <si>
    <t>Ольха, ш.св., венге</t>
  </si>
  <si>
    <t>Ольха,  венге,ш.светл.</t>
  </si>
  <si>
    <t>с накладками МДФ</t>
  </si>
  <si>
    <t>Ольха, шимо светл.,  венге</t>
  </si>
  <si>
    <t>Ольха,  шимо светл., Венге</t>
  </si>
  <si>
    <t>ольха, шимо светл., венге</t>
  </si>
  <si>
    <t>комб. №2 на углы 4 категории</t>
  </si>
  <si>
    <t>комб.№1 на углы 4 категории</t>
  </si>
  <si>
    <t>ЛДСП Ольха, ясень, венге                        Постформинг Ольха, венге, оникс, ясень</t>
  </si>
  <si>
    <t>ольха, венге, шимо светл.</t>
  </si>
  <si>
    <t>сиренев., зеленое яблоко, оранж, розовый, капучино, красный, черный, белый</t>
  </si>
  <si>
    <t>Ольха, шимо св, венге</t>
  </si>
  <si>
    <t>Ольха, ш.св, венге, .ш.т.</t>
  </si>
  <si>
    <t>Ольха, венге,  ш.св.</t>
  </si>
  <si>
    <t>Ясень ш.св., ольха</t>
  </si>
  <si>
    <t xml:space="preserve"> Шимо светл.</t>
  </si>
  <si>
    <t>Столешница ЛДСП 22мм ольха, шимо светл.</t>
  </si>
  <si>
    <t>Ольха, шимо светл.,  оникс</t>
  </si>
  <si>
    <t>Ольха, шимо.св, оникс</t>
  </si>
  <si>
    <t>Ольха, ясень ш.св</t>
  </si>
  <si>
    <t>СМАРТИ</t>
  </si>
  <si>
    <t>Кровать "Смарти"</t>
  </si>
  <si>
    <t>850х1640х860</t>
  </si>
  <si>
    <t>Пенал открытый "Смарти"</t>
  </si>
  <si>
    <t>350х450х2030</t>
  </si>
  <si>
    <t>сп.м (1600х800)</t>
  </si>
  <si>
    <t>700х450х2030</t>
  </si>
  <si>
    <t>Шкаф 2-х створч. "Смарти" (штанга и полки)</t>
  </si>
  <si>
    <t>Комод "Смарти"</t>
  </si>
  <si>
    <t>720х466х750</t>
  </si>
  <si>
    <t>Полка навесная "Смарти"</t>
  </si>
  <si>
    <t>1100х316х340</t>
  </si>
  <si>
    <t>Стол письменный "Смарти"</t>
  </si>
  <si>
    <t>1100х600х750</t>
  </si>
  <si>
    <t>Тумба прикроватная "Смарти"</t>
  </si>
  <si>
    <t>370х466х460</t>
  </si>
  <si>
    <t>Кровать 1,6м</t>
  </si>
  <si>
    <t>Пенал открытый</t>
  </si>
  <si>
    <t>Шкаф 2-х створч</t>
  </si>
  <si>
    <t>Полка</t>
  </si>
  <si>
    <r>
      <t>Серия детской мебели "Смарти"</t>
    </r>
    <r>
      <rPr>
        <b/>
        <i/>
        <sz val="14"/>
        <color rgb="FFFF33CC"/>
        <rFont val="Arial"/>
        <family val="2"/>
        <charset val="204"/>
      </rPr>
      <t>, цвет белый ЛДСП</t>
    </r>
  </si>
  <si>
    <t>Набор для спальни "Жемчужина"</t>
  </si>
  <si>
    <t>Кровать "Жемчужина"</t>
  </si>
  <si>
    <t>1940х1040х2042</t>
  </si>
  <si>
    <t>Пенал "Жемчужина"</t>
  </si>
  <si>
    <t>450х616х2100</t>
  </si>
  <si>
    <t>Шкаф одностворч. с зеркалом "Жемчужина"</t>
  </si>
  <si>
    <t>550х616х2100</t>
  </si>
  <si>
    <t>Тумба прикроватн. "Жемчужина"</t>
  </si>
  <si>
    <t>420х426х490</t>
  </si>
  <si>
    <t>Трельяж "Жемчужина"</t>
  </si>
  <si>
    <t>1128х450х1686</t>
  </si>
  <si>
    <t>за зеркалами                                                полки</t>
  </si>
  <si>
    <t>1100х616х2100</t>
  </si>
  <si>
    <t>Шкаф 2-х дверн. "Жемчужина"</t>
  </si>
  <si>
    <t>Шкаф угловой "Жемчужина"</t>
  </si>
  <si>
    <t>Комод "Жемчужина"</t>
  </si>
  <si>
    <t>Столик  туалетный "Жемчужина"</t>
  </si>
  <si>
    <t>Жемчужина</t>
  </si>
  <si>
    <t xml:space="preserve">Пенал </t>
  </si>
  <si>
    <t>Шкаф одностворч. с зеркалом</t>
  </si>
  <si>
    <t>Тумба прикров.</t>
  </si>
  <si>
    <t>Трельяж</t>
  </si>
  <si>
    <t>комод</t>
  </si>
  <si>
    <t>стол туал</t>
  </si>
  <si>
    <t>Дверка к пеналу открытому</t>
  </si>
  <si>
    <t>Дверка к пеналу открытому "Смарти"</t>
  </si>
  <si>
    <t>635х285х1260</t>
  </si>
  <si>
    <t xml:space="preserve">635х285х915 </t>
  </si>
  <si>
    <t>Тумба в прих. ТО-6</t>
  </si>
  <si>
    <t>Тумба в прих. ТО-7</t>
  </si>
  <si>
    <t>венге комб. с шимо светл.</t>
  </si>
  <si>
    <t>ширина 990х360х320</t>
  </si>
  <si>
    <t>1600х450х1800</t>
  </si>
  <si>
    <t>Корпус дуб сонома, фасады МДФ белый глянец с фрезеровкой</t>
  </si>
  <si>
    <t>Тва - 6</t>
  </si>
  <si>
    <t>Тумба приставная 1200</t>
  </si>
  <si>
    <t>Стол письменный 1750</t>
  </si>
  <si>
    <t>Шкаф Альянс 2 1,4 ЛДСП +ф/п Эйф.башня, Водопад</t>
  </si>
  <si>
    <t>ЦЕНА рис.Морск. звезда</t>
  </si>
  <si>
    <t>Шкаф Альянс 2 1,4 ЛДСП +ф/п Морск. Звезда</t>
  </si>
  <si>
    <t>ЦЕНА рис.Эйфелева  Башня, Водопад</t>
  </si>
  <si>
    <t>Шкаф 2-х створч. С зерк.</t>
  </si>
  <si>
    <t>Шкаф 2-х створч. Без зерк.</t>
  </si>
  <si>
    <t>ортопед 1,6м</t>
  </si>
  <si>
    <t>ортопед</t>
  </si>
  <si>
    <t>ЦЕНА с зеркалами</t>
  </si>
  <si>
    <t>ЦЕНА без зеркал</t>
  </si>
  <si>
    <t>Шкаф угловой с зерк.</t>
  </si>
  <si>
    <t>ЦЕНА с зеркалом</t>
  </si>
  <si>
    <t>Шкаф угловой без зерк.</t>
  </si>
  <si>
    <t>Количество ограничено!!! Наличие уточнять у менеджера!!!</t>
  </si>
  <si>
    <r>
      <t>ТВА - 6</t>
    </r>
    <r>
      <rPr>
        <b/>
        <sz val="12"/>
        <color rgb="FFFF0000"/>
        <rFont val="Arial Cyr"/>
        <charset val="204"/>
      </rPr>
      <t xml:space="preserve">  Новинка! </t>
    </r>
  </si>
  <si>
    <r>
      <t xml:space="preserve">ТВА - 20 мод.7  </t>
    </r>
    <r>
      <rPr>
        <b/>
        <sz val="12"/>
        <color rgb="FFFF0000"/>
        <rFont val="Arial Cyr"/>
        <charset val="204"/>
      </rPr>
      <t xml:space="preserve">НОВИНКА!   </t>
    </r>
    <r>
      <rPr>
        <b/>
        <sz val="12"/>
        <rFont val="Arial Cyr"/>
        <charset val="204"/>
      </rPr>
      <t xml:space="preserve">       </t>
    </r>
  </si>
  <si>
    <t>Вешалка  ВО-1</t>
  </si>
  <si>
    <t>Скамья угловая Блюз 4 кат.</t>
  </si>
  <si>
    <t>скамья угловая 4кат.</t>
  </si>
  <si>
    <t>скамья прямая 4 кат.</t>
  </si>
  <si>
    <r>
      <t xml:space="preserve">Стол обеденный "Шарм" </t>
    </r>
    <r>
      <rPr>
        <b/>
        <sz val="12"/>
        <color rgb="FFFF0000"/>
        <rFont val="Arial Cyr"/>
        <charset val="204"/>
      </rPr>
      <t>НОВИНКА!</t>
    </r>
    <r>
      <rPr>
        <b/>
        <sz val="12"/>
        <rFont val="Arial Cyr"/>
        <charset val="204"/>
      </rPr>
      <t xml:space="preserve"> На метал. Ногах с ЛДСП столешн.! С ящиком</t>
    </r>
  </si>
  <si>
    <t>860х570х750</t>
  </si>
  <si>
    <t>ЦЕНА со столешн. МДФ</t>
  </si>
  <si>
    <t xml:space="preserve">Стол ШАРМ ЛДСП </t>
  </si>
  <si>
    <t>Стол ШАРМ МДФ</t>
  </si>
  <si>
    <t>ЦЕНА со столешн.ЛДСП</t>
  </si>
  <si>
    <t>с лдсп - дуб сонома                                            с мдф - шимо светлый, шимо темный</t>
  </si>
  <si>
    <t xml:space="preserve">Стулья и табуреты  </t>
  </si>
  <si>
    <t>Кухни * Наличие пленок уточнять у менеджера</t>
  </si>
  <si>
    <t>с фрезеровкой</t>
  </si>
  <si>
    <t>с фрезеровкой Рамка</t>
  </si>
  <si>
    <t>Количество ограничено!!! Цена без подорожания! Уточнять по наличию у менеджера!!!</t>
  </si>
  <si>
    <r>
      <t xml:space="preserve">Тумба прикроватная "Квадро" </t>
    </r>
    <r>
      <rPr>
        <b/>
        <sz val="12"/>
        <color rgb="FFFF0000"/>
        <rFont val="Arial Cyr"/>
        <charset val="204"/>
      </rPr>
      <t>Количество ограничено!</t>
    </r>
  </si>
  <si>
    <r>
      <t xml:space="preserve">Комод "Квадро" </t>
    </r>
    <r>
      <rPr>
        <b/>
        <sz val="12"/>
        <color rgb="FFFF0000"/>
        <rFont val="Arial Cyr"/>
        <charset val="204"/>
      </rPr>
      <t>Количество ограничено!!!</t>
    </r>
  </si>
  <si>
    <t>ЦЕНА Эко-Лайт без зеркал</t>
  </si>
  <si>
    <t>ЦЕНА Версаль</t>
  </si>
  <si>
    <t>система Версаль, Эко-Лайт</t>
  </si>
  <si>
    <t>Шкаф Альянс 2 1,4 ЛДСП без зеркала и ф/п</t>
  </si>
  <si>
    <t>Шкаф двухстворчатый  "Гармония" без зеркал</t>
  </si>
  <si>
    <t>Шкаф трехстворчатый "Гармония" с зеркалом</t>
  </si>
  <si>
    <r>
      <t xml:space="preserve">Шкаф для одежды и белья "Квадро" </t>
    </r>
    <r>
      <rPr>
        <b/>
        <sz val="12"/>
        <color rgb="FFFF0000"/>
        <rFont val="Arial Cyr"/>
        <charset val="204"/>
      </rPr>
      <t>Количество огрничено!</t>
    </r>
  </si>
  <si>
    <t xml:space="preserve">Тумба в прихож. "Визит"  </t>
  </si>
  <si>
    <t xml:space="preserve">Тумба в прихож. "ТО-6"            (3 обувных мех-ма+ящик)    </t>
  </si>
  <si>
    <t xml:space="preserve">Тумба в прихож. "ТО-7"               (2 обувных мех-ма+ящик)  </t>
  </si>
  <si>
    <r>
      <t xml:space="preserve">Тумба в прих. </t>
    </r>
    <r>
      <rPr>
        <b/>
        <sz val="11"/>
        <color theme="1"/>
        <rFont val="Calibri"/>
        <family val="2"/>
        <charset val="204"/>
        <scheme val="minor"/>
      </rPr>
      <t>Визит</t>
    </r>
  </si>
  <si>
    <t>Сушилка и столешница входят в набор,                                                 мойкой и техникой набор не комплектуется</t>
  </si>
  <si>
    <t>ТРУ-1 под мойку (900х450х850)</t>
  </si>
  <si>
    <r>
      <t xml:space="preserve">ШП-600 под встр.технику (600х600х1400) </t>
    </r>
    <r>
      <rPr>
        <b/>
        <sz val="11"/>
        <color theme="1"/>
        <rFont val="Calibri"/>
        <family val="2"/>
        <charset val="204"/>
        <scheme val="minor"/>
      </rPr>
      <t>со столешницей</t>
    </r>
  </si>
  <si>
    <t xml:space="preserve">Тумба для обуви "София-1"  </t>
  </si>
  <si>
    <t>500х320х500</t>
  </si>
  <si>
    <t>Тумба в прих. София-1</t>
  </si>
  <si>
    <t>фасад, крышка, планки МДФ, шимо светл.</t>
  </si>
  <si>
    <t>800х336х48</t>
  </si>
  <si>
    <t>Бортик к кровати</t>
  </si>
  <si>
    <t>шимо светлый с накладками МДФ</t>
  </si>
  <si>
    <t>ПР Виктория мод.1</t>
  </si>
  <si>
    <t>ПР Виктория мод.2</t>
  </si>
  <si>
    <t>ПР Виктория мод.3</t>
  </si>
  <si>
    <t>ПР Виктория полки к мод.№1</t>
  </si>
  <si>
    <t>доп. полки (4 шт) к шкафу</t>
  </si>
  <si>
    <t>ПР - 4</t>
  </si>
  <si>
    <t>ПР - 5</t>
  </si>
  <si>
    <t>ПР - 6</t>
  </si>
  <si>
    <r>
      <t xml:space="preserve">ПР - 3 </t>
    </r>
    <r>
      <rPr>
        <sz val="10"/>
        <rFont val="Arial Cyr"/>
        <charset val="204"/>
      </rPr>
      <t>(с выдвижной штангой</t>
    </r>
    <r>
      <rPr>
        <b/>
        <sz val="12"/>
        <rFont val="Arial Cyr"/>
        <charset val="204"/>
      </rPr>
      <t>)</t>
    </r>
  </si>
  <si>
    <t>1800х2185х348</t>
  </si>
  <si>
    <t>Кровать "Смарти-2"</t>
  </si>
  <si>
    <t>Кровать "Смарти-3"</t>
  </si>
  <si>
    <t>850х2030х860</t>
  </si>
  <si>
    <t>840х1940х840</t>
  </si>
  <si>
    <t>Кровать Смарти-2</t>
  </si>
  <si>
    <t>Кровать Смарти-3</t>
  </si>
  <si>
    <t>Лестница к Смарти-3</t>
  </si>
  <si>
    <t>мдф настил</t>
  </si>
  <si>
    <t>дно у кровати лдсп</t>
  </si>
  <si>
    <t>Тумба "Смарти"</t>
  </si>
  <si>
    <t>800х466х750</t>
  </si>
  <si>
    <t>Тумба Смарти</t>
  </si>
  <si>
    <r>
      <t xml:space="preserve">Лестница </t>
    </r>
    <r>
      <rPr>
        <b/>
        <sz val="10"/>
        <rFont val="Arial Cyr"/>
        <charset val="204"/>
      </rPr>
      <t>(приставная)к  кровати "Смарти-3"</t>
    </r>
  </si>
  <si>
    <r>
      <t xml:space="preserve">Бортик к кровати "Смарти" </t>
    </r>
    <r>
      <rPr>
        <b/>
        <sz val="9"/>
        <rFont val="Arial Cyr"/>
        <charset val="204"/>
      </rPr>
      <t>(универсальный)</t>
    </r>
  </si>
  <si>
    <t>500х280х640</t>
  </si>
  <si>
    <t>Фасады: МДФ 16мм ясень золото, объемный  рисунок косичка</t>
  </si>
  <si>
    <r>
      <t xml:space="preserve">Кухни с фасадами Премиум </t>
    </r>
    <r>
      <rPr>
        <b/>
        <sz val="28"/>
        <color rgb="FFFF0000"/>
        <rFont val="Cambria"/>
        <family val="1"/>
        <charset val="204"/>
        <scheme val="major"/>
      </rPr>
      <t>ВНИМАНИЕ!!! Новая пленка!!!</t>
    </r>
  </si>
  <si>
    <r>
      <t xml:space="preserve">Тумбы рабочие* (столешница заказывается отдельно) </t>
    </r>
    <r>
      <rPr>
        <b/>
        <sz val="28"/>
        <color rgb="FFFF0000"/>
        <rFont val="Calibri"/>
        <family val="2"/>
        <charset val="204"/>
        <scheme val="minor"/>
      </rPr>
      <t xml:space="preserve">ВНИМАНИЕ!!! На модули Премиум новая пленка!!! </t>
    </r>
  </si>
  <si>
    <r>
      <t xml:space="preserve">Шкафы навесные* +НОВЫЕ МОДУЛИ внизу страницы! </t>
    </r>
    <r>
      <rPr>
        <b/>
        <sz val="28"/>
        <color rgb="FFFF0000"/>
        <rFont val="Calibri"/>
        <family val="2"/>
        <charset val="204"/>
        <scheme val="minor"/>
      </rPr>
      <t xml:space="preserve">ВНИМАНИЕ!!! На модули Премиум новая пленка!!! </t>
    </r>
  </si>
  <si>
    <t xml:space="preserve">         ясень золото      патина только на спальню Купидон      </t>
  </si>
  <si>
    <r>
      <rPr>
        <b/>
        <u/>
        <sz val="12"/>
        <color theme="1"/>
        <rFont val="Cambria"/>
        <family val="1"/>
        <charset val="204"/>
        <scheme val="major"/>
      </rPr>
      <t>матовый</t>
    </r>
    <r>
      <rPr>
        <u/>
        <sz val="12"/>
        <color theme="1"/>
        <rFont val="Cambria"/>
        <family val="1"/>
        <charset val="204"/>
        <scheme val="major"/>
      </rPr>
      <t xml:space="preserve"> (по цене глянца)</t>
    </r>
    <r>
      <rPr>
        <sz val="12"/>
        <color theme="1"/>
        <rFont val="Cambria"/>
        <family val="1"/>
        <charset val="204"/>
        <scheme val="major"/>
      </rPr>
      <t xml:space="preserve"> - патина</t>
    </r>
  </si>
  <si>
    <t xml:space="preserve">с керамическими вставками 128мм  к кухням с фасадами "белый патина" </t>
  </si>
  <si>
    <r>
      <rPr>
        <b/>
        <u/>
        <sz val="12"/>
        <color theme="1"/>
        <rFont val="Cambria"/>
        <family val="1"/>
        <charset val="204"/>
        <scheme val="major"/>
      </rPr>
      <t>матовый</t>
    </r>
    <r>
      <rPr>
        <sz val="12"/>
        <color theme="1"/>
        <rFont val="Cambria"/>
        <family val="1"/>
        <charset val="204"/>
        <scheme val="major"/>
      </rPr>
      <t>- шимо темный, шимо светлый</t>
    </r>
  </si>
  <si>
    <r>
      <rPr>
        <b/>
        <u/>
        <sz val="12"/>
        <color theme="1"/>
        <rFont val="Cambria"/>
        <family val="1"/>
        <charset val="204"/>
        <scheme val="major"/>
      </rPr>
      <t>глянец</t>
    </r>
    <r>
      <rPr>
        <sz val="12"/>
        <color theme="1"/>
        <rFont val="Cambria"/>
        <family val="1"/>
        <charset val="204"/>
        <scheme val="major"/>
      </rPr>
      <t xml:space="preserve"> - белый, беж, капучино, желтый, красный, розовый, сиреневый, сиреневый "Цветы", зеленое яблоко, оранж, черный, лазурный, лиловый, венге</t>
    </r>
  </si>
  <si>
    <t>Фасады: ЛДСП 16мм - венге, шимо светлый, шимо темный</t>
  </si>
  <si>
    <t>Премиум</t>
  </si>
  <si>
    <t>ясень золото, Эвкалипт</t>
  </si>
  <si>
    <t>эвкалипт</t>
  </si>
  <si>
    <t xml:space="preserve">       лиловый   зеленое яблоко    оранж              желтый           красный          черный         лазурный</t>
  </si>
  <si>
    <t xml:space="preserve">шимо светлый              шимо темный           венге  (по цене глянца)         патина (по цене глянца)     </t>
  </si>
  <si>
    <t>с керамическими вставками 128мм  к кухням с фасадами "белый патина"</t>
  </si>
  <si>
    <t>Модульная кухня с фасадами Эвкалипт и фрез. Итальянская Полешка</t>
  </si>
  <si>
    <t>по цене модулей Премиум</t>
  </si>
  <si>
    <t>НОВИНКА!!!</t>
  </si>
  <si>
    <t>ПР-9</t>
  </si>
  <si>
    <t>800х380х2000</t>
  </si>
  <si>
    <t>ПР-10</t>
  </si>
  <si>
    <t>800х350х2030</t>
  </si>
  <si>
    <t>за дверкой полки</t>
  </si>
  <si>
    <t>Пр-10</t>
  </si>
  <si>
    <t>за зеркалом полочки</t>
  </si>
  <si>
    <t>венге/дуб сонома</t>
  </si>
  <si>
    <r>
      <t xml:space="preserve">     "Виктория" корп. №1               </t>
    </r>
    <r>
      <rPr>
        <sz val="9"/>
        <rFont val="Arial Cyr"/>
        <charset val="204"/>
      </rPr>
      <t>шкаф с антресолью и выдвижной штангой</t>
    </r>
  </si>
  <si>
    <r>
      <t xml:space="preserve">       "Виктория" корп. №2  </t>
    </r>
    <r>
      <rPr>
        <b/>
        <sz val="10"/>
        <rFont val="Arial Cyr"/>
        <charset val="204"/>
      </rPr>
      <t xml:space="preserve">              зеркало с тумбой и ящиками</t>
    </r>
  </si>
  <si>
    <r>
      <t xml:space="preserve">       "Виктория" корп. №3                 </t>
    </r>
    <r>
      <rPr>
        <b/>
        <sz val="10"/>
        <rFont val="Arial Cyr"/>
        <charset val="204"/>
      </rPr>
      <t>вешалка с крючками и тумбой</t>
    </r>
  </si>
  <si>
    <t>600х348х2200</t>
  </si>
  <si>
    <t>980х463х180</t>
  </si>
  <si>
    <t>Короб выдвижной универсальный</t>
  </si>
  <si>
    <r>
      <t xml:space="preserve">Короб выдвижной (универсальный) </t>
    </r>
    <r>
      <rPr>
        <b/>
        <sz val="9"/>
        <rFont val="Arial Cyr"/>
        <charset val="204"/>
      </rPr>
      <t>на колесн. опорах</t>
    </r>
  </si>
  <si>
    <t>подходит к кровати Смарти и Смарти-2</t>
  </si>
  <si>
    <t>Кровать "Дельта"</t>
  </si>
  <si>
    <t>2040х950х920</t>
  </si>
  <si>
    <t>Комод "Дельта"</t>
  </si>
  <si>
    <t>Короб выдвижной (универсальный)</t>
  </si>
  <si>
    <t>Тумба прикроватная "Дельта"</t>
  </si>
  <si>
    <t>Стол комьютерный "Дельта"</t>
  </si>
  <si>
    <t>Шкаф 3-х створч. "Дельта"</t>
  </si>
  <si>
    <t>сп.м (2000х900)</t>
  </si>
  <si>
    <t>980х463х200</t>
  </si>
  <si>
    <t>450х440х520</t>
  </si>
  <si>
    <t>1500х600х2000</t>
  </si>
  <si>
    <t>1200х600х1850</t>
  </si>
  <si>
    <r>
      <t xml:space="preserve">Серия детской мебели "Дельта", </t>
    </r>
    <r>
      <rPr>
        <b/>
        <i/>
        <sz val="11"/>
        <color rgb="FFFF0000"/>
        <rFont val="Arial"/>
        <family val="2"/>
        <charset val="204"/>
      </rPr>
      <t>цвет белый ЛДСП комб. с лайм или оранж с ф/п</t>
    </r>
  </si>
  <si>
    <t>Тумба прикроватная Дельта</t>
  </si>
  <si>
    <t>Шкаф 3-створчатый Дельта</t>
  </si>
  <si>
    <t>Стол компьютерный Дельта</t>
  </si>
  <si>
    <t>Кровать Дельта</t>
  </si>
  <si>
    <t>Комод Дельта</t>
  </si>
  <si>
    <t>Дельта</t>
  </si>
  <si>
    <t>Короб выдвижной (универс.)</t>
  </si>
  <si>
    <t>на колесиках</t>
  </si>
  <si>
    <t>Полка навесная "Дельта"</t>
  </si>
  <si>
    <t>Полка навесная Дельта</t>
  </si>
  <si>
    <t>"Веста", вешалка</t>
  </si>
  <si>
    <t>"Веста", зеркало</t>
  </si>
  <si>
    <t>400х20х1100</t>
  </si>
  <si>
    <t>550х16х1350</t>
  </si>
  <si>
    <t>"Веста", обувница</t>
  </si>
  <si>
    <t>1000х324х855</t>
  </si>
  <si>
    <t>500х342х2000</t>
  </si>
  <si>
    <t>"Веста", шкаф</t>
  </si>
  <si>
    <t>Веста, вешалка крафт</t>
  </si>
  <si>
    <t>Веста, зеркало крафт</t>
  </si>
  <si>
    <t>Веста, обувница крафт</t>
  </si>
  <si>
    <t>Веста, шкаф крафт</t>
  </si>
  <si>
    <t>дуб сонома/   белый МДФ</t>
  </si>
  <si>
    <t>венге/крафт</t>
  </si>
  <si>
    <t>Веста, вешалка сонома/бел.</t>
  </si>
  <si>
    <t>Веста, зеркало сонома/бел.</t>
  </si>
  <si>
    <t>Веста, обувница сонома/бел.</t>
  </si>
  <si>
    <t>Веста, шкаф сонома/бел.</t>
  </si>
  <si>
    <t>Прихожая ПР - 7 (модульная)</t>
  </si>
  <si>
    <t>венге/крафт ЛДСП</t>
  </si>
  <si>
    <t>дуб сонома/ белый МДФ</t>
  </si>
  <si>
    <r>
      <t>ТВА  "Альфа"</t>
    </r>
    <r>
      <rPr>
        <b/>
        <sz val="12"/>
        <color rgb="FFFF0000"/>
        <rFont val="Arial Cyr"/>
        <charset val="204"/>
      </rPr>
      <t xml:space="preserve">  Новинка! </t>
    </r>
  </si>
  <si>
    <r>
      <t>ТВА - "Сатурн"</t>
    </r>
    <r>
      <rPr>
        <b/>
        <sz val="12"/>
        <color rgb="FFFF0000"/>
        <rFont val="Arial Cyr"/>
        <charset val="204"/>
      </rPr>
      <t xml:space="preserve">  Новинка! </t>
    </r>
  </si>
  <si>
    <t>ТВА Альфа</t>
  </si>
  <si>
    <t>ТВА Сатурн</t>
  </si>
  <si>
    <t>1800х350х1710</t>
  </si>
  <si>
    <t>1800х350х1550</t>
  </si>
  <si>
    <t>венге/шимо светл.</t>
  </si>
  <si>
    <t xml:space="preserve">Комод "Валенсия №1"  </t>
  </si>
  <si>
    <t>858х450х876</t>
  </si>
  <si>
    <t>венге+венге шелк,белый +шелк платина</t>
  </si>
  <si>
    <t xml:space="preserve">Комод "Валенсия №2"  </t>
  </si>
  <si>
    <t xml:space="preserve">Комод "Валенсия №3"  </t>
  </si>
  <si>
    <t>1642х450х876</t>
  </si>
  <si>
    <t>1950х450х876</t>
  </si>
  <si>
    <t xml:space="preserve">Комод "Валенсия №4"  </t>
  </si>
  <si>
    <t>2300х450х876</t>
  </si>
  <si>
    <t xml:space="preserve">Валенсия 1 </t>
  </si>
  <si>
    <t>Валенсия 2</t>
  </si>
  <si>
    <t>Валенсия 3</t>
  </si>
  <si>
    <t>Валенсия 4</t>
  </si>
  <si>
    <t>Шкаф для одежды и белья 1,2м.</t>
  </si>
  <si>
    <t>Шкаф для одежды и белья 1,2м. с ф/п</t>
  </si>
  <si>
    <t>1200х568х2200</t>
  </si>
  <si>
    <t>Шкаф 1,2м</t>
  </si>
  <si>
    <t>Шкаф 1,2м. С ф/п</t>
  </si>
  <si>
    <t>Стол универсальный Эдем</t>
  </si>
  <si>
    <t>960х560х750</t>
  </si>
  <si>
    <t>шимо светлый</t>
  </si>
  <si>
    <t>Стол Эдем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</si>
</sst>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2" formatCode="_-* #,##0\ &quot;₽&quot;_-;\-* #,##0\ &quot;₽&quot;_-;_-* &quot;-&quot;\ &quot;₽&quot;_-;_-@_-"/>
    <numFmt numFmtId="164" formatCode="#,##0&quot;р.&quot;;[Red]\-#,##0&quot;р.&quot;"/>
    <numFmt numFmtId="165" formatCode="_-* #,##0.00&quot;р.&quot;_-;\-* #,##0.00&quot;р.&quot;_-;_-* &quot;-&quot;??&quot;р.&quot;_-;_-@_-"/>
    <numFmt numFmtId="166" formatCode="0.000"/>
    <numFmt numFmtId="167" formatCode="0.0"/>
    <numFmt numFmtId="168" formatCode="[$-F800]dddd\,\ mmmm\ dd\,\ yyyy"/>
    <numFmt numFmtId="169" formatCode="_-* #,##0&quot;р.&quot;_-;\-* #,##0&quot;р.&quot;_-;_-* &quot;-&quot;??&quot;р.&quot;_-;_-@_-"/>
    <numFmt numFmtId="170" formatCode="#,##0.00&quot;р.&quot;"/>
    <numFmt numFmtId="171" formatCode="#,##0&quot;р.&quot;"/>
  </numFmts>
  <fonts count="105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u/>
      <sz val="10.8"/>
      <color indexed="12"/>
      <name val="Arial Cyr"/>
      <charset val="204"/>
    </font>
    <font>
      <sz val="10"/>
      <name val="Arial"/>
      <family val="2"/>
      <charset val="204"/>
    </font>
    <font>
      <b/>
      <sz val="10"/>
      <name val="Arial Cyr"/>
      <charset val="204"/>
    </font>
    <font>
      <sz val="12"/>
      <name val="Arial Cyr"/>
      <charset val="204"/>
    </font>
    <font>
      <i/>
      <u/>
      <sz val="9"/>
      <name val="Arial"/>
      <family val="2"/>
      <charset val="204"/>
    </font>
    <font>
      <b/>
      <sz val="12"/>
      <name val="Arial Cyr"/>
      <charset val="204"/>
    </font>
    <font>
      <b/>
      <sz val="10"/>
      <name val="Arial Cyr"/>
      <family val="2"/>
      <charset val="204"/>
    </font>
    <font>
      <sz val="11"/>
      <name val="Arial Cyr"/>
      <charset val="204"/>
    </font>
    <font>
      <b/>
      <sz val="16"/>
      <name val="Arial"/>
      <family val="2"/>
      <charset val="204"/>
    </font>
    <font>
      <b/>
      <u/>
      <sz val="16"/>
      <name val="Arial Cyr"/>
      <charset val="204"/>
    </font>
    <font>
      <sz val="20"/>
      <name val="Arial Cyr"/>
      <charset val="204"/>
    </font>
    <font>
      <b/>
      <i/>
      <sz val="22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14"/>
      <color theme="1"/>
      <name val="Cambria"/>
      <family val="1"/>
      <charset val="204"/>
      <scheme val="major"/>
    </font>
    <font>
      <sz val="16"/>
      <color theme="1"/>
      <name val="Calibri"/>
      <family val="2"/>
      <charset val="204"/>
      <scheme val="minor"/>
    </font>
    <font>
      <b/>
      <sz val="14"/>
      <name val="Arial Cyr"/>
      <charset val="204"/>
    </font>
    <font>
      <sz val="14"/>
      <name val="Arial Cyr"/>
      <charset val="204"/>
    </font>
    <font>
      <i/>
      <sz val="12"/>
      <name val="Arial Cyr"/>
      <charset val="204"/>
    </font>
    <font>
      <i/>
      <sz val="11"/>
      <name val="Arial Cyr"/>
      <charset val="204"/>
    </font>
    <font>
      <b/>
      <sz val="11"/>
      <name val="Arial Cyr"/>
      <charset val="204"/>
    </font>
    <font>
      <b/>
      <sz val="18"/>
      <color theme="1"/>
      <name val="Cambria"/>
      <family val="1"/>
      <charset val="204"/>
      <scheme val="major"/>
    </font>
    <font>
      <b/>
      <sz val="16"/>
      <color theme="1"/>
      <name val="Cambria"/>
      <family val="1"/>
      <charset val="204"/>
      <scheme val="major"/>
    </font>
    <font>
      <sz val="12"/>
      <color theme="1"/>
      <name val="Calibri"/>
      <family val="2"/>
      <charset val="204"/>
      <scheme val="minor"/>
    </font>
    <font>
      <b/>
      <i/>
      <sz val="12"/>
      <name val="Arial Cyr"/>
      <charset val="204"/>
    </font>
    <font>
      <b/>
      <sz val="12"/>
      <color theme="1"/>
      <name val="Cambria"/>
      <family val="1"/>
      <charset val="204"/>
      <scheme val="major"/>
    </font>
    <font>
      <sz val="12"/>
      <color theme="1"/>
      <name val="Cambria"/>
      <family val="1"/>
      <charset val="204"/>
      <scheme val="major"/>
    </font>
    <font>
      <b/>
      <sz val="11"/>
      <color theme="1"/>
      <name val="Calibri"/>
      <family val="2"/>
      <charset val="204"/>
      <scheme val="minor"/>
    </font>
    <font>
      <b/>
      <i/>
      <sz val="11"/>
      <name val="Arial Cyr"/>
      <charset val="204"/>
    </font>
    <font>
      <b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i/>
      <sz val="20"/>
      <color theme="1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color theme="1"/>
      <name val="Cambria"/>
      <family val="1"/>
      <charset val="204"/>
      <scheme val="major"/>
    </font>
    <font>
      <b/>
      <i/>
      <sz val="22"/>
      <color theme="1"/>
      <name val="Cambria"/>
      <family val="1"/>
      <charset val="204"/>
      <scheme val="major"/>
    </font>
    <font>
      <sz val="12"/>
      <name val="Cambria"/>
      <family val="1"/>
      <charset val="204"/>
      <scheme val="major"/>
    </font>
    <font>
      <b/>
      <i/>
      <sz val="16"/>
      <color theme="1"/>
      <name val="Cambria"/>
      <family val="1"/>
      <charset val="204"/>
      <scheme val="major"/>
    </font>
    <font>
      <b/>
      <sz val="18"/>
      <name val="Arial"/>
      <family val="2"/>
      <charset val="204"/>
    </font>
    <font>
      <sz val="14"/>
      <name val="Cambria"/>
      <family val="1"/>
      <charset val="204"/>
      <scheme val="major"/>
    </font>
    <font>
      <b/>
      <sz val="14"/>
      <name val="Arial"/>
      <family val="2"/>
      <charset val="204"/>
    </font>
    <font>
      <b/>
      <sz val="18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i/>
      <sz val="14"/>
      <name val="Arial Cyr"/>
      <charset val="204"/>
    </font>
    <font>
      <sz val="18"/>
      <color theme="1"/>
      <name val="Calibri"/>
      <family val="2"/>
      <charset val="204"/>
      <scheme val="minor"/>
    </font>
    <font>
      <b/>
      <i/>
      <sz val="22"/>
      <color theme="1"/>
      <name val="Calibri"/>
      <family val="2"/>
      <charset val="204"/>
      <scheme val="minor"/>
    </font>
    <font>
      <i/>
      <sz val="20"/>
      <color theme="1"/>
      <name val="Calibri"/>
      <family val="2"/>
      <charset val="204"/>
      <scheme val="minor"/>
    </font>
    <font>
      <sz val="11"/>
      <color rgb="FFC00000"/>
      <name val="Calibri"/>
      <family val="2"/>
      <charset val="204"/>
      <scheme val="minor"/>
    </font>
    <font>
      <b/>
      <sz val="18"/>
      <color rgb="FFFFFF00"/>
      <name val="Calibri"/>
      <family val="2"/>
      <charset val="204"/>
      <scheme val="minor"/>
    </font>
    <font>
      <sz val="18"/>
      <color rgb="FFFFFF00"/>
      <name val="Calibri"/>
      <family val="2"/>
      <charset val="204"/>
      <scheme val="minor"/>
    </font>
    <font>
      <b/>
      <sz val="14"/>
      <color theme="1"/>
      <name val="Cambria"/>
      <family val="1"/>
      <charset val="204"/>
      <scheme val="major"/>
    </font>
    <font>
      <b/>
      <sz val="12"/>
      <color rgb="FFFF0000"/>
      <name val="Arial Cyr"/>
      <charset val="204"/>
    </font>
    <font>
      <sz val="11"/>
      <name val="Calibri"/>
      <family val="2"/>
      <charset val="204"/>
      <scheme val="minor"/>
    </font>
    <font>
      <u/>
      <sz val="10.8"/>
      <color rgb="FF3399FF"/>
      <name val="Arial Cyr"/>
      <charset val="204"/>
    </font>
    <font>
      <u/>
      <sz val="10.8"/>
      <color rgb="FFFF0000"/>
      <name val="Arial Cyr"/>
      <charset val="204"/>
    </font>
    <font>
      <u/>
      <sz val="10.8"/>
      <color theme="9" tint="-0.249977111117893"/>
      <name val="Arial Cyr"/>
      <charset val="204"/>
    </font>
    <font>
      <u/>
      <sz val="10.8"/>
      <color theme="6" tint="-0.499984740745262"/>
      <name val="Arial Cyr"/>
      <charset val="204"/>
    </font>
    <font>
      <u/>
      <sz val="10.8"/>
      <color theme="7" tint="-0.499984740745262"/>
      <name val="Arial Cyr"/>
      <charset val="204"/>
    </font>
    <font>
      <u/>
      <sz val="10.8"/>
      <color theme="4"/>
      <name val="Arial Cyr"/>
      <charset val="204"/>
    </font>
    <font>
      <u/>
      <sz val="11"/>
      <color theme="1"/>
      <name val="Calibri"/>
      <family val="2"/>
      <charset val="204"/>
      <scheme val="minor"/>
    </font>
    <font>
      <b/>
      <sz val="8"/>
      <name val="Arial Cyr"/>
      <charset val="204"/>
    </font>
    <font>
      <b/>
      <i/>
      <sz val="10"/>
      <name val="Arial Cyr"/>
      <charset val="204"/>
    </font>
    <font>
      <sz val="16"/>
      <name val="Arial Cyr"/>
      <charset val="204"/>
    </font>
    <font>
      <sz val="24"/>
      <color theme="1"/>
      <name val="Cambria"/>
      <family val="1"/>
      <charset val="204"/>
      <scheme val="major"/>
    </font>
    <font>
      <u/>
      <sz val="12"/>
      <color theme="1"/>
      <name val="Cambria"/>
      <family val="1"/>
      <charset val="204"/>
      <scheme val="major"/>
    </font>
    <font>
      <b/>
      <u/>
      <sz val="12"/>
      <color rgb="FFFF0000"/>
      <name val="Arial Cyr"/>
      <charset val="204"/>
    </font>
    <font>
      <b/>
      <sz val="16"/>
      <color theme="1"/>
      <name val="Calibri"/>
      <family val="2"/>
      <charset val="204"/>
      <scheme val="minor"/>
    </font>
    <font>
      <b/>
      <sz val="10"/>
      <color theme="9" tint="-0.249977111117893"/>
      <name val="Arial Cyr"/>
      <charset val="204"/>
    </font>
    <font>
      <b/>
      <sz val="18"/>
      <name val="Arial Cyr"/>
      <charset val="204"/>
    </font>
    <font>
      <i/>
      <u/>
      <sz val="8"/>
      <name val="Arial"/>
      <family val="2"/>
      <charset val="204"/>
    </font>
    <font>
      <b/>
      <sz val="9"/>
      <name val="Arial Cyr"/>
      <charset val="204"/>
    </font>
    <font>
      <sz val="8"/>
      <name val="Arial Cyr"/>
      <charset val="204"/>
    </font>
    <font>
      <b/>
      <sz val="8"/>
      <name val="Arial Cyr"/>
      <family val="2"/>
      <charset val="204"/>
    </font>
    <font>
      <b/>
      <u/>
      <sz val="18"/>
      <color rgb="FFFF0000"/>
      <name val="Cambria"/>
      <family val="1"/>
      <charset val="204"/>
      <scheme val="major"/>
    </font>
    <font>
      <b/>
      <u/>
      <sz val="12"/>
      <color rgb="FFFF0000"/>
      <name val="Cambria"/>
      <family val="1"/>
      <charset val="204"/>
      <scheme val="major"/>
    </font>
    <font>
      <sz val="8"/>
      <color theme="1"/>
      <name val="Calibri"/>
      <family val="2"/>
      <charset val="204"/>
      <scheme val="minor"/>
    </font>
    <font>
      <sz val="9"/>
      <name val="Arial Cyr"/>
      <charset val="204"/>
    </font>
    <font>
      <sz val="10"/>
      <color theme="1"/>
      <name val="Calibri"/>
      <family val="2"/>
      <charset val="204"/>
      <scheme val="minor"/>
    </font>
    <font>
      <b/>
      <i/>
      <u/>
      <sz val="11"/>
      <color theme="1"/>
      <name val="Calibri"/>
      <family val="2"/>
      <charset val="204"/>
      <scheme val="minor"/>
    </font>
    <font>
      <b/>
      <sz val="16"/>
      <name val="Arial Cyr"/>
      <charset val="204"/>
    </font>
    <font>
      <b/>
      <i/>
      <sz val="30"/>
      <color theme="1"/>
      <name val="Calibri"/>
      <family val="2"/>
      <charset val="204"/>
      <scheme val="minor"/>
    </font>
    <font>
      <b/>
      <sz val="10"/>
      <color rgb="FFFF0000"/>
      <name val="Arial Cyr"/>
      <charset val="204"/>
    </font>
    <font>
      <b/>
      <u/>
      <sz val="14"/>
      <color theme="1"/>
      <name val="Calibri"/>
      <family val="2"/>
      <charset val="204"/>
      <scheme val="minor"/>
    </font>
    <font>
      <b/>
      <sz val="10"/>
      <color theme="7" tint="-0.249977111117893"/>
      <name val="Cambria"/>
      <family val="1"/>
      <charset val="204"/>
      <scheme val="major"/>
    </font>
    <font>
      <b/>
      <sz val="10"/>
      <color rgb="FFFF0000"/>
      <name val="Cambria"/>
      <family val="1"/>
      <charset val="204"/>
      <scheme val="major"/>
    </font>
    <font>
      <b/>
      <i/>
      <sz val="22"/>
      <color rgb="FFFF33CC"/>
      <name val="Arial"/>
      <family val="2"/>
      <charset val="204"/>
    </font>
    <font>
      <b/>
      <i/>
      <sz val="14"/>
      <color rgb="FFFF33CC"/>
      <name val="Arial"/>
      <family val="2"/>
      <charset val="204"/>
    </font>
    <font>
      <b/>
      <i/>
      <sz val="22"/>
      <color theme="8" tint="-0.249977111117893"/>
      <name val="Arial"/>
      <family val="2"/>
      <charset val="204"/>
    </font>
    <font>
      <b/>
      <sz val="18"/>
      <color rgb="FFFF0000"/>
      <name val="Arial Cyr"/>
      <charset val="204"/>
    </font>
    <font>
      <b/>
      <sz val="20"/>
      <color rgb="FFFF0000"/>
      <name val="Arial Cyr"/>
      <charset val="204"/>
    </font>
    <font>
      <b/>
      <sz val="20"/>
      <color rgb="FFFF0000"/>
      <name val="Calibri"/>
      <family val="2"/>
      <charset val="204"/>
      <scheme val="minor"/>
    </font>
    <font>
      <b/>
      <sz val="12"/>
      <color rgb="FFFF000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4"/>
      <color rgb="FFFF0000"/>
      <name val="Calibri"/>
      <family val="2"/>
      <charset val="204"/>
      <scheme val="minor"/>
    </font>
    <font>
      <b/>
      <sz val="28"/>
      <color rgb="FFFF0000"/>
      <name val="Cambria"/>
      <family val="1"/>
      <charset val="204"/>
      <scheme val="major"/>
    </font>
    <font>
      <b/>
      <sz val="28"/>
      <color rgb="FFFF0000"/>
      <name val="Calibri"/>
      <family val="2"/>
      <charset val="204"/>
      <scheme val="minor"/>
    </font>
    <font>
      <b/>
      <u/>
      <sz val="12"/>
      <color theme="1"/>
      <name val="Cambria"/>
      <family val="1"/>
      <charset val="204"/>
      <scheme val="major"/>
    </font>
    <font>
      <b/>
      <i/>
      <sz val="22"/>
      <color rgb="FFFF0000"/>
      <name val="Arial"/>
      <family val="2"/>
      <charset val="204"/>
    </font>
    <font>
      <b/>
      <i/>
      <sz val="11"/>
      <color rgb="FFFF0000"/>
      <name val="Arial"/>
      <family val="2"/>
      <charset val="204"/>
    </font>
    <font>
      <b/>
      <sz val="18"/>
      <color rgb="FFFF0000"/>
      <name val="Calibri"/>
      <family val="2"/>
      <charset val="204"/>
      <scheme val="minor"/>
    </font>
    <font>
      <b/>
      <i/>
      <sz val="22"/>
      <color rgb="FF002060"/>
      <name val="Arial"/>
      <family val="2"/>
      <charset val="204"/>
    </font>
    <font>
      <sz val="10"/>
      <color rgb="FF002060"/>
      <name val="Arial Cyr"/>
      <charset val="20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1BA8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C7E379"/>
        <bgColor indexed="64"/>
      </patternFill>
    </fill>
  </fills>
  <borders count="107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/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ashed">
        <color indexed="64"/>
      </top>
      <bottom/>
      <diagonal/>
    </border>
    <border>
      <left/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/>
      <top style="dashed">
        <color indexed="64"/>
      </top>
      <bottom/>
      <diagonal/>
    </border>
    <border>
      <left/>
      <right style="medium">
        <color indexed="64"/>
      </right>
      <top style="dashed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 style="medium">
        <color indexed="64"/>
      </bottom>
      <diagonal/>
    </border>
    <border>
      <left style="dashed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dashed">
        <color indexed="64"/>
      </top>
      <bottom style="thin">
        <color indexed="64"/>
      </bottom>
      <diagonal/>
    </border>
    <border>
      <left/>
      <right style="dashed">
        <color indexed="64"/>
      </right>
      <top style="dashed">
        <color indexed="64"/>
      </top>
      <bottom style="thin">
        <color indexed="64"/>
      </bottom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165" fontId="1" fillId="0" borderId="0" applyFont="0" applyFill="0" applyBorder="0" applyAlignment="0" applyProtection="0"/>
    <xf numFmtId="0" fontId="3" fillId="0" borderId="0"/>
    <xf numFmtId="0" fontId="2" fillId="0" borderId="0" applyNumberFormat="0" applyFill="0" applyBorder="0" applyAlignment="0" applyProtection="0">
      <alignment vertical="top"/>
      <protection locked="0"/>
    </xf>
    <xf numFmtId="165" fontId="14" fillId="0" borderId="0" applyFont="0" applyFill="0" applyBorder="0" applyAlignment="0" applyProtection="0"/>
  </cellStyleXfs>
  <cellXfs count="1411">
    <xf numFmtId="0" fontId="0" fillId="0" borderId="0" xfId="0"/>
    <xf numFmtId="0" fontId="0" fillId="0" borderId="23" xfId="0" applyBorder="1" applyProtection="1">
      <protection locked="0"/>
    </xf>
    <xf numFmtId="0" fontId="0" fillId="0" borderId="0" xfId="0" applyBorder="1" applyProtection="1">
      <protection locked="0"/>
    </xf>
    <xf numFmtId="0" fontId="1" fillId="0" borderId="0" xfId="1" applyBorder="1" applyProtection="1">
      <protection locked="0"/>
    </xf>
    <xf numFmtId="0" fontId="1" fillId="0" borderId="22" xfId="1" applyBorder="1" applyProtection="1">
      <protection locked="0"/>
    </xf>
    <xf numFmtId="0" fontId="5" fillId="0" borderId="0" xfId="1" applyFont="1" applyBorder="1" applyProtection="1">
      <protection locked="0"/>
    </xf>
    <xf numFmtId="0" fontId="1" fillId="2" borderId="1" xfId="1" applyFill="1" applyBorder="1" applyAlignment="1" applyProtection="1">
      <protection locked="0"/>
    </xf>
    <xf numFmtId="0" fontId="1" fillId="2" borderId="0" xfId="1" applyFill="1" applyBorder="1" applyAlignment="1" applyProtection="1">
      <protection locked="0"/>
    </xf>
    <xf numFmtId="0" fontId="6" fillId="0" borderId="2" xfId="3" applyFont="1" applyFill="1" applyBorder="1" applyAlignment="1" applyProtection="1">
      <alignment horizontal="center" vertical="center" wrapText="1"/>
      <protection locked="0"/>
    </xf>
    <xf numFmtId="0" fontId="1" fillId="0" borderId="2" xfId="1" applyFont="1" applyBorder="1" applyAlignment="1" applyProtection="1">
      <alignment horizontal="center"/>
      <protection locked="0"/>
    </xf>
    <xf numFmtId="0" fontId="1" fillId="0" borderId="3" xfId="1" applyFont="1" applyBorder="1" applyAlignment="1" applyProtection="1">
      <alignment horizontal="center"/>
      <protection locked="0"/>
    </xf>
    <xf numFmtId="0" fontId="4" fillId="0" borderId="0" xfId="1" applyFont="1" applyBorder="1" applyAlignment="1" applyProtection="1">
      <alignment horizontal="left"/>
      <protection locked="0"/>
    </xf>
    <xf numFmtId="0" fontId="1" fillId="0" borderId="0" xfId="1" applyBorder="1" applyAlignment="1" applyProtection="1">
      <alignment horizontal="left"/>
      <protection locked="0"/>
    </xf>
    <xf numFmtId="0" fontId="1" fillId="0" borderId="7" xfId="1" applyBorder="1" applyAlignment="1" applyProtection="1">
      <alignment horizontal="left"/>
      <protection locked="0"/>
    </xf>
    <xf numFmtId="0" fontId="1" fillId="0" borderId="8" xfId="1" applyBorder="1" applyAlignment="1" applyProtection="1">
      <alignment horizontal="left"/>
      <protection locked="0"/>
    </xf>
    <xf numFmtId="0" fontId="4" fillId="0" borderId="7" xfId="1" applyFont="1" applyBorder="1" applyAlignment="1" applyProtection="1">
      <protection locked="0"/>
    </xf>
    <xf numFmtId="167" fontId="1" fillId="0" borderId="2" xfId="1" applyNumberFormat="1" applyFont="1" applyBorder="1" applyAlignment="1" applyProtection="1">
      <alignment horizontal="center"/>
      <protection locked="0"/>
    </xf>
    <xf numFmtId="166" fontId="1" fillId="0" borderId="2" xfId="1" applyNumberFormat="1" applyFont="1" applyBorder="1" applyAlignment="1" applyProtection="1">
      <alignment horizontal="center"/>
      <protection locked="0"/>
    </xf>
    <xf numFmtId="0" fontId="8" fillId="0" borderId="0" xfId="1" applyFont="1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right"/>
      <protection locked="0"/>
    </xf>
    <xf numFmtId="0" fontId="12" fillId="0" borderId="0" xfId="1" applyFont="1" applyAlignment="1">
      <alignment horizontal="center"/>
    </xf>
    <xf numFmtId="0" fontId="10" fillId="0" borderId="0" xfId="1" applyFont="1" applyBorder="1" applyAlignment="1" applyProtection="1">
      <protection locked="0"/>
    </xf>
    <xf numFmtId="0" fontId="6" fillId="0" borderId="0" xfId="3" applyFont="1" applyFill="1" applyBorder="1" applyAlignment="1" applyProtection="1">
      <alignment horizontal="center" vertical="center" wrapText="1"/>
      <protection locked="0"/>
    </xf>
    <xf numFmtId="0" fontId="1" fillId="0" borderId="0" xfId="1" applyFont="1" applyBorder="1" applyAlignment="1" applyProtection="1">
      <alignment horizontal="center"/>
      <protection locked="0"/>
    </xf>
    <xf numFmtId="0" fontId="9" fillId="0" borderId="0" xfId="1" applyFont="1" applyBorder="1" applyProtection="1">
      <protection locked="0"/>
    </xf>
    <xf numFmtId="0" fontId="10" fillId="0" borderId="0" xfId="1" applyFont="1" applyBorder="1" applyProtection="1">
      <protection locked="0"/>
    </xf>
    <xf numFmtId="0" fontId="1" fillId="3" borderId="0" xfId="1" applyFill="1" applyBorder="1" applyProtection="1">
      <protection locked="0"/>
    </xf>
    <xf numFmtId="0" fontId="1" fillId="3" borderId="22" xfId="1" applyFill="1" applyBorder="1" applyProtection="1">
      <protection locked="0"/>
    </xf>
    <xf numFmtId="0" fontId="0" fillId="4" borderId="0" xfId="0" applyFill="1" applyBorder="1" applyProtection="1">
      <protection locked="0"/>
    </xf>
    <xf numFmtId="2" fontId="1" fillId="0" borderId="2" xfId="1" applyNumberFormat="1" applyFont="1" applyBorder="1" applyAlignment="1" applyProtection="1">
      <alignment horizontal="center"/>
      <protection locked="0"/>
    </xf>
    <xf numFmtId="0" fontId="1" fillId="5" borderId="0" xfId="1" applyFill="1" applyBorder="1" applyProtection="1">
      <protection locked="0"/>
    </xf>
    <xf numFmtId="0" fontId="1" fillId="5" borderId="22" xfId="1" applyFill="1" applyBorder="1" applyProtection="1">
      <protection locked="0"/>
    </xf>
    <xf numFmtId="0" fontId="13" fillId="5" borderId="0" xfId="1" applyFont="1" applyFill="1" applyBorder="1" applyAlignment="1" applyProtection="1">
      <protection locked="0"/>
    </xf>
    <xf numFmtId="0" fontId="13" fillId="3" borderId="0" xfId="1" applyFont="1" applyFill="1" applyBorder="1" applyAlignment="1" applyProtection="1">
      <protection locked="0"/>
    </xf>
    <xf numFmtId="0" fontId="13" fillId="6" borderId="0" xfId="1" applyFont="1" applyFill="1" applyBorder="1" applyAlignment="1" applyProtection="1">
      <protection locked="0"/>
    </xf>
    <xf numFmtId="0" fontId="1" fillId="6" borderId="0" xfId="1" applyFill="1" applyBorder="1" applyProtection="1">
      <protection locked="0"/>
    </xf>
    <xf numFmtId="0" fontId="1" fillId="6" borderId="22" xfId="1" applyFill="1" applyBorder="1" applyProtection="1">
      <protection locked="0"/>
    </xf>
    <xf numFmtId="0" fontId="4" fillId="0" borderId="0" xfId="1" applyFont="1" applyBorder="1" applyAlignment="1" applyProtection="1">
      <protection locked="0"/>
    </xf>
    <xf numFmtId="0" fontId="13" fillId="9" borderId="0" xfId="1" applyFont="1" applyFill="1" applyBorder="1" applyAlignment="1" applyProtection="1">
      <protection locked="0"/>
    </xf>
    <xf numFmtId="0" fontId="1" fillId="9" borderId="0" xfId="1" applyFill="1" applyBorder="1" applyProtection="1">
      <protection locked="0"/>
    </xf>
    <xf numFmtId="0" fontId="1" fillId="9" borderId="22" xfId="1" applyFill="1" applyBorder="1" applyProtection="1">
      <protection locked="0"/>
    </xf>
    <xf numFmtId="167" fontId="1" fillId="0" borderId="0" xfId="1" applyNumberFormat="1" applyFont="1" applyBorder="1" applyAlignment="1" applyProtection="1">
      <alignment horizontal="center"/>
      <protection locked="0"/>
    </xf>
    <xf numFmtId="2" fontId="1" fillId="0" borderId="0" xfId="1" applyNumberFormat="1" applyFont="1" applyBorder="1" applyAlignment="1" applyProtection="1">
      <alignment horizontal="center"/>
      <protection locked="0"/>
    </xf>
    <xf numFmtId="0" fontId="13" fillId="10" borderId="0" xfId="1" applyFont="1" applyFill="1" applyBorder="1" applyAlignment="1" applyProtection="1">
      <protection locked="0"/>
    </xf>
    <xf numFmtId="0" fontId="1" fillId="10" borderId="0" xfId="1" applyFill="1" applyBorder="1" applyProtection="1">
      <protection locked="0"/>
    </xf>
    <xf numFmtId="0" fontId="1" fillId="10" borderId="22" xfId="1" applyFill="1" applyBorder="1" applyProtection="1">
      <protection locked="0"/>
    </xf>
    <xf numFmtId="0" fontId="4" fillId="0" borderId="0" xfId="1" applyFont="1" applyBorder="1" applyAlignment="1" applyProtection="1">
      <alignment horizontal="left"/>
      <protection locked="0"/>
    </xf>
    <xf numFmtId="0" fontId="13" fillId="11" borderId="0" xfId="1" applyFont="1" applyFill="1" applyBorder="1" applyAlignment="1" applyProtection="1">
      <protection locked="0"/>
    </xf>
    <xf numFmtId="0" fontId="1" fillId="11" borderId="0" xfId="1" applyFill="1" applyBorder="1" applyProtection="1">
      <protection locked="0"/>
    </xf>
    <xf numFmtId="0" fontId="1" fillId="11" borderId="22" xfId="1" applyFill="1" applyBorder="1" applyProtection="1">
      <protection locked="0"/>
    </xf>
    <xf numFmtId="0" fontId="1" fillId="12" borderId="0" xfId="1" applyFill="1" applyBorder="1" applyProtection="1">
      <protection locked="0"/>
    </xf>
    <xf numFmtId="0" fontId="13" fillId="12" borderId="0" xfId="1" applyFont="1" applyFill="1" applyBorder="1" applyAlignment="1" applyProtection="1">
      <protection locked="0"/>
    </xf>
    <xf numFmtId="0" fontId="1" fillId="12" borderId="22" xfId="1" applyFill="1" applyBorder="1" applyProtection="1">
      <protection locked="0"/>
    </xf>
    <xf numFmtId="0" fontId="4" fillId="0" borderId="0" xfId="1" applyFont="1" applyBorder="1" applyAlignment="1" applyProtection="1">
      <alignment horizontal="left"/>
      <protection locked="0"/>
    </xf>
    <xf numFmtId="0" fontId="13" fillId="13" borderId="0" xfId="1" applyFont="1" applyFill="1" applyBorder="1" applyAlignment="1" applyProtection="1">
      <protection locked="0"/>
    </xf>
    <xf numFmtId="0" fontId="1" fillId="13" borderId="0" xfId="1" applyFill="1" applyBorder="1" applyProtection="1">
      <protection locked="0"/>
    </xf>
    <xf numFmtId="0" fontId="1" fillId="13" borderId="22" xfId="1" applyFill="1" applyBorder="1" applyProtection="1">
      <protection locked="0"/>
    </xf>
    <xf numFmtId="0" fontId="4" fillId="0" borderId="0" xfId="1" applyFont="1" applyBorder="1" applyAlignment="1" applyProtection="1">
      <alignment horizontal="left"/>
      <protection locked="0"/>
    </xf>
    <xf numFmtId="0" fontId="13" fillId="15" borderId="0" xfId="1" applyFont="1" applyFill="1" applyBorder="1" applyAlignment="1" applyProtection="1">
      <protection locked="0"/>
    </xf>
    <xf numFmtId="0" fontId="1" fillId="15" borderId="0" xfId="1" applyFill="1" applyBorder="1" applyProtection="1">
      <protection locked="0"/>
    </xf>
    <xf numFmtId="0" fontId="1" fillId="15" borderId="22" xfId="1" applyFill="1" applyBorder="1" applyProtection="1">
      <protection locked="0"/>
    </xf>
    <xf numFmtId="0" fontId="13" fillId="17" borderId="0" xfId="1" applyFont="1" applyFill="1" applyBorder="1" applyAlignment="1" applyProtection="1">
      <protection locked="0"/>
    </xf>
    <xf numFmtId="0" fontId="1" fillId="17" borderId="0" xfId="1" applyFill="1" applyBorder="1" applyProtection="1">
      <protection locked="0"/>
    </xf>
    <xf numFmtId="0" fontId="1" fillId="17" borderId="22" xfId="1" applyFill="1" applyBorder="1" applyProtection="1">
      <protection locked="0"/>
    </xf>
    <xf numFmtId="0" fontId="4" fillId="0" borderId="0" xfId="1" applyFont="1" applyBorder="1" applyAlignment="1" applyProtection="1">
      <alignment horizontal="left"/>
      <protection locked="0"/>
    </xf>
    <xf numFmtId="0" fontId="4" fillId="0" borderId="0" xfId="1" applyFont="1" applyBorder="1" applyAlignment="1" applyProtection="1">
      <alignment horizontal="left"/>
      <protection locked="0"/>
    </xf>
    <xf numFmtId="0" fontId="13" fillId="18" borderId="0" xfId="1" applyFont="1" applyFill="1" applyBorder="1" applyAlignment="1" applyProtection="1">
      <protection locked="0"/>
    </xf>
    <xf numFmtId="0" fontId="1" fillId="18" borderId="0" xfId="1" applyFill="1" applyBorder="1" applyProtection="1">
      <protection locked="0"/>
    </xf>
    <xf numFmtId="0" fontId="1" fillId="18" borderId="22" xfId="1" applyFill="1" applyBorder="1" applyProtection="1">
      <protection locked="0"/>
    </xf>
    <xf numFmtId="0" fontId="0" fillId="0" borderId="0" xfId="0" applyBorder="1"/>
    <xf numFmtId="0" fontId="4" fillId="0" borderId="1" xfId="1" applyFont="1" applyBorder="1" applyAlignment="1" applyProtection="1">
      <alignment horizontal="center"/>
      <protection locked="0"/>
    </xf>
    <xf numFmtId="169" fontId="4" fillId="0" borderId="5" xfId="2" applyNumberFormat="1" applyFont="1" applyBorder="1" applyAlignment="1" applyProtection="1">
      <alignment horizontal="center"/>
      <protection locked="0"/>
    </xf>
    <xf numFmtId="169" fontId="4" fillId="0" borderId="5" xfId="5" applyNumberFormat="1" applyFont="1" applyBorder="1" applyAlignment="1" applyProtection="1">
      <alignment horizontal="center"/>
      <protection locked="0"/>
    </xf>
    <xf numFmtId="0" fontId="15" fillId="0" borderId="0" xfId="0" applyFont="1"/>
    <xf numFmtId="0" fontId="0" fillId="4" borderId="0" xfId="0" applyFill="1"/>
    <xf numFmtId="0" fontId="0" fillId="0" borderId="10" xfId="0" applyBorder="1"/>
    <xf numFmtId="0" fontId="19" fillId="0" borderId="0" xfId="0" applyFont="1"/>
    <xf numFmtId="0" fontId="9" fillId="0" borderId="63" xfId="0" applyFont="1" applyBorder="1" applyAlignment="1">
      <alignment wrapText="1"/>
    </xf>
    <xf numFmtId="0" fontId="9" fillId="0" borderId="34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/>
    </xf>
    <xf numFmtId="0" fontId="9" fillId="0" borderId="0" xfId="0" applyFont="1"/>
    <xf numFmtId="0" fontId="5" fillId="0" borderId="42" xfId="0" applyFont="1" applyBorder="1" applyAlignment="1">
      <alignment horizontal="left" vertical="center"/>
    </xf>
    <xf numFmtId="0" fontId="20" fillId="0" borderId="34" xfId="0" applyFont="1" applyBorder="1"/>
    <xf numFmtId="0" fontId="20" fillId="0" borderId="34" xfId="0" applyFont="1" applyBorder="1" applyAlignment="1">
      <alignment horizontal="right" vertical="center"/>
    </xf>
    <xf numFmtId="0" fontId="20" fillId="0" borderId="50" xfId="0" applyFont="1" applyBorder="1" applyAlignment="1">
      <alignment horizontal="right" vertical="center"/>
    </xf>
    <xf numFmtId="0" fontId="5" fillId="0" borderId="35" xfId="0" applyFont="1" applyBorder="1" applyAlignment="1">
      <alignment horizontal="left" vertical="center"/>
    </xf>
    <xf numFmtId="0" fontId="20" fillId="0" borderId="36" xfId="0" applyFont="1" applyBorder="1"/>
    <xf numFmtId="0" fontId="20" fillId="0" borderId="36" xfId="0" applyFont="1" applyBorder="1" applyAlignment="1">
      <alignment horizontal="right" vertical="center"/>
    </xf>
    <xf numFmtId="0" fontId="20" fillId="0" borderId="37" xfId="0" applyFont="1" applyBorder="1" applyAlignment="1">
      <alignment horizontal="right" vertical="center"/>
    </xf>
    <xf numFmtId="0" fontId="9" fillId="0" borderId="0" xfId="0" applyFont="1" applyBorder="1" applyAlignment="1">
      <alignment horizontal="left" vertical="center"/>
    </xf>
    <xf numFmtId="0" fontId="9" fillId="0" borderId="35" xfId="0" applyFont="1" applyBorder="1" applyAlignment="1">
      <alignment horizontal="left" vertical="center"/>
    </xf>
    <xf numFmtId="0" fontId="9" fillId="0" borderId="0" xfId="0" applyFont="1" applyBorder="1"/>
    <xf numFmtId="0" fontId="21" fillId="0" borderId="0" xfId="0" applyFont="1" applyBorder="1" applyAlignment="1">
      <alignment horizontal="center" vertical="center"/>
    </xf>
    <xf numFmtId="0" fontId="21" fillId="0" borderId="34" xfId="0" applyFont="1" applyBorder="1" applyAlignment="1">
      <alignment horizontal="right" vertical="center"/>
    </xf>
    <xf numFmtId="0" fontId="21" fillId="0" borderId="36" xfId="0" applyFont="1" applyBorder="1" applyAlignment="1">
      <alignment horizontal="right" vertical="center"/>
    </xf>
    <xf numFmtId="0" fontId="21" fillId="0" borderId="37" xfId="0" applyFont="1" applyBorder="1" applyAlignment="1">
      <alignment horizontal="right" vertical="center"/>
    </xf>
    <xf numFmtId="0" fontId="0" fillId="0" borderId="35" xfId="0" applyBorder="1"/>
    <xf numFmtId="0" fontId="0" fillId="0" borderId="36" xfId="0" applyBorder="1"/>
    <xf numFmtId="0" fontId="0" fillId="0" borderId="37" xfId="0" applyBorder="1"/>
    <xf numFmtId="0" fontId="24" fillId="0" borderId="0" xfId="0" applyFont="1"/>
    <xf numFmtId="0" fontId="0" fillId="0" borderId="9" xfId="0" applyBorder="1"/>
    <xf numFmtId="0" fontId="0" fillId="0" borderId="4" xfId="0" applyBorder="1"/>
    <xf numFmtId="0" fontId="7" fillId="0" borderId="42" xfId="0" applyFont="1" applyBorder="1" applyAlignment="1">
      <alignment horizontal="center" vertical="center"/>
    </xf>
    <xf numFmtId="0" fontId="27" fillId="0" borderId="0" xfId="0" applyFont="1"/>
    <xf numFmtId="0" fontId="25" fillId="0" borderId="0" xfId="0" applyFont="1"/>
    <xf numFmtId="0" fontId="30" fillId="0" borderId="34" xfId="0" applyFont="1" applyBorder="1" applyAlignment="1">
      <alignment horizontal="right" vertical="center"/>
    </xf>
    <xf numFmtId="0" fontId="32" fillId="0" borderId="0" xfId="0" applyFont="1"/>
    <xf numFmtId="0" fontId="31" fillId="0" borderId="0" xfId="0" applyFont="1"/>
    <xf numFmtId="0" fontId="0" fillId="0" borderId="0" xfId="0" applyAlignment="1">
      <alignment horizontal="left"/>
    </xf>
    <xf numFmtId="0" fontId="0" fillId="12" borderId="0" xfId="0" applyFill="1"/>
    <xf numFmtId="0" fontId="36" fillId="0" borderId="0" xfId="0" applyFont="1"/>
    <xf numFmtId="0" fontId="16" fillId="0" borderId="0" xfId="0" applyFont="1"/>
    <xf numFmtId="0" fontId="0" fillId="3" borderId="0" xfId="0" applyFill="1"/>
    <xf numFmtId="0" fontId="35" fillId="0" borderId="0" xfId="0" applyFont="1" applyFill="1" applyAlignment="1">
      <alignment horizontal="center"/>
    </xf>
    <xf numFmtId="0" fontId="0" fillId="0" borderId="0" xfId="0" applyFill="1"/>
    <xf numFmtId="0" fontId="25" fillId="0" borderId="0" xfId="0" applyFont="1" applyAlignment="1">
      <alignment horizontal="right"/>
    </xf>
    <xf numFmtId="0" fontId="25" fillId="0" borderId="0" xfId="0" applyFont="1" applyAlignment="1">
      <alignment horizontal="left"/>
    </xf>
    <xf numFmtId="0" fontId="28" fillId="0" borderId="0" xfId="0" applyFont="1"/>
    <xf numFmtId="0" fontId="28" fillId="0" borderId="0" xfId="0" applyFont="1" applyAlignment="1"/>
    <xf numFmtId="0" fontId="27" fillId="20" borderId="62" xfId="0" applyFont="1" applyFill="1" applyBorder="1" applyAlignment="1">
      <alignment horizontal="center"/>
    </xf>
    <xf numFmtId="0" fontId="36" fillId="20" borderId="37" xfId="0" applyFont="1" applyFill="1" applyBorder="1" applyAlignment="1">
      <alignment horizontal="center"/>
    </xf>
    <xf numFmtId="171" fontId="36" fillId="23" borderId="54" xfId="0" applyNumberFormat="1" applyFont="1" applyFill="1" applyBorder="1" applyAlignment="1">
      <alignment vertical="center"/>
    </xf>
    <xf numFmtId="0" fontId="1" fillId="0" borderId="0" xfId="1" applyFont="1" applyBorder="1" applyAlignment="1" applyProtection="1">
      <alignment horizontal="right"/>
      <protection locked="0"/>
    </xf>
    <xf numFmtId="0" fontId="1" fillId="0" borderId="0" xfId="1" applyFont="1" applyBorder="1" applyAlignment="1" applyProtection="1">
      <alignment horizontal="right"/>
      <protection locked="0"/>
    </xf>
    <xf numFmtId="0" fontId="36" fillId="0" borderId="0" xfId="0" applyFont="1" applyFill="1" applyBorder="1" applyAlignment="1">
      <alignment horizontal="center" vertical="center" wrapText="1"/>
    </xf>
    <xf numFmtId="171" fontId="36" fillId="0" borderId="0" xfId="0" applyNumberFormat="1" applyFont="1" applyFill="1" applyBorder="1" applyAlignment="1">
      <alignment vertical="center"/>
    </xf>
    <xf numFmtId="0" fontId="0" fillId="0" borderId="1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0" xfId="1" applyFont="1" applyBorder="1" applyAlignment="1" applyProtection="1">
      <alignment horizontal="left"/>
      <protection locked="0"/>
    </xf>
    <xf numFmtId="0" fontId="39" fillId="0" borderId="0" xfId="1" applyFont="1" applyBorder="1" applyProtection="1">
      <protection locked="0"/>
    </xf>
    <xf numFmtId="0" fontId="41" fillId="4" borderId="0" xfId="1" applyFont="1" applyFill="1" applyBorder="1" applyAlignment="1" applyProtection="1">
      <alignment horizontal="left" wrapText="1"/>
      <protection locked="0"/>
    </xf>
    <xf numFmtId="0" fontId="0" fillId="0" borderId="0" xfId="0" applyFill="1" applyBorder="1" applyProtection="1">
      <protection locked="0"/>
    </xf>
    <xf numFmtId="0" fontId="41" fillId="0" borderId="0" xfId="1" applyFont="1" applyFill="1" applyBorder="1" applyAlignment="1" applyProtection="1">
      <alignment horizontal="left" wrapText="1"/>
      <protection locked="0"/>
    </xf>
    <xf numFmtId="0" fontId="0" fillId="0" borderId="0" xfId="0" applyFill="1" applyBorder="1"/>
    <xf numFmtId="0" fontId="2" fillId="0" borderId="0" xfId="4" applyBorder="1" applyAlignment="1" applyProtection="1">
      <protection locked="0"/>
    </xf>
    <xf numFmtId="0" fontId="0" fillId="6" borderId="0" xfId="0" applyFill="1" applyBorder="1" applyProtection="1">
      <protection locked="0"/>
    </xf>
    <xf numFmtId="0" fontId="0" fillId="6" borderId="0" xfId="0" applyFill="1"/>
    <xf numFmtId="0" fontId="4" fillId="0" borderId="9" xfId="1" applyFont="1" applyBorder="1" applyAlignment="1" applyProtection="1">
      <protection locked="0"/>
    </xf>
    <xf numFmtId="0" fontId="0" fillId="0" borderId="0" xfId="0" applyAlignment="1">
      <alignment horizontal="center"/>
    </xf>
    <xf numFmtId="0" fontId="42" fillId="0" borderId="0" xfId="1" applyFont="1" applyBorder="1" applyProtection="1">
      <protection locked="0"/>
    </xf>
    <xf numFmtId="0" fontId="43" fillId="0" borderId="0" xfId="1" applyFont="1" applyFill="1" applyBorder="1" applyAlignment="1" applyProtection="1">
      <alignment horizontal="left" wrapText="1"/>
      <protection locked="0"/>
    </xf>
    <xf numFmtId="0" fontId="0" fillId="0" borderId="0" xfId="0"/>
    <xf numFmtId="0" fontId="0" fillId="0" borderId="34" xfId="0" applyBorder="1"/>
    <xf numFmtId="0" fontId="29" fillId="0" borderId="34" xfId="0" applyFont="1" applyBorder="1"/>
    <xf numFmtId="0" fontId="0" fillId="0" borderId="34" xfId="0" applyBorder="1" applyAlignment="1">
      <alignment horizontal="center"/>
    </xf>
    <xf numFmtId="0" fontId="29" fillId="0" borderId="34" xfId="0" applyFont="1" applyBorder="1" applyAlignment="1">
      <alignment horizontal="center"/>
    </xf>
    <xf numFmtId="0" fontId="0" fillId="17" borderId="34" xfId="0" applyFill="1" applyBorder="1" applyAlignment="1">
      <alignment horizontal="center"/>
    </xf>
    <xf numFmtId="1" fontId="0" fillId="17" borderId="34" xfId="0" applyNumberFormat="1" applyFill="1" applyBorder="1" applyAlignment="1">
      <alignment horizontal="center"/>
    </xf>
    <xf numFmtId="0" fontId="0" fillId="22" borderId="34" xfId="0" applyFill="1" applyBorder="1" applyAlignment="1">
      <alignment horizontal="center"/>
    </xf>
    <xf numFmtId="1" fontId="0" fillId="22" borderId="34" xfId="0" applyNumberFormat="1" applyFill="1" applyBorder="1" applyAlignment="1">
      <alignment horizontal="center"/>
    </xf>
    <xf numFmtId="0" fontId="0" fillId="6" borderId="34" xfId="0" applyFill="1" applyBorder="1" applyAlignment="1">
      <alignment horizontal="center"/>
    </xf>
    <xf numFmtId="1" fontId="0" fillId="6" borderId="34" xfId="0" applyNumberFormat="1" applyFill="1" applyBorder="1" applyAlignment="1">
      <alignment horizontal="center"/>
    </xf>
    <xf numFmtId="0" fontId="0" fillId="6" borderId="34" xfId="0" applyFill="1" applyBorder="1"/>
    <xf numFmtId="0" fontId="0" fillId="26" borderId="34" xfId="0" applyFill="1" applyBorder="1" applyAlignment="1">
      <alignment horizontal="center"/>
    </xf>
    <xf numFmtId="1" fontId="0" fillId="26" borderId="34" xfId="0" applyNumberFormat="1" applyFill="1" applyBorder="1" applyAlignment="1">
      <alignment horizontal="center"/>
    </xf>
    <xf numFmtId="0" fontId="0" fillId="26" borderId="34" xfId="0" applyFill="1" applyBorder="1"/>
    <xf numFmtId="0" fontId="0" fillId="26" borderId="0" xfId="0" applyFill="1"/>
    <xf numFmtId="0" fontId="0" fillId="0" borderId="34" xfId="0" applyFill="1" applyBorder="1" applyAlignment="1">
      <alignment horizontal="center"/>
    </xf>
    <xf numFmtId="171" fontId="0" fillId="26" borderId="34" xfId="0" applyNumberFormat="1" applyFill="1" applyBorder="1"/>
    <xf numFmtId="0" fontId="0" fillId="0" borderId="64" xfId="0" applyBorder="1"/>
    <xf numFmtId="1" fontId="0" fillId="6" borderId="49" xfId="0" applyNumberFormat="1" applyFill="1" applyBorder="1" applyAlignment="1">
      <alignment horizontal="center"/>
    </xf>
    <xf numFmtId="0" fontId="0" fillId="0" borderId="77" xfId="0" applyFill="1" applyBorder="1" applyAlignment="1">
      <alignment horizontal="center"/>
    </xf>
    <xf numFmtId="0" fontId="0" fillId="0" borderId="34" xfId="0" applyFill="1" applyBorder="1"/>
    <xf numFmtId="0" fontId="0" fillId="12" borderId="34" xfId="0" applyFill="1" applyBorder="1"/>
    <xf numFmtId="0" fontId="0" fillId="12" borderId="34" xfId="0" applyFill="1" applyBorder="1" applyAlignment="1">
      <alignment horizontal="center"/>
    </xf>
    <xf numFmtId="1" fontId="0" fillId="12" borderId="34" xfId="0" applyNumberFormat="1" applyFill="1" applyBorder="1" applyAlignment="1">
      <alignment horizontal="center"/>
    </xf>
    <xf numFmtId="1" fontId="4" fillId="0" borderId="66" xfId="1" applyNumberFormat="1" applyFont="1" applyBorder="1" applyAlignment="1" applyProtection="1">
      <protection locked="0"/>
    </xf>
    <xf numFmtId="0" fontId="4" fillId="0" borderId="10" xfId="1" applyFont="1" applyBorder="1" applyAlignment="1" applyProtection="1">
      <protection locked="0"/>
    </xf>
    <xf numFmtId="0" fontId="4" fillId="0" borderId="6" xfId="1" applyFont="1" applyBorder="1" applyAlignment="1" applyProtection="1">
      <protection locked="0"/>
    </xf>
    <xf numFmtId="0" fontId="4" fillId="0" borderId="30" xfId="1" applyFont="1" applyBorder="1" applyAlignment="1" applyProtection="1">
      <protection locked="0"/>
    </xf>
    <xf numFmtId="0" fontId="4" fillId="0" borderId="11" xfId="1" applyFont="1" applyBorder="1" applyAlignment="1" applyProtection="1">
      <protection locked="0"/>
    </xf>
    <xf numFmtId="169" fontId="4" fillId="0" borderId="64" xfId="2" applyNumberFormat="1" applyFont="1" applyBorder="1" applyAlignment="1" applyProtection="1">
      <protection locked="0"/>
    </xf>
    <xf numFmtId="169" fontId="4" fillId="0" borderId="66" xfId="2" applyNumberFormat="1" applyFont="1" applyBorder="1" applyAlignment="1" applyProtection="1">
      <protection locked="0"/>
    </xf>
    <xf numFmtId="1" fontId="4" fillId="0" borderId="4" xfId="1" applyNumberFormat="1" applyFont="1" applyBorder="1" applyAlignment="1" applyProtection="1">
      <protection locked="0"/>
    </xf>
    <xf numFmtId="1" fontId="4" fillId="0" borderId="8" xfId="1" applyNumberFormat="1" applyFont="1" applyBorder="1" applyAlignment="1" applyProtection="1">
      <protection locked="0"/>
    </xf>
    <xf numFmtId="1" fontId="4" fillId="0" borderId="31" xfId="1" applyNumberFormat="1" applyFont="1" applyBorder="1" applyAlignment="1" applyProtection="1">
      <protection locked="0"/>
    </xf>
    <xf numFmtId="0" fontId="0" fillId="0" borderId="77" xfId="0" applyFill="1" applyBorder="1"/>
    <xf numFmtId="0" fontId="36" fillId="20" borderId="56" xfId="0" applyFont="1" applyFill="1" applyBorder="1" applyAlignment="1">
      <alignment horizontal="center"/>
    </xf>
    <xf numFmtId="171" fontId="36" fillId="23" borderId="78" xfId="0" applyNumberFormat="1" applyFont="1" applyFill="1" applyBorder="1" applyAlignment="1">
      <alignment vertical="center"/>
    </xf>
    <xf numFmtId="170" fontId="0" fillId="26" borderId="79" xfId="0" applyNumberFormat="1" applyFill="1" applyBorder="1"/>
    <xf numFmtId="0" fontId="0" fillId="17" borderId="0" xfId="0" applyFill="1"/>
    <xf numFmtId="0" fontId="5" fillId="17" borderId="0" xfId="1" applyFont="1" applyFill="1" applyBorder="1" applyProtection="1">
      <protection locked="0"/>
    </xf>
    <xf numFmtId="169" fontId="0" fillId="17" borderId="79" xfId="0" applyNumberFormat="1" applyFill="1" applyBorder="1"/>
    <xf numFmtId="169" fontId="1" fillId="17" borderId="79" xfId="1" applyNumberFormat="1" applyFill="1" applyBorder="1" applyProtection="1">
      <protection locked="0"/>
    </xf>
    <xf numFmtId="0" fontId="12" fillId="6" borderId="79" xfId="1" applyFont="1" applyFill="1" applyBorder="1" applyAlignment="1">
      <alignment horizontal="center"/>
    </xf>
    <xf numFmtId="0" fontId="9" fillId="0" borderId="34" xfId="0" applyFont="1" applyBorder="1" applyAlignment="1">
      <alignment horizontal="right" vertical="center"/>
    </xf>
    <xf numFmtId="0" fontId="5" fillId="0" borderId="34" xfId="0" applyFont="1" applyBorder="1" applyAlignment="1">
      <alignment horizontal="right" vertical="center"/>
    </xf>
    <xf numFmtId="0" fontId="5" fillId="0" borderId="34" xfId="0" applyFont="1" applyBorder="1"/>
    <xf numFmtId="0" fontId="5" fillId="0" borderId="36" xfId="0" applyFont="1" applyBorder="1"/>
    <xf numFmtId="0" fontId="12" fillId="26" borderId="82" xfId="1" applyFont="1" applyFill="1" applyBorder="1" applyAlignment="1">
      <alignment horizontal="center"/>
    </xf>
    <xf numFmtId="0" fontId="12" fillId="26" borderId="5" xfId="1" applyFont="1" applyFill="1" applyBorder="1" applyAlignment="1">
      <alignment horizontal="left"/>
    </xf>
    <xf numFmtId="0" fontId="1" fillId="27" borderId="9" xfId="1" applyFill="1" applyBorder="1" applyProtection="1">
      <protection locked="0"/>
    </xf>
    <xf numFmtId="0" fontId="1" fillId="27" borderId="4" xfId="1" applyFill="1" applyBorder="1" applyProtection="1">
      <protection locked="0"/>
    </xf>
    <xf numFmtId="0" fontId="1" fillId="27" borderId="6" xfId="1" applyFill="1" applyBorder="1" applyProtection="1">
      <protection locked="0"/>
    </xf>
    <xf numFmtId="0" fontId="1" fillId="27" borderId="8" xfId="1" applyFill="1" applyBorder="1" applyProtection="1">
      <protection locked="0"/>
    </xf>
    <xf numFmtId="0" fontId="0" fillId="0" borderId="0" xfId="0" applyBorder="1" applyAlignment="1"/>
    <xf numFmtId="0" fontId="0" fillId="4" borderId="9" xfId="0" applyFill="1" applyBorder="1"/>
    <xf numFmtId="0" fontId="0" fillId="4" borderId="10" xfId="0" applyFill="1" applyBorder="1"/>
    <xf numFmtId="0" fontId="0" fillId="4" borderId="83" xfId="0" applyFill="1" applyBorder="1"/>
    <xf numFmtId="0" fontId="0" fillId="4" borderId="1" xfId="0" applyFill="1" applyBorder="1"/>
    <xf numFmtId="0" fontId="0" fillId="4" borderId="0" xfId="0" applyFill="1" applyBorder="1"/>
    <xf numFmtId="0" fontId="0" fillId="4" borderId="82" xfId="0" applyFill="1" applyBorder="1"/>
    <xf numFmtId="0" fontId="17" fillId="4" borderId="82" xfId="0" applyFont="1" applyFill="1" applyBorder="1" applyAlignment="1">
      <alignment horizontal="center"/>
    </xf>
    <xf numFmtId="0" fontId="0" fillId="4" borderId="6" xfId="0" applyFill="1" applyBorder="1"/>
    <xf numFmtId="0" fontId="0" fillId="4" borderId="7" xfId="0" applyFill="1" applyBorder="1"/>
    <xf numFmtId="0" fontId="0" fillId="4" borderId="84" xfId="0" applyFill="1" applyBorder="1"/>
    <xf numFmtId="0" fontId="17" fillId="4" borderId="82" xfId="0" applyFont="1" applyFill="1" applyBorder="1" applyAlignment="1">
      <alignment horizontal="center" vertical="center"/>
    </xf>
    <xf numFmtId="0" fontId="0" fillId="0" borderId="82" xfId="0" applyBorder="1"/>
    <xf numFmtId="0" fontId="47" fillId="0" borderId="0" xfId="0" applyFont="1" applyBorder="1" applyAlignment="1">
      <alignment vertical="center"/>
    </xf>
    <xf numFmtId="0" fontId="17" fillId="4" borderId="0" xfId="0" applyFont="1" applyFill="1" applyBorder="1" applyAlignment="1">
      <alignment horizontal="center"/>
    </xf>
    <xf numFmtId="0" fontId="47" fillId="19" borderId="0" xfId="0" applyFont="1" applyFill="1" applyBorder="1" applyAlignment="1"/>
    <xf numFmtId="0" fontId="17" fillId="0" borderId="0" xfId="0" applyFont="1" applyBorder="1" applyAlignment="1">
      <alignment vertical="center"/>
    </xf>
    <xf numFmtId="0" fontId="4" fillId="0" borderId="0" xfId="1" applyFont="1" applyBorder="1" applyAlignment="1" applyProtection="1">
      <alignment horizontal="left"/>
      <protection locked="0"/>
    </xf>
    <xf numFmtId="0" fontId="1" fillId="0" borderId="0" xfId="1" applyFill="1" applyBorder="1" applyProtection="1">
      <protection locked="0"/>
    </xf>
    <xf numFmtId="0" fontId="4" fillId="0" borderId="0" xfId="1" applyFont="1" applyBorder="1" applyAlignment="1" applyProtection="1">
      <alignment horizontal="left"/>
      <protection locked="0"/>
    </xf>
    <xf numFmtId="0" fontId="0" fillId="0" borderId="67" xfId="0" applyBorder="1"/>
    <xf numFmtId="0" fontId="0" fillId="0" borderId="43" xfId="0" applyBorder="1"/>
    <xf numFmtId="0" fontId="4" fillId="0" borderId="0" xfId="1" applyFont="1" applyFill="1" applyBorder="1" applyAlignment="1" applyProtection="1">
      <alignment horizontal="left"/>
      <protection locked="0"/>
    </xf>
    <xf numFmtId="0" fontId="4" fillId="0" borderId="0" xfId="1" applyFont="1" applyBorder="1" applyAlignment="1" applyProtection="1">
      <alignment horizontal="left"/>
      <protection locked="0"/>
    </xf>
    <xf numFmtId="0" fontId="0" fillId="28" borderId="34" xfId="0" applyFill="1" applyBorder="1"/>
    <xf numFmtId="0" fontId="0" fillId="28" borderId="34" xfId="0" applyFill="1" applyBorder="1" applyAlignment="1">
      <alignment horizontal="center"/>
    </xf>
    <xf numFmtId="1" fontId="0" fillId="28" borderId="34" xfId="0" applyNumberFormat="1" applyFill="1" applyBorder="1" applyAlignment="1">
      <alignment horizontal="center"/>
    </xf>
    <xf numFmtId="0" fontId="0" fillId="28" borderId="0" xfId="0" applyFill="1"/>
    <xf numFmtId="0" fontId="0" fillId="0" borderId="0" xfId="0" applyAlignment="1"/>
    <xf numFmtId="0" fontId="0" fillId="0" borderId="26" xfId="0" applyBorder="1"/>
    <xf numFmtId="0" fontId="4" fillId="0" borderId="0" xfId="1" applyFont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" fontId="0" fillId="0" borderId="34" xfId="0" applyNumberFormat="1" applyFill="1" applyBorder="1" applyAlignment="1">
      <alignment horizontal="center"/>
    </xf>
    <xf numFmtId="0" fontId="55" fillId="28" borderId="0" xfId="0" applyFont="1" applyFill="1" applyBorder="1" applyProtection="1">
      <protection locked="0"/>
    </xf>
    <xf numFmtId="0" fontId="13" fillId="28" borderId="0" xfId="1" applyFont="1" applyFill="1" applyBorder="1" applyAlignment="1" applyProtection="1">
      <protection locked="0"/>
    </xf>
    <xf numFmtId="0" fontId="1" fillId="28" borderId="0" xfId="1" applyFont="1" applyFill="1" applyBorder="1" applyProtection="1">
      <protection locked="0"/>
    </xf>
    <xf numFmtId="0" fontId="1" fillId="28" borderId="22" xfId="1" applyFont="1" applyFill="1" applyBorder="1" applyProtection="1">
      <protection locked="0"/>
    </xf>
    <xf numFmtId="169" fontId="4" fillId="0" borderId="20" xfId="2" applyNumberFormat="1" applyFont="1" applyBorder="1" applyAlignment="1" applyProtection="1">
      <protection locked="0"/>
    </xf>
    <xf numFmtId="169" fontId="4" fillId="0" borderId="89" xfId="2" applyNumberFormat="1" applyFont="1" applyBorder="1" applyAlignment="1" applyProtection="1">
      <protection locked="0"/>
    </xf>
    <xf numFmtId="0" fontId="4" fillId="0" borderId="0" xfId="1" applyFont="1" applyBorder="1" applyAlignment="1" applyProtection="1">
      <alignment horizontal="left"/>
      <protection locked="0"/>
    </xf>
    <xf numFmtId="0" fontId="4" fillId="0" borderId="6" xfId="1" applyFont="1" applyBorder="1" applyAlignment="1" applyProtection="1">
      <alignment horizontal="left"/>
      <protection locked="0"/>
    </xf>
    <xf numFmtId="0" fontId="5" fillId="0" borderId="0" xfId="1" applyFont="1" applyBorder="1" applyAlignment="1" applyProtection="1">
      <alignment wrapText="1"/>
      <protection locked="0"/>
    </xf>
    <xf numFmtId="0" fontId="0" fillId="0" borderId="0" xfId="0" applyAlignment="1">
      <alignment wrapText="1"/>
    </xf>
    <xf numFmtId="0" fontId="28" fillId="0" borderId="0" xfId="0" applyFont="1" applyAlignment="1">
      <alignment horizontal="left"/>
    </xf>
    <xf numFmtId="0" fontId="4" fillId="0" borderId="0" xfId="1" applyFont="1" applyBorder="1" applyAlignment="1" applyProtection="1">
      <alignment horizontal="left"/>
      <protection locked="0"/>
    </xf>
    <xf numFmtId="0" fontId="0" fillId="0" borderId="34" xfId="0" applyBorder="1" applyAlignment="1">
      <alignment vertical="top" wrapText="1"/>
    </xf>
    <xf numFmtId="0" fontId="29" fillId="0" borderId="34" xfId="0" applyFont="1" applyBorder="1" applyAlignment="1">
      <alignment vertical="top" wrapText="1"/>
    </xf>
    <xf numFmtId="0" fontId="29" fillId="0" borderId="34" xfId="0" applyFont="1" applyBorder="1" applyAlignment="1">
      <alignment horizontal="center" vertical="center"/>
    </xf>
    <xf numFmtId="0" fontId="29" fillId="0" borderId="0" xfId="0" applyFont="1"/>
    <xf numFmtId="0" fontId="0" fillId="21" borderId="34" xfId="0" applyFill="1" applyBorder="1" applyAlignment="1">
      <alignment horizontal="center" vertical="center"/>
    </xf>
    <xf numFmtId="0" fontId="0" fillId="21" borderId="0" xfId="0" applyFill="1"/>
    <xf numFmtId="0" fontId="0" fillId="3" borderId="34" xfId="0" applyFill="1" applyBorder="1" applyAlignment="1">
      <alignment horizontal="center" vertical="center"/>
    </xf>
    <xf numFmtId="0" fontId="0" fillId="0" borderId="53" xfId="0" applyBorder="1" applyAlignment="1">
      <alignment vertical="top" wrapText="1"/>
    </xf>
    <xf numFmtId="0" fontId="29" fillId="0" borderId="53" xfId="0" applyFont="1" applyBorder="1" applyAlignment="1">
      <alignment horizontal="center" vertical="center"/>
    </xf>
    <xf numFmtId="0" fontId="0" fillId="21" borderId="53" xfId="0" applyFill="1" applyBorder="1" applyAlignment="1">
      <alignment horizontal="center" vertical="center"/>
    </xf>
    <xf numFmtId="0" fontId="0" fillId="3" borderId="53" xfId="0" applyFill="1" applyBorder="1" applyAlignment="1">
      <alignment horizontal="center" vertical="center"/>
    </xf>
    <xf numFmtId="0" fontId="29" fillId="21" borderId="36" xfId="0" applyFont="1" applyFill="1" applyBorder="1" applyAlignment="1">
      <alignment vertical="top" wrapText="1"/>
    </xf>
    <xf numFmtId="0" fontId="29" fillId="3" borderId="36" xfId="0" applyFont="1" applyFill="1" applyBorder="1" applyAlignment="1">
      <alignment vertical="top" wrapText="1"/>
    </xf>
    <xf numFmtId="0" fontId="29" fillId="21" borderId="37" xfId="0" applyFont="1" applyFill="1" applyBorder="1" applyAlignment="1">
      <alignment vertical="top" wrapText="1"/>
    </xf>
    <xf numFmtId="0" fontId="9" fillId="0" borderId="0" xfId="1" applyFont="1" applyBorder="1" applyAlignment="1" applyProtection="1">
      <alignment horizontal="center"/>
      <protection locked="0"/>
    </xf>
    <xf numFmtId="0" fontId="4" fillId="0" borderId="55" xfId="1" applyFont="1" applyBorder="1" applyAlignment="1" applyProtection="1">
      <protection locked="0"/>
    </xf>
    <xf numFmtId="169" fontId="4" fillId="0" borderId="56" xfId="5" applyNumberFormat="1" applyFont="1" applyBorder="1" applyAlignment="1" applyProtection="1">
      <protection locked="0"/>
    </xf>
    <xf numFmtId="169" fontId="4" fillId="0" borderId="46" xfId="5" applyNumberFormat="1" applyFont="1" applyBorder="1" applyAlignment="1" applyProtection="1">
      <protection locked="0"/>
    </xf>
    <xf numFmtId="0" fontId="0" fillId="6" borderId="70" xfId="0" applyFill="1" applyBorder="1" applyAlignment="1"/>
    <xf numFmtId="0" fontId="25" fillId="6" borderId="70" xfId="0" applyFont="1" applyFill="1" applyBorder="1" applyAlignment="1">
      <alignment vertical="center"/>
    </xf>
    <xf numFmtId="0" fontId="0" fillId="12" borderId="28" xfId="0" applyFill="1" applyBorder="1" applyAlignment="1"/>
    <xf numFmtId="0" fontId="25" fillId="12" borderId="28" xfId="0" applyFont="1" applyFill="1" applyBorder="1" applyAlignment="1">
      <alignment vertical="center"/>
    </xf>
    <xf numFmtId="0" fontId="4" fillId="0" borderId="0" xfId="1" applyFont="1" applyBorder="1" applyAlignment="1" applyProtection="1">
      <alignment horizontal="left"/>
      <protection locked="0"/>
    </xf>
    <xf numFmtId="0" fontId="4" fillId="0" borderId="45" xfId="1" applyFont="1" applyBorder="1" applyAlignment="1" applyProtection="1">
      <protection locked="0"/>
    </xf>
    <xf numFmtId="0" fontId="0" fillId="0" borderId="3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30" fillId="0" borderId="0" xfId="1" applyFont="1" applyBorder="1" applyAlignment="1" applyProtection="1">
      <alignment wrapText="1"/>
      <protection locked="0"/>
    </xf>
    <xf numFmtId="0" fontId="18" fillId="6" borderId="0" xfId="0" applyFont="1" applyFill="1" applyBorder="1" applyAlignment="1">
      <alignment vertical="center" wrapText="1"/>
    </xf>
    <xf numFmtId="0" fontId="4" fillId="0" borderId="0" xfId="1" applyFont="1" applyBorder="1" applyAlignment="1" applyProtection="1">
      <alignment horizontal="left"/>
      <protection locked="0"/>
    </xf>
    <xf numFmtId="0" fontId="4" fillId="0" borderId="9" xfId="1" applyFont="1" applyBorder="1" applyAlignment="1" applyProtection="1">
      <alignment horizontal="left"/>
      <protection locked="0"/>
    </xf>
    <xf numFmtId="0" fontId="4" fillId="0" borderId="10" xfId="1" applyFont="1" applyBorder="1" applyAlignment="1" applyProtection="1">
      <alignment horizontal="left"/>
      <protection locked="0"/>
    </xf>
    <xf numFmtId="0" fontId="4" fillId="0" borderId="4" xfId="1" applyFont="1" applyBorder="1" applyAlignment="1" applyProtection="1">
      <alignment horizontal="left"/>
      <protection locked="0"/>
    </xf>
    <xf numFmtId="0" fontId="4" fillId="0" borderId="0" xfId="1" applyFont="1" applyBorder="1" applyAlignment="1" applyProtection="1">
      <alignment horizontal="left"/>
      <protection locked="0"/>
    </xf>
    <xf numFmtId="0" fontId="4" fillId="0" borderId="0" xfId="1" applyFont="1" applyBorder="1" applyAlignment="1" applyProtection="1">
      <alignment horizontal="right"/>
      <protection locked="0"/>
    </xf>
    <xf numFmtId="169" fontId="4" fillId="0" borderId="0" xfId="5" applyNumberFormat="1" applyFont="1" applyBorder="1" applyAlignment="1" applyProtection="1">
      <alignment horizontal="center"/>
      <protection locked="0"/>
    </xf>
    <xf numFmtId="0" fontId="4" fillId="0" borderId="0" xfId="1" applyFont="1" applyBorder="1" applyAlignment="1" applyProtection="1">
      <alignment horizontal="left"/>
      <protection locked="0"/>
    </xf>
    <xf numFmtId="0" fontId="4" fillId="0" borderId="0" xfId="1" applyFont="1" applyBorder="1" applyAlignment="1" applyProtection="1">
      <alignment horizontal="center"/>
      <protection locked="0"/>
    </xf>
    <xf numFmtId="0" fontId="4" fillId="0" borderId="6" xfId="1" applyFont="1" applyBorder="1" applyAlignment="1" applyProtection="1">
      <alignment horizontal="left"/>
      <protection locked="0"/>
    </xf>
    <xf numFmtId="0" fontId="4" fillId="0" borderId="7" xfId="1" applyFont="1" applyBorder="1" applyAlignment="1" applyProtection="1">
      <alignment horizontal="left"/>
      <protection locked="0"/>
    </xf>
    <xf numFmtId="0" fontId="4" fillId="0" borderId="8" xfId="1" applyFont="1" applyBorder="1" applyAlignment="1" applyProtection="1">
      <alignment horizontal="left"/>
      <protection locked="0"/>
    </xf>
    <xf numFmtId="0" fontId="4" fillId="0" borderId="6" xfId="1" applyFont="1" applyBorder="1" applyAlignment="1" applyProtection="1">
      <alignment horizontal="center"/>
      <protection locked="0"/>
    </xf>
    <xf numFmtId="0" fontId="4" fillId="0" borderId="7" xfId="1" applyFont="1" applyBorder="1" applyAlignment="1" applyProtection="1">
      <alignment horizontal="center"/>
      <protection locked="0"/>
    </xf>
    <xf numFmtId="0" fontId="1" fillId="0" borderId="1" xfId="1" applyFont="1" applyBorder="1" applyAlignment="1" applyProtection="1">
      <alignment horizontal="left"/>
      <protection locked="0"/>
    </xf>
    <xf numFmtId="0" fontId="1" fillId="0" borderId="5" xfId="1" applyFont="1" applyBorder="1" applyAlignment="1" applyProtection="1">
      <alignment horizontal="left"/>
      <protection locked="0"/>
    </xf>
    <xf numFmtId="0" fontId="4" fillId="0" borderId="1" xfId="1" applyFont="1" applyBorder="1" applyAlignment="1" applyProtection="1">
      <alignment horizontal="right"/>
      <protection locked="0"/>
    </xf>
    <xf numFmtId="169" fontId="4" fillId="0" borderId="0" xfId="5" applyNumberFormat="1" applyFont="1" applyBorder="1" applyAlignment="1" applyProtection="1">
      <alignment horizontal="right"/>
      <protection locked="0"/>
    </xf>
    <xf numFmtId="169" fontId="4" fillId="0" borderId="5" xfId="5" applyNumberFormat="1" applyFont="1" applyBorder="1" applyAlignment="1" applyProtection="1">
      <alignment horizontal="right"/>
      <protection locked="0"/>
    </xf>
    <xf numFmtId="171" fontId="4" fillId="0" borderId="50" xfId="1" applyNumberFormat="1" applyFont="1" applyBorder="1" applyAlignment="1" applyProtection="1">
      <protection locked="0"/>
    </xf>
    <xf numFmtId="168" fontId="9" fillId="0" borderId="0" xfId="1" applyNumberFormat="1" applyFont="1" applyBorder="1" applyAlignment="1" applyProtection="1">
      <alignment horizontal="center" vertical="center" wrapText="1"/>
      <protection locked="0"/>
    </xf>
    <xf numFmtId="0" fontId="5" fillId="0" borderId="0" xfId="1" applyFont="1" applyBorder="1" applyAlignment="1" applyProtection="1">
      <alignment horizontal="center"/>
      <protection locked="0"/>
    </xf>
    <xf numFmtId="0" fontId="4" fillId="0" borderId="0" xfId="1" applyFont="1" applyBorder="1" applyAlignment="1" applyProtection="1">
      <alignment horizontal="left"/>
      <protection locked="0"/>
    </xf>
    <xf numFmtId="0" fontId="4" fillId="0" borderId="35" xfId="1" applyFont="1" applyBorder="1" applyAlignment="1" applyProtection="1">
      <alignment horizontal="left"/>
      <protection locked="0"/>
    </xf>
    <xf numFmtId="0" fontId="4" fillId="0" borderId="36" xfId="1" applyFont="1" applyBorder="1" applyAlignment="1" applyProtection="1">
      <alignment horizontal="left"/>
      <protection locked="0"/>
    </xf>
    <xf numFmtId="0" fontId="4" fillId="0" borderId="37" xfId="1" applyFont="1" applyBorder="1" applyAlignment="1" applyProtection="1">
      <alignment horizontal="left"/>
      <protection locked="0"/>
    </xf>
    <xf numFmtId="0" fontId="0" fillId="0" borderId="0" xfId="0" applyBorder="1" applyAlignment="1" applyProtection="1">
      <alignment vertical="center"/>
      <protection locked="0"/>
    </xf>
    <xf numFmtId="0" fontId="5" fillId="0" borderId="0" xfId="1" applyFont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50" fillId="0" borderId="34" xfId="0" applyFont="1" applyFill="1" applyBorder="1"/>
    <xf numFmtId="1" fontId="50" fillId="0" borderId="34" xfId="0" applyNumberFormat="1" applyFont="1" applyFill="1" applyBorder="1" applyAlignment="1">
      <alignment horizontal="center"/>
    </xf>
    <xf numFmtId="0" fontId="50" fillId="0" borderId="0" xfId="0" applyFont="1" applyFill="1"/>
    <xf numFmtId="169" fontId="4" fillId="0" borderId="31" xfId="2" applyNumberFormat="1" applyFont="1" applyBorder="1" applyAlignment="1" applyProtection="1">
      <protection locked="0"/>
    </xf>
    <xf numFmtId="169" fontId="4" fillId="0" borderId="8" xfId="2" applyNumberFormat="1" applyFont="1" applyBorder="1" applyAlignment="1" applyProtection="1">
      <alignment horizontal="center"/>
      <protection locked="0"/>
    </xf>
    <xf numFmtId="169" fontId="4" fillId="0" borderId="21" xfId="2" applyNumberFormat="1" applyFont="1" applyBorder="1" applyAlignment="1" applyProtection="1">
      <protection locked="0"/>
    </xf>
    <xf numFmtId="1" fontId="0" fillId="6" borderId="43" xfId="0" applyNumberFormat="1" applyFill="1" applyBorder="1" applyAlignment="1">
      <alignment horizontal="center"/>
    </xf>
    <xf numFmtId="1" fontId="0" fillId="26" borderId="43" xfId="0" applyNumberFormat="1" applyFill="1" applyBorder="1" applyAlignment="1">
      <alignment horizontal="center"/>
    </xf>
    <xf numFmtId="0" fontId="0" fillId="0" borderId="0" xfId="0" applyBorder="1" applyAlignment="1" applyProtection="1">
      <alignment horizontal="center" vertical="center"/>
      <protection locked="0"/>
    </xf>
    <xf numFmtId="0" fontId="5" fillId="0" borderId="0" xfId="1" applyFont="1" applyBorder="1" applyAlignment="1" applyProtection="1">
      <alignment horizontal="center" vertical="center"/>
      <protection locked="0"/>
    </xf>
    <xf numFmtId="1" fontId="4" fillId="0" borderId="0" xfId="5" applyNumberFormat="1" applyFont="1" applyBorder="1" applyAlignment="1" applyProtection="1">
      <alignment horizontal="center"/>
      <protection locked="0"/>
    </xf>
    <xf numFmtId="0" fontId="4" fillId="0" borderId="0" xfId="5" applyNumberFormat="1" applyFont="1" applyBorder="1" applyAlignment="1" applyProtection="1">
      <alignment horizontal="center"/>
      <protection locked="0"/>
    </xf>
    <xf numFmtId="0" fontId="7" fillId="2" borderId="0" xfId="1" applyFont="1" applyFill="1" applyBorder="1" applyAlignment="1" applyProtection="1">
      <protection locked="0"/>
    </xf>
    <xf numFmtId="0" fontId="29" fillId="0" borderId="43" xfId="0" applyFont="1" applyBorder="1"/>
    <xf numFmtId="0" fontId="29" fillId="0" borderId="43" xfId="0" applyFont="1" applyBorder="1" applyAlignment="1">
      <alignment horizontal="center"/>
    </xf>
    <xf numFmtId="0" fontId="0" fillId="6" borderId="43" xfId="0" applyFill="1" applyBorder="1" applyAlignment="1">
      <alignment horizontal="center"/>
    </xf>
    <xf numFmtId="0" fontId="0" fillId="26" borderId="43" xfId="0" applyFill="1" applyBorder="1" applyAlignment="1">
      <alignment horizontal="center"/>
    </xf>
    <xf numFmtId="0" fontId="0" fillId="0" borderId="53" xfId="0" applyBorder="1"/>
    <xf numFmtId="1" fontId="0" fillId="6" borderId="53" xfId="0" applyNumberFormat="1" applyFill="1" applyBorder="1" applyAlignment="1">
      <alignment horizontal="center"/>
    </xf>
    <xf numFmtId="1" fontId="0" fillId="26" borderId="53" xfId="0" applyNumberFormat="1" applyFill="1" applyBorder="1" applyAlignment="1">
      <alignment horizontal="center"/>
    </xf>
    <xf numFmtId="0" fontId="0" fillId="0" borderId="60" xfId="0" applyBorder="1"/>
    <xf numFmtId="1" fontId="0" fillId="6" borderId="61" xfId="0" applyNumberFormat="1" applyFill="1" applyBorder="1" applyAlignment="1">
      <alignment horizontal="center"/>
    </xf>
    <xf numFmtId="1" fontId="0" fillId="26" borderId="61" xfId="0" applyNumberFormat="1" applyFill="1" applyBorder="1" applyAlignment="1">
      <alignment horizontal="center"/>
    </xf>
    <xf numFmtId="0" fontId="0" fillId="0" borderId="42" xfId="0" applyBorder="1"/>
    <xf numFmtId="1" fontId="0" fillId="6" borderId="36" xfId="0" applyNumberFormat="1" applyFill="1" applyBorder="1" applyAlignment="1">
      <alignment horizontal="center"/>
    </xf>
    <xf numFmtId="1" fontId="0" fillId="26" borderId="36" xfId="0" applyNumberFormat="1" applyFill="1" applyBorder="1" applyAlignment="1">
      <alignment horizontal="center"/>
    </xf>
    <xf numFmtId="169" fontId="4" fillId="0" borderId="0" xfId="5" applyNumberFormat="1" applyFont="1" applyBorder="1" applyAlignment="1" applyProtection="1">
      <alignment horizontal="center" vertical="center"/>
      <protection locked="0"/>
    </xf>
    <xf numFmtId="0" fontId="12" fillId="0" borderId="0" xfId="1" applyFont="1" applyAlignment="1">
      <alignment horizontal="center"/>
    </xf>
    <xf numFmtId="0" fontId="7" fillId="0" borderId="0" xfId="1" applyFont="1" applyBorder="1" applyAlignment="1" applyProtection="1">
      <alignment horizontal="center"/>
      <protection locked="0"/>
    </xf>
    <xf numFmtId="0" fontId="4" fillId="0" borderId="0" xfId="1" applyFont="1" applyBorder="1" applyAlignment="1" applyProtection="1">
      <alignment horizontal="left"/>
      <protection locked="0"/>
    </xf>
    <xf numFmtId="0" fontId="4" fillId="0" borderId="0" xfId="1" applyFont="1" applyBorder="1" applyAlignment="1" applyProtection="1">
      <alignment horizontal="left" wrapText="1"/>
      <protection locked="0"/>
    </xf>
    <xf numFmtId="0" fontId="0" fillId="4" borderId="34" xfId="0" applyFill="1" applyBorder="1"/>
    <xf numFmtId="0" fontId="0" fillId="4" borderId="34" xfId="0" applyFill="1" applyBorder="1" applyAlignment="1">
      <alignment horizontal="center"/>
    </xf>
    <xf numFmtId="0" fontId="27" fillId="20" borderId="0" xfId="0" applyFont="1" applyFill="1" applyBorder="1" applyAlignment="1">
      <alignment horizontal="center"/>
    </xf>
    <xf numFmtId="0" fontId="36" fillId="20" borderId="85" xfId="0" applyFont="1" applyFill="1" applyBorder="1" applyAlignment="1">
      <alignment horizontal="center"/>
    </xf>
    <xf numFmtId="0" fontId="37" fillId="22" borderId="0" xfId="0" applyFont="1" applyFill="1" applyBorder="1" applyAlignment="1">
      <alignment horizontal="center"/>
    </xf>
    <xf numFmtId="170" fontId="28" fillId="0" borderId="0" xfId="0" applyNumberFormat="1" applyFont="1" applyBorder="1" applyAlignment="1">
      <alignment horizontal="center" vertical="center"/>
    </xf>
    <xf numFmtId="170" fontId="28" fillId="0" borderId="5" xfId="0" applyNumberFormat="1" applyFont="1" applyBorder="1" applyAlignment="1">
      <alignment horizontal="center" vertical="center"/>
    </xf>
    <xf numFmtId="0" fontId="12" fillId="6" borderId="79" xfId="1" applyFont="1" applyFill="1" applyBorder="1" applyAlignment="1">
      <alignment horizontal="left"/>
    </xf>
    <xf numFmtId="0" fontId="5" fillId="0" borderId="0" xfId="1" applyFont="1" applyBorder="1" applyAlignment="1" applyProtection="1">
      <alignment horizontal="center" wrapText="1"/>
      <protection locked="0"/>
    </xf>
    <xf numFmtId="0" fontId="4" fillId="0" borderId="0" xfId="1" applyFont="1" applyBorder="1" applyAlignment="1" applyProtection="1">
      <alignment horizontal="left" vertical="top"/>
      <protection locked="0"/>
    </xf>
    <xf numFmtId="0" fontId="0" fillId="0" borderId="53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77" xfId="0" applyBorder="1" applyAlignment="1">
      <alignment horizontal="center" vertical="center" wrapText="1"/>
    </xf>
    <xf numFmtId="0" fontId="0" fillId="0" borderId="62" xfId="0" applyBorder="1"/>
    <xf numFmtId="0" fontId="0" fillId="0" borderId="50" xfId="0" applyBorder="1"/>
    <xf numFmtId="0" fontId="0" fillId="0" borderId="34" xfId="0" applyBorder="1" applyAlignment="1">
      <alignment horizontal="center" vertical="center" wrapText="1" shrinkToFit="1"/>
    </xf>
    <xf numFmtId="0" fontId="0" fillId="0" borderId="43" xfId="0" applyBorder="1" applyAlignment="1">
      <alignment horizontal="center" vertical="center" wrapText="1" shrinkToFit="1"/>
    </xf>
    <xf numFmtId="0" fontId="0" fillId="0" borderId="73" xfId="0" applyBorder="1"/>
    <xf numFmtId="0" fontId="0" fillId="0" borderId="44" xfId="0" applyBorder="1"/>
    <xf numFmtId="0" fontId="0" fillId="0" borderId="53" xfId="0" applyBorder="1" applyAlignment="1">
      <alignment horizontal="center" vertical="center" wrapText="1" shrinkToFit="1"/>
    </xf>
    <xf numFmtId="0" fontId="0" fillId="0" borderId="43" xfId="0" applyBorder="1" applyAlignment="1">
      <alignment horizontal="center" vertical="center"/>
    </xf>
    <xf numFmtId="0" fontId="0" fillId="0" borderId="54" xfId="0" applyBorder="1"/>
    <xf numFmtId="171" fontId="0" fillId="0" borderId="0" xfId="0" applyNumberFormat="1"/>
    <xf numFmtId="0" fontId="28" fillId="0" borderId="0" xfId="0" applyFont="1" applyAlignment="1">
      <alignment horizontal="left" wrapText="1"/>
    </xf>
    <xf numFmtId="0" fontId="0" fillId="29" borderId="0" xfId="0" applyFill="1"/>
    <xf numFmtId="0" fontId="0" fillId="10" borderId="0" xfId="0" applyFill="1"/>
    <xf numFmtId="171" fontId="0" fillId="0" borderId="26" xfId="0" applyNumberFormat="1" applyBorder="1" applyAlignment="1">
      <alignment horizontal="center" vertical="center"/>
    </xf>
    <xf numFmtId="0" fontId="0" fillId="0" borderId="33" xfId="0" applyBorder="1"/>
    <xf numFmtId="0" fontId="0" fillId="0" borderId="66" xfId="0" applyBorder="1"/>
    <xf numFmtId="0" fontId="0" fillId="0" borderId="46" xfId="0" applyBorder="1"/>
    <xf numFmtId="0" fontId="0" fillId="0" borderId="29" xfId="0" applyBorder="1"/>
    <xf numFmtId="0" fontId="0" fillId="0" borderId="94" xfId="0" applyBorder="1"/>
    <xf numFmtId="0" fontId="0" fillId="0" borderId="52" xfId="0" applyBorder="1"/>
    <xf numFmtId="0" fontId="0" fillId="0" borderId="92" xfId="0" applyBorder="1"/>
    <xf numFmtId="0" fontId="0" fillId="0" borderId="31" xfId="0" applyBorder="1"/>
    <xf numFmtId="0" fontId="33" fillId="7" borderId="34" xfId="0" applyFont="1" applyFill="1" applyBorder="1"/>
    <xf numFmtId="171" fontId="0" fillId="6" borderId="34" xfId="0" applyNumberFormat="1" applyFill="1" applyBorder="1" applyAlignment="1">
      <alignment horizontal="center" vertical="center"/>
    </xf>
    <xf numFmtId="171" fontId="0" fillId="6" borderId="53" xfId="0" applyNumberFormat="1" applyFill="1" applyBorder="1" applyAlignment="1">
      <alignment horizontal="center" vertical="center"/>
    </xf>
    <xf numFmtId="0" fontId="44" fillId="6" borderId="34" xfId="0" applyFont="1" applyFill="1" applyBorder="1" applyAlignment="1">
      <alignment horizontal="center"/>
    </xf>
    <xf numFmtId="0" fontId="33" fillId="6" borderId="34" xfId="0" applyFont="1" applyFill="1" applyBorder="1"/>
    <xf numFmtId="171" fontId="0" fillId="17" borderId="34" xfId="0" applyNumberFormat="1" applyFill="1" applyBorder="1" applyAlignment="1">
      <alignment horizontal="center" vertical="center"/>
    </xf>
    <xf numFmtId="0" fontId="0" fillId="17" borderId="34" xfId="0" applyFill="1" applyBorder="1"/>
    <xf numFmtId="0" fontId="0" fillId="0" borderId="85" xfId="0" applyBorder="1" applyAlignment="1">
      <alignment horizontal="center" vertical="center"/>
    </xf>
    <xf numFmtId="0" fontId="0" fillId="0" borderId="78" xfId="0" applyBorder="1"/>
    <xf numFmtId="0" fontId="0" fillId="0" borderId="85" xfId="0" applyBorder="1"/>
    <xf numFmtId="0" fontId="0" fillId="0" borderId="23" xfId="0" applyBorder="1"/>
    <xf numFmtId="0" fontId="0" fillId="6" borderId="10" xfId="0" applyFill="1" applyBorder="1"/>
    <xf numFmtId="0" fontId="0" fillId="17" borderId="4" xfId="0" applyFill="1" applyBorder="1"/>
    <xf numFmtId="171" fontId="0" fillId="17" borderId="50" xfId="0" applyNumberFormat="1" applyFill="1" applyBorder="1" applyAlignment="1">
      <alignment horizontal="center" vertical="center"/>
    </xf>
    <xf numFmtId="171" fontId="0" fillId="17" borderId="54" xfId="0" applyNumberFormat="1" applyFill="1" applyBorder="1" applyAlignment="1">
      <alignment horizontal="center" vertical="center"/>
    </xf>
    <xf numFmtId="171" fontId="0" fillId="17" borderId="81" xfId="0" applyNumberFormat="1" applyFill="1" applyBorder="1" applyAlignment="1">
      <alignment horizontal="center" vertical="center"/>
    </xf>
    <xf numFmtId="0" fontId="0" fillId="6" borderId="0" xfId="0" applyFill="1" applyBorder="1"/>
    <xf numFmtId="0" fontId="0" fillId="17" borderId="5" xfId="0" applyFill="1" applyBorder="1"/>
    <xf numFmtId="0" fontId="0" fillId="17" borderId="64" xfId="0" applyFill="1" applyBorder="1"/>
    <xf numFmtId="171" fontId="0" fillId="17" borderId="64" xfId="0" applyNumberFormat="1" applyFill="1" applyBorder="1" applyAlignment="1">
      <alignment horizontal="center" vertical="center"/>
    </xf>
    <xf numFmtId="0" fontId="44" fillId="17" borderId="64" xfId="0" applyFont="1" applyFill="1" applyBorder="1" applyAlignment="1">
      <alignment horizontal="center"/>
    </xf>
    <xf numFmtId="0" fontId="0" fillId="0" borderId="49" xfId="0" applyBorder="1"/>
    <xf numFmtId="0" fontId="0" fillId="6" borderId="61" xfId="0" applyFill="1" applyBorder="1"/>
    <xf numFmtId="0" fontId="0" fillId="17" borderId="62" xfId="0" applyFill="1" applyBorder="1"/>
    <xf numFmtId="0" fontId="0" fillId="17" borderId="50" xfId="0" applyFill="1" applyBorder="1"/>
    <xf numFmtId="0" fontId="33" fillId="7" borderId="42" xfId="0" applyFont="1" applyFill="1" applyBorder="1"/>
    <xf numFmtId="0" fontId="33" fillId="17" borderId="50" xfId="0" applyFont="1" applyFill="1" applyBorder="1"/>
    <xf numFmtId="171" fontId="0" fillId="17" borderId="78" xfId="0" applyNumberFormat="1" applyFill="1" applyBorder="1" applyAlignment="1">
      <alignment horizontal="center" vertical="center"/>
    </xf>
    <xf numFmtId="171" fontId="0" fillId="17" borderId="28" xfId="0" applyNumberFormat="1" applyFill="1" applyBorder="1" applyAlignment="1">
      <alignment horizontal="center" vertical="center"/>
    </xf>
    <xf numFmtId="171" fontId="0" fillId="6" borderId="78" xfId="0" applyNumberFormat="1" applyFill="1" applyBorder="1" applyAlignment="1">
      <alignment horizontal="center" vertical="center"/>
    </xf>
    <xf numFmtId="171" fontId="0" fillId="6" borderId="26" xfId="0" applyNumberFormat="1" applyFill="1" applyBorder="1" applyAlignment="1">
      <alignment horizontal="center" vertical="center"/>
    </xf>
    <xf numFmtId="171" fontId="0" fillId="6" borderId="28" xfId="0" applyNumberFormat="1" applyFill="1" applyBorder="1" applyAlignment="1">
      <alignment horizontal="center" vertical="center"/>
    </xf>
    <xf numFmtId="171" fontId="0" fillId="0" borderId="52" xfId="0" applyNumberFormat="1" applyBorder="1" applyAlignment="1">
      <alignment horizontal="center" vertical="center"/>
    </xf>
    <xf numFmtId="171" fontId="0" fillId="0" borderId="69" xfId="0" applyNumberFormat="1" applyBorder="1" applyAlignment="1">
      <alignment horizontal="center" vertical="center"/>
    </xf>
    <xf numFmtId="171" fontId="0" fillId="0" borderId="55" xfId="0" applyNumberFormat="1" applyBorder="1" applyAlignment="1">
      <alignment horizontal="center" vertical="center"/>
    </xf>
    <xf numFmtId="171" fontId="0" fillId="17" borderId="33" xfId="0" applyNumberFormat="1" applyFill="1" applyBorder="1" applyAlignment="1">
      <alignment horizontal="center" vertical="center"/>
    </xf>
    <xf numFmtId="171" fontId="0" fillId="0" borderId="22" xfId="0" applyNumberFormat="1" applyBorder="1" applyAlignment="1">
      <alignment horizontal="center" vertical="center"/>
    </xf>
    <xf numFmtId="171" fontId="0" fillId="0" borderId="97" xfId="0" applyNumberFormat="1" applyBorder="1" applyAlignment="1">
      <alignment horizontal="center" vertical="center"/>
    </xf>
    <xf numFmtId="171" fontId="0" fillId="0" borderId="98" xfId="0" applyNumberFormat="1" applyBorder="1" applyAlignment="1">
      <alignment horizontal="center" vertical="center"/>
    </xf>
    <xf numFmtId="171" fontId="0" fillId="0" borderId="82" xfId="0" applyNumberFormat="1" applyBorder="1" applyAlignment="1">
      <alignment horizontal="center" vertical="center"/>
    </xf>
    <xf numFmtId="171" fontId="0" fillId="0" borderId="82" xfId="0" applyNumberFormat="1" applyBorder="1"/>
    <xf numFmtId="0" fontId="0" fillId="0" borderId="36" xfId="0" applyBorder="1" applyAlignment="1">
      <alignment horizontal="center" vertical="center" wrapText="1"/>
    </xf>
    <xf numFmtId="0" fontId="0" fillId="0" borderId="56" xfId="0" applyBorder="1"/>
    <xf numFmtId="171" fontId="0" fillId="0" borderId="99" xfId="0" applyNumberFormat="1" applyBorder="1" applyAlignment="1">
      <alignment horizontal="center" vertical="center"/>
    </xf>
    <xf numFmtId="0" fontId="12" fillId="6" borderId="31" xfId="1" applyFont="1" applyFill="1" applyBorder="1" applyAlignment="1">
      <alignment horizontal="left"/>
    </xf>
    <xf numFmtId="0" fontId="13" fillId="30" borderId="0" xfId="1" applyFont="1" applyFill="1" applyBorder="1" applyAlignment="1" applyProtection="1">
      <protection locked="0"/>
    </xf>
    <xf numFmtId="0" fontId="1" fillId="30" borderId="0" xfId="1" applyFill="1" applyBorder="1" applyProtection="1">
      <protection locked="0"/>
    </xf>
    <xf numFmtId="0" fontId="0" fillId="10" borderId="0" xfId="0" applyFill="1" applyBorder="1" applyProtection="1">
      <protection locked="0"/>
    </xf>
    <xf numFmtId="0" fontId="4" fillId="10" borderId="0" xfId="1" applyFont="1" applyFill="1" applyBorder="1" applyAlignment="1" applyProtection="1">
      <alignment horizontal="left"/>
      <protection locked="0"/>
    </xf>
    <xf numFmtId="0" fontId="8" fillId="10" borderId="0" xfId="1" applyFont="1" applyFill="1" applyBorder="1" applyAlignment="1" applyProtection="1">
      <alignment horizontal="center"/>
      <protection locked="0"/>
    </xf>
    <xf numFmtId="0" fontId="70" fillId="0" borderId="0" xfId="1" applyFont="1" applyBorder="1" applyProtection="1">
      <protection locked="0"/>
    </xf>
    <xf numFmtId="0" fontId="13" fillId="20" borderId="0" xfId="1" applyFont="1" applyFill="1" applyBorder="1" applyAlignment="1" applyProtection="1">
      <protection locked="0"/>
    </xf>
    <xf numFmtId="0" fontId="1" fillId="20" borderId="0" xfId="1" applyFill="1" applyBorder="1" applyProtection="1">
      <protection locked="0"/>
    </xf>
    <xf numFmtId="0" fontId="1" fillId="20" borderId="22" xfId="1" applyFill="1" applyBorder="1" applyProtection="1">
      <protection locked="0"/>
    </xf>
    <xf numFmtId="171" fontId="29" fillId="0" borderId="97" xfId="0" applyNumberFormat="1" applyFont="1" applyBorder="1" applyAlignment="1">
      <alignment horizontal="center" vertical="center"/>
    </xf>
    <xf numFmtId="171" fontId="29" fillId="0" borderId="65" xfId="0" applyNumberFormat="1" applyFont="1" applyBorder="1" applyAlignment="1">
      <alignment horizontal="center" vertical="center"/>
    </xf>
    <xf numFmtId="171" fontId="29" fillId="0" borderId="97" xfId="0" applyNumberFormat="1" applyFont="1" applyBorder="1" applyAlignment="1">
      <alignment horizontal="center" wrapText="1"/>
    </xf>
    <xf numFmtId="171" fontId="4" fillId="0" borderId="8" xfId="1" applyNumberFormat="1" applyFont="1" applyBorder="1" applyAlignment="1" applyProtection="1">
      <protection locked="0"/>
    </xf>
    <xf numFmtId="0" fontId="72" fillId="0" borderId="2" xfId="3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 vertical="center"/>
    </xf>
    <xf numFmtId="0" fontId="74" fillId="0" borderId="0" xfId="1" applyFont="1" applyBorder="1" applyProtection="1">
      <protection locked="0"/>
    </xf>
    <xf numFmtId="0" fontId="74" fillId="2" borderId="1" xfId="1" applyFont="1" applyFill="1" applyBorder="1" applyAlignment="1" applyProtection="1">
      <protection locked="0"/>
    </xf>
    <xf numFmtId="0" fontId="74" fillId="2" borderId="0" xfId="1" applyFont="1" applyFill="1" applyBorder="1" applyAlignment="1" applyProtection="1">
      <protection locked="0"/>
    </xf>
    <xf numFmtId="0" fontId="76" fillId="0" borderId="0" xfId="0" applyFont="1"/>
    <xf numFmtId="0" fontId="78" fillId="0" borderId="0" xfId="0" applyFont="1"/>
    <xf numFmtId="0" fontId="0" fillId="0" borderId="34" xfId="0" applyBorder="1" applyAlignment="1">
      <alignment wrapText="1"/>
    </xf>
    <xf numFmtId="0" fontId="7" fillId="0" borderId="0" xfId="1" applyFont="1" applyBorder="1" applyAlignment="1" applyProtection="1">
      <alignment wrapText="1"/>
      <protection locked="0"/>
    </xf>
    <xf numFmtId="0" fontId="7" fillId="0" borderId="0" xfId="1" applyFont="1" applyBorder="1" applyAlignment="1" applyProtection="1">
      <protection locked="0"/>
    </xf>
    <xf numFmtId="0" fontId="78" fillId="0" borderId="0" xfId="0" applyFont="1" applyBorder="1" applyProtection="1">
      <protection locked="0"/>
    </xf>
    <xf numFmtId="0" fontId="1" fillId="2" borderId="0" xfId="1" applyFill="1" applyBorder="1" applyAlignment="1" applyProtection="1">
      <alignment horizontal="right"/>
      <protection locked="0"/>
    </xf>
    <xf numFmtId="0" fontId="31" fillId="0" borderId="77" xfId="0" applyFont="1" applyBorder="1" applyAlignment="1">
      <alignment horizontal="center" vertical="center" wrapText="1"/>
    </xf>
    <xf numFmtId="0" fontId="0" fillId="0" borderId="53" xfId="0" applyBorder="1" applyAlignment="1">
      <alignment horizontal="center" vertical="center" wrapText="1"/>
    </xf>
    <xf numFmtId="0" fontId="80" fillId="0" borderId="34" xfId="0" applyFont="1" applyFill="1" applyBorder="1" applyAlignment="1">
      <alignment horizontal="center"/>
    </xf>
    <xf numFmtId="0" fontId="0" fillId="17" borderId="0" xfId="0" applyFill="1" applyBorder="1"/>
    <xf numFmtId="171" fontId="0" fillId="17" borderId="0" xfId="0" applyNumberFormat="1" applyFill="1" applyBorder="1" applyAlignment="1">
      <alignment horizontal="center" vertical="center"/>
    </xf>
    <xf numFmtId="0" fontId="0" fillId="0" borderId="77" xfId="0" applyFill="1" applyBorder="1" applyAlignment="1">
      <alignment horizontal="center" vertical="center" wrapText="1"/>
    </xf>
    <xf numFmtId="171" fontId="0" fillId="0" borderId="0" xfId="0" applyNumberFormat="1" applyFill="1" applyBorder="1" applyAlignment="1">
      <alignment horizontal="center" vertical="center"/>
    </xf>
    <xf numFmtId="0" fontId="0" fillId="0" borderId="53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171" fontId="0" fillId="0" borderId="49" xfId="0" applyNumberFormat="1" applyBorder="1" applyAlignment="1">
      <alignment horizontal="center" vertical="center"/>
    </xf>
    <xf numFmtId="171" fontId="0" fillId="0" borderId="34" xfId="0" applyNumberFormat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171" fontId="0" fillId="6" borderId="0" xfId="0" applyNumberFormat="1" applyFill="1" applyBorder="1" applyAlignment="1">
      <alignment horizontal="center" vertical="center"/>
    </xf>
    <xf numFmtId="171" fontId="0" fillId="0" borderId="80" xfId="0" applyNumberFormat="1" applyFill="1" applyBorder="1" applyAlignment="1">
      <alignment horizontal="center" vertical="center"/>
    </xf>
    <xf numFmtId="171" fontId="0" fillId="0" borderId="34" xfId="0" applyNumberFormat="1" applyBorder="1"/>
    <xf numFmtId="0" fontId="0" fillId="0" borderId="0" xfId="0" applyAlignment="1">
      <alignment horizontal="center" vertical="center" wrapText="1"/>
    </xf>
    <xf numFmtId="171" fontId="0" fillId="0" borderId="0" xfId="0" applyNumberFormat="1" applyAlignment="1">
      <alignment horizontal="center" vertical="center"/>
    </xf>
    <xf numFmtId="0" fontId="53" fillId="0" borderId="0" xfId="0" applyFont="1" applyBorder="1" applyAlignment="1">
      <alignment vertical="center"/>
    </xf>
    <xf numFmtId="0" fontId="80" fillId="0" borderId="0" xfId="0" applyFont="1"/>
    <xf numFmtId="0" fontId="29" fillId="0" borderId="0" xfId="0" applyFont="1" applyAlignment="1">
      <alignment horizontal="right"/>
    </xf>
    <xf numFmtId="0" fontId="0" fillId="0" borderId="0" xfId="0" applyAlignment="1">
      <alignment vertical="top"/>
    </xf>
    <xf numFmtId="0" fontId="29" fillId="0" borderId="0" xfId="0" applyFont="1" applyAlignment="1">
      <alignment horizontal="right" vertical="top"/>
    </xf>
    <xf numFmtId="0" fontId="80" fillId="0" borderId="26" xfId="0" applyFont="1" applyBorder="1"/>
    <xf numFmtId="0" fontId="38" fillId="0" borderId="0" xfId="0" applyFont="1" applyFill="1" applyAlignment="1"/>
    <xf numFmtId="0" fontId="35" fillId="3" borderId="0" xfId="0" applyFont="1" applyFill="1" applyAlignment="1"/>
    <xf numFmtId="0" fontId="0" fillId="0" borderId="34" xfId="0" applyBorder="1" applyAlignment="1">
      <alignment horizontal="center"/>
    </xf>
    <xf numFmtId="171" fontId="0" fillId="0" borderId="49" xfId="0" applyNumberFormat="1" applyBorder="1" applyAlignment="1">
      <alignment horizontal="center" vertical="center"/>
    </xf>
    <xf numFmtId="0" fontId="0" fillId="0" borderId="34" xfId="0" applyBorder="1" applyAlignment="1">
      <alignment horizontal="center"/>
    </xf>
    <xf numFmtId="1" fontId="0" fillId="0" borderId="34" xfId="0" applyNumberFormat="1" applyBorder="1" applyAlignment="1">
      <alignment horizontal="center"/>
    </xf>
    <xf numFmtId="0" fontId="0" fillId="15" borderId="34" xfId="0" applyFill="1" applyBorder="1" applyAlignment="1">
      <alignment horizontal="center"/>
    </xf>
    <xf numFmtId="0" fontId="0" fillId="15" borderId="61" xfId="0" applyFill="1" applyBorder="1" applyAlignment="1">
      <alignment horizontal="center"/>
    </xf>
    <xf numFmtId="171" fontId="36" fillId="15" borderId="78" xfId="0" applyNumberFormat="1" applyFont="1" applyFill="1" applyBorder="1" applyAlignment="1">
      <alignment vertical="center"/>
    </xf>
    <xf numFmtId="169" fontId="4" fillId="15" borderId="8" xfId="2" applyNumberFormat="1" applyFont="1" applyFill="1" applyBorder="1" applyAlignment="1" applyProtection="1">
      <alignment horizontal="center"/>
      <protection locked="0"/>
    </xf>
    <xf numFmtId="171" fontId="0" fillId="15" borderId="74" xfId="0" applyNumberFormat="1" applyFill="1" applyBorder="1" applyAlignment="1">
      <alignment horizontal="center" vertical="center"/>
    </xf>
    <xf numFmtId="0" fontId="0" fillId="15" borderId="0" xfId="0" applyFill="1"/>
    <xf numFmtId="171" fontId="0" fillId="15" borderId="26" xfId="0" applyNumberFormat="1" applyFill="1" applyBorder="1" applyAlignment="1">
      <alignment horizontal="center" vertical="center"/>
    </xf>
    <xf numFmtId="171" fontId="0" fillId="15" borderId="0" xfId="0" applyNumberFormat="1" applyFill="1" applyBorder="1" applyAlignment="1">
      <alignment horizontal="center" vertical="center"/>
    </xf>
    <xf numFmtId="171" fontId="0" fillId="15" borderId="42" xfId="0" applyNumberFormat="1" applyFill="1" applyBorder="1" applyAlignment="1">
      <alignment horizontal="center" vertical="center"/>
    </xf>
    <xf numFmtId="0" fontId="0" fillId="15" borderId="0" xfId="0" applyFill="1" applyBorder="1"/>
    <xf numFmtId="171" fontId="0" fillId="15" borderId="49" xfId="0" applyNumberFormat="1" applyFill="1" applyBorder="1" applyAlignment="1">
      <alignment horizontal="center" vertical="center"/>
    </xf>
    <xf numFmtId="171" fontId="0" fillId="15" borderId="52" xfId="0" applyNumberFormat="1" applyFill="1" applyBorder="1" applyAlignment="1">
      <alignment horizontal="center" vertical="center"/>
    </xf>
    <xf numFmtId="171" fontId="0" fillId="15" borderId="32" xfId="0" applyNumberFormat="1" applyFill="1" applyBorder="1" applyAlignment="1">
      <alignment horizontal="center" vertical="center"/>
    </xf>
    <xf numFmtId="171" fontId="0" fillId="15" borderId="69" xfId="0" applyNumberFormat="1" applyFill="1" applyBorder="1" applyAlignment="1">
      <alignment horizontal="center" vertical="center"/>
    </xf>
    <xf numFmtId="1" fontId="0" fillId="4" borderId="34" xfId="0" applyNumberFormat="1" applyFill="1" applyBorder="1" applyAlignment="1">
      <alignment horizontal="center"/>
    </xf>
    <xf numFmtId="0" fontId="55" fillId="0" borderId="34" xfId="0" applyFont="1" applyBorder="1" applyAlignment="1">
      <alignment horizontal="center"/>
    </xf>
    <xf numFmtId="0" fontId="55" fillId="28" borderId="34" xfId="0" applyFont="1" applyFill="1" applyBorder="1" applyAlignment="1">
      <alignment wrapText="1"/>
    </xf>
    <xf numFmtId="0" fontId="55" fillId="28" borderId="34" xfId="0" applyFont="1" applyFill="1" applyBorder="1" applyAlignment="1">
      <alignment horizontal="center"/>
    </xf>
    <xf numFmtId="1" fontId="55" fillId="28" borderId="34" xfId="0" applyNumberFormat="1" applyFont="1" applyFill="1" applyBorder="1" applyAlignment="1">
      <alignment horizontal="center"/>
    </xf>
    <xf numFmtId="0" fontId="34" fillId="0" borderId="34" xfId="0" applyFont="1" applyFill="1" applyBorder="1"/>
    <xf numFmtId="0" fontId="34" fillId="0" borderId="64" xfId="0" applyFont="1" applyFill="1" applyBorder="1"/>
    <xf numFmtId="0" fontId="55" fillId="0" borderId="34" xfId="0" applyFont="1" applyFill="1" applyBorder="1" applyAlignment="1">
      <alignment horizontal="center"/>
    </xf>
    <xf numFmtId="0" fontId="55" fillId="0" borderId="64" xfId="0" applyFont="1" applyBorder="1"/>
    <xf numFmtId="0" fontId="55" fillId="0" borderId="34" xfId="0" applyFont="1" applyBorder="1"/>
    <xf numFmtId="0" fontId="4" fillId="0" borderId="0" xfId="1" applyFont="1" applyBorder="1" applyAlignment="1" applyProtection="1">
      <alignment horizontal="left"/>
      <protection locked="0"/>
    </xf>
    <xf numFmtId="0" fontId="34" fillId="10" borderId="0" xfId="0" applyFont="1" applyFill="1"/>
    <xf numFmtId="1" fontId="0" fillId="14" borderId="34" xfId="0" applyNumberFormat="1" applyFill="1" applyBorder="1" applyAlignment="1">
      <alignment horizontal="center"/>
    </xf>
    <xf numFmtId="0" fontId="0" fillId="14" borderId="34" xfId="0" applyFill="1" applyBorder="1" applyAlignment="1">
      <alignment horizontal="center"/>
    </xf>
    <xf numFmtId="0" fontId="4" fillId="0" borderId="0" xfId="1" applyFont="1" applyBorder="1" applyAlignment="1" applyProtection="1">
      <alignment horizontal="left"/>
      <protection locked="0"/>
    </xf>
    <xf numFmtId="169" fontId="4" fillId="0" borderId="0" xfId="2" applyNumberFormat="1" applyFont="1" applyBorder="1" applyAlignment="1" applyProtection="1">
      <alignment horizontal="center"/>
      <protection locked="0"/>
    </xf>
    <xf numFmtId="0" fontId="4" fillId="0" borderId="0" xfId="1" applyFont="1" applyBorder="1" applyAlignment="1" applyProtection="1">
      <alignment horizontal="center"/>
      <protection locked="0"/>
    </xf>
    <xf numFmtId="0" fontId="4" fillId="0" borderId="0" xfId="1" applyFont="1" applyFill="1" applyBorder="1" applyAlignment="1" applyProtection="1">
      <alignment horizontal="center"/>
      <protection locked="0"/>
    </xf>
    <xf numFmtId="169" fontId="4" fillId="0" borderId="0" xfId="2" applyNumberFormat="1" applyFont="1" applyFill="1" applyBorder="1" applyAlignment="1" applyProtection="1">
      <alignment horizontal="center"/>
      <protection locked="0"/>
    </xf>
    <xf numFmtId="0" fontId="83" fillId="0" borderId="0" xfId="0" applyFont="1"/>
    <xf numFmtId="0" fontId="0" fillId="0" borderId="68" xfId="0" applyBorder="1"/>
    <xf numFmtId="0" fontId="5" fillId="4" borderId="0" xfId="1" applyFont="1" applyFill="1" applyBorder="1" applyProtection="1">
      <protection locked="0"/>
    </xf>
    <xf numFmtId="0" fontId="7" fillId="4" borderId="0" xfId="1" applyFont="1" applyFill="1" applyBorder="1" applyAlignment="1" applyProtection="1">
      <alignment wrapText="1"/>
      <protection locked="0"/>
    </xf>
    <xf numFmtId="0" fontId="1" fillId="4" borderId="0" xfId="1" applyFill="1" applyBorder="1" applyProtection="1">
      <protection locked="0"/>
    </xf>
    <xf numFmtId="0" fontId="1" fillId="4" borderId="1" xfId="1" applyFill="1" applyBorder="1" applyAlignment="1" applyProtection="1">
      <protection locked="0"/>
    </xf>
    <xf numFmtId="0" fontId="1" fillId="4" borderId="0" xfId="1" applyFill="1" applyBorder="1" applyAlignment="1" applyProtection="1">
      <protection locked="0"/>
    </xf>
    <xf numFmtId="0" fontId="6" fillId="4" borderId="2" xfId="3" applyFont="1" applyFill="1" applyBorder="1" applyAlignment="1" applyProtection="1">
      <alignment horizontal="center" vertical="center" wrapText="1"/>
      <protection locked="0"/>
    </xf>
    <xf numFmtId="0" fontId="1" fillId="4" borderId="2" xfId="1" applyFont="1" applyFill="1" applyBorder="1" applyAlignment="1" applyProtection="1">
      <alignment horizontal="center"/>
      <protection locked="0"/>
    </xf>
    <xf numFmtId="0" fontId="1" fillId="4" borderId="3" xfId="1" applyFont="1" applyFill="1" applyBorder="1" applyAlignment="1" applyProtection="1">
      <alignment horizontal="center"/>
      <protection locked="0"/>
    </xf>
    <xf numFmtId="0" fontId="1" fillId="4" borderId="0" xfId="1" applyFont="1" applyFill="1" applyBorder="1" applyAlignment="1" applyProtection="1">
      <alignment horizontal="left"/>
      <protection locked="0"/>
    </xf>
    <xf numFmtId="0" fontId="4" fillId="4" borderId="0" xfId="1" applyFont="1" applyFill="1" applyBorder="1" applyAlignment="1" applyProtection="1">
      <alignment horizontal="left"/>
      <protection locked="0"/>
    </xf>
    <xf numFmtId="0" fontId="1" fillId="4" borderId="0" xfId="1" applyFill="1" applyBorder="1" applyAlignment="1" applyProtection="1">
      <alignment horizontal="left"/>
      <protection locked="0"/>
    </xf>
    <xf numFmtId="0" fontId="4" fillId="4" borderId="7" xfId="1" applyFont="1" applyFill="1" applyBorder="1" applyAlignment="1" applyProtection="1">
      <protection locked="0"/>
    </xf>
    <xf numFmtId="0" fontId="1" fillId="4" borderId="22" xfId="1" applyFill="1" applyBorder="1" applyProtection="1">
      <protection locked="0"/>
    </xf>
    <xf numFmtId="167" fontId="1" fillId="4" borderId="2" xfId="1" applyNumberFormat="1" applyFont="1" applyFill="1" applyBorder="1" applyAlignment="1" applyProtection="1">
      <alignment horizontal="center"/>
      <protection locked="0"/>
    </xf>
    <xf numFmtId="2" fontId="1" fillId="4" borderId="2" xfId="1" applyNumberFormat="1" applyFont="1" applyFill="1" applyBorder="1" applyAlignment="1" applyProtection="1">
      <alignment horizontal="center"/>
      <protection locked="0"/>
    </xf>
    <xf numFmtId="0" fontId="8" fillId="4" borderId="0" xfId="1" applyFont="1" applyFill="1" applyBorder="1" applyAlignment="1" applyProtection="1">
      <alignment horizontal="center"/>
      <protection locked="0"/>
    </xf>
    <xf numFmtId="0" fontId="6" fillId="4" borderId="0" xfId="3" applyFont="1" applyFill="1" applyBorder="1" applyAlignment="1" applyProtection="1">
      <alignment horizontal="center" vertical="center" wrapText="1"/>
      <protection locked="0"/>
    </xf>
    <xf numFmtId="167" fontId="1" fillId="4" borderId="0" xfId="1" applyNumberFormat="1" applyFont="1" applyFill="1" applyBorder="1" applyAlignment="1" applyProtection="1">
      <alignment horizontal="center"/>
      <protection locked="0"/>
    </xf>
    <xf numFmtId="2" fontId="1" fillId="4" borderId="0" xfId="1" applyNumberFormat="1" applyFont="1" applyFill="1" applyBorder="1" applyAlignment="1" applyProtection="1">
      <alignment horizontal="center"/>
      <protection locked="0"/>
    </xf>
    <xf numFmtId="0" fontId="1" fillId="4" borderId="0" xfId="1" applyFont="1" applyFill="1" applyBorder="1" applyAlignment="1" applyProtection="1">
      <alignment horizontal="center"/>
      <protection locked="0"/>
    </xf>
    <xf numFmtId="0" fontId="78" fillId="4" borderId="0" xfId="0" applyFont="1" applyFill="1" applyBorder="1" applyProtection="1">
      <protection locked="0"/>
    </xf>
    <xf numFmtId="0" fontId="74" fillId="4" borderId="1" xfId="1" applyFont="1" applyFill="1" applyBorder="1" applyAlignment="1" applyProtection="1">
      <protection locked="0"/>
    </xf>
    <xf numFmtId="0" fontId="74" fillId="4" borderId="0" xfId="1" applyFont="1" applyFill="1" applyBorder="1" applyAlignment="1" applyProtection="1">
      <protection locked="0"/>
    </xf>
    <xf numFmtId="0" fontId="72" fillId="4" borderId="2" xfId="3" applyFont="1" applyFill="1" applyBorder="1" applyAlignment="1" applyProtection="1">
      <alignment horizontal="center" vertical="center" wrapText="1"/>
      <protection locked="0"/>
    </xf>
    <xf numFmtId="0" fontId="74" fillId="4" borderId="0" xfId="1" applyFont="1" applyFill="1" applyBorder="1" applyProtection="1">
      <protection locked="0"/>
    </xf>
    <xf numFmtId="0" fontId="78" fillId="4" borderId="0" xfId="0" applyFont="1" applyFill="1"/>
    <xf numFmtId="0" fontId="75" fillId="4" borderId="0" xfId="1" applyFont="1" applyFill="1" applyBorder="1" applyAlignment="1" applyProtection="1">
      <alignment horizontal="center"/>
      <protection locked="0"/>
    </xf>
    <xf numFmtId="0" fontId="4" fillId="4" borderId="45" xfId="1" applyFont="1" applyFill="1" applyBorder="1" applyAlignment="1" applyProtection="1">
      <protection locked="0"/>
    </xf>
    <xf numFmtId="0" fontId="4" fillId="4" borderId="55" xfId="1" applyFont="1" applyFill="1" applyBorder="1" applyAlignment="1" applyProtection="1">
      <protection locked="0"/>
    </xf>
    <xf numFmtId="169" fontId="4" fillId="4" borderId="56" xfId="5" applyNumberFormat="1" applyFont="1" applyFill="1" applyBorder="1" applyAlignment="1" applyProtection="1">
      <protection locked="0"/>
    </xf>
    <xf numFmtId="169" fontId="4" fillId="4" borderId="46" xfId="5" applyNumberFormat="1" applyFont="1" applyFill="1" applyBorder="1" applyAlignment="1" applyProtection="1">
      <protection locked="0"/>
    </xf>
    <xf numFmtId="171" fontId="4" fillId="4" borderId="50" xfId="1" applyNumberFormat="1" applyFont="1" applyFill="1" applyBorder="1" applyAlignment="1" applyProtection="1">
      <protection locked="0"/>
    </xf>
    <xf numFmtId="0" fontId="4" fillId="4" borderId="9" xfId="1" applyFont="1" applyFill="1" applyBorder="1" applyAlignment="1" applyProtection="1">
      <protection locked="0"/>
    </xf>
    <xf numFmtId="169" fontId="4" fillId="4" borderId="50" xfId="2" applyNumberFormat="1" applyFont="1" applyFill="1" applyBorder="1" applyAlignment="1" applyProtection="1">
      <protection locked="0"/>
    </xf>
    <xf numFmtId="169" fontId="4" fillId="4" borderId="42" xfId="2" applyNumberFormat="1" applyFont="1" applyFill="1" applyBorder="1" applyAlignment="1" applyProtection="1">
      <protection locked="0"/>
    </xf>
    <xf numFmtId="169" fontId="4" fillId="4" borderId="34" xfId="2" applyNumberFormat="1" applyFont="1" applyFill="1" applyBorder="1" applyAlignment="1" applyProtection="1">
      <protection locked="0"/>
    </xf>
    <xf numFmtId="164" fontId="4" fillId="4" borderId="50" xfId="1" applyNumberFormat="1" applyFont="1" applyFill="1" applyBorder="1" applyAlignment="1" applyProtection="1">
      <protection locked="0"/>
    </xf>
    <xf numFmtId="0" fontId="4" fillId="4" borderId="9" xfId="1" applyFont="1" applyFill="1" applyBorder="1" applyAlignment="1" applyProtection="1">
      <alignment horizontal="left"/>
      <protection locked="0"/>
    </xf>
    <xf numFmtId="0" fontId="4" fillId="4" borderId="10" xfId="1" applyFont="1" applyFill="1" applyBorder="1" applyAlignment="1" applyProtection="1">
      <alignment horizontal="left"/>
      <protection locked="0"/>
    </xf>
    <xf numFmtId="0" fontId="4" fillId="4" borderId="4" xfId="1" applyFont="1" applyFill="1" applyBorder="1" applyAlignment="1" applyProtection="1">
      <alignment horizontal="left"/>
      <protection locked="0"/>
    </xf>
    <xf numFmtId="165" fontId="25" fillId="4" borderId="1" xfId="5" applyFont="1" applyFill="1" applyBorder="1" applyAlignment="1">
      <alignment horizontal="left"/>
    </xf>
    <xf numFmtId="0" fontId="31" fillId="4" borderId="0" xfId="0" applyFont="1" applyFill="1" applyBorder="1" applyAlignment="1">
      <alignment horizontal="center"/>
    </xf>
    <xf numFmtId="165" fontId="25" fillId="4" borderId="0" xfId="5" applyFont="1" applyFill="1" applyBorder="1" applyAlignment="1">
      <alignment horizontal="left"/>
    </xf>
    <xf numFmtId="165" fontId="25" fillId="4" borderId="1" xfId="5" applyFont="1" applyFill="1" applyBorder="1" applyAlignment="1"/>
    <xf numFmtId="165" fontId="25" fillId="4" borderId="0" xfId="5" applyFont="1" applyFill="1" applyBorder="1" applyAlignment="1"/>
    <xf numFmtId="165" fontId="25" fillId="4" borderId="0" xfId="5" applyFont="1" applyFill="1" applyAlignment="1">
      <alignment horizontal="left"/>
    </xf>
    <xf numFmtId="0" fontId="25" fillId="4" borderId="0" xfId="0" applyFont="1" applyFill="1"/>
    <xf numFmtId="0" fontId="0" fillId="4" borderId="1" xfId="0" applyFill="1" applyBorder="1" applyAlignment="1">
      <alignment horizontal="center"/>
    </xf>
    <xf numFmtId="0" fontId="0" fillId="4" borderId="0" xfId="0" applyFill="1" applyAlignment="1">
      <alignment horizontal="center"/>
    </xf>
    <xf numFmtId="0" fontId="0" fillId="4" borderId="1" xfId="0" applyFill="1" applyBorder="1" applyAlignment="1">
      <alignment horizontal="center" wrapText="1"/>
    </xf>
    <xf numFmtId="0" fontId="0" fillId="4" borderId="0" xfId="0" applyFill="1" applyBorder="1" applyAlignment="1">
      <alignment horizontal="center" wrapText="1"/>
    </xf>
    <xf numFmtId="0" fontId="4" fillId="4" borderId="30" xfId="1" applyFont="1" applyFill="1" applyBorder="1" applyAlignment="1" applyProtection="1">
      <alignment horizontal="center"/>
      <protection locked="0"/>
    </xf>
    <xf numFmtId="0" fontId="4" fillId="4" borderId="75" xfId="1" applyFont="1" applyFill="1" applyBorder="1" applyAlignment="1" applyProtection="1">
      <alignment horizontal="center"/>
      <protection locked="0"/>
    </xf>
    <xf numFmtId="0" fontId="4" fillId="4" borderId="30" xfId="1" applyFont="1" applyFill="1" applyBorder="1" applyAlignment="1" applyProtection="1">
      <alignment horizontal="left"/>
      <protection locked="0"/>
    </xf>
    <xf numFmtId="0" fontId="4" fillId="4" borderId="11" xfId="1" applyFont="1" applyFill="1" applyBorder="1" applyAlignment="1" applyProtection="1">
      <alignment horizontal="left"/>
      <protection locked="0"/>
    </xf>
    <xf numFmtId="0" fontId="4" fillId="4" borderId="31" xfId="1" applyFont="1" applyFill="1" applyBorder="1" applyAlignment="1" applyProtection="1">
      <alignment horizontal="left"/>
      <protection locked="0"/>
    </xf>
    <xf numFmtId="0" fontId="0" fillId="4" borderId="5" xfId="0" applyFill="1" applyBorder="1"/>
    <xf numFmtId="0" fontId="0" fillId="4" borderId="8" xfId="0" applyFill="1" applyBorder="1"/>
    <xf numFmtId="171" fontId="4" fillId="4" borderId="0" xfId="1" applyNumberFormat="1" applyFont="1" applyFill="1" applyBorder="1" applyAlignment="1" applyProtection="1">
      <protection locked="0"/>
    </xf>
    <xf numFmtId="0" fontId="1" fillId="4" borderId="0" xfId="1" applyFont="1" applyFill="1" applyBorder="1" applyAlignment="1" applyProtection="1">
      <alignment horizontal="right"/>
      <protection locked="0"/>
    </xf>
    <xf numFmtId="0" fontId="1" fillId="4" borderId="10" xfId="1" applyFont="1" applyFill="1" applyBorder="1" applyAlignment="1" applyProtection="1">
      <alignment horizontal="left"/>
      <protection locked="0"/>
    </xf>
    <xf numFmtId="0" fontId="1" fillId="4" borderId="5" xfId="1" applyFont="1" applyFill="1" applyBorder="1" applyAlignment="1" applyProtection="1">
      <alignment horizontal="left"/>
      <protection locked="0"/>
    </xf>
    <xf numFmtId="0" fontId="4" fillId="4" borderId="11" xfId="1" applyFont="1" applyFill="1" applyBorder="1" applyAlignment="1" applyProtection="1">
      <alignment horizontal="left" wrapText="1"/>
      <protection locked="0"/>
    </xf>
    <xf numFmtId="0" fontId="4" fillId="4" borderId="0" xfId="1" applyFont="1" applyFill="1" applyBorder="1" applyAlignment="1" applyProtection="1">
      <alignment horizontal="left" wrapText="1"/>
      <protection locked="0"/>
    </xf>
    <xf numFmtId="0" fontId="4" fillId="4" borderId="5" xfId="1" applyFont="1" applyFill="1" applyBorder="1" applyAlignment="1" applyProtection="1">
      <alignment horizontal="left" wrapText="1"/>
      <protection locked="0"/>
    </xf>
    <xf numFmtId="0" fontId="4" fillId="4" borderId="1" xfId="1" applyFont="1" applyFill="1" applyBorder="1" applyAlignment="1" applyProtection="1">
      <alignment horizontal="center"/>
      <protection locked="0"/>
    </xf>
    <xf numFmtId="0" fontId="4" fillId="4" borderId="0" xfId="1" applyFont="1" applyFill="1" applyBorder="1" applyAlignment="1" applyProtection="1">
      <alignment horizontal="center"/>
      <protection locked="0"/>
    </xf>
    <xf numFmtId="169" fontId="4" fillId="4" borderId="0" xfId="2" applyNumberFormat="1" applyFont="1" applyFill="1" applyBorder="1" applyAlignment="1" applyProtection="1">
      <alignment horizontal="center"/>
      <protection locked="0"/>
    </xf>
    <xf numFmtId="169" fontId="4" fillId="4" borderId="5" xfId="2" applyNumberFormat="1" applyFont="1" applyFill="1" applyBorder="1" applyAlignment="1" applyProtection="1">
      <alignment horizontal="center"/>
      <protection locked="0"/>
    </xf>
    <xf numFmtId="0" fontId="0" fillId="4" borderId="0" xfId="0" applyFill="1" applyBorder="1" applyAlignment="1" applyProtection="1">
      <alignment vertical="center"/>
      <protection locked="0"/>
    </xf>
    <xf numFmtId="0" fontId="5" fillId="4" borderId="0" xfId="1" applyFont="1" applyFill="1" applyBorder="1" applyAlignment="1" applyProtection="1">
      <alignment vertical="center"/>
      <protection locked="0"/>
    </xf>
    <xf numFmtId="0" fontId="0" fillId="4" borderId="0" xfId="0" applyFill="1" applyAlignment="1">
      <alignment vertical="center"/>
    </xf>
    <xf numFmtId="0" fontId="4" fillId="4" borderId="6" xfId="1" applyFont="1" applyFill="1" applyBorder="1" applyAlignment="1" applyProtection="1">
      <alignment horizontal="left"/>
      <protection locked="0"/>
    </xf>
    <xf numFmtId="0" fontId="1" fillId="4" borderId="7" xfId="1" applyFill="1" applyBorder="1" applyAlignment="1" applyProtection="1">
      <alignment horizontal="left"/>
      <protection locked="0"/>
    </xf>
    <xf numFmtId="0" fontId="1" fillId="4" borderId="8" xfId="1" applyFill="1" applyBorder="1" applyAlignment="1" applyProtection="1">
      <alignment horizontal="left"/>
      <protection locked="0"/>
    </xf>
    <xf numFmtId="0" fontId="5" fillId="4" borderId="0" xfId="1" applyFont="1" applyFill="1" applyBorder="1" applyAlignment="1" applyProtection="1">
      <alignment wrapText="1"/>
      <protection locked="0"/>
    </xf>
    <xf numFmtId="0" fontId="0" fillId="4" borderId="0" xfId="0" applyFill="1" applyAlignment="1">
      <alignment wrapText="1"/>
    </xf>
    <xf numFmtId="0" fontId="5" fillId="4" borderId="0" xfId="1" applyFont="1" applyFill="1" applyBorder="1" applyAlignment="1" applyProtection="1">
      <alignment vertical="center" wrapText="1"/>
      <protection locked="0"/>
    </xf>
    <xf numFmtId="0" fontId="0" fillId="4" borderId="0" xfId="0" applyFill="1" applyAlignment="1" applyProtection="1">
      <alignment horizontal="right"/>
      <protection locked="0"/>
    </xf>
    <xf numFmtId="169" fontId="4" fillId="4" borderId="0" xfId="5" applyNumberFormat="1" applyFont="1" applyFill="1" applyBorder="1" applyAlignment="1" applyProtection="1">
      <alignment horizontal="center" vertical="center"/>
      <protection locked="0"/>
    </xf>
    <xf numFmtId="169" fontId="4" fillId="4" borderId="0" xfId="5" applyNumberFormat="1" applyFont="1" applyFill="1" applyBorder="1" applyAlignment="1" applyProtection="1">
      <alignment horizontal="center"/>
      <protection locked="0"/>
    </xf>
    <xf numFmtId="169" fontId="4" fillId="4" borderId="5" xfId="5" applyNumberFormat="1" applyFont="1" applyFill="1" applyBorder="1" applyAlignment="1" applyProtection="1">
      <alignment horizontal="center"/>
      <protection locked="0"/>
    </xf>
    <xf numFmtId="0" fontId="84" fillId="0" borderId="0" xfId="1" applyFont="1" applyBorder="1" applyAlignment="1" applyProtection="1">
      <alignment horizontal="left"/>
      <protection locked="0"/>
    </xf>
    <xf numFmtId="0" fontId="29" fillId="4" borderId="0" xfId="0" applyFont="1" applyFill="1"/>
    <xf numFmtId="0" fontId="55" fillId="15" borderId="34" xfId="0" applyFont="1" applyFill="1" applyBorder="1" applyAlignment="1">
      <alignment horizontal="center"/>
    </xf>
    <xf numFmtId="0" fontId="4" fillId="4" borderId="1" xfId="1" applyFont="1" applyFill="1" applyBorder="1" applyAlignment="1" applyProtection="1">
      <alignment horizontal="left" wrapText="1"/>
      <protection locked="0"/>
    </xf>
    <xf numFmtId="0" fontId="4" fillId="4" borderId="0" xfId="1" applyFont="1" applyFill="1" applyBorder="1" applyAlignment="1" applyProtection="1">
      <alignment horizontal="left" wrapText="1"/>
      <protection locked="0"/>
    </xf>
    <xf numFmtId="0" fontId="4" fillId="4" borderId="5" xfId="1" applyFont="1" applyFill="1" applyBorder="1" applyAlignment="1" applyProtection="1">
      <alignment horizontal="left" wrapText="1"/>
      <protection locked="0"/>
    </xf>
    <xf numFmtId="0" fontId="4" fillId="0" borderId="0" xfId="1" applyFont="1" applyBorder="1" applyAlignment="1" applyProtection="1">
      <alignment horizontal="left"/>
      <protection locked="0"/>
    </xf>
    <xf numFmtId="0" fontId="4" fillId="0" borderId="0" xfId="1" applyFont="1" applyBorder="1" applyAlignment="1" applyProtection="1">
      <alignment horizontal="left"/>
      <protection locked="0"/>
    </xf>
    <xf numFmtId="0" fontId="4" fillId="0" borderId="0" xfId="1" applyFont="1" applyBorder="1" applyAlignment="1" applyProtection="1">
      <alignment horizontal="left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91" fillId="0" borderId="0" xfId="1" applyFont="1" applyBorder="1" applyProtection="1">
      <protection locked="0"/>
    </xf>
    <xf numFmtId="0" fontId="0" fillId="0" borderId="34" xfId="0" applyBorder="1" applyAlignment="1">
      <alignment horizontal="center"/>
    </xf>
    <xf numFmtId="0" fontId="4" fillId="0" borderId="0" xfId="1" applyFont="1" applyBorder="1" applyAlignment="1" applyProtection="1">
      <alignment horizontal="center"/>
      <protection locked="0"/>
    </xf>
    <xf numFmtId="169" fontId="4" fillId="0" borderId="0" xfId="2" applyNumberFormat="1" applyFont="1" applyBorder="1" applyAlignment="1" applyProtection="1">
      <alignment horizontal="center"/>
      <protection locked="0"/>
    </xf>
    <xf numFmtId="0" fontId="0" fillId="0" borderId="34" xfId="0" applyBorder="1" applyAlignment="1">
      <alignment horizontal="center"/>
    </xf>
    <xf numFmtId="0" fontId="0" fillId="10" borderId="78" xfId="0" applyFill="1" applyBorder="1" applyAlignment="1"/>
    <xf numFmtId="0" fontId="0" fillId="10" borderId="26" xfId="0" applyFill="1" applyBorder="1" applyAlignment="1"/>
    <xf numFmtId="0" fontId="0" fillId="10" borderId="52" xfId="0" applyFill="1" applyBorder="1" applyAlignment="1"/>
    <xf numFmtId="0" fontId="27" fillId="25" borderId="30" xfId="0" applyFont="1" applyFill="1" applyBorder="1" applyAlignment="1">
      <alignment vertical="center"/>
    </xf>
    <xf numFmtId="0" fontId="27" fillId="25" borderId="11" xfId="0" applyFont="1" applyFill="1" applyBorder="1" applyAlignment="1">
      <alignment vertical="center"/>
    </xf>
    <xf numFmtId="0" fontId="1" fillId="4" borderId="41" xfId="1" applyFont="1" applyFill="1" applyBorder="1" applyAlignment="1" applyProtection="1">
      <alignment horizontal="center"/>
      <protection locked="0"/>
    </xf>
    <xf numFmtId="0" fontId="0" fillId="33" borderId="0" xfId="0" applyFill="1"/>
    <xf numFmtId="0" fontId="0" fillId="0" borderId="23" xfId="0" applyFill="1" applyBorder="1"/>
    <xf numFmtId="0" fontId="28" fillId="4" borderId="0" xfId="0" applyFont="1" applyFill="1"/>
    <xf numFmtId="0" fontId="1" fillId="6" borderId="0" xfId="1" applyFill="1" applyBorder="1" applyAlignment="1" applyProtection="1">
      <protection locked="0"/>
    </xf>
    <xf numFmtId="0" fontId="4" fillId="4" borderId="6" xfId="1" applyFont="1" applyFill="1" applyBorder="1" applyAlignment="1" applyProtection="1">
      <alignment horizontal="center"/>
      <protection locked="0"/>
    </xf>
    <xf numFmtId="0" fontId="4" fillId="4" borderId="7" xfId="1" applyFont="1" applyFill="1" applyBorder="1" applyAlignment="1" applyProtection="1">
      <alignment horizontal="center"/>
      <protection locked="0"/>
    </xf>
    <xf numFmtId="169" fontId="4" fillId="4" borderId="8" xfId="2" applyNumberFormat="1" applyFont="1" applyFill="1" applyBorder="1" applyAlignment="1" applyProtection="1">
      <alignment horizontal="center"/>
      <protection locked="0"/>
    </xf>
    <xf numFmtId="0" fontId="0" fillId="0" borderId="34" xfId="0" applyBorder="1" applyAlignment="1">
      <alignment horizontal="center"/>
    </xf>
    <xf numFmtId="169" fontId="4" fillId="4" borderId="7" xfId="2" applyNumberFormat="1" applyFont="1" applyFill="1" applyBorder="1" applyAlignment="1" applyProtection="1">
      <alignment horizontal="center"/>
      <protection locked="0"/>
    </xf>
    <xf numFmtId="0" fontId="0" fillId="4" borderId="34" xfId="0" applyFill="1" applyBorder="1" applyAlignment="1">
      <alignment wrapText="1"/>
    </xf>
    <xf numFmtId="0" fontId="95" fillId="0" borderId="0" xfId="0" applyFont="1"/>
    <xf numFmtId="0" fontId="0" fillId="0" borderId="34" xfId="0" applyBorder="1" applyAlignment="1">
      <alignment horizontal="center"/>
    </xf>
    <xf numFmtId="0" fontId="75" fillId="0" borderId="0" xfId="1" applyFont="1" applyFill="1" applyBorder="1" applyAlignment="1" applyProtection="1">
      <alignment horizontal="center"/>
      <protection locked="0"/>
    </xf>
    <xf numFmtId="0" fontId="0" fillId="0" borderId="34" xfId="0" applyBorder="1" applyAlignment="1">
      <alignment horizontal="center"/>
    </xf>
    <xf numFmtId="0" fontId="4" fillId="0" borderId="0" xfId="1" applyFont="1" applyBorder="1" applyAlignment="1" applyProtection="1">
      <alignment horizontal="left"/>
      <protection locked="0"/>
    </xf>
    <xf numFmtId="0" fontId="4" fillId="0" borderId="0" xfId="1" applyFont="1" applyBorder="1" applyAlignment="1" applyProtection="1">
      <alignment horizontal="left"/>
      <protection locked="0"/>
    </xf>
    <xf numFmtId="0" fontId="0" fillId="0" borderId="34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34" xfId="0" applyBorder="1" applyAlignment="1">
      <alignment horizontal="center"/>
    </xf>
    <xf numFmtId="0" fontId="28" fillId="0" borderId="0" xfId="0" applyFont="1" applyAlignment="1">
      <alignment horizontal="left" wrapText="1"/>
    </xf>
    <xf numFmtId="0" fontId="1" fillId="0" borderId="0" xfId="1" applyBorder="1" applyAlignment="1" applyProtection="1">
      <alignment horizontal="center"/>
      <protection locked="0"/>
    </xf>
    <xf numFmtId="0" fontId="0" fillId="0" borderId="34" xfId="0" applyBorder="1" applyAlignment="1">
      <alignment horizontal="center"/>
    </xf>
    <xf numFmtId="171" fontId="0" fillId="0" borderId="98" xfId="0" applyNumberFormat="1" applyBorder="1" applyAlignment="1">
      <alignment horizontal="center" vertical="center" wrapText="1"/>
    </xf>
    <xf numFmtId="0" fontId="99" fillId="0" borderId="0" xfId="0" applyFont="1" applyAlignment="1">
      <alignment horizontal="left" wrapText="1"/>
    </xf>
    <xf numFmtId="0" fontId="94" fillId="0" borderId="0" xfId="0" applyFont="1"/>
    <xf numFmtId="0" fontId="74" fillId="2" borderId="0" xfId="1" applyFont="1" applyFill="1" applyBorder="1" applyAlignment="1" applyProtection="1">
      <alignment wrapText="1"/>
      <protection locked="0"/>
    </xf>
    <xf numFmtId="0" fontId="0" fillId="0" borderId="34" xfId="0" applyBorder="1" applyAlignment="1">
      <alignment horizontal="center"/>
    </xf>
    <xf numFmtId="0" fontId="4" fillId="0" borderId="0" xfId="1" applyFont="1" applyBorder="1" applyAlignment="1" applyProtection="1">
      <alignment horizontal="left"/>
      <protection locked="0"/>
    </xf>
    <xf numFmtId="0" fontId="0" fillId="0" borderId="34" xfId="0" applyBorder="1" applyAlignment="1">
      <alignment horizontal="center"/>
    </xf>
    <xf numFmtId="0" fontId="0" fillId="0" borderId="34" xfId="0" applyFill="1" applyBorder="1" applyAlignment="1">
      <alignment wrapText="1"/>
    </xf>
    <xf numFmtId="0" fontId="0" fillId="34" borderId="34" xfId="0" applyFill="1" applyBorder="1" applyAlignment="1">
      <alignment horizontal="center"/>
    </xf>
    <xf numFmtId="0" fontId="102" fillId="34" borderId="34" xfId="0" applyFont="1" applyFill="1" applyBorder="1" applyAlignment="1">
      <alignment horizontal="center" vertical="center"/>
    </xf>
    <xf numFmtId="0" fontId="4" fillId="0" borderId="0" xfId="1" applyFont="1" applyBorder="1" applyAlignment="1" applyProtection="1">
      <alignment horizontal="left"/>
      <protection locked="0"/>
    </xf>
    <xf numFmtId="0" fontId="0" fillId="0" borderId="34" xfId="0" applyBorder="1" applyAlignment="1">
      <alignment horizontal="center"/>
    </xf>
    <xf numFmtId="169" fontId="63" fillId="0" borderId="20" xfId="2" applyNumberFormat="1" applyFont="1" applyBorder="1" applyAlignment="1" applyProtection="1">
      <alignment wrapText="1"/>
      <protection locked="0"/>
    </xf>
    <xf numFmtId="169" fontId="63" fillId="0" borderId="106" xfId="2" applyNumberFormat="1" applyFont="1" applyBorder="1" applyAlignment="1" applyProtection="1">
      <protection locked="0"/>
    </xf>
    <xf numFmtId="0" fontId="103" fillId="24" borderId="0" xfId="1" applyFont="1" applyFill="1" applyBorder="1" applyAlignment="1" applyProtection="1">
      <protection locked="0"/>
    </xf>
    <xf numFmtId="0" fontId="104" fillId="24" borderId="0" xfId="1" applyFont="1" applyFill="1" applyBorder="1" applyProtection="1">
      <protection locked="0"/>
    </xf>
    <xf numFmtId="0" fontId="104" fillId="24" borderId="22" xfId="1" applyFont="1" applyFill="1" applyBorder="1" applyProtection="1">
      <protection locked="0"/>
    </xf>
    <xf numFmtId="0" fontId="0" fillId="0" borderId="3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47" fillId="0" borderId="82" xfId="0" applyFont="1" applyBorder="1" applyAlignment="1">
      <alignment horizontal="center" vertical="center"/>
    </xf>
    <xf numFmtId="42" fontId="47" fillId="4" borderId="82" xfId="0" applyNumberFormat="1" applyFont="1" applyFill="1" applyBorder="1" applyAlignment="1">
      <alignment horizontal="center" vertical="center"/>
    </xf>
    <xf numFmtId="0" fontId="0" fillId="4" borderId="4" xfId="0" applyFill="1" applyBorder="1"/>
    <xf numFmtId="0" fontId="17" fillId="4" borderId="5" xfId="0" applyFont="1" applyFill="1" applyBorder="1" applyAlignment="1">
      <alignment horizontal="center"/>
    </xf>
    <xf numFmtId="0" fontId="4" fillId="4" borderId="0" xfId="1" applyFont="1" applyFill="1" applyBorder="1" applyAlignment="1" applyProtection="1">
      <alignment horizontal="left"/>
      <protection locked="0"/>
    </xf>
    <xf numFmtId="0" fontId="0" fillId="0" borderId="34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55" fillId="15" borderId="77" xfId="0" applyFont="1" applyFill="1" applyBorder="1" applyAlignment="1">
      <alignment horizontal="center"/>
    </xf>
    <xf numFmtId="0" fontId="12" fillId="0" borderId="0" xfId="1" applyFont="1" applyAlignment="1">
      <alignment horizontal="center"/>
    </xf>
    <xf numFmtId="0" fontId="5" fillId="0" borderId="0" xfId="1" applyFont="1" applyAlignment="1">
      <alignment horizontal="center"/>
    </xf>
    <xf numFmtId="0" fontId="1" fillId="0" borderId="0" xfId="1" applyFont="1" applyAlignment="1">
      <alignment horizontal="center"/>
    </xf>
    <xf numFmtId="0" fontId="2" fillId="0" borderId="0" xfId="4" applyAlignment="1" applyProtection="1">
      <alignment horizontal="center"/>
    </xf>
    <xf numFmtId="0" fontId="1" fillId="0" borderId="0" xfId="1" applyAlignment="1">
      <alignment horizontal="center"/>
    </xf>
    <xf numFmtId="0" fontId="71" fillId="10" borderId="0" xfId="1" applyFont="1" applyFill="1" applyAlignment="1">
      <alignment horizontal="center"/>
    </xf>
    <xf numFmtId="0" fontId="7" fillId="10" borderId="0" xfId="1" applyFont="1" applyFill="1" applyAlignment="1">
      <alignment horizontal="center"/>
    </xf>
    <xf numFmtId="0" fontId="1" fillId="0" borderId="0" xfId="1" applyFont="1" applyBorder="1" applyAlignment="1">
      <alignment horizontal="center"/>
    </xf>
    <xf numFmtId="0" fontId="9" fillId="0" borderId="0" xfId="1" applyFont="1" applyAlignment="1">
      <alignment horizontal="center"/>
    </xf>
    <xf numFmtId="0" fontId="12" fillId="6" borderId="30" xfId="1" applyFont="1" applyFill="1" applyBorder="1" applyAlignment="1">
      <alignment horizontal="right"/>
    </xf>
    <xf numFmtId="0" fontId="12" fillId="6" borderId="11" xfId="1" applyFont="1" applyFill="1" applyBorder="1" applyAlignment="1">
      <alignment horizontal="right"/>
    </xf>
    <xf numFmtId="0" fontId="12" fillId="6" borderId="31" xfId="1" applyFont="1" applyFill="1" applyBorder="1" applyAlignment="1">
      <alignment horizontal="right"/>
    </xf>
    <xf numFmtId="0" fontId="12" fillId="26" borderId="1" xfId="1" applyFont="1" applyFill="1" applyBorder="1" applyAlignment="1">
      <alignment horizontal="right"/>
    </xf>
    <xf numFmtId="0" fontId="12" fillId="26" borderId="0" xfId="1" applyFont="1" applyFill="1" applyBorder="1" applyAlignment="1">
      <alignment horizontal="right"/>
    </xf>
    <xf numFmtId="0" fontId="46" fillId="22" borderId="9" xfId="1" applyFont="1" applyFill="1" applyBorder="1" applyAlignment="1">
      <alignment horizontal="center" vertical="center" wrapText="1"/>
    </xf>
    <xf numFmtId="0" fontId="46" fillId="22" borderId="10" xfId="1" applyFont="1" applyFill="1" applyBorder="1" applyAlignment="1">
      <alignment horizontal="center" vertical="center" wrapText="1"/>
    </xf>
    <xf numFmtId="0" fontId="46" fillId="22" borderId="0" xfId="1" applyFont="1" applyFill="1" applyBorder="1" applyAlignment="1">
      <alignment horizontal="center" vertical="center" wrapText="1"/>
    </xf>
    <xf numFmtId="0" fontId="46" fillId="22" borderId="4" xfId="1" applyFont="1" applyFill="1" applyBorder="1" applyAlignment="1">
      <alignment horizontal="center" vertical="center" wrapText="1"/>
    </xf>
    <xf numFmtId="0" fontId="46" fillId="22" borderId="6" xfId="1" applyFont="1" applyFill="1" applyBorder="1" applyAlignment="1">
      <alignment horizontal="center" vertical="center" wrapText="1"/>
    </xf>
    <xf numFmtId="0" fontId="46" fillId="22" borderId="7" xfId="1" applyFont="1" applyFill="1" applyBorder="1" applyAlignment="1">
      <alignment horizontal="center" vertical="center" wrapText="1"/>
    </xf>
    <xf numFmtId="0" fontId="46" fillId="22" borderId="8" xfId="1" applyFont="1" applyFill="1" applyBorder="1" applyAlignment="1">
      <alignment horizontal="center" vertical="center" wrapText="1"/>
    </xf>
    <xf numFmtId="0" fontId="65" fillId="6" borderId="30" xfId="1" applyFont="1" applyFill="1" applyBorder="1" applyAlignment="1">
      <alignment horizontal="right" wrapText="1"/>
    </xf>
    <xf numFmtId="0" fontId="65" fillId="6" borderId="11" xfId="1" applyFont="1" applyFill="1" applyBorder="1" applyAlignment="1">
      <alignment horizontal="right" wrapText="1"/>
    </xf>
    <xf numFmtId="0" fontId="65" fillId="6" borderId="31" xfId="1" applyFont="1" applyFill="1" applyBorder="1" applyAlignment="1">
      <alignment horizontal="right" wrapText="1"/>
    </xf>
    <xf numFmtId="0" fontId="56" fillId="0" borderId="0" xfId="4" applyFont="1" applyAlignment="1" applyProtection="1">
      <alignment horizontal="left"/>
    </xf>
    <xf numFmtId="0" fontId="60" fillId="0" borderId="0" xfId="4" applyFont="1" applyAlignment="1" applyProtection="1">
      <alignment horizontal="left"/>
    </xf>
    <xf numFmtId="0" fontId="57" fillId="0" borderId="0" xfId="4" applyFont="1" applyAlignment="1" applyProtection="1">
      <alignment horizontal="left"/>
    </xf>
    <xf numFmtId="0" fontId="61" fillId="0" borderId="0" xfId="4" applyFont="1" applyAlignment="1" applyProtection="1">
      <alignment horizontal="left"/>
    </xf>
    <xf numFmtId="0" fontId="2" fillId="0" borderId="0" xfId="4" applyAlignment="1" applyProtection="1">
      <alignment horizontal="left"/>
    </xf>
    <xf numFmtId="0" fontId="86" fillId="0" borderId="9" xfId="0" applyFont="1" applyBorder="1" applyAlignment="1">
      <alignment horizontal="center" vertical="center" wrapText="1"/>
    </xf>
    <xf numFmtId="0" fontId="86" fillId="0" borderId="10" xfId="0" applyFont="1" applyBorder="1" applyAlignment="1">
      <alignment horizontal="center" vertical="center" wrapText="1"/>
    </xf>
    <xf numFmtId="0" fontId="86" fillId="0" borderId="4" xfId="0" applyFont="1" applyBorder="1" applyAlignment="1">
      <alignment horizontal="center" vertical="center" wrapText="1"/>
    </xf>
    <xf numFmtId="0" fontId="86" fillId="0" borderId="1" xfId="0" applyFont="1" applyBorder="1" applyAlignment="1">
      <alignment horizontal="center" vertical="center" wrapText="1"/>
    </xf>
    <xf numFmtId="0" fontId="86" fillId="0" borderId="0" xfId="0" applyFont="1" applyBorder="1" applyAlignment="1">
      <alignment horizontal="center" vertical="center" wrapText="1"/>
    </xf>
    <xf numFmtId="0" fontId="86" fillId="0" borderId="5" xfId="0" applyFont="1" applyBorder="1" applyAlignment="1">
      <alignment horizontal="center" vertical="center" wrapText="1"/>
    </xf>
    <xf numFmtId="0" fontId="86" fillId="0" borderId="8" xfId="0" applyFont="1" applyBorder="1" applyAlignment="1">
      <alignment horizontal="center" vertical="center" wrapText="1"/>
    </xf>
    <xf numFmtId="0" fontId="59" fillId="0" borderId="0" xfId="4" applyFont="1" applyAlignment="1" applyProtection="1">
      <alignment horizontal="left"/>
    </xf>
    <xf numFmtId="0" fontId="58" fillId="0" borderId="0" xfId="4" applyFont="1" applyAlignment="1" applyProtection="1">
      <alignment horizontal="left"/>
    </xf>
    <xf numFmtId="169" fontId="4" fillId="0" borderId="36" xfId="5" applyNumberFormat="1" applyFont="1" applyBorder="1" applyAlignment="1" applyProtection="1">
      <alignment horizontal="center"/>
      <protection locked="0"/>
    </xf>
    <xf numFmtId="169" fontId="4" fillId="0" borderId="37" xfId="5" applyNumberFormat="1" applyFont="1" applyBorder="1" applyAlignment="1" applyProtection="1">
      <alignment horizontal="center"/>
      <protection locked="0"/>
    </xf>
    <xf numFmtId="0" fontId="4" fillId="0" borderId="45" xfId="1" applyFont="1" applyBorder="1" applyAlignment="1" applyProtection="1">
      <alignment horizontal="left"/>
      <protection locked="0"/>
    </xf>
    <xf numFmtId="0" fontId="4" fillId="0" borderId="55" xfId="1" applyFont="1" applyBorder="1" applyAlignment="1" applyProtection="1">
      <alignment horizontal="left"/>
      <protection locked="0"/>
    </xf>
    <xf numFmtId="0" fontId="7" fillId="0" borderId="17" xfId="1" applyFont="1" applyBorder="1" applyAlignment="1" applyProtection="1">
      <alignment horizontal="center"/>
      <protection locked="0"/>
    </xf>
    <xf numFmtId="0" fontId="7" fillId="0" borderId="18" xfId="1" applyFont="1" applyBorder="1" applyAlignment="1" applyProtection="1">
      <alignment horizontal="center"/>
      <protection locked="0"/>
    </xf>
    <xf numFmtId="0" fontId="7" fillId="0" borderId="19" xfId="1" applyFont="1" applyBorder="1" applyAlignment="1" applyProtection="1">
      <alignment horizontal="center"/>
      <protection locked="0"/>
    </xf>
    <xf numFmtId="0" fontId="5" fillId="0" borderId="14" xfId="1" applyFont="1" applyBorder="1" applyAlignment="1" applyProtection="1">
      <alignment horizontal="center"/>
      <protection locked="0"/>
    </xf>
    <xf numFmtId="0" fontId="5" fillId="0" borderId="15" xfId="1" applyFont="1" applyBorder="1" applyAlignment="1" applyProtection="1">
      <alignment horizontal="center"/>
      <protection locked="0"/>
    </xf>
    <xf numFmtId="0" fontId="5" fillId="0" borderId="13" xfId="1" applyFont="1" applyBorder="1" applyAlignment="1" applyProtection="1">
      <alignment horizontal="center"/>
      <protection locked="0"/>
    </xf>
    <xf numFmtId="0" fontId="4" fillId="0" borderId="12" xfId="1" applyFont="1" applyBorder="1" applyAlignment="1" applyProtection="1">
      <alignment horizontal="center"/>
      <protection locked="0"/>
    </xf>
    <xf numFmtId="0" fontId="4" fillId="0" borderId="16" xfId="1" applyFont="1" applyBorder="1" applyAlignment="1" applyProtection="1">
      <alignment horizontal="center"/>
      <protection locked="0"/>
    </xf>
    <xf numFmtId="169" fontId="4" fillId="0" borderId="20" xfId="2" applyNumberFormat="1" applyFont="1" applyBorder="1" applyAlignment="1" applyProtection="1">
      <alignment horizontal="center"/>
      <protection locked="0"/>
    </xf>
    <xf numFmtId="169" fontId="4" fillId="0" borderId="21" xfId="2" applyNumberFormat="1" applyFont="1" applyBorder="1" applyAlignment="1" applyProtection="1">
      <alignment horizontal="center"/>
      <protection locked="0"/>
    </xf>
    <xf numFmtId="0" fontId="4" fillId="0" borderId="9" xfId="1" applyFont="1" applyBorder="1" applyAlignment="1" applyProtection="1">
      <alignment horizontal="left"/>
      <protection locked="0"/>
    </xf>
    <xf numFmtId="0" fontId="4" fillId="0" borderId="10" xfId="1" applyFont="1" applyBorder="1" applyAlignment="1" applyProtection="1">
      <alignment horizontal="left"/>
      <protection locked="0"/>
    </xf>
    <xf numFmtId="0" fontId="4" fillId="0" borderId="4" xfId="1" applyFont="1" applyBorder="1" applyAlignment="1" applyProtection="1">
      <alignment horizontal="left"/>
      <protection locked="0"/>
    </xf>
    <xf numFmtId="0" fontId="1" fillId="0" borderId="6" xfId="1" applyFont="1" applyBorder="1" applyAlignment="1" applyProtection="1">
      <alignment horizontal="left"/>
      <protection locked="0"/>
    </xf>
    <xf numFmtId="0" fontId="1" fillId="0" borderId="7" xfId="1" applyFont="1" applyBorder="1" applyAlignment="1" applyProtection="1">
      <alignment horizontal="left"/>
      <protection locked="0"/>
    </xf>
    <xf numFmtId="0" fontId="1" fillId="0" borderId="8" xfId="1" applyFont="1" applyBorder="1" applyAlignment="1" applyProtection="1">
      <alignment horizontal="left"/>
      <protection locked="0"/>
    </xf>
    <xf numFmtId="169" fontId="4" fillId="0" borderId="36" xfId="5" applyNumberFormat="1" applyFont="1" applyBorder="1" applyAlignment="1" applyProtection="1">
      <alignment horizontal="right"/>
      <protection locked="0"/>
    </xf>
    <xf numFmtId="169" fontId="4" fillId="0" borderId="37" xfId="5" applyNumberFormat="1" applyFont="1" applyBorder="1" applyAlignment="1" applyProtection="1">
      <alignment horizontal="right"/>
      <protection locked="0"/>
    </xf>
    <xf numFmtId="0" fontId="4" fillId="0" borderId="38" xfId="1" applyFont="1" applyBorder="1" applyAlignment="1" applyProtection="1">
      <alignment horizontal="center"/>
      <protection locked="0"/>
    </xf>
    <xf numFmtId="0" fontId="4" fillId="0" borderId="39" xfId="1" applyFont="1" applyBorder="1" applyAlignment="1" applyProtection="1">
      <alignment horizontal="center"/>
      <protection locked="0"/>
    </xf>
    <xf numFmtId="169" fontId="4" fillId="0" borderId="40" xfId="2" applyNumberFormat="1" applyFont="1" applyBorder="1" applyAlignment="1" applyProtection="1">
      <alignment horizontal="center"/>
      <protection locked="0"/>
    </xf>
    <xf numFmtId="169" fontId="4" fillId="0" borderId="41" xfId="2" applyNumberFormat="1" applyFont="1" applyBorder="1" applyAlignment="1" applyProtection="1">
      <alignment horizontal="center"/>
      <protection locked="0"/>
    </xf>
    <xf numFmtId="0" fontId="1" fillId="2" borderId="86" xfId="1" applyFill="1" applyBorder="1" applyAlignment="1" applyProtection="1">
      <alignment horizontal="center" wrapText="1"/>
      <protection locked="0"/>
    </xf>
    <xf numFmtId="0" fontId="1" fillId="2" borderId="87" xfId="1" applyFill="1" applyBorder="1" applyAlignment="1" applyProtection="1">
      <alignment horizontal="center" wrapText="1"/>
      <protection locked="0"/>
    </xf>
    <xf numFmtId="0" fontId="1" fillId="2" borderId="88" xfId="1" applyFill="1" applyBorder="1" applyAlignment="1" applyProtection="1">
      <alignment horizontal="center" wrapText="1"/>
      <protection locked="0"/>
    </xf>
    <xf numFmtId="0" fontId="7" fillId="0" borderId="17" xfId="1" applyFont="1" applyBorder="1" applyAlignment="1" applyProtection="1">
      <alignment horizontal="center" wrapText="1"/>
      <protection locked="0"/>
    </xf>
    <xf numFmtId="0" fontId="7" fillId="0" borderId="18" xfId="1" applyFont="1" applyBorder="1" applyAlignment="1" applyProtection="1">
      <alignment horizontal="center" wrapText="1"/>
      <protection locked="0"/>
    </xf>
    <xf numFmtId="0" fontId="7" fillId="0" borderId="19" xfId="1" applyFont="1" applyBorder="1" applyAlignment="1" applyProtection="1">
      <alignment horizontal="center" wrapText="1"/>
      <protection locked="0"/>
    </xf>
    <xf numFmtId="0" fontId="4" fillId="0" borderId="6" xfId="1" applyFont="1" applyBorder="1" applyAlignment="1" applyProtection="1">
      <alignment horizontal="left"/>
      <protection locked="0"/>
    </xf>
    <xf numFmtId="0" fontId="4" fillId="0" borderId="7" xfId="1" applyFont="1" applyBorder="1" applyAlignment="1" applyProtection="1">
      <alignment horizontal="left"/>
      <protection locked="0"/>
    </xf>
    <xf numFmtId="0" fontId="4" fillId="0" borderId="8" xfId="1" applyFont="1" applyBorder="1" applyAlignment="1" applyProtection="1">
      <alignment horizontal="left"/>
      <protection locked="0"/>
    </xf>
    <xf numFmtId="0" fontId="4" fillId="0" borderId="11" xfId="1" applyFont="1" applyBorder="1" applyAlignment="1" applyProtection="1">
      <alignment horizontal="left"/>
      <protection locked="0"/>
    </xf>
    <xf numFmtId="0" fontId="4" fillId="0" borderId="24" xfId="1" applyFont="1" applyBorder="1" applyAlignment="1" applyProtection="1">
      <alignment horizontal="left"/>
      <protection locked="0"/>
    </xf>
    <xf numFmtId="0" fontId="4" fillId="0" borderId="27" xfId="1" applyFont="1" applyBorder="1" applyAlignment="1" applyProtection="1">
      <alignment horizontal="left"/>
      <protection locked="0"/>
    </xf>
    <xf numFmtId="0" fontId="4" fillId="0" borderId="28" xfId="1" applyFont="1" applyBorder="1" applyAlignment="1" applyProtection="1">
      <alignment horizontal="left"/>
      <protection locked="0"/>
    </xf>
    <xf numFmtId="0" fontId="4" fillId="0" borderId="29" xfId="1" applyFont="1" applyBorder="1" applyAlignment="1" applyProtection="1">
      <alignment horizontal="left"/>
      <protection locked="0"/>
    </xf>
    <xf numFmtId="168" fontId="9" fillId="0" borderId="0" xfId="1" applyNumberFormat="1" applyFont="1" applyBorder="1" applyAlignment="1" applyProtection="1">
      <alignment horizontal="center" vertical="center" wrapText="1"/>
      <protection locked="0"/>
    </xf>
    <xf numFmtId="0" fontId="7" fillId="4" borderId="17" xfId="1" applyFont="1" applyFill="1" applyBorder="1" applyAlignment="1" applyProtection="1">
      <alignment horizontal="center"/>
      <protection locked="0"/>
    </xf>
    <xf numFmtId="0" fontId="7" fillId="4" borderId="18" xfId="1" applyFont="1" applyFill="1" applyBorder="1" applyAlignment="1" applyProtection="1">
      <alignment horizontal="center"/>
      <protection locked="0"/>
    </xf>
    <xf numFmtId="0" fontId="7" fillId="4" borderId="19" xfId="1" applyFont="1" applyFill="1" applyBorder="1" applyAlignment="1" applyProtection="1">
      <alignment horizontal="center"/>
      <protection locked="0"/>
    </xf>
    <xf numFmtId="0" fontId="70" fillId="30" borderId="7" xfId="1" applyFont="1" applyFill="1" applyBorder="1" applyAlignment="1" applyProtection="1">
      <alignment horizontal="center"/>
      <protection locked="0"/>
    </xf>
    <xf numFmtId="0" fontId="70" fillId="30" borderId="48" xfId="1" applyFont="1" applyFill="1" applyBorder="1" applyAlignment="1" applyProtection="1">
      <alignment horizontal="center"/>
      <protection locked="0"/>
    </xf>
    <xf numFmtId="0" fontId="7" fillId="4" borderId="17" xfId="1" applyFont="1" applyFill="1" applyBorder="1" applyAlignment="1" applyProtection="1">
      <alignment horizontal="center" wrapText="1"/>
      <protection locked="0"/>
    </xf>
    <xf numFmtId="0" fontId="7" fillId="4" borderId="18" xfId="1" applyFont="1" applyFill="1" applyBorder="1" applyAlignment="1" applyProtection="1">
      <alignment horizontal="center" wrapText="1"/>
      <protection locked="0"/>
    </xf>
    <xf numFmtId="0" fontId="7" fillId="4" borderId="19" xfId="1" applyFont="1" applyFill="1" applyBorder="1" applyAlignment="1" applyProtection="1">
      <alignment horizontal="center" wrapText="1"/>
      <protection locked="0"/>
    </xf>
    <xf numFmtId="0" fontId="91" fillId="10" borderId="0" xfId="1" applyFont="1" applyFill="1" applyBorder="1" applyAlignment="1" applyProtection="1">
      <alignment horizontal="center" wrapText="1"/>
      <protection locked="0"/>
    </xf>
    <xf numFmtId="0" fontId="4" fillId="0" borderId="9" xfId="1" applyFont="1" applyBorder="1" applyAlignment="1" applyProtection="1">
      <alignment horizontal="left" wrapText="1"/>
      <protection locked="0"/>
    </xf>
    <xf numFmtId="0" fontId="4" fillId="0" borderId="10" xfId="1" applyFont="1" applyBorder="1" applyAlignment="1" applyProtection="1">
      <alignment horizontal="left" wrapText="1"/>
      <protection locked="0"/>
    </xf>
    <xf numFmtId="0" fontId="4" fillId="0" borderId="4" xfId="1" applyFont="1" applyBorder="1" applyAlignment="1" applyProtection="1">
      <alignment horizontal="left" wrapText="1"/>
      <protection locked="0"/>
    </xf>
    <xf numFmtId="0" fontId="4" fillId="0" borderId="6" xfId="1" applyFont="1" applyBorder="1" applyAlignment="1" applyProtection="1">
      <alignment horizontal="left" wrapText="1"/>
      <protection locked="0"/>
    </xf>
    <xf numFmtId="0" fontId="4" fillId="0" borderId="7" xfId="1" applyFont="1" applyBorder="1" applyAlignment="1" applyProtection="1">
      <alignment horizontal="left" wrapText="1"/>
      <protection locked="0"/>
    </xf>
    <xf numFmtId="0" fontId="4" fillId="0" borderId="8" xfId="1" applyFont="1" applyBorder="1" applyAlignment="1" applyProtection="1">
      <alignment horizontal="left" wrapText="1"/>
      <protection locked="0"/>
    </xf>
    <xf numFmtId="0" fontId="4" fillId="0" borderId="25" xfId="1" applyFont="1" applyBorder="1" applyAlignment="1" applyProtection="1">
      <alignment horizontal="left"/>
      <protection locked="0"/>
    </xf>
    <xf numFmtId="0" fontId="4" fillId="0" borderId="35" xfId="1" applyFont="1" applyBorder="1" applyAlignment="1" applyProtection="1">
      <alignment horizontal="right"/>
      <protection locked="0"/>
    </xf>
    <xf numFmtId="0" fontId="4" fillId="0" borderId="36" xfId="1" applyFont="1" applyBorder="1" applyAlignment="1" applyProtection="1">
      <alignment horizontal="right"/>
      <protection locked="0"/>
    </xf>
    <xf numFmtId="0" fontId="4" fillId="0" borderId="0" xfId="1" applyFont="1" applyBorder="1" applyAlignment="1" applyProtection="1">
      <alignment horizontal="left"/>
      <protection locked="0"/>
    </xf>
    <xf numFmtId="0" fontId="1" fillId="0" borderId="45" xfId="1" applyFont="1" applyBorder="1" applyAlignment="1" applyProtection="1">
      <alignment horizontal="left"/>
      <protection locked="0"/>
    </xf>
    <xf numFmtId="0" fontId="1" fillId="0" borderId="47" xfId="1" applyFont="1" applyBorder="1" applyAlignment="1" applyProtection="1">
      <alignment horizontal="left"/>
      <protection locked="0"/>
    </xf>
    <xf numFmtId="0" fontId="1" fillId="0" borderId="46" xfId="1" applyFont="1" applyBorder="1" applyAlignment="1" applyProtection="1">
      <alignment horizontal="left"/>
      <protection locked="0"/>
    </xf>
    <xf numFmtId="0" fontId="4" fillId="0" borderId="30" xfId="1" applyFont="1" applyBorder="1" applyAlignment="1" applyProtection="1">
      <alignment horizontal="left"/>
      <protection locked="0"/>
    </xf>
    <xf numFmtId="0" fontId="4" fillId="0" borderId="31" xfId="1" applyFont="1" applyBorder="1" applyAlignment="1" applyProtection="1">
      <alignment horizontal="left"/>
      <protection locked="0"/>
    </xf>
    <xf numFmtId="0" fontId="7" fillId="14" borderId="17" xfId="1" applyFont="1" applyFill="1" applyBorder="1" applyAlignment="1" applyProtection="1">
      <alignment horizontal="center"/>
      <protection locked="0"/>
    </xf>
    <xf numFmtId="0" fontId="7" fillId="14" borderId="18" xfId="1" applyFont="1" applyFill="1" applyBorder="1" applyAlignment="1" applyProtection="1">
      <alignment horizontal="center"/>
      <protection locked="0"/>
    </xf>
    <xf numFmtId="0" fontId="7" fillId="14" borderId="19" xfId="1" applyFont="1" applyFill="1" applyBorder="1" applyAlignment="1" applyProtection="1">
      <alignment horizontal="center"/>
      <protection locked="0"/>
    </xf>
    <xf numFmtId="0" fontId="7" fillId="14" borderId="17" xfId="1" applyFont="1" applyFill="1" applyBorder="1" applyAlignment="1" applyProtection="1">
      <alignment horizontal="center" wrapText="1"/>
      <protection locked="0"/>
    </xf>
    <xf numFmtId="0" fontId="7" fillId="14" borderId="18" xfId="1" applyFont="1" applyFill="1" applyBorder="1" applyAlignment="1" applyProtection="1">
      <alignment horizontal="center" wrapText="1"/>
      <protection locked="0"/>
    </xf>
    <xf numFmtId="0" fontId="7" fillId="14" borderId="19" xfId="1" applyFont="1" applyFill="1" applyBorder="1" applyAlignment="1" applyProtection="1">
      <alignment horizontal="center" wrapText="1"/>
      <protection locked="0"/>
    </xf>
    <xf numFmtId="0" fontId="4" fillId="4" borderId="35" xfId="1" applyFont="1" applyFill="1" applyBorder="1" applyAlignment="1" applyProtection="1">
      <alignment horizontal="right"/>
      <protection locked="0"/>
    </xf>
    <xf numFmtId="0" fontId="4" fillId="4" borderId="36" xfId="1" applyFont="1" applyFill="1" applyBorder="1" applyAlignment="1" applyProtection="1">
      <alignment horizontal="right"/>
      <protection locked="0"/>
    </xf>
    <xf numFmtId="169" fontId="4" fillId="4" borderId="36" xfId="5" applyNumberFormat="1" applyFont="1" applyFill="1" applyBorder="1" applyAlignment="1" applyProtection="1">
      <alignment horizontal="center"/>
      <protection locked="0"/>
    </xf>
    <xf numFmtId="169" fontId="4" fillId="4" borderId="37" xfId="5" applyNumberFormat="1" applyFont="1" applyFill="1" applyBorder="1" applyAlignment="1" applyProtection="1">
      <alignment horizontal="center"/>
      <protection locked="0"/>
    </xf>
    <xf numFmtId="0" fontId="4" fillId="4" borderId="0" xfId="1" applyFont="1" applyFill="1" applyBorder="1" applyAlignment="1" applyProtection="1">
      <alignment horizontal="left"/>
      <protection locked="0"/>
    </xf>
    <xf numFmtId="0" fontId="4" fillId="4" borderId="6" xfId="1" applyFont="1" applyFill="1" applyBorder="1" applyAlignment="1" applyProtection="1">
      <alignment horizontal="right"/>
      <protection locked="0"/>
    </xf>
    <xf numFmtId="0" fontId="4" fillId="4" borderId="7" xfId="1" applyFont="1" applyFill="1" applyBorder="1" applyAlignment="1" applyProtection="1">
      <alignment horizontal="right"/>
      <protection locked="0"/>
    </xf>
    <xf numFmtId="169" fontId="4" fillId="4" borderId="36" xfId="5" applyNumberFormat="1" applyFont="1" applyFill="1" applyBorder="1" applyAlignment="1" applyProtection="1">
      <alignment horizontal="right"/>
      <protection locked="0"/>
    </xf>
    <xf numFmtId="169" fontId="4" fillId="4" borderId="37" xfId="5" applyNumberFormat="1" applyFont="1" applyFill="1" applyBorder="1" applyAlignment="1" applyProtection="1">
      <alignment horizontal="right"/>
      <protection locked="0"/>
    </xf>
    <xf numFmtId="0" fontId="1" fillId="4" borderId="6" xfId="1" applyFont="1" applyFill="1" applyBorder="1" applyAlignment="1" applyProtection="1">
      <alignment horizontal="left"/>
      <protection locked="0"/>
    </xf>
    <xf numFmtId="0" fontId="4" fillId="4" borderId="7" xfId="1" applyFont="1" applyFill="1" applyBorder="1" applyAlignment="1" applyProtection="1">
      <alignment horizontal="left"/>
      <protection locked="0"/>
    </xf>
    <xf numFmtId="0" fontId="4" fillId="4" borderId="8" xfId="1" applyFont="1" applyFill="1" applyBorder="1" applyAlignment="1" applyProtection="1">
      <alignment horizontal="left"/>
      <protection locked="0"/>
    </xf>
    <xf numFmtId="0" fontId="1" fillId="4" borderId="7" xfId="1" applyFont="1" applyFill="1" applyBorder="1" applyAlignment="1" applyProtection="1">
      <alignment horizontal="left"/>
      <protection locked="0"/>
    </xf>
    <xf numFmtId="0" fontId="1" fillId="4" borderId="8" xfId="1" applyFont="1" applyFill="1" applyBorder="1" applyAlignment="1" applyProtection="1">
      <alignment horizontal="left"/>
      <protection locked="0"/>
    </xf>
    <xf numFmtId="169" fontId="4" fillId="4" borderId="0" xfId="2" applyNumberFormat="1" applyFont="1" applyFill="1" applyBorder="1" applyAlignment="1" applyProtection="1">
      <alignment horizontal="center"/>
      <protection locked="0"/>
    </xf>
    <xf numFmtId="0" fontId="7" fillId="4" borderId="0" xfId="1" applyFont="1" applyFill="1" applyBorder="1" applyAlignment="1" applyProtection="1">
      <alignment horizontal="center"/>
      <protection locked="0"/>
    </xf>
    <xf numFmtId="0" fontId="5" fillId="4" borderId="14" xfId="1" applyFont="1" applyFill="1" applyBorder="1" applyAlignment="1" applyProtection="1">
      <alignment horizontal="center"/>
      <protection locked="0"/>
    </xf>
    <xf numFmtId="0" fontId="5" fillId="4" borderId="15" xfId="1" applyFont="1" applyFill="1" applyBorder="1" applyAlignment="1" applyProtection="1">
      <alignment horizontal="center"/>
      <protection locked="0"/>
    </xf>
    <xf numFmtId="0" fontId="5" fillId="4" borderId="13" xfId="1" applyFont="1" applyFill="1" applyBorder="1" applyAlignment="1" applyProtection="1">
      <alignment horizontal="center"/>
      <protection locked="0"/>
    </xf>
    <xf numFmtId="0" fontId="5" fillId="4" borderId="0" xfId="1" applyFont="1" applyFill="1" applyBorder="1" applyAlignment="1" applyProtection="1">
      <alignment horizontal="center"/>
      <protection locked="0"/>
    </xf>
    <xf numFmtId="0" fontId="4" fillId="4" borderId="12" xfId="1" applyFont="1" applyFill="1" applyBorder="1" applyAlignment="1" applyProtection="1">
      <alignment horizontal="center"/>
      <protection locked="0"/>
    </xf>
    <xf numFmtId="0" fontId="4" fillId="4" borderId="16" xfId="1" applyFont="1" applyFill="1" applyBorder="1" applyAlignment="1" applyProtection="1">
      <alignment horizontal="center"/>
      <protection locked="0"/>
    </xf>
    <xf numFmtId="169" fontId="4" fillId="4" borderId="20" xfId="2" applyNumberFormat="1" applyFont="1" applyFill="1" applyBorder="1" applyAlignment="1" applyProtection="1">
      <alignment horizontal="center"/>
      <protection locked="0"/>
    </xf>
    <xf numFmtId="169" fontId="4" fillId="4" borderId="21" xfId="2" applyNumberFormat="1" applyFont="1" applyFill="1" applyBorder="1" applyAlignment="1" applyProtection="1">
      <alignment horizontal="center"/>
      <protection locked="0"/>
    </xf>
    <xf numFmtId="0" fontId="4" fillId="4" borderId="0" xfId="1" applyFont="1" applyFill="1" applyBorder="1" applyAlignment="1" applyProtection="1">
      <alignment horizontal="center"/>
      <protection locked="0"/>
    </xf>
    <xf numFmtId="0" fontId="4" fillId="4" borderId="9" xfId="1" applyFont="1" applyFill="1" applyBorder="1" applyAlignment="1" applyProtection="1">
      <alignment horizontal="left"/>
      <protection locked="0"/>
    </xf>
    <xf numFmtId="0" fontId="4" fillId="4" borderId="10" xfId="1" applyFont="1" applyFill="1" applyBorder="1" applyAlignment="1" applyProtection="1">
      <alignment horizontal="left"/>
      <protection locked="0"/>
    </xf>
    <xf numFmtId="0" fontId="4" fillId="4" borderId="4" xfId="1" applyFont="1" applyFill="1" applyBorder="1" applyAlignment="1" applyProtection="1">
      <alignment horizontal="left"/>
      <protection locked="0"/>
    </xf>
    <xf numFmtId="0" fontId="4" fillId="4" borderId="38" xfId="1" applyFont="1" applyFill="1" applyBorder="1" applyAlignment="1" applyProtection="1">
      <alignment horizontal="center"/>
      <protection locked="0"/>
    </xf>
    <xf numFmtId="0" fontId="4" fillId="4" borderId="39" xfId="1" applyFont="1" applyFill="1" applyBorder="1" applyAlignment="1" applyProtection="1">
      <alignment horizontal="center"/>
      <protection locked="0"/>
    </xf>
    <xf numFmtId="169" fontId="4" fillId="4" borderId="40" xfId="2" applyNumberFormat="1" applyFont="1" applyFill="1" applyBorder="1" applyAlignment="1" applyProtection="1">
      <alignment horizontal="center"/>
      <protection locked="0"/>
    </xf>
    <xf numFmtId="169" fontId="4" fillId="4" borderId="41" xfId="2" applyNumberFormat="1" applyFont="1" applyFill="1" applyBorder="1" applyAlignment="1" applyProtection="1">
      <alignment horizontal="center"/>
      <protection locked="0"/>
    </xf>
    <xf numFmtId="0" fontId="1" fillId="4" borderId="45" xfId="1" applyFont="1" applyFill="1" applyBorder="1" applyAlignment="1" applyProtection="1">
      <alignment horizontal="left"/>
      <protection locked="0"/>
    </xf>
    <xf numFmtId="0" fontId="1" fillId="4" borderId="47" xfId="1" applyFont="1" applyFill="1" applyBorder="1" applyAlignment="1" applyProtection="1">
      <alignment horizontal="left"/>
      <protection locked="0"/>
    </xf>
    <xf numFmtId="0" fontId="1" fillId="4" borderId="46" xfId="1" applyFont="1" applyFill="1" applyBorder="1" applyAlignment="1" applyProtection="1">
      <alignment horizontal="left"/>
      <protection locked="0"/>
    </xf>
    <xf numFmtId="0" fontId="4" fillId="4" borderId="1" xfId="1" applyFont="1" applyFill="1" applyBorder="1" applyAlignment="1" applyProtection="1">
      <alignment horizontal="left"/>
      <protection locked="0"/>
    </xf>
    <xf numFmtId="0" fontId="4" fillId="4" borderId="5" xfId="1" applyFont="1" applyFill="1" applyBorder="1" applyAlignment="1" applyProtection="1">
      <alignment horizontal="left"/>
      <protection locked="0"/>
    </xf>
    <xf numFmtId="0" fontId="4" fillId="4" borderId="6" xfId="1" applyFont="1" applyFill="1" applyBorder="1" applyAlignment="1" applyProtection="1">
      <alignment horizontal="left"/>
      <protection locked="0"/>
    </xf>
    <xf numFmtId="171" fontId="22" fillId="4" borderId="20" xfId="2" applyNumberFormat="1" applyFont="1" applyFill="1" applyBorder="1" applyAlignment="1" applyProtection="1">
      <alignment horizontal="center"/>
      <protection locked="0"/>
    </xf>
    <xf numFmtId="171" fontId="22" fillId="4" borderId="21" xfId="2" applyNumberFormat="1" applyFont="1" applyFill="1" applyBorder="1" applyAlignment="1" applyProtection="1">
      <alignment horizontal="center"/>
      <protection locked="0"/>
    </xf>
    <xf numFmtId="0" fontId="4" fillId="4" borderId="11" xfId="1" applyFont="1" applyFill="1" applyBorder="1" applyAlignment="1" applyProtection="1">
      <alignment horizontal="left"/>
      <protection locked="0"/>
    </xf>
    <xf numFmtId="0" fontId="4" fillId="4" borderId="24" xfId="1" applyFont="1" applyFill="1" applyBorder="1" applyAlignment="1" applyProtection="1">
      <alignment horizontal="left"/>
      <protection locked="0"/>
    </xf>
    <xf numFmtId="0" fontId="30" fillId="0" borderId="0" xfId="1" applyFont="1" applyBorder="1" applyAlignment="1" applyProtection="1">
      <alignment horizontal="center" vertical="top" wrapText="1"/>
      <protection locked="0"/>
    </xf>
    <xf numFmtId="0" fontId="30" fillId="0" borderId="0" xfId="1" applyFont="1" applyBorder="1" applyAlignment="1" applyProtection="1">
      <alignment horizontal="center" wrapText="1"/>
      <protection locked="0"/>
    </xf>
    <xf numFmtId="0" fontId="22" fillId="0" borderId="0" xfId="1" applyFont="1" applyBorder="1" applyAlignment="1" applyProtection="1">
      <alignment horizontal="center" wrapText="1"/>
      <protection locked="0"/>
    </xf>
    <xf numFmtId="0" fontId="4" fillId="4" borderId="45" xfId="1" applyFont="1" applyFill="1" applyBorder="1" applyAlignment="1" applyProtection="1">
      <alignment horizontal="left"/>
      <protection locked="0"/>
    </xf>
    <xf numFmtId="0" fontId="4" fillId="4" borderId="47" xfId="1" applyFont="1" applyFill="1" applyBorder="1" applyAlignment="1" applyProtection="1">
      <alignment horizontal="left"/>
      <protection locked="0"/>
    </xf>
    <xf numFmtId="0" fontId="4" fillId="4" borderId="46" xfId="1" applyFont="1" applyFill="1" applyBorder="1" applyAlignment="1" applyProtection="1">
      <alignment horizontal="left"/>
      <protection locked="0"/>
    </xf>
    <xf numFmtId="0" fontId="7" fillId="4" borderId="17" xfId="1" applyFont="1" applyFill="1" applyBorder="1" applyAlignment="1" applyProtection="1">
      <alignment horizontal="center" vertical="center"/>
      <protection locked="0"/>
    </xf>
    <xf numFmtId="0" fontId="7" fillId="4" borderId="18" xfId="1" applyFont="1" applyFill="1" applyBorder="1" applyAlignment="1" applyProtection="1">
      <alignment horizontal="center" vertical="center"/>
      <protection locked="0"/>
    </xf>
    <xf numFmtId="0" fontId="7" fillId="4" borderId="19" xfId="1" applyFont="1" applyFill="1" applyBorder="1" applyAlignment="1" applyProtection="1">
      <alignment horizontal="center" vertical="center"/>
      <protection locked="0"/>
    </xf>
    <xf numFmtId="0" fontId="7" fillId="4" borderId="17" xfId="1" applyFont="1" applyFill="1" applyBorder="1" applyAlignment="1" applyProtection="1">
      <alignment horizontal="center" vertical="center" wrapText="1"/>
      <protection locked="0"/>
    </xf>
    <xf numFmtId="0" fontId="7" fillId="4" borderId="18" xfId="1" applyFont="1" applyFill="1" applyBorder="1" applyAlignment="1" applyProtection="1">
      <alignment horizontal="center" vertical="center" wrapText="1"/>
      <protection locked="0"/>
    </xf>
    <xf numFmtId="0" fontId="7" fillId="4" borderId="19" xfId="1" applyFont="1" applyFill="1" applyBorder="1" applyAlignment="1" applyProtection="1">
      <alignment horizontal="center" vertical="center" wrapText="1"/>
      <protection locked="0"/>
    </xf>
    <xf numFmtId="0" fontId="4" fillId="4" borderId="45" xfId="1" applyFont="1" applyFill="1" applyBorder="1" applyAlignment="1" applyProtection="1">
      <alignment horizontal="center"/>
      <protection locked="0"/>
    </xf>
    <xf numFmtId="0" fontId="4" fillId="4" borderId="47" xfId="1" applyFont="1" applyFill="1" applyBorder="1" applyAlignment="1" applyProtection="1">
      <alignment horizontal="center"/>
      <protection locked="0"/>
    </xf>
    <xf numFmtId="0" fontId="4" fillId="4" borderId="46" xfId="1" applyFont="1" applyFill="1" applyBorder="1" applyAlignment="1" applyProtection="1">
      <alignment horizontal="center"/>
      <protection locked="0"/>
    </xf>
    <xf numFmtId="0" fontId="4" fillId="4" borderId="6" xfId="1" applyFont="1" applyFill="1" applyBorder="1" applyAlignment="1" applyProtection="1">
      <alignment horizontal="center"/>
      <protection locked="0"/>
    </xf>
    <xf numFmtId="0" fontId="4" fillId="4" borderId="7" xfId="1" applyFont="1" applyFill="1" applyBorder="1" applyAlignment="1" applyProtection="1">
      <alignment horizontal="center"/>
      <protection locked="0"/>
    </xf>
    <xf numFmtId="0" fontId="4" fillId="4" borderId="8" xfId="1" applyFont="1" applyFill="1" applyBorder="1" applyAlignment="1" applyProtection="1">
      <alignment horizontal="center"/>
      <protection locked="0"/>
    </xf>
    <xf numFmtId="0" fontId="4" fillId="0" borderId="9" xfId="1" applyFont="1" applyBorder="1" applyAlignment="1" applyProtection="1">
      <alignment horizontal="left" vertical="center" wrapText="1"/>
      <protection locked="0"/>
    </xf>
    <xf numFmtId="0" fontId="4" fillId="0" borderId="10" xfId="1" applyFont="1" applyBorder="1" applyAlignment="1" applyProtection="1">
      <alignment horizontal="left" vertical="center" wrapText="1"/>
      <protection locked="0"/>
    </xf>
    <xf numFmtId="0" fontId="4" fillId="0" borderId="4" xfId="1" applyFont="1" applyBorder="1" applyAlignment="1" applyProtection="1">
      <alignment horizontal="left" vertical="center" wrapText="1"/>
      <protection locked="0"/>
    </xf>
    <xf numFmtId="0" fontId="4" fillId="0" borderId="6" xfId="1" applyFont="1" applyBorder="1" applyAlignment="1" applyProtection="1">
      <alignment horizontal="left" vertical="center" wrapText="1"/>
      <protection locked="0"/>
    </xf>
    <xf numFmtId="0" fontId="4" fillId="0" borderId="7" xfId="1" applyFont="1" applyBorder="1" applyAlignment="1" applyProtection="1">
      <alignment horizontal="left" vertical="center" wrapText="1"/>
      <protection locked="0"/>
    </xf>
    <xf numFmtId="0" fontId="4" fillId="0" borderId="8" xfId="1" applyFont="1" applyBorder="1" applyAlignment="1" applyProtection="1">
      <alignment horizontal="left" vertical="center" wrapText="1"/>
      <protection locked="0"/>
    </xf>
    <xf numFmtId="0" fontId="13" fillId="16" borderId="0" xfId="1" applyFont="1" applyFill="1" applyBorder="1" applyAlignment="1" applyProtection="1">
      <alignment horizontal="left"/>
      <protection locked="0"/>
    </xf>
    <xf numFmtId="0" fontId="13" fillId="16" borderId="22" xfId="1" applyFont="1" applyFill="1" applyBorder="1" applyAlignment="1" applyProtection="1">
      <alignment horizontal="left"/>
      <protection locked="0"/>
    </xf>
    <xf numFmtId="0" fontId="1" fillId="0" borderId="0" xfId="1" applyBorder="1" applyAlignment="1" applyProtection="1">
      <alignment horizontal="center"/>
      <protection locked="0"/>
    </xf>
    <xf numFmtId="0" fontId="4" fillId="0" borderId="6" xfId="1" applyFont="1" applyBorder="1" applyAlignment="1" applyProtection="1">
      <alignment horizontal="center"/>
      <protection locked="0"/>
    </xf>
    <xf numFmtId="0" fontId="4" fillId="0" borderId="7" xfId="1" applyFont="1" applyBorder="1" applyAlignment="1" applyProtection="1">
      <alignment horizontal="center"/>
      <protection locked="0"/>
    </xf>
    <xf numFmtId="0" fontId="4" fillId="0" borderId="8" xfId="1" applyFont="1" applyBorder="1" applyAlignment="1" applyProtection="1">
      <alignment horizontal="center"/>
      <protection locked="0"/>
    </xf>
    <xf numFmtId="0" fontId="4" fillId="0" borderId="45" xfId="1" applyFont="1" applyBorder="1" applyAlignment="1" applyProtection="1">
      <alignment horizontal="center"/>
      <protection locked="0"/>
    </xf>
    <xf numFmtId="0" fontId="4" fillId="0" borderId="47" xfId="1" applyFont="1" applyBorder="1" applyAlignment="1" applyProtection="1">
      <alignment horizontal="center"/>
      <protection locked="0"/>
    </xf>
    <xf numFmtId="0" fontId="4" fillId="0" borderId="46" xfId="1" applyFont="1" applyBorder="1" applyAlignment="1" applyProtection="1">
      <alignment horizontal="center"/>
      <protection locked="0"/>
    </xf>
    <xf numFmtId="0" fontId="4" fillId="0" borderId="1" xfId="1" applyFont="1" applyBorder="1" applyAlignment="1" applyProtection="1">
      <alignment horizontal="left"/>
      <protection locked="0"/>
    </xf>
    <xf numFmtId="0" fontId="4" fillId="0" borderId="5" xfId="1" applyFont="1" applyBorder="1" applyAlignment="1" applyProtection="1">
      <alignment horizontal="left"/>
      <protection locked="0"/>
    </xf>
    <xf numFmtId="0" fontId="4" fillId="0" borderId="47" xfId="1" applyFont="1" applyBorder="1" applyAlignment="1" applyProtection="1">
      <alignment horizontal="left"/>
      <protection locked="0"/>
    </xf>
    <xf numFmtId="0" fontId="4" fillId="0" borderId="46" xfId="1" applyFont="1" applyBorder="1" applyAlignment="1" applyProtection="1">
      <alignment horizontal="left"/>
      <protection locked="0"/>
    </xf>
    <xf numFmtId="171" fontId="22" fillId="0" borderId="20" xfId="2" applyNumberFormat="1" applyFont="1" applyBorder="1" applyAlignment="1" applyProtection="1">
      <alignment horizontal="center"/>
      <protection locked="0"/>
    </xf>
    <xf numFmtId="171" fontId="22" fillId="0" borderId="21" xfId="2" applyNumberFormat="1" applyFont="1" applyBorder="1" applyAlignment="1" applyProtection="1">
      <alignment horizontal="center"/>
      <protection locked="0"/>
    </xf>
    <xf numFmtId="0" fontId="94" fillId="5" borderId="0" xfId="0" applyFont="1" applyFill="1" applyAlignment="1">
      <alignment horizontal="center"/>
    </xf>
    <xf numFmtId="0" fontId="96" fillId="5" borderId="0" xfId="0" applyFont="1" applyFill="1" applyAlignment="1">
      <alignment horizontal="center"/>
    </xf>
    <xf numFmtId="0" fontId="100" fillId="34" borderId="0" xfId="1" applyFont="1" applyFill="1" applyBorder="1" applyAlignment="1" applyProtection="1">
      <alignment horizontal="center" vertical="center" wrapText="1"/>
      <protection locked="0"/>
    </xf>
    <xf numFmtId="0" fontId="100" fillId="34" borderId="0" xfId="1" applyFont="1" applyFill="1" applyBorder="1" applyAlignment="1" applyProtection="1">
      <alignment horizontal="center" vertical="center"/>
      <protection locked="0"/>
    </xf>
    <xf numFmtId="0" fontId="100" fillId="34" borderId="22" xfId="1" applyFont="1" applyFill="1" applyBorder="1" applyAlignment="1" applyProtection="1">
      <alignment horizontal="center" vertical="center"/>
      <protection locked="0"/>
    </xf>
    <xf numFmtId="0" fontId="88" fillId="10" borderId="0" xfId="1" applyFont="1" applyFill="1" applyBorder="1" applyAlignment="1" applyProtection="1">
      <alignment horizontal="left"/>
      <protection locked="0"/>
    </xf>
    <xf numFmtId="0" fontId="88" fillId="10" borderId="22" xfId="1" applyFont="1" applyFill="1" applyBorder="1" applyAlignment="1" applyProtection="1">
      <alignment horizontal="left"/>
      <protection locked="0"/>
    </xf>
    <xf numFmtId="0" fontId="73" fillId="0" borderId="9" xfId="1" applyFont="1" applyBorder="1" applyAlignment="1" applyProtection="1">
      <alignment horizontal="left" wrapText="1"/>
      <protection locked="0"/>
    </xf>
    <xf numFmtId="0" fontId="73" fillId="0" borderId="10" xfId="1" applyFont="1" applyBorder="1" applyAlignment="1" applyProtection="1">
      <alignment horizontal="left" wrapText="1"/>
      <protection locked="0"/>
    </xf>
    <xf numFmtId="0" fontId="73" fillId="0" borderId="4" xfId="1" applyFont="1" applyBorder="1" applyAlignment="1" applyProtection="1">
      <alignment horizontal="left" wrapText="1"/>
      <protection locked="0"/>
    </xf>
    <xf numFmtId="0" fontId="90" fillId="32" borderId="0" xfId="1" applyFont="1" applyFill="1" applyBorder="1" applyAlignment="1" applyProtection="1">
      <alignment horizontal="left"/>
      <protection locked="0"/>
    </xf>
    <xf numFmtId="0" fontId="90" fillId="32" borderId="22" xfId="1" applyFont="1" applyFill="1" applyBorder="1" applyAlignment="1" applyProtection="1">
      <alignment horizontal="left"/>
      <protection locked="0"/>
    </xf>
    <xf numFmtId="0" fontId="4" fillId="4" borderId="35" xfId="1" applyFont="1" applyFill="1" applyBorder="1" applyAlignment="1" applyProtection="1">
      <alignment horizontal="left"/>
      <protection locked="0"/>
    </xf>
    <xf numFmtId="0" fontId="4" fillId="4" borderId="36" xfId="1" applyFont="1" applyFill="1" applyBorder="1" applyAlignment="1" applyProtection="1">
      <alignment horizontal="left"/>
      <protection locked="0"/>
    </xf>
    <xf numFmtId="0" fontId="4" fillId="4" borderId="37" xfId="1" applyFont="1" applyFill="1" applyBorder="1" applyAlignment="1" applyProtection="1">
      <alignment horizontal="left"/>
      <protection locked="0"/>
    </xf>
    <xf numFmtId="169" fontId="4" fillId="4" borderId="93" xfId="2" applyNumberFormat="1" applyFont="1" applyFill="1" applyBorder="1" applyAlignment="1" applyProtection="1">
      <alignment horizontal="center" vertical="center"/>
      <protection locked="0"/>
    </xf>
    <xf numFmtId="169" fontId="4" fillId="4" borderId="41" xfId="2" applyNumberFormat="1" applyFont="1" applyFill="1" applyBorder="1" applyAlignment="1" applyProtection="1">
      <alignment horizontal="center" vertical="center"/>
      <protection locked="0"/>
    </xf>
    <xf numFmtId="169" fontId="4" fillId="4" borderId="0" xfId="2" applyNumberFormat="1" applyFont="1" applyFill="1" applyBorder="1" applyAlignment="1" applyProtection="1">
      <alignment horizontal="center" vertical="center"/>
      <protection locked="0"/>
    </xf>
    <xf numFmtId="169" fontId="4" fillId="4" borderId="5" xfId="2" applyNumberFormat="1" applyFont="1" applyFill="1" applyBorder="1" applyAlignment="1" applyProtection="1">
      <alignment horizontal="center" vertical="center"/>
      <protection locked="0"/>
    </xf>
    <xf numFmtId="0" fontId="4" fillId="4" borderId="51" xfId="1" applyFont="1" applyFill="1" applyBorder="1" applyAlignment="1" applyProtection="1">
      <alignment horizontal="left"/>
      <protection locked="0"/>
    </xf>
    <xf numFmtId="0" fontId="4" fillId="4" borderId="65" xfId="1" applyFont="1" applyFill="1" applyBorder="1" applyAlignment="1" applyProtection="1">
      <alignment horizontal="left"/>
      <protection locked="0"/>
    </xf>
    <xf numFmtId="0" fontId="4" fillId="4" borderId="49" xfId="1" applyFont="1" applyFill="1" applyBorder="1" applyAlignment="1" applyProtection="1">
      <alignment horizontal="left"/>
      <protection locked="0"/>
    </xf>
    <xf numFmtId="0" fontId="4" fillId="4" borderId="42" xfId="1" applyFont="1" applyFill="1" applyBorder="1" applyAlignment="1" applyProtection="1">
      <alignment horizontal="center" wrapText="1"/>
      <protection locked="0"/>
    </xf>
    <xf numFmtId="0" fontId="4" fillId="4" borderId="34" xfId="1" applyFont="1" applyFill="1" applyBorder="1" applyAlignment="1" applyProtection="1">
      <alignment horizontal="center" wrapText="1"/>
      <protection locked="0"/>
    </xf>
    <xf numFmtId="0" fontId="4" fillId="4" borderId="67" xfId="1" applyFont="1" applyFill="1" applyBorder="1" applyAlignment="1" applyProtection="1">
      <alignment horizontal="center" wrapText="1"/>
      <protection locked="0"/>
    </xf>
    <xf numFmtId="0" fontId="4" fillId="4" borderId="43" xfId="1" applyFont="1" applyFill="1" applyBorder="1" applyAlignment="1" applyProtection="1">
      <alignment horizontal="center" wrapText="1"/>
      <protection locked="0"/>
    </xf>
    <xf numFmtId="169" fontId="26" fillId="27" borderId="30" xfId="1" applyNumberFormat="1" applyFont="1" applyFill="1" applyBorder="1" applyAlignment="1" applyProtection="1">
      <alignment horizontal="center"/>
      <protection locked="0"/>
    </xf>
    <xf numFmtId="0" fontId="26" fillId="27" borderId="31" xfId="1" applyFont="1" applyFill="1" applyBorder="1" applyAlignment="1" applyProtection="1">
      <alignment horizontal="center"/>
      <protection locked="0"/>
    </xf>
    <xf numFmtId="0" fontId="5" fillId="27" borderId="30" xfId="1" applyFont="1" applyFill="1" applyBorder="1" applyAlignment="1" applyProtection="1">
      <alignment horizontal="center"/>
      <protection locked="0"/>
    </xf>
    <xf numFmtId="0" fontId="5" fillId="27" borderId="11" xfId="1" applyFont="1" applyFill="1" applyBorder="1" applyAlignment="1" applyProtection="1">
      <alignment horizontal="center"/>
      <protection locked="0"/>
    </xf>
    <xf numFmtId="0" fontId="5" fillId="27" borderId="31" xfId="1" applyFont="1" applyFill="1" applyBorder="1" applyAlignment="1" applyProtection="1">
      <alignment horizontal="center"/>
      <protection locked="0"/>
    </xf>
    <xf numFmtId="0" fontId="92" fillId="10" borderId="0" xfId="1" applyFont="1" applyFill="1" applyBorder="1" applyAlignment="1" applyProtection="1">
      <alignment horizontal="center" wrapText="1"/>
      <protection locked="0"/>
    </xf>
    <xf numFmtId="0" fontId="4" fillId="0" borderId="35" xfId="1" applyFont="1" applyBorder="1" applyAlignment="1" applyProtection="1">
      <alignment horizontal="left"/>
      <protection locked="0"/>
    </xf>
    <xf numFmtId="0" fontId="4" fillId="0" borderId="36" xfId="1" applyFont="1" applyBorder="1" applyAlignment="1" applyProtection="1">
      <alignment horizontal="left"/>
      <protection locked="0"/>
    </xf>
    <xf numFmtId="0" fontId="4" fillId="0" borderId="37" xfId="1" applyFont="1" applyBorder="1" applyAlignment="1" applyProtection="1">
      <alignment horizontal="left"/>
      <protection locked="0"/>
    </xf>
    <xf numFmtId="169" fontId="4" fillId="0" borderId="34" xfId="2" applyNumberFormat="1" applyFont="1" applyBorder="1" applyAlignment="1" applyProtection="1">
      <alignment horizontal="center" vertical="center"/>
      <protection locked="0"/>
    </xf>
    <xf numFmtId="169" fontId="4" fillId="0" borderId="50" xfId="2" applyNumberFormat="1" applyFont="1" applyBorder="1" applyAlignment="1" applyProtection="1">
      <alignment horizontal="center" vertical="center"/>
      <protection locked="0"/>
    </xf>
    <xf numFmtId="0" fontId="4" fillId="0" borderId="42" xfId="1" applyFont="1" applyBorder="1" applyAlignment="1" applyProtection="1">
      <alignment horizontal="left"/>
      <protection locked="0"/>
    </xf>
    <xf numFmtId="0" fontId="4" fillId="0" borderId="34" xfId="1" applyFont="1" applyBorder="1" applyAlignment="1" applyProtection="1">
      <alignment horizontal="left"/>
      <protection locked="0"/>
    </xf>
    <xf numFmtId="0" fontId="4" fillId="0" borderId="42" xfId="1" applyFont="1" applyBorder="1" applyAlignment="1" applyProtection="1">
      <alignment horizontal="center" wrapText="1"/>
      <protection locked="0"/>
    </xf>
    <xf numFmtId="0" fontId="4" fillId="0" borderId="34" xfId="1" applyFont="1" applyBorder="1" applyAlignment="1" applyProtection="1">
      <alignment horizontal="center" wrapText="1"/>
      <protection locked="0"/>
    </xf>
    <xf numFmtId="0" fontId="13" fillId="9" borderId="0" xfId="1" applyFont="1" applyFill="1" applyBorder="1" applyAlignment="1" applyProtection="1">
      <alignment horizontal="left"/>
      <protection locked="0"/>
    </xf>
    <xf numFmtId="0" fontId="13" fillId="9" borderId="22" xfId="1" applyFont="1" applyFill="1" applyBorder="1" applyAlignment="1" applyProtection="1">
      <alignment horizontal="left"/>
      <protection locked="0"/>
    </xf>
    <xf numFmtId="0" fontId="4" fillId="0" borderId="30" xfId="1" applyFont="1" applyFill="1" applyBorder="1" applyAlignment="1" applyProtection="1">
      <alignment horizontal="center"/>
      <protection locked="0"/>
    </xf>
    <xf numFmtId="0" fontId="4" fillId="0" borderId="75" xfId="1" applyFont="1" applyFill="1" applyBorder="1" applyAlignment="1" applyProtection="1">
      <alignment horizontal="center"/>
      <protection locked="0"/>
    </xf>
    <xf numFmtId="0" fontId="4" fillId="0" borderId="30" xfId="1" applyFont="1" applyFill="1" applyBorder="1" applyAlignment="1" applyProtection="1">
      <alignment horizontal="left"/>
      <protection locked="0"/>
    </xf>
    <xf numFmtId="0" fontId="4" fillId="0" borderId="11" xfId="1" applyFont="1" applyFill="1" applyBorder="1" applyAlignment="1" applyProtection="1">
      <alignment horizontal="left"/>
      <protection locked="0"/>
    </xf>
    <xf numFmtId="0" fontId="4" fillId="0" borderId="31" xfId="1" applyFont="1" applyFill="1" applyBorder="1" applyAlignment="1" applyProtection="1">
      <alignment horizontal="left"/>
      <protection locked="0"/>
    </xf>
    <xf numFmtId="169" fontId="4" fillId="0" borderId="76" xfId="2" applyNumberFormat="1" applyFont="1" applyFill="1" applyBorder="1" applyAlignment="1" applyProtection="1">
      <alignment horizontal="center"/>
      <protection locked="0"/>
    </xf>
    <xf numFmtId="169" fontId="4" fillId="0" borderId="31" xfId="2" applyNumberFormat="1" applyFont="1" applyFill="1" applyBorder="1" applyAlignment="1" applyProtection="1">
      <alignment horizontal="center"/>
      <protection locked="0"/>
    </xf>
    <xf numFmtId="0" fontId="5" fillId="27" borderId="9" xfId="1" applyFont="1" applyFill="1" applyBorder="1" applyAlignment="1" applyProtection="1">
      <alignment horizontal="center" wrapText="1"/>
      <protection locked="0"/>
    </xf>
    <xf numFmtId="0" fontId="5" fillId="27" borderId="10" xfId="1" applyFont="1" applyFill="1" applyBorder="1" applyAlignment="1" applyProtection="1">
      <alignment horizontal="center" wrapText="1"/>
      <protection locked="0"/>
    </xf>
    <xf numFmtId="0" fontId="5" fillId="27" borderId="4" xfId="1" applyFont="1" applyFill="1" applyBorder="1" applyAlignment="1" applyProtection="1">
      <alignment horizontal="center" wrapText="1"/>
      <protection locked="0"/>
    </xf>
    <xf numFmtId="0" fontId="5" fillId="27" borderId="1" xfId="1" applyFont="1" applyFill="1" applyBorder="1" applyAlignment="1" applyProtection="1">
      <alignment horizontal="center" wrapText="1"/>
      <protection locked="0"/>
    </xf>
    <xf numFmtId="0" fontId="5" fillId="27" borderId="0" xfId="1" applyFont="1" applyFill="1" applyBorder="1" applyAlignment="1" applyProtection="1">
      <alignment horizontal="center" wrapText="1"/>
      <protection locked="0"/>
    </xf>
    <xf numFmtId="0" fontId="5" fillId="27" borderId="5" xfId="1" applyFont="1" applyFill="1" applyBorder="1" applyAlignment="1" applyProtection="1">
      <alignment horizontal="center" wrapText="1"/>
      <protection locked="0"/>
    </xf>
    <xf numFmtId="0" fontId="5" fillId="27" borderId="6" xfId="1" applyFont="1" applyFill="1" applyBorder="1" applyAlignment="1" applyProtection="1">
      <alignment horizontal="center" wrapText="1"/>
      <protection locked="0"/>
    </xf>
    <xf numFmtId="0" fontId="5" fillId="27" borderId="7" xfId="1" applyFont="1" applyFill="1" applyBorder="1" applyAlignment="1" applyProtection="1">
      <alignment horizontal="center" wrapText="1"/>
      <protection locked="0"/>
    </xf>
    <xf numFmtId="0" fontId="5" fillId="27" borderId="8" xfId="1" applyFont="1" applyFill="1" applyBorder="1" applyAlignment="1" applyProtection="1">
      <alignment horizontal="center" wrapText="1"/>
      <protection locked="0"/>
    </xf>
    <xf numFmtId="169" fontId="26" fillId="27" borderId="1" xfId="1" applyNumberFormat="1" applyFont="1" applyFill="1" applyBorder="1" applyAlignment="1" applyProtection="1">
      <alignment horizontal="center"/>
      <protection locked="0"/>
    </xf>
    <xf numFmtId="0" fontId="26" fillId="27" borderId="5" xfId="1" applyFont="1" applyFill="1" applyBorder="1" applyAlignment="1" applyProtection="1">
      <alignment horizontal="center"/>
      <protection locked="0"/>
    </xf>
    <xf numFmtId="0" fontId="5" fillId="0" borderId="0" xfId="1" applyFont="1" applyFill="1" applyBorder="1" applyAlignment="1" applyProtection="1">
      <alignment horizontal="center" wrapText="1"/>
      <protection locked="0"/>
    </xf>
    <xf numFmtId="169" fontId="26" fillId="0" borderId="0" xfId="1" applyNumberFormat="1" applyFont="1" applyFill="1" applyBorder="1" applyAlignment="1" applyProtection="1">
      <alignment horizontal="center"/>
      <protection locked="0"/>
    </xf>
    <xf numFmtId="0" fontId="26" fillId="0" borderId="0" xfId="1" applyFont="1" applyFill="1" applyBorder="1" applyAlignment="1" applyProtection="1">
      <alignment horizontal="center"/>
      <protection locked="0"/>
    </xf>
    <xf numFmtId="0" fontId="4" fillId="0" borderId="0" xfId="1" applyFont="1" applyFill="1" applyBorder="1" applyAlignment="1" applyProtection="1">
      <alignment horizontal="center"/>
      <protection locked="0"/>
    </xf>
    <xf numFmtId="169" fontId="4" fillId="0" borderId="0" xfId="2" applyNumberFormat="1" applyFont="1" applyFill="1" applyBorder="1" applyAlignment="1" applyProtection="1">
      <alignment horizontal="center"/>
      <protection locked="0"/>
    </xf>
    <xf numFmtId="0" fontId="4" fillId="0" borderId="0" xfId="1" applyFont="1" applyFill="1" applyBorder="1" applyAlignment="1" applyProtection="1">
      <alignment horizontal="left"/>
      <protection locked="0"/>
    </xf>
    <xf numFmtId="0" fontId="4" fillId="4" borderId="42" xfId="1" applyFont="1" applyFill="1" applyBorder="1" applyAlignment="1" applyProtection="1">
      <alignment horizontal="center"/>
      <protection locked="0"/>
    </xf>
    <xf numFmtId="0" fontId="4" fillId="4" borderId="34" xfId="1" applyFont="1" applyFill="1" applyBorder="1" applyAlignment="1" applyProtection="1">
      <alignment horizontal="center"/>
      <protection locked="0"/>
    </xf>
    <xf numFmtId="0" fontId="4" fillId="4" borderId="30" xfId="1" applyFont="1" applyFill="1" applyBorder="1" applyAlignment="1" applyProtection="1">
      <alignment horizontal="left"/>
      <protection locked="0"/>
    </xf>
    <xf numFmtId="0" fontId="4" fillId="4" borderId="31" xfId="1" applyFont="1" applyFill="1" applyBorder="1" applyAlignment="1" applyProtection="1">
      <alignment horizontal="left"/>
      <protection locked="0"/>
    </xf>
    <xf numFmtId="0" fontId="4" fillId="4" borderId="12" xfId="1" applyFont="1" applyFill="1" applyBorder="1" applyAlignment="1" applyProtection="1">
      <alignment horizontal="left"/>
      <protection locked="0"/>
    </xf>
    <xf numFmtId="0" fontId="4" fillId="4" borderId="16" xfId="1" applyFont="1" applyFill="1" applyBorder="1" applyAlignment="1" applyProtection="1">
      <alignment horizontal="left"/>
      <protection locked="0"/>
    </xf>
    <xf numFmtId="169" fontId="4" fillId="4" borderId="10" xfId="2" applyNumberFormat="1" applyFont="1" applyFill="1" applyBorder="1" applyAlignment="1" applyProtection="1">
      <alignment horizontal="right"/>
      <protection locked="0"/>
    </xf>
    <xf numFmtId="169" fontId="4" fillId="4" borderId="4" xfId="2" applyNumberFormat="1" applyFont="1" applyFill="1" applyBorder="1" applyAlignment="1" applyProtection="1">
      <alignment horizontal="right"/>
      <protection locked="0"/>
    </xf>
    <xf numFmtId="169" fontId="4" fillId="4" borderId="51" xfId="2" applyNumberFormat="1" applyFont="1" applyFill="1" applyBorder="1" applyAlignment="1" applyProtection="1">
      <alignment horizontal="center"/>
      <protection locked="0"/>
    </xf>
    <xf numFmtId="169" fontId="4" fillId="4" borderId="65" xfId="2" applyNumberFormat="1" applyFont="1" applyFill="1" applyBorder="1" applyAlignment="1" applyProtection="1">
      <alignment horizontal="center"/>
      <protection locked="0"/>
    </xf>
    <xf numFmtId="169" fontId="4" fillId="4" borderId="49" xfId="2" applyNumberFormat="1" applyFont="1" applyFill="1" applyBorder="1" applyAlignment="1" applyProtection="1">
      <alignment horizontal="center"/>
      <protection locked="0"/>
    </xf>
    <xf numFmtId="169" fontId="4" fillId="4" borderId="34" xfId="2" applyNumberFormat="1" applyFont="1" applyFill="1" applyBorder="1" applyAlignment="1" applyProtection="1">
      <alignment horizontal="center" vertical="center"/>
      <protection locked="0"/>
    </xf>
    <xf numFmtId="169" fontId="4" fillId="4" borderId="50" xfId="2" applyNumberFormat="1" applyFont="1" applyFill="1" applyBorder="1" applyAlignment="1" applyProtection="1">
      <alignment horizontal="center" vertical="center"/>
      <protection locked="0"/>
    </xf>
    <xf numFmtId="0" fontId="4" fillId="4" borderId="42" xfId="1" applyFont="1" applyFill="1" applyBorder="1" applyAlignment="1" applyProtection="1">
      <alignment horizontal="left"/>
      <protection locked="0"/>
    </xf>
    <xf numFmtId="0" fontId="4" fillId="4" borderId="34" xfId="1" applyFont="1" applyFill="1" applyBorder="1" applyAlignment="1" applyProtection="1">
      <alignment horizontal="left"/>
      <protection locked="0"/>
    </xf>
    <xf numFmtId="0" fontId="7" fillId="4" borderId="17" xfId="1" applyFont="1" applyFill="1" applyBorder="1" applyAlignment="1" applyProtection="1">
      <alignment horizontal="center" wrapText="1" shrinkToFit="1"/>
      <protection locked="0"/>
    </xf>
    <xf numFmtId="0" fontId="7" fillId="4" borderId="18" xfId="1" applyFont="1" applyFill="1" applyBorder="1" applyAlignment="1" applyProtection="1">
      <alignment horizontal="center" wrapText="1" shrinkToFit="1"/>
      <protection locked="0"/>
    </xf>
    <xf numFmtId="0" fontId="7" fillId="4" borderId="19" xfId="1" applyFont="1" applyFill="1" applyBorder="1" applyAlignment="1" applyProtection="1">
      <alignment horizontal="center" wrapText="1" shrinkToFit="1"/>
      <protection locked="0"/>
    </xf>
    <xf numFmtId="0" fontId="31" fillId="4" borderId="1" xfId="0" applyFont="1" applyFill="1" applyBorder="1" applyAlignment="1">
      <alignment horizontal="center"/>
    </xf>
    <xf numFmtId="0" fontId="31" fillId="4" borderId="0" xfId="0" applyFont="1" applyFill="1" applyBorder="1" applyAlignment="1">
      <alignment horizontal="center"/>
    </xf>
    <xf numFmtId="0" fontId="0" fillId="4" borderId="1" xfId="0" applyFill="1" applyBorder="1" applyAlignment="1">
      <alignment horizontal="center" wrapText="1"/>
    </xf>
    <xf numFmtId="0" fontId="0" fillId="4" borderId="0" xfId="0" applyFill="1" applyBorder="1" applyAlignment="1">
      <alignment horizontal="center" wrapText="1"/>
    </xf>
    <xf numFmtId="0" fontId="4" fillId="4" borderId="30" xfId="1" applyFont="1" applyFill="1" applyBorder="1" applyAlignment="1" applyProtection="1">
      <alignment horizontal="center"/>
      <protection locked="0"/>
    </xf>
    <xf numFmtId="0" fontId="4" fillId="4" borderId="75" xfId="1" applyFont="1" applyFill="1" applyBorder="1" applyAlignment="1" applyProtection="1">
      <alignment horizontal="center"/>
      <protection locked="0"/>
    </xf>
    <xf numFmtId="169" fontId="4" fillId="4" borderId="76" xfId="2" applyNumberFormat="1" applyFont="1" applyFill="1" applyBorder="1" applyAlignment="1" applyProtection="1">
      <alignment horizontal="center"/>
      <protection locked="0"/>
    </xf>
    <xf numFmtId="169" fontId="4" fillId="4" borderId="31" xfId="2" applyNumberFormat="1" applyFont="1" applyFill="1" applyBorder="1" applyAlignment="1" applyProtection="1">
      <alignment horizontal="center"/>
      <protection locked="0"/>
    </xf>
    <xf numFmtId="0" fontId="4" fillId="4" borderId="25" xfId="1" applyFont="1" applyFill="1" applyBorder="1" applyAlignment="1" applyProtection="1">
      <alignment horizontal="left"/>
      <protection locked="0"/>
    </xf>
    <xf numFmtId="0" fontId="1" fillId="4" borderId="6" xfId="1" applyFont="1" applyFill="1" applyBorder="1" applyAlignment="1" applyProtection="1">
      <alignment horizontal="right"/>
      <protection locked="0"/>
    </xf>
    <xf numFmtId="0" fontId="1" fillId="4" borderId="7" xfId="1" applyFont="1" applyFill="1" applyBorder="1" applyAlignment="1" applyProtection="1">
      <alignment horizontal="right"/>
      <protection locked="0"/>
    </xf>
    <xf numFmtId="0" fontId="1" fillId="4" borderId="8" xfId="1" applyFont="1" applyFill="1" applyBorder="1" applyAlignment="1" applyProtection="1">
      <alignment horizontal="right"/>
      <protection locked="0"/>
    </xf>
    <xf numFmtId="0" fontId="4" fillId="4" borderId="51" xfId="1" applyFont="1" applyFill="1" applyBorder="1" applyAlignment="1" applyProtection="1">
      <alignment horizontal="center" vertical="center" wrapText="1"/>
      <protection locked="0"/>
    </xf>
    <xf numFmtId="0" fontId="4" fillId="4" borderId="65" xfId="1" applyFont="1" applyFill="1" applyBorder="1" applyAlignment="1" applyProtection="1">
      <alignment horizontal="center" vertical="center" wrapText="1"/>
      <protection locked="0"/>
    </xf>
    <xf numFmtId="0" fontId="4" fillId="4" borderId="66" xfId="1" applyFont="1" applyFill="1" applyBorder="1" applyAlignment="1" applyProtection="1">
      <alignment horizontal="center" vertical="center" wrapText="1"/>
      <protection locked="0"/>
    </xf>
    <xf numFmtId="0" fontId="4" fillId="4" borderId="51" xfId="1" applyFont="1" applyFill="1" applyBorder="1" applyAlignment="1" applyProtection="1">
      <alignment horizontal="center" wrapText="1"/>
      <protection locked="0"/>
    </xf>
    <xf numFmtId="0" fontId="4" fillId="4" borderId="65" xfId="1" applyFont="1" applyFill="1" applyBorder="1" applyAlignment="1" applyProtection="1">
      <alignment horizontal="center" wrapText="1"/>
      <protection locked="0"/>
    </xf>
    <xf numFmtId="0" fontId="4" fillId="4" borderId="66" xfId="1" applyFont="1" applyFill="1" applyBorder="1" applyAlignment="1" applyProtection="1">
      <alignment horizontal="center" wrapText="1"/>
      <protection locked="0"/>
    </xf>
    <xf numFmtId="0" fontId="4" fillId="4" borderId="95" xfId="1" applyFont="1" applyFill="1" applyBorder="1" applyAlignment="1" applyProtection="1">
      <alignment horizontal="center" wrapText="1"/>
      <protection locked="0"/>
    </xf>
    <xf numFmtId="0" fontId="4" fillId="4" borderId="92" xfId="1" applyFont="1" applyFill="1" applyBorder="1" applyAlignment="1" applyProtection="1">
      <alignment horizontal="center" wrapText="1"/>
      <protection locked="0"/>
    </xf>
    <xf numFmtId="0" fontId="4" fillId="4" borderId="32" xfId="1" applyFont="1" applyFill="1" applyBorder="1" applyAlignment="1" applyProtection="1">
      <alignment horizontal="center" wrapText="1"/>
      <protection locked="0"/>
    </xf>
    <xf numFmtId="0" fontId="4" fillId="4" borderId="52" xfId="1" applyFont="1" applyFill="1" applyBorder="1" applyAlignment="1" applyProtection="1">
      <alignment horizontal="center" wrapText="1"/>
      <protection locked="0"/>
    </xf>
    <xf numFmtId="169" fontId="4" fillId="4" borderId="85" xfId="2" applyNumberFormat="1" applyFont="1" applyFill="1" applyBorder="1" applyAlignment="1" applyProtection="1">
      <alignment horizontal="center" vertical="center"/>
      <protection locked="0"/>
    </xf>
    <xf numFmtId="169" fontId="4" fillId="4" borderId="94" xfId="2" applyNumberFormat="1" applyFont="1" applyFill="1" applyBorder="1" applyAlignment="1" applyProtection="1">
      <alignment horizontal="center" vertical="center"/>
      <protection locked="0"/>
    </xf>
    <xf numFmtId="169" fontId="4" fillId="4" borderId="78" xfId="2" applyNumberFormat="1" applyFont="1" applyFill="1" applyBorder="1" applyAlignment="1" applyProtection="1">
      <alignment horizontal="center" vertical="center"/>
      <protection locked="0"/>
    </xf>
    <xf numFmtId="169" fontId="4" fillId="4" borderId="33" xfId="2" applyNumberFormat="1" applyFont="1" applyFill="1" applyBorder="1" applyAlignment="1" applyProtection="1">
      <alignment horizontal="center" vertical="center"/>
      <protection locked="0"/>
    </xf>
    <xf numFmtId="0" fontId="1" fillId="4" borderId="0" xfId="1" applyFont="1" applyFill="1" applyBorder="1" applyAlignment="1" applyProtection="1">
      <alignment horizontal="left"/>
      <protection locked="0"/>
    </xf>
    <xf numFmtId="0" fontId="4" fillId="4" borderId="0" xfId="1" applyFont="1" applyFill="1" applyBorder="1" applyAlignment="1" applyProtection="1">
      <alignment horizontal="center" wrapText="1"/>
      <protection locked="0"/>
    </xf>
    <xf numFmtId="0" fontId="1" fillId="4" borderId="32" xfId="1" applyFont="1" applyFill="1" applyBorder="1" applyAlignment="1" applyProtection="1">
      <alignment horizontal="right"/>
      <protection locked="0"/>
    </xf>
    <xf numFmtId="0" fontId="1" fillId="4" borderId="26" xfId="1" applyFont="1" applyFill="1" applyBorder="1" applyAlignment="1" applyProtection="1">
      <alignment horizontal="right"/>
      <protection locked="0"/>
    </xf>
    <xf numFmtId="0" fontId="1" fillId="4" borderId="33" xfId="1" applyFont="1" applyFill="1" applyBorder="1" applyAlignment="1" applyProtection="1">
      <alignment horizontal="right"/>
      <protection locked="0"/>
    </xf>
    <xf numFmtId="0" fontId="1" fillId="4" borderId="9" xfId="1" applyFont="1" applyFill="1" applyBorder="1" applyAlignment="1" applyProtection="1">
      <alignment horizontal="left"/>
      <protection locked="0"/>
    </xf>
    <xf numFmtId="0" fontId="1" fillId="4" borderId="10" xfId="1" applyFont="1" applyFill="1" applyBorder="1" applyAlignment="1" applyProtection="1">
      <alignment horizontal="left"/>
      <protection locked="0"/>
    </xf>
    <xf numFmtId="0" fontId="1" fillId="4" borderId="4" xfId="1" applyFont="1" applyFill="1" applyBorder="1" applyAlignment="1" applyProtection="1">
      <alignment horizontal="left"/>
      <protection locked="0"/>
    </xf>
    <xf numFmtId="0" fontId="4" fillId="4" borderId="42" xfId="1" applyFont="1" applyFill="1" applyBorder="1" applyAlignment="1" applyProtection="1">
      <alignment horizontal="center" vertical="center" wrapText="1"/>
      <protection locked="0"/>
    </xf>
    <xf numFmtId="0" fontId="4" fillId="4" borderId="34" xfId="1" applyFont="1" applyFill="1" applyBorder="1" applyAlignment="1" applyProtection="1">
      <alignment horizontal="center" vertical="center" wrapText="1"/>
      <protection locked="0"/>
    </xf>
    <xf numFmtId="0" fontId="4" fillId="4" borderId="95" xfId="1" applyFont="1" applyFill="1" applyBorder="1" applyAlignment="1" applyProtection="1">
      <alignment horizontal="center" vertical="center" wrapText="1"/>
      <protection locked="0"/>
    </xf>
    <xf numFmtId="0" fontId="4" fillId="4" borderId="92" xfId="1" applyFont="1" applyFill="1" applyBorder="1" applyAlignment="1" applyProtection="1">
      <alignment horizontal="center" vertical="center" wrapText="1"/>
      <protection locked="0"/>
    </xf>
    <xf numFmtId="0" fontId="4" fillId="4" borderId="32" xfId="1" applyFont="1" applyFill="1" applyBorder="1" applyAlignment="1" applyProtection="1">
      <alignment horizontal="center" vertical="center" wrapText="1"/>
      <protection locked="0"/>
    </xf>
    <xf numFmtId="0" fontId="4" fillId="4" borderId="52" xfId="1" applyFont="1" applyFill="1" applyBorder="1" applyAlignment="1" applyProtection="1">
      <alignment horizontal="center" vertical="center" wrapText="1"/>
      <protection locked="0"/>
    </xf>
    <xf numFmtId="0" fontId="37" fillId="4" borderId="6" xfId="0" applyFont="1" applyFill="1" applyBorder="1" applyAlignment="1">
      <alignment horizontal="center"/>
    </xf>
    <xf numFmtId="0" fontId="37" fillId="4" borderId="7" xfId="0" applyFont="1" applyFill="1" applyBorder="1" applyAlignment="1">
      <alignment horizontal="center"/>
    </xf>
    <xf numFmtId="0" fontId="37" fillId="4" borderId="8" xfId="0" applyFont="1" applyFill="1" applyBorder="1" applyAlignment="1">
      <alignment horizontal="center"/>
    </xf>
    <xf numFmtId="0" fontId="37" fillId="4" borderId="9" xfId="0" applyFont="1" applyFill="1" applyBorder="1" applyAlignment="1">
      <alignment horizontal="center"/>
    </xf>
    <xf numFmtId="0" fontId="37" fillId="4" borderId="10" xfId="0" applyFont="1" applyFill="1" applyBorder="1" applyAlignment="1">
      <alignment horizontal="center"/>
    </xf>
    <xf numFmtId="0" fontId="37" fillId="4" borderId="4" xfId="0" applyFont="1" applyFill="1" applyBorder="1" applyAlignment="1">
      <alignment horizontal="center"/>
    </xf>
    <xf numFmtId="0" fontId="4" fillId="4" borderId="27" xfId="1" applyFont="1" applyFill="1" applyBorder="1" applyAlignment="1" applyProtection="1">
      <alignment horizontal="left" wrapText="1"/>
      <protection locked="0"/>
    </xf>
    <xf numFmtId="0" fontId="4" fillId="4" borderId="28" xfId="1" applyFont="1" applyFill="1" applyBorder="1" applyAlignment="1" applyProtection="1">
      <alignment horizontal="left" wrapText="1"/>
      <protection locked="0"/>
    </xf>
    <xf numFmtId="0" fontId="4" fillId="4" borderId="29" xfId="1" applyFont="1" applyFill="1" applyBorder="1" applyAlignment="1" applyProtection="1">
      <alignment horizontal="left" wrapText="1"/>
      <protection locked="0"/>
    </xf>
    <xf numFmtId="0" fontId="63" fillId="0" borderId="30" xfId="1" applyFont="1" applyBorder="1" applyAlignment="1" applyProtection="1">
      <alignment horizontal="left"/>
      <protection locked="0"/>
    </xf>
    <xf numFmtId="0" fontId="63" fillId="0" borderId="11" xfId="1" applyFont="1" applyBorder="1" applyAlignment="1" applyProtection="1">
      <alignment horizontal="left"/>
      <protection locked="0"/>
    </xf>
    <xf numFmtId="0" fontId="63" fillId="0" borderId="31" xfId="1" applyFont="1" applyBorder="1" applyAlignment="1" applyProtection="1">
      <alignment horizontal="left"/>
      <protection locked="0"/>
    </xf>
    <xf numFmtId="0" fontId="63" fillId="0" borderId="6" xfId="1" applyFont="1" applyBorder="1" applyAlignment="1" applyProtection="1">
      <alignment horizontal="left"/>
      <protection locked="0"/>
    </xf>
    <xf numFmtId="0" fontId="63" fillId="0" borderId="7" xfId="1" applyFont="1" applyBorder="1" applyAlignment="1" applyProtection="1">
      <alignment horizontal="left"/>
      <protection locked="0"/>
    </xf>
    <xf numFmtId="0" fontId="63" fillId="0" borderId="8" xfId="1" applyFont="1" applyBorder="1" applyAlignment="1" applyProtection="1">
      <alignment horizontal="left"/>
      <protection locked="0"/>
    </xf>
    <xf numFmtId="0" fontId="63" fillId="0" borderId="9" xfId="1" applyFont="1" applyBorder="1" applyAlignment="1" applyProtection="1">
      <alignment horizontal="left"/>
      <protection locked="0"/>
    </xf>
    <xf numFmtId="0" fontId="63" fillId="0" borderId="10" xfId="1" applyFont="1" applyBorder="1" applyAlignment="1" applyProtection="1">
      <alignment horizontal="left"/>
      <protection locked="0"/>
    </xf>
    <xf numFmtId="0" fontId="63" fillId="0" borderId="4" xfId="1" applyFont="1" applyBorder="1" applyAlignment="1" applyProtection="1">
      <alignment horizontal="left"/>
      <protection locked="0"/>
    </xf>
    <xf numFmtId="0" fontId="0" fillId="0" borderId="3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31" xfId="0" applyBorder="1" applyAlignment="1">
      <alignment horizontal="center"/>
    </xf>
    <xf numFmtId="0" fontId="4" fillId="4" borderId="103" xfId="1" applyFont="1" applyFill="1" applyBorder="1" applyAlignment="1" applyProtection="1">
      <alignment horizontal="center" wrapText="1"/>
      <protection locked="0"/>
    </xf>
    <xf numFmtId="0" fontId="4" fillId="4" borderId="104" xfId="1" applyFont="1" applyFill="1" applyBorder="1" applyAlignment="1" applyProtection="1">
      <alignment horizontal="center" wrapText="1"/>
      <protection locked="0"/>
    </xf>
    <xf numFmtId="0" fontId="4" fillId="4" borderId="100" xfId="1" applyFont="1" applyFill="1" applyBorder="1" applyAlignment="1" applyProtection="1">
      <alignment horizontal="center"/>
      <protection locked="0"/>
    </xf>
    <xf numFmtId="169" fontId="4" fillId="4" borderId="101" xfId="2" applyNumberFormat="1" applyFont="1" applyFill="1" applyBorder="1" applyAlignment="1" applyProtection="1">
      <alignment horizontal="center"/>
      <protection locked="0"/>
    </xf>
    <xf numFmtId="169" fontId="4" fillId="4" borderId="8" xfId="2" applyNumberFormat="1" applyFont="1" applyFill="1" applyBorder="1" applyAlignment="1" applyProtection="1">
      <alignment horizontal="center"/>
      <protection locked="0"/>
    </xf>
    <xf numFmtId="0" fontId="64" fillId="4" borderId="30" xfId="1" applyFont="1" applyFill="1" applyBorder="1" applyAlignment="1" applyProtection="1">
      <alignment horizontal="center" wrapText="1"/>
      <protection locked="0"/>
    </xf>
    <xf numFmtId="0" fontId="64" fillId="4" borderId="11" xfId="1" applyFont="1" applyFill="1" applyBorder="1" applyAlignment="1" applyProtection="1">
      <alignment horizontal="center" wrapText="1"/>
      <protection locked="0"/>
    </xf>
    <xf numFmtId="0" fontId="64" fillId="4" borderId="31" xfId="1" applyFont="1" applyFill="1" applyBorder="1" applyAlignment="1" applyProtection="1">
      <alignment horizontal="center" wrapText="1"/>
      <protection locked="0"/>
    </xf>
    <xf numFmtId="0" fontId="64" fillId="4" borderId="70" xfId="1" applyFont="1" applyFill="1" applyBorder="1" applyAlignment="1" applyProtection="1">
      <alignment horizontal="center"/>
      <protection locked="0"/>
    </xf>
    <xf numFmtId="0" fontId="64" fillId="4" borderId="28" xfId="1" applyFont="1" applyFill="1" applyBorder="1" applyAlignment="1" applyProtection="1">
      <alignment horizontal="center"/>
      <protection locked="0"/>
    </xf>
    <xf numFmtId="0" fontId="64" fillId="4" borderId="69" xfId="1" applyFont="1" applyFill="1" applyBorder="1" applyAlignment="1" applyProtection="1">
      <alignment horizontal="center"/>
      <protection locked="0"/>
    </xf>
    <xf numFmtId="0" fontId="64" fillId="4" borderId="30" xfId="1" applyFont="1" applyFill="1" applyBorder="1" applyAlignment="1" applyProtection="1">
      <alignment horizontal="center"/>
      <protection locked="0"/>
    </xf>
    <xf numFmtId="0" fontId="64" fillId="4" borderId="11" xfId="1" applyFont="1" applyFill="1" applyBorder="1" applyAlignment="1" applyProtection="1">
      <alignment horizontal="center"/>
      <protection locked="0"/>
    </xf>
    <xf numFmtId="0" fontId="64" fillId="4" borderId="31" xfId="1" applyFont="1" applyFill="1" applyBorder="1" applyAlignment="1" applyProtection="1">
      <alignment horizontal="center"/>
      <protection locked="0"/>
    </xf>
    <xf numFmtId="169" fontId="4" fillId="4" borderId="51" xfId="2" applyNumberFormat="1" applyFont="1" applyFill="1" applyBorder="1" applyAlignment="1" applyProtection="1">
      <alignment horizontal="left"/>
      <protection locked="0"/>
    </xf>
    <xf numFmtId="169" fontId="4" fillId="4" borderId="65" xfId="2" applyNumberFormat="1" applyFont="1" applyFill="1" applyBorder="1" applyAlignment="1" applyProtection="1">
      <alignment horizontal="left"/>
      <protection locked="0"/>
    </xf>
    <xf numFmtId="169" fontId="4" fillId="4" borderId="49" xfId="2" applyNumberFormat="1" applyFont="1" applyFill="1" applyBorder="1" applyAlignment="1" applyProtection="1">
      <alignment horizontal="left"/>
      <protection locked="0"/>
    </xf>
    <xf numFmtId="0" fontId="4" fillId="0" borderId="0" xfId="1" applyFont="1" applyBorder="1" applyAlignment="1" applyProtection="1">
      <alignment horizontal="center"/>
      <protection locked="0"/>
    </xf>
    <xf numFmtId="169" fontId="4" fillId="0" borderId="0" xfId="2" applyNumberFormat="1" applyFont="1" applyBorder="1" applyAlignment="1" applyProtection="1">
      <alignment horizontal="center"/>
      <protection locked="0"/>
    </xf>
    <xf numFmtId="0" fontId="4" fillId="4" borderId="56" xfId="1" applyFont="1" applyFill="1" applyBorder="1" applyAlignment="1" applyProtection="1">
      <alignment horizontal="center"/>
      <protection locked="0"/>
    </xf>
    <xf numFmtId="0" fontId="4" fillId="4" borderId="55" xfId="1" applyFont="1" applyFill="1" applyBorder="1" applyAlignment="1" applyProtection="1">
      <alignment horizontal="center"/>
      <protection locked="0"/>
    </xf>
    <xf numFmtId="0" fontId="64" fillId="4" borderId="9" xfId="1" applyFont="1" applyFill="1" applyBorder="1" applyAlignment="1" applyProtection="1">
      <alignment horizontal="center"/>
      <protection locked="0"/>
    </xf>
    <xf numFmtId="0" fontId="64" fillId="4" borderId="10" xfId="1" applyFont="1" applyFill="1" applyBorder="1" applyAlignment="1" applyProtection="1">
      <alignment horizontal="center"/>
      <protection locked="0"/>
    </xf>
    <xf numFmtId="0" fontId="64" fillId="4" borderId="4" xfId="1" applyFont="1" applyFill="1" applyBorder="1" applyAlignment="1" applyProtection="1">
      <alignment horizontal="center"/>
      <protection locked="0"/>
    </xf>
    <xf numFmtId="169" fontId="4" fillId="4" borderId="102" xfId="2" applyNumberFormat="1" applyFont="1" applyFill="1" applyBorder="1" applyAlignment="1" applyProtection="1">
      <alignment horizontal="center"/>
      <protection locked="0"/>
    </xf>
    <xf numFmtId="0" fontId="4" fillId="4" borderId="64" xfId="1" applyFont="1" applyFill="1" applyBorder="1" applyAlignment="1" applyProtection="1">
      <alignment horizontal="center" wrapText="1"/>
      <protection locked="0"/>
    </xf>
    <xf numFmtId="0" fontId="4" fillId="4" borderId="49" xfId="1" applyFont="1" applyFill="1" applyBorder="1" applyAlignment="1" applyProtection="1">
      <alignment horizontal="center" wrapText="1"/>
      <protection locked="0"/>
    </xf>
    <xf numFmtId="169" fontId="4" fillId="0" borderId="34" xfId="2" applyNumberFormat="1" applyFont="1" applyBorder="1" applyAlignment="1" applyProtection="1">
      <alignment horizontal="center"/>
      <protection locked="0"/>
    </xf>
    <xf numFmtId="169" fontId="4" fillId="0" borderId="50" xfId="2" applyNumberFormat="1" applyFont="1" applyBorder="1" applyAlignment="1" applyProtection="1">
      <alignment horizontal="center"/>
      <protection locked="0"/>
    </xf>
    <xf numFmtId="0" fontId="4" fillId="0" borderId="35" xfId="1" applyFont="1" applyBorder="1" applyAlignment="1" applyProtection="1">
      <alignment horizontal="center"/>
      <protection locked="0"/>
    </xf>
    <xf numFmtId="0" fontId="4" fillId="0" borderId="36" xfId="1" applyFont="1" applyBorder="1" applyAlignment="1" applyProtection="1">
      <alignment horizontal="center"/>
      <protection locked="0"/>
    </xf>
    <xf numFmtId="171" fontId="4" fillId="0" borderId="36" xfId="1" applyNumberFormat="1" applyFont="1" applyBorder="1" applyAlignment="1" applyProtection="1">
      <alignment horizontal="right" wrapText="1"/>
      <protection locked="0"/>
    </xf>
    <xf numFmtId="171" fontId="4" fillId="0" borderId="37" xfId="1" applyNumberFormat="1" applyFont="1" applyBorder="1" applyAlignment="1" applyProtection="1">
      <alignment horizontal="right" wrapText="1"/>
      <protection locked="0"/>
    </xf>
    <xf numFmtId="0" fontId="7" fillId="0" borderId="17" xfId="1" applyFont="1" applyBorder="1" applyAlignment="1" applyProtection="1">
      <alignment horizontal="right"/>
      <protection locked="0"/>
    </xf>
    <xf numFmtId="0" fontId="7" fillId="0" borderId="18" xfId="1" applyFont="1" applyBorder="1" applyAlignment="1" applyProtection="1">
      <alignment horizontal="right"/>
      <protection locked="0"/>
    </xf>
    <xf numFmtId="0" fontId="7" fillId="0" borderId="19" xfId="1" applyFont="1" applyBorder="1" applyAlignment="1" applyProtection="1">
      <alignment horizontal="right"/>
      <protection locked="0"/>
    </xf>
    <xf numFmtId="0" fontId="7" fillId="0" borderId="0" xfId="1" applyFont="1" applyBorder="1" applyAlignment="1" applyProtection="1">
      <alignment horizontal="center" vertical="center"/>
      <protection locked="0"/>
    </xf>
    <xf numFmtId="0" fontId="5" fillId="0" borderId="0" xfId="1" applyFont="1" applyBorder="1" applyAlignment="1" applyProtection="1">
      <alignment horizontal="center"/>
      <protection locked="0"/>
    </xf>
    <xf numFmtId="0" fontId="4" fillId="4" borderId="30" xfId="1" applyFont="1" applyFill="1" applyBorder="1" applyAlignment="1" applyProtection="1">
      <alignment horizontal="left" wrapText="1"/>
      <protection locked="0"/>
    </xf>
    <xf numFmtId="0" fontId="4" fillId="4" borderId="11" xfId="1" applyFont="1" applyFill="1" applyBorder="1" applyAlignment="1" applyProtection="1">
      <alignment horizontal="left" wrapText="1"/>
      <protection locked="0"/>
    </xf>
    <xf numFmtId="0" fontId="4" fillId="4" borderId="31" xfId="1" applyFont="1" applyFill="1" applyBorder="1" applyAlignment="1" applyProtection="1">
      <alignment horizontal="left" wrapText="1"/>
      <protection locked="0"/>
    </xf>
    <xf numFmtId="0" fontId="4" fillId="4" borderId="9" xfId="1" applyFont="1" applyFill="1" applyBorder="1" applyAlignment="1" applyProtection="1">
      <alignment horizontal="left" wrapText="1"/>
      <protection locked="0"/>
    </xf>
    <xf numFmtId="0" fontId="4" fillId="4" borderId="10" xfId="1" applyFont="1" applyFill="1" applyBorder="1" applyAlignment="1" applyProtection="1">
      <alignment horizontal="left" wrapText="1"/>
      <protection locked="0"/>
    </xf>
    <xf numFmtId="0" fontId="4" fillId="4" borderId="4" xfId="1" applyFont="1" applyFill="1" applyBorder="1" applyAlignment="1" applyProtection="1">
      <alignment horizontal="left" wrapText="1"/>
      <protection locked="0"/>
    </xf>
    <xf numFmtId="0" fontId="4" fillId="4" borderId="9" xfId="1" applyFont="1" applyFill="1" applyBorder="1" applyAlignment="1" applyProtection="1">
      <alignment horizontal="left" vertical="top"/>
      <protection locked="0"/>
    </xf>
    <xf numFmtId="0" fontId="4" fillId="4" borderId="10" xfId="1" applyFont="1" applyFill="1" applyBorder="1" applyAlignment="1" applyProtection="1">
      <alignment horizontal="left" vertical="top"/>
      <protection locked="0"/>
    </xf>
    <xf numFmtId="0" fontId="4" fillId="4" borderId="4" xfId="1" applyFont="1" applyFill="1" applyBorder="1" applyAlignment="1" applyProtection="1">
      <alignment horizontal="left" vertical="top"/>
      <protection locked="0"/>
    </xf>
    <xf numFmtId="0" fontId="4" fillId="4" borderId="1" xfId="1" applyFont="1" applyFill="1" applyBorder="1" applyAlignment="1" applyProtection="1">
      <alignment horizontal="left" wrapText="1"/>
      <protection locked="0"/>
    </xf>
    <xf numFmtId="0" fontId="4" fillId="4" borderId="0" xfId="1" applyFont="1" applyFill="1" applyBorder="1" applyAlignment="1" applyProtection="1">
      <alignment horizontal="left" wrapText="1"/>
      <protection locked="0"/>
    </xf>
    <xf numFmtId="0" fontId="4" fillId="4" borderId="5" xfId="1" applyFont="1" applyFill="1" applyBorder="1" applyAlignment="1" applyProtection="1">
      <alignment horizontal="left" wrapText="1"/>
      <protection locked="0"/>
    </xf>
    <xf numFmtId="0" fontId="4" fillId="4" borderId="6" xfId="1" applyFont="1" applyFill="1" applyBorder="1" applyAlignment="1" applyProtection="1">
      <alignment horizontal="left" wrapText="1"/>
      <protection locked="0"/>
    </xf>
    <xf numFmtId="0" fontId="4" fillId="4" borderId="7" xfId="1" applyFont="1" applyFill="1" applyBorder="1" applyAlignment="1" applyProtection="1">
      <alignment horizontal="left" wrapText="1"/>
      <protection locked="0"/>
    </xf>
    <xf numFmtId="0" fontId="4" fillId="4" borderId="8" xfId="1" applyFont="1" applyFill="1" applyBorder="1" applyAlignment="1" applyProtection="1">
      <alignment horizontal="left" wrapText="1"/>
      <protection locked="0"/>
    </xf>
    <xf numFmtId="0" fontId="7" fillId="4" borderId="9" xfId="1" applyFont="1" applyFill="1" applyBorder="1" applyAlignment="1" applyProtection="1">
      <alignment horizontal="center"/>
      <protection locked="0"/>
    </xf>
    <xf numFmtId="0" fontId="7" fillId="4" borderId="10" xfId="1" applyFont="1" applyFill="1" applyBorder="1" applyAlignment="1" applyProtection="1">
      <alignment horizontal="center"/>
      <protection locked="0"/>
    </xf>
    <xf numFmtId="0" fontId="7" fillId="4" borderId="4" xfId="1" applyFont="1" applyFill="1" applyBorder="1" applyAlignment="1" applyProtection="1">
      <alignment horizontal="center"/>
      <protection locked="0"/>
    </xf>
    <xf numFmtId="0" fontId="5" fillId="4" borderId="17" xfId="1" applyFont="1" applyFill="1" applyBorder="1" applyAlignment="1" applyProtection="1">
      <alignment horizontal="center"/>
      <protection locked="0"/>
    </xf>
    <xf numFmtId="0" fontId="5" fillId="4" borderId="18" xfId="1" applyFont="1" applyFill="1" applyBorder="1" applyAlignment="1" applyProtection="1">
      <alignment horizontal="center"/>
      <protection locked="0"/>
    </xf>
    <xf numFmtId="0" fontId="5" fillId="4" borderId="19" xfId="1" applyFont="1" applyFill="1" applyBorder="1" applyAlignment="1" applyProtection="1">
      <alignment horizontal="center"/>
      <protection locked="0"/>
    </xf>
    <xf numFmtId="0" fontId="4" fillId="4" borderId="12" xfId="1" applyFont="1" applyFill="1" applyBorder="1" applyAlignment="1" applyProtection="1">
      <alignment horizontal="center" wrapText="1"/>
      <protection locked="0"/>
    </xf>
    <xf numFmtId="0" fontId="4" fillId="4" borderId="16" xfId="1" applyFont="1" applyFill="1" applyBorder="1" applyAlignment="1" applyProtection="1">
      <alignment horizontal="center" wrapText="1"/>
      <protection locked="0"/>
    </xf>
    <xf numFmtId="0" fontId="4" fillId="4" borderId="48" xfId="1" applyFont="1" applyFill="1" applyBorder="1" applyAlignment="1" applyProtection="1">
      <alignment horizontal="left"/>
      <protection locked="0"/>
    </xf>
    <xf numFmtId="0" fontId="4" fillId="4" borderId="30" xfId="1" applyFont="1" applyFill="1" applyBorder="1" applyAlignment="1" applyProtection="1">
      <alignment horizontal="center" wrapText="1"/>
      <protection locked="0"/>
    </xf>
    <xf numFmtId="0" fontId="4" fillId="4" borderId="75" xfId="1" applyFont="1" applyFill="1" applyBorder="1" applyAlignment="1" applyProtection="1">
      <alignment horizontal="center" wrapText="1"/>
      <protection locked="0"/>
    </xf>
    <xf numFmtId="0" fontId="47" fillId="0" borderId="83" xfId="0" applyFont="1" applyBorder="1" applyAlignment="1">
      <alignment horizontal="center" vertical="center"/>
    </xf>
    <xf numFmtId="0" fontId="47" fillId="0" borderId="82" xfId="0" applyFont="1" applyBorder="1" applyAlignment="1">
      <alignment horizontal="center" vertical="center"/>
    </xf>
    <xf numFmtId="0" fontId="47" fillId="0" borderId="84" xfId="0" applyFon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47" fillId="19" borderId="30" xfId="0" applyFont="1" applyFill="1" applyBorder="1" applyAlignment="1">
      <alignment horizontal="center"/>
    </xf>
    <xf numFmtId="0" fontId="47" fillId="19" borderId="11" xfId="0" applyFont="1" applyFill="1" applyBorder="1" applyAlignment="1">
      <alignment horizontal="center"/>
    </xf>
    <xf numFmtId="0" fontId="47" fillId="19" borderId="31" xfId="0" applyFont="1" applyFill="1" applyBorder="1" applyAlignment="1">
      <alignment horizontal="center"/>
    </xf>
    <xf numFmtId="0" fontId="47" fillId="0" borderId="9" xfId="0" applyFont="1" applyBorder="1" applyAlignment="1">
      <alignment horizontal="center" vertical="center"/>
    </xf>
    <xf numFmtId="0" fontId="47" fillId="0" borderId="4" xfId="0" applyFont="1" applyBorder="1" applyAlignment="1">
      <alignment horizontal="center" vertical="center"/>
    </xf>
    <xf numFmtId="0" fontId="47" fillId="0" borderId="1" xfId="0" applyFont="1" applyBorder="1" applyAlignment="1">
      <alignment horizontal="center" vertical="center"/>
    </xf>
    <xf numFmtId="0" fontId="47" fillId="0" borderId="5" xfId="0" applyFont="1" applyBorder="1" applyAlignment="1">
      <alignment horizontal="center" vertical="center"/>
    </xf>
    <xf numFmtId="0" fontId="47" fillId="0" borderId="6" xfId="0" applyFont="1" applyBorder="1" applyAlignment="1">
      <alignment horizontal="center" vertical="center"/>
    </xf>
    <xf numFmtId="0" fontId="47" fillId="0" borderId="8" xfId="0" applyFont="1" applyBorder="1" applyAlignment="1">
      <alignment horizontal="center" vertical="center"/>
    </xf>
    <xf numFmtId="0" fontId="4" fillId="0" borderId="64" xfId="1" applyFont="1" applyBorder="1" applyAlignment="1" applyProtection="1">
      <alignment horizontal="center"/>
      <protection locked="0"/>
    </xf>
    <xf numFmtId="0" fontId="4" fillId="0" borderId="65" xfId="1" applyFont="1" applyBorder="1" applyAlignment="1" applyProtection="1">
      <alignment horizontal="center"/>
      <protection locked="0"/>
    </xf>
    <xf numFmtId="0" fontId="4" fillId="0" borderId="42" xfId="1" applyFont="1" applyBorder="1" applyAlignment="1" applyProtection="1">
      <alignment horizontal="center" vertical="center"/>
      <protection locked="0"/>
    </xf>
    <xf numFmtId="0" fontId="7" fillId="0" borderId="17" xfId="1" applyFont="1" applyBorder="1" applyAlignment="1" applyProtection="1">
      <alignment horizontal="center" vertical="center"/>
      <protection locked="0"/>
    </xf>
    <xf numFmtId="0" fontId="7" fillId="0" borderId="18" xfId="1" applyFont="1" applyBorder="1" applyAlignment="1" applyProtection="1">
      <alignment horizontal="center" vertical="center"/>
      <protection locked="0"/>
    </xf>
    <xf numFmtId="0" fontId="7" fillId="0" borderId="19" xfId="1" applyFont="1" applyBorder="1" applyAlignment="1" applyProtection="1">
      <alignment horizontal="center" vertical="center"/>
      <protection locked="0"/>
    </xf>
    <xf numFmtId="0" fontId="7" fillId="0" borderId="17" xfId="1" applyFont="1" applyBorder="1" applyAlignment="1" applyProtection="1">
      <alignment horizontal="center" vertical="center" wrapText="1"/>
      <protection locked="0"/>
    </xf>
    <xf numFmtId="0" fontId="7" fillId="0" borderId="18" xfId="1" applyFont="1" applyBorder="1" applyAlignment="1" applyProtection="1">
      <alignment horizontal="center" vertical="center" wrapText="1"/>
      <protection locked="0"/>
    </xf>
    <xf numFmtId="0" fontId="7" fillId="0" borderId="19" xfId="1" applyFont="1" applyBorder="1" applyAlignment="1" applyProtection="1">
      <alignment horizontal="center" vertical="center" wrapText="1"/>
      <protection locked="0"/>
    </xf>
    <xf numFmtId="0" fontId="17" fillId="0" borderId="83" xfId="0" applyFont="1" applyBorder="1" applyAlignment="1">
      <alignment horizontal="center" vertical="center"/>
    </xf>
    <xf numFmtId="0" fontId="17" fillId="0" borderId="82" xfId="0" applyFont="1" applyBorder="1" applyAlignment="1">
      <alignment horizontal="center" vertical="center"/>
    </xf>
    <xf numFmtId="0" fontId="17" fillId="0" borderId="84" xfId="0" applyFont="1" applyBorder="1" applyAlignment="1">
      <alignment horizontal="center" vertical="center"/>
    </xf>
    <xf numFmtId="42" fontId="47" fillId="4" borderId="83" xfId="0" applyNumberFormat="1" applyFont="1" applyFill="1" applyBorder="1" applyAlignment="1">
      <alignment horizontal="center" vertical="center"/>
    </xf>
    <xf numFmtId="42" fontId="47" fillId="4" borderId="82" xfId="0" applyNumberFormat="1" applyFont="1" applyFill="1" applyBorder="1" applyAlignment="1">
      <alignment horizontal="center" vertical="center"/>
    </xf>
    <xf numFmtId="42" fontId="47" fillId="4" borderId="84" xfId="0" applyNumberFormat="1" applyFont="1" applyFill="1" applyBorder="1" applyAlignment="1">
      <alignment horizontal="center" vertical="center"/>
    </xf>
    <xf numFmtId="0" fontId="29" fillId="29" borderId="0" xfId="0" applyFont="1" applyFill="1" applyAlignment="1">
      <alignment horizontal="center"/>
    </xf>
    <xf numFmtId="0" fontId="38" fillId="23" borderId="30" xfId="0" applyFont="1" applyFill="1" applyBorder="1" applyAlignment="1">
      <alignment horizontal="center" vertical="center"/>
    </xf>
    <xf numFmtId="0" fontId="38" fillId="23" borderId="11" xfId="0" applyFont="1" applyFill="1" applyBorder="1" applyAlignment="1">
      <alignment horizontal="center" vertical="center"/>
    </xf>
    <xf numFmtId="0" fontId="38" fillId="23" borderId="31" xfId="0" applyFont="1" applyFill="1" applyBorder="1" applyAlignment="1">
      <alignment horizontal="center" vertical="center"/>
    </xf>
    <xf numFmtId="0" fontId="1" fillId="0" borderId="6" xfId="1" applyFont="1" applyBorder="1" applyAlignment="1" applyProtection="1">
      <alignment horizontal="right"/>
      <protection locked="0"/>
    </xf>
    <xf numFmtId="0" fontId="1" fillId="0" borderId="7" xfId="1" applyFont="1" applyBorder="1" applyAlignment="1" applyProtection="1">
      <alignment horizontal="right"/>
      <protection locked="0"/>
    </xf>
    <xf numFmtId="0" fontId="1" fillId="0" borderId="8" xfId="1" applyFont="1" applyBorder="1" applyAlignment="1" applyProtection="1">
      <alignment horizontal="right"/>
      <protection locked="0"/>
    </xf>
    <xf numFmtId="0" fontId="4" fillId="0" borderId="9" xfId="1" applyFont="1" applyBorder="1" applyAlignment="1" applyProtection="1">
      <alignment horizontal="left" vertical="top"/>
      <protection locked="0"/>
    </xf>
    <xf numFmtId="0" fontId="4" fillId="0" borderId="10" xfId="1" applyFont="1" applyBorder="1" applyAlignment="1" applyProtection="1">
      <alignment horizontal="left" vertical="top"/>
      <protection locked="0"/>
    </xf>
    <xf numFmtId="0" fontId="4" fillId="0" borderId="4" xfId="1" applyFont="1" applyBorder="1" applyAlignment="1" applyProtection="1">
      <alignment horizontal="left" vertical="top"/>
      <protection locked="0"/>
    </xf>
    <xf numFmtId="0" fontId="4" fillId="0" borderId="6" xfId="1" applyFont="1" applyBorder="1" applyAlignment="1" applyProtection="1">
      <alignment horizontal="left" vertical="top"/>
      <protection locked="0"/>
    </xf>
    <xf numFmtId="0" fontId="4" fillId="0" borderId="7" xfId="1" applyFont="1" applyBorder="1" applyAlignment="1" applyProtection="1">
      <alignment horizontal="left" vertical="top"/>
      <protection locked="0"/>
    </xf>
    <xf numFmtId="0" fontId="4" fillId="0" borderId="8" xfId="1" applyFont="1" applyBorder="1" applyAlignment="1" applyProtection="1">
      <alignment horizontal="left" vertical="top"/>
      <protection locked="0"/>
    </xf>
    <xf numFmtId="0" fontId="7" fillId="0" borderId="0" xfId="1" applyFont="1" applyBorder="1" applyAlignment="1" applyProtection="1">
      <alignment horizontal="center"/>
      <protection locked="0"/>
    </xf>
    <xf numFmtId="0" fontId="4" fillId="0" borderId="30" xfId="1" applyFont="1" applyBorder="1" applyAlignment="1" applyProtection="1">
      <alignment horizontal="center"/>
      <protection locked="0"/>
    </xf>
    <xf numFmtId="0" fontId="4" fillId="0" borderId="11" xfId="1" applyFont="1" applyBorder="1" applyAlignment="1" applyProtection="1">
      <alignment horizontal="center"/>
      <protection locked="0"/>
    </xf>
    <xf numFmtId="0" fontId="4" fillId="0" borderId="30" xfId="1" applyFont="1" applyBorder="1" applyAlignment="1" applyProtection="1">
      <alignment horizontal="center" wrapText="1"/>
      <protection locked="0"/>
    </xf>
    <xf numFmtId="0" fontId="4" fillId="0" borderId="75" xfId="1" applyFont="1" applyBorder="1" applyAlignment="1" applyProtection="1">
      <alignment horizontal="center" wrapText="1"/>
      <protection locked="0"/>
    </xf>
    <xf numFmtId="1" fontId="4" fillId="0" borderId="20" xfId="2" applyNumberFormat="1" applyFont="1" applyBorder="1" applyAlignment="1" applyProtection="1">
      <alignment horizontal="center"/>
      <protection locked="0"/>
    </xf>
    <xf numFmtId="1" fontId="4" fillId="0" borderId="21" xfId="2" applyNumberFormat="1" applyFont="1" applyBorder="1" applyAlignment="1" applyProtection="1">
      <alignment horizontal="center"/>
      <protection locked="0"/>
    </xf>
    <xf numFmtId="1" fontId="4" fillId="4" borderId="20" xfId="2" applyNumberFormat="1" applyFont="1" applyFill="1" applyBorder="1" applyAlignment="1" applyProtection="1">
      <alignment horizontal="center"/>
      <protection locked="0"/>
    </xf>
    <xf numFmtId="0" fontId="4" fillId="4" borderId="21" xfId="2" applyNumberFormat="1" applyFont="1" applyFill="1" applyBorder="1" applyAlignment="1" applyProtection="1">
      <alignment horizontal="center"/>
      <protection locked="0"/>
    </xf>
    <xf numFmtId="0" fontId="4" fillId="0" borderId="21" xfId="2" applyNumberFormat="1" applyFont="1" applyBorder="1" applyAlignment="1" applyProtection="1">
      <alignment horizontal="center"/>
      <protection locked="0"/>
    </xf>
    <xf numFmtId="0" fontId="5" fillId="0" borderId="14" xfId="1" applyFont="1" applyBorder="1" applyAlignment="1" applyProtection="1">
      <alignment horizontal="center" wrapText="1"/>
      <protection locked="0"/>
    </xf>
    <xf numFmtId="0" fontId="5" fillId="0" borderId="15" xfId="1" applyFont="1" applyBorder="1" applyAlignment="1" applyProtection="1">
      <alignment horizontal="center" wrapText="1"/>
      <protection locked="0"/>
    </xf>
    <xf numFmtId="0" fontId="5" fillId="0" borderId="13" xfId="1" applyFont="1" applyBorder="1" applyAlignment="1" applyProtection="1">
      <alignment horizontal="center" wrapText="1"/>
      <protection locked="0"/>
    </xf>
    <xf numFmtId="0" fontId="1" fillId="2" borderId="105" xfId="1" applyFill="1" applyBorder="1" applyAlignment="1" applyProtection="1">
      <alignment horizontal="center" wrapText="1"/>
      <protection locked="0"/>
    </xf>
    <xf numFmtId="0" fontId="4" fillId="0" borderId="12" xfId="1" applyFont="1" applyBorder="1" applyAlignment="1" applyProtection="1">
      <alignment horizontal="center" wrapText="1"/>
      <protection locked="0"/>
    </xf>
    <xf numFmtId="0" fontId="4" fillId="0" borderId="16" xfId="1" applyFont="1" applyBorder="1" applyAlignment="1" applyProtection="1">
      <alignment horizontal="center" wrapText="1"/>
      <protection locked="0"/>
    </xf>
    <xf numFmtId="0" fontId="23" fillId="0" borderId="0" xfId="0" applyFont="1" applyAlignment="1">
      <alignment horizontal="center"/>
    </xf>
    <xf numFmtId="0" fontId="7" fillId="4" borderId="17" xfId="1" applyFont="1" applyFill="1" applyBorder="1" applyAlignment="1" applyProtection="1">
      <alignment horizontal="right" wrapText="1"/>
      <protection locked="0"/>
    </xf>
    <xf numFmtId="0" fontId="7" fillId="4" borderId="18" xfId="1" applyFont="1" applyFill="1" applyBorder="1" applyAlignment="1" applyProtection="1">
      <alignment horizontal="right" wrapText="1"/>
      <protection locked="0"/>
    </xf>
    <xf numFmtId="0" fontId="7" fillId="4" borderId="19" xfId="1" applyFont="1" applyFill="1" applyBorder="1" applyAlignment="1" applyProtection="1">
      <alignment horizontal="right" wrapText="1"/>
      <protection locked="0"/>
    </xf>
    <xf numFmtId="0" fontId="4" fillId="0" borderId="75" xfId="1" applyFont="1" applyBorder="1" applyAlignment="1" applyProtection="1">
      <alignment horizontal="center"/>
      <protection locked="0"/>
    </xf>
    <xf numFmtId="0" fontId="4" fillId="0" borderId="30" xfId="1" applyFont="1" applyBorder="1" applyAlignment="1" applyProtection="1">
      <alignment horizontal="left" wrapText="1"/>
      <protection locked="0"/>
    </xf>
    <xf numFmtId="0" fontId="4" fillId="0" borderId="11" xfId="1" applyFont="1" applyBorder="1" applyAlignment="1" applyProtection="1">
      <alignment horizontal="left" wrapText="1"/>
      <protection locked="0"/>
    </xf>
    <xf numFmtId="0" fontId="4" fillId="0" borderId="31" xfId="1" applyFont="1" applyBorder="1" applyAlignment="1" applyProtection="1">
      <alignment horizontal="left" wrapText="1"/>
      <protection locked="0"/>
    </xf>
    <xf numFmtId="0" fontId="4" fillId="0" borderId="42" xfId="1" applyFont="1" applyBorder="1" applyAlignment="1" applyProtection="1">
      <alignment horizontal="center"/>
      <protection locked="0"/>
    </xf>
    <xf numFmtId="0" fontId="4" fillId="0" borderId="34" xfId="1" applyFont="1" applyBorder="1" applyAlignment="1" applyProtection="1">
      <alignment horizontal="center"/>
      <protection locked="0"/>
    </xf>
    <xf numFmtId="0" fontId="4" fillId="0" borderId="51" xfId="1" applyFont="1" applyBorder="1" applyAlignment="1" applyProtection="1">
      <alignment horizontal="center"/>
      <protection locked="0"/>
    </xf>
    <xf numFmtId="0" fontId="4" fillId="0" borderId="49" xfId="1" applyFont="1" applyBorder="1" applyAlignment="1" applyProtection="1">
      <alignment horizontal="center"/>
      <protection locked="0"/>
    </xf>
    <xf numFmtId="0" fontId="4" fillId="0" borderId="32" xfId="1" applyFont="1" applyBorder="1" applyAlignment="1" applyProtection="1">
      <alignment horizontal="left"/>
      <protection locked="0"/>
    </xf>
    <xf numFmtId="0" fontId="4" fillId="0" borderId="26" xfId="1" applyFont="1" applyBorder="1" applyAlignment="1" applyProtection="1">
      <alignment horizontal="left"/>
      <protection locked="0"/>
    </xf>
    <xf numFmtId="0" fontId="4" fillId="0" borderId="33" xfId="1" applyFont="1" applyBorder="1" applyAlignment="1" applyProtection="1">
      <alignment horizontal="left"/>
      <protection locked="0"/>
    </xf>
    <xf numFmtId="0" fontId="4" fillId="0" borderId="48" xfId="1" applyFont="1" applyBorder="1" applyAlignment="1" applyProtection="1">
      <alignment horizontal="left"/>
      <protection locked="0"/>
    </xf>
    <xf numFmtId="169" fontId="4" fillId="0" borderId="34" xfId="5" applyNumberFormat="1" applyFont="1" applyBorder="1" applyAlignment="1" applyProtection="1">
      <alignment horizontal="center"/>
      <protection locked="0"/>
    </xf>
    <xf numFmtId="169" fontId="4" fillId="0" borderId="50" xfId="5" applyNumberFormat="1" applyFont="1" applyBorder="1" applyAlignment="1" applyProtection="1">
      <alignment horizontal="center"/>
      <protection locked="0"/>
    </xf>
    <xf numFmtId="169" fontId="4" fillId="0" borderId="64" xfId="5" applyNumberFormat="1" applyFont="1" applyBorder="1" applyAlignment="1" applyProtection="1">
      <alignment horizontal="center"/>
      <protection locked="0"/>
    </xf>
    <xf numFmtId="169" fontId="4" fillId="0" borderId="66" xfId="5" applyNumberFormat="1" applyFont="1" applyBorder="1" applyAlignment="1" applyProtection="1">
      <alignment horizontal="center"/>
      <protection locked="0"/>
    </xf>
    <xf numFmtId="0" fontId="64" fillId="13" borderId="42" xfId="1" applyFont="1" applyFill="1" applyBorder="1" applyAlignment="1" applyProtection="1">
      <alignment horizontal="center" vertical="center" wrapText="1"/>
      <protection locked="0"/>
    </xf>
    <xf numFmtId="0" fontId="64" fillId="13" borderId="34" xfId="1" applyFont="1" applyFill="1" applyBorder="1" applyAlignment="1" applyProtection="1">
      <alignment horizontal="center" vertical="center" wrapText="1"/>
      <protection locked="0"/>
    </xf>
    <xf numFmtId="0" fontId="64" fillId="13" borderId="50" xfId="1" applyFont="1" applyFill="1" applyBorder="1" applyAlignment="1" applyProtection="1">
      <alignment horizontal="center" vertical="center" wrapText="1"/>
      <protection locked="0"/>
    </xf>
    <xf numFmtId="169" fontId="4" fillId="0" borderId="53" xfId="5" applyNumberFormat="1" applyFont="1" applyBorder="1" applyAlignment="1" applyProtection="1">
      <alignment horizontal="center"/>
      <protection locked="0"/>
    </xf>
    <xf numFmtId="169" fontId="4" fillId="0" borderId="54" xfId="5" applyNumberFormat="1" applyFont="1" applyBorder="1" applyAlignment="1" applyProtection="1">
      <alignment horizontal="center"/>
      <protection locked="0"/>
    </xf>
    <xf numFmtId="0" fontId="4" fillId="0" borderId="51" xfId="1" applyFont="1" applyBorder="1" applyAlignment="1" applyProtection="1">
      <alignment horizontal="left"/>
      <protection locked="0"/>
    </xf>
    <xf numFmtId="0" fontId="4" fillId="0" borderId="49" xfId="1" applyFont="1" applyBorder="1" applyAlignment="1" applyProtection="1">
      <alignment horizontal="left"/>
      <protection locked="0"/>
    </xf>
    <xf numFmtId="0" fontId="4" fillId="0" borderId="52" xfId="1" applyFont="1" applyBorder="1" applyAlignment="1" applyProtection="1">
      <alignment horizontal="left"/>
      <protection locked="0"/>
    </xf>
    <xf numFmtId="169" fontId="4" fillId="0" borderId="58" xfId="5" applyNumberFormat="1" applyFont="1" applyBorder="1" applyAlignment="1" applyProtection="1">
      <alignment horizontal="center"/>
      <protection locked="0"/>
    </xf>
    <xf numFmtId="169" fontId="4" fillId="0" borderId="59" xfId="5" applyNumberFormat="1" applyFont="1" applyBorder="1" applyAlignment="1" applyProtection="1">
      <alignment horizontal="center"/>
      <protection locked="0"/>
    </xf>
    <xf numFmtId="169" fontId="4" fillId="4" borderId="58" xfId="5" applyNumberFormat="1" applyFont="1" applyFill="1" applyBorder="1" applyAlignment="1" applyProtection="1">
      <alignment horizontal="center"/>
      <protection locked="0"/>
    </xf>
    <xf numFmtId="169" fontId="4" fillId="4" borderId="59" xfId="5" applyNumberFormat="1" applyFont="1" applyFill="1" applyBorder="1" applyAlignment="1" applyProtection="1">
      <alignment horizontal="center"/>
      <protection locked="0"/>
    </xf>
    <xf numFmtId="169" fontId="4" fillId="0" borderId="57" xfId="5" applyNumberFormat="1" applyFont="1" applyBorder="1" applyAlignment="1" applyProtection="1">
      <alignment horizontal="center" vertical="center"/>
      <protection locked="0"/>
    </xf>
    <xf numFmtId="169" fontId="4" fillId="0" borderId="31" xfId="5" applyNumberFormat="1" applyFont="1" applyBorder="1" applyAlignment="1" applyProtection="1">
      <alignment horizontal="center" vertical="center"/>
      <protection locked="0"/>
    </xf>
    <xf numFmtId="169" fontId="4" fillId="0" borderId="34" xfId="5" applyNumberFormat="1" applyFont="1" applyBorder="1" applyAlignment="1" applyProtection="1">
      <alignment horizontal="center" vertical="center"/>
      <protection locked="0"/>
    </xf>
    <xf numFmtId="169" fontId="4" fillId="0" borderId="50" xfId="5" applyNumberFormat="1" applyFont="1" applyBorder="1" applyAlignment="1" applyProtection="1">
      <alignment horizontal="center" vertical="center"/>
      <protection locked="0"/>
    </xf>
    <xf numFmtId="164" fontId="4" fillId="0" borderId="0" xfId="1" applyNumberFormat="1" applyFont="1" applyBorder="1" applyAlignment="1" applyProtection="1">
      <alignment horizontal="right"/>
      <protection locked="0"/>
    </xf>
    <xf numFmtId="0" fontId="4" fillId="0" borderId="0" xfId="1" applyFont="1" applyBorder="1" applyAlignment="1" applyProtection="1">
      <alignment horizontal="right"/>
      <protection locked="0"/>
    </xf>
    <xf numFmtId="0" fontId="5" fillId="4" borderId="14" xfId="1" applyFont="1" applyFill="1" applyBorder="1" applyAlignment="1" applyProtection="1">
      <alignment horizontal="center" wrapText="1"/>
      <protection locked="0"/>
    </xf>
    <xf numFmtId="0" fontId="5" fillId="4" borderId="15" xfId="1" applyFont="1" applyFill="1" applyBorder="1" applyAlignment="1" applyProtection="1">
      <alignment horizontal="center" wrapText="1"/>
      <protection locked="0"/>
    </xf>
    <xf numFmtId="0" fontId="5" fillId="4" borderId="13" xfId="1" applyFont="1" applyFill="1" applyBorder="1" applyAlignment="1" applyProtection="1">
      <alignment horizontal="center" wrapText="1"/>
      <protection locked="0"/>
    </xf>
    <xf numFmtId="169" fontId="4" fillId="0" borderId="64" xfId="5" applyNumberFormat="1" applyFont="1" applyBorder="1" applyAlignment="1" applyProtection="1">
      <alignment horizontal="center" vertical="center"/>
      <protection locked="0"/>
    </xf>
    <xf numFmtId="169" fontId="4" fillId="0" borderId="66" xfId="5" applyNumberFormat="1" applyFont="1" applyBorder="1" applyAlignment="1" applyProtection="1">
      <alignment horizontal="center" vertical="center"/>
      <protection locked="0"/>
    </xf>
    <xf numFmtId="0" fontId="7" fillId="0" borderId="0" xfId="1" applyFont="1" applyBorder="1" applyAlignment="1" applyProtection="1">
      <alignment horizontal="center" wrapText="1"/>
      <protection locked="0"/>
    </xf>
    <xf numFmtId="0" fontId="1" fillId="0" borderId="0" xfId="1" applyBorder="1" applyAlignment="1" applyProtection="1">
      <alignment horizontal="center" wrapText="1"/>
      <protection locked="0"/>
    </xf>
    <xf numFmtId="0" fontId="10" fillId="0" borderId="0" xfId="1" applyFont="1" applyBorder="1" applyAlignment="1" applyProtection="1">
      <alignment horizontal="center"/>
      <protection locked="0"/>
    </xf>
    <xf numFmtId="169" fontId="4" fillId="0" borderId="36" xfId="5" applyNumberFormat="1" applyFont="1" applyBorder="1" applyAlignment="1" applyProtection="1">
      <alignment horizontal="center" vertical="center"/>
      <protection locked="0"/>
    </xf>
    <xf numFmtId="169" fontId="4" fillId="0" borderId="37" xfId="5" applyNumberFormat="1" applyFont="1" applyBorder="1" applyAlignment="1" applyProtection="1">
      <alignment horizontal="center" vertical="center"/>
      <protection locked="0"/>
    </xf>
    <xf numFmtId="0" fontId="64" fillId="13" borderId="42" xfId="1" applyFont="1" applyFill="1" applyBorder="1" applyAlignment="1" applyProtection="1">
      <alignment horizontal="left"/>
      <protection locked="0"/>
    </xf>
    <xf numFmtId="0" fontId="64" fillId="13" borderId="34" xfId="1" applyFont="1" applyFill="1" applyBorder="1" applyAlignment="1" applyProtection="1">
      <alignment horizontal="left"/>
      <protection locked="0"/>
    </xf>
    <xf numFmtId="0" fontId="64" fillId="13" borderId="50" xfId="1" applyFont="1" applyFill="1" applyBorder="1" applyAlignment="1" applyProtection="1">
      <alignment horizontal="left"/>
      <protection locked="0"/>
    </xf>
    <xf numFmtId="0" fontId="64" fillId="13" borderId="27" xfId="1" applyFont="1" applyFill="1" applyBorder="1" applyAlignment="1" applyProtection="1">
      <alignment horizontal="center" vertical="center" wrapText="1"/>
      <protection locked="0"/>
    </xf>
    <xf numFmtId="0" fontId="64" fillId="13" borderId="28" xfId="1" applyFont="1" applyFill="1" applyBorder="1" applyAlignment="1" applyProtection="1">
      <alignment horizontal="center" vertical="center" wrapText="1"/>
      <protection locked="0"/>
    </xf>
    <xf numFmtId="0" fontId="64" fillId="13" borderId="29" xfId="1" applyFont="1" applyFill="1" applyBorder="1" applyAlignment="1" applyProtection="1">
      <alignment horizontal="center" vertical="center" wrapText="1"/>
      <protection locked="0"/>
    </xf>
    <xf numFmtId="169" fontId="4" fillId="0" borderId="56" xfId="5" applyNumberFormat="1" applyFont="1" applyBorder="1" applyAlignment="1" applyProtection="1">
      <alignment horizontal="center" vertical="center"/>
      <protection locked="0"/>
    </xf>
    <xf numFmtId="169" fontId="4" fillId="0" borderId="46" xfId="5" applyNumberFormat="1" applyFont="1" applyBorder="1" applyAlignment="1" applyProtection="1">
      <alignment horizontal="center" vertical="center"/>
      <protection locked="0"/>
    </xf>
    <xf numFmtId="0" fontId="0" fillId="0" borderId="96" xfId="0" applyBorder="1" applyAlignment="1">
      <alignment horizontal="center"/>
    </xf>
    <xf numFmtId="0" fontId="0" fillId="0" borderId="81" xfId="0" applyBorder="1" applyAlignment="1">
      <alignment horizontal="center"/>
    </xf>
    <xf numFmtId="0" fontId="0" fillId="0" borderId="59" xfId="0" applyBorder="1" applyAlignment="1">
      <alignment horizontal="center"/>
    </xf>
    <xf numFmtId="0" fontId="0" fillId="0" borderId="96" xfId="0" applyBorder="1" applyAlignment="1">
      <alignment horizontal="center" wrapText="1"/>
    </xf>
    <xf numFmtId="0" fontId="0" fillId="0" borderId="81" xfId="0" applyBorder="1" applyAlignment="1">
      <alignment horizontal="center" wrapText="1"/>
    </xf>
    <xf numFmtId="0" fontId="0" fillId="0" borderId="59" xfId="0" applyBorder="1" applyAlignment="1">
      <alignment horizontal="center" wrapText="1"/>
    </xf>
    <xf numFmtId="0" fontId="0" fillId="0" borderId="96" xfId="0" applyBorder="1" applyAlignment="1">
      <alignment horizontal="center" vertical="center"/>
    </xf>
    <xf numFmtId="0" fontId="0" fillId="0" borderId="81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96" xfId="0" applyBorder="1" applyAlignment="1">
      <alignment horizontal="center" vertical="center" wrapText="1"/>
    </xf>
    <xf numFmtId="0" fontId="0" fillId="0" borderId="81" xfId="0" applyBorder="1" applyAlignment="1">
      <alignment horizontal="center" vertical="center" wrapText="1"/>
    </xf>
    <xf numFmtId="0" fontId="0" fillId="0" borderId="62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0" fillId="0" borderId="53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59" xfId="0" applyBorder="1" applyAlignment="1">
      <alignment horizontal="center" vertical="center" wrapText="1"/>
    </xf>
    <xf numFmtId="0" fontId="0" fillId="0" borderId="77" xfId="0" applyBorder="1" applyAlignment="1">
      <alignment horizontal="center" vertical="center" wrapText="1"/>
    </xf>
    <xf numFmtId="0" fontId="5" fillId="0" borderId="17" xfId="1" applyFont="1" applyBorder="1" applyAlignment="1" applyProtection="1">
      <alignment horizontal="center"/>
      <protection locked="0"/>
    </xf>
    <xf numFmtId="0" fontId="5" fillId="0" borderId="18" xfId="1" applyFont="1" applyBorder="1" applyAlignment="1" applyProtection="1">
      <alignment horizontal="center"/>
      <protection locked="0"/>
    </xf>
    <xf numFmtId="0" fontId="5" fillId="0" borderId="19" xfId="1" applyFont="1" applyBorder="1" applyAlignment="1" applyProtection="1">
      <alignment horizontal="center"/>
      <protection locked="0"/>
    </xf>
    <xf numFmtId="0" fontId="64" fillId="7" borderId="42" xfId="1" applyFont="1" applyFill="1" applyBorder="1" applyAlignment="1" applyProtection="1">
      <alignment horizontal="left"/>
      <protection locked="0"/>
    </xf>
    <xf numFmtId="0" fontId="64" fillId="7" borderId="34" xfId="1" applyFont="1" applyFill="1" applyBorder="1" applyAlignment="1" applyProtection="1">
      <alignment horizontal="left"/>
      <protection locked="0"/>
    </xf>
    <xf numFmtId="0" fontId="64" fillId="7" borderId="50" xfId="1" applyFont="1" applyFill="1" applyBorder="1" applyAlignment="1" applyProtection="1">
      <alignment horizontal="left"/>
      <protection locked="0"/>
    </xf>
    <xf numFmtId="169" fontId="4" fillId="0" borderId="64" xfId="2" applyNumberFormat="1" applyFont="1" applyBorder="1" applyAlignment="1" applyProtection="1">
      <alignment horizontal="center"/>
      <protection locked="0"/>
    </xf>
    <xf numFmtId="169" fontId="4" fillId="0" borderId="66" xfId="2" applyNumberFormat="1" applyFont="1" applyBorder="1" applyAlignment="1" applyProtection="1">
      <alignment horizontal="center"/>
      <protection locked="0"/>
    </xf>
    <xf numFmtId="0" fontId="64" fillId="7" borderId="51" xfId="1" applyFont="1" applyFill="1" applyBorder="1" applyAlignment="1" applyProtection="1">
      <alignment horizontal="left" wrapText="1"/>
      <protection locked="0"/>
    </xf>
    <xf numFmtId="0" fontId="64" fillId="7" borderId="65" xfId="1" applyFont="1" applyFill="1" applyBorder="1" applyAlignment="1" applyProtection="1">
      <alignment horizontal="left" wrapText="1"/>
      <protection locked="0"/>
    </xf>
    <xf numFmtId="0" fontId="64" fillId="7" borderId="66" xfId="1" applyFont="1" applyFill="1" applyBorder="1" applyAlignment="1" applyProtection="1">
      <alignment horizontal="left" wrapText="1"/>
      <protection locked="0"/>
    </xf>
    <xf numFmtId="0" fontId="64" fillId="0" borderId="0" xfId="1" applyFont="1" applyFill="1" applyBorder="1" applyAlignment="1" applyProtection="1">
      <alignment horizontal="left"/>
      <protection locked="0"/>
    </xf>
    <xf numFmtId="0" fontId="64" fillId="7" borderId="51" xfId="1" applyFont="1" applyFill="1" applyBorder="1" applyAlignment="1" applyProtection="1">
      <alignment horizontal="left"/>
      <protection locked="0"/>
    </xf>
    <xf numFmtId="0" fontId="64" fillId="7" borderId="65" xfId="1" applyFont="1" applyFill="1" applyBorder="1" applyAlignment="1" applyProtection="1">
      <alignment horizontal="left"/>
      <protection locked="0"/>
    </xf>
    <xf numFmtId="0" fontId="64" fillId="7" borderId="66" xfId="1" applyFont="1" applyFill="1" applyBorder="1" applyAlignment="1" applyProtection="1">
      <alignment horizontal="left"/>
      <protection locked="0"/>
    </xf>
    <xf numFmtId="0" fontId="4" fillId="0" borderId="42" xfId="1" applyFont="1" applyBorder="1" applyAlignment="1" applyProtection="1">
      <alignment horizontal="left" vertical="top"/>
      <protection locked="0"/>
    </xf>
    <xf numFmtId="0" fontId="4" fillId="0" borderId="34" xfId="1" applyFont="1" applyBorder="1" applyAlignment="1" applyProtection="1">
      <alignment horizontal="left" vertical="top"/>
      <protection locked="0"/>
    </xf>
    <xf numFmtId="0" fontId="4" fillId="0" borderId="50" xfId="1" applyFont="1" applyBorder="1" applyAlignment="1" applyProtection="1">
      <alignment horizontal="left" vertical="top"/>
      <protection locked="0"/>
    </xf>
    <xf numFmtId="0" fontId="4" fillId="0" borderId="42" xfId="1" applyFont="1" applyBorder="1" applyAlignment="1" applyProtection="1">
      <alignment horizontal="left" wrapText="1"/>
      <protection locked="0"/>
    </xf>
    <xf numFmtId="0" fontId="4" fillId="0" borderId="34" xfId="1" applyFont="1" applyBorder="1" applyAlignment="1" applyProtection="1">
      <alignment horizontal="left" wrapText="1"/>
      <protection locked="0"/>
    </xf>
    <xf numFmtId="0" fontId="4" fillId="0" borderId="50" xfId="1" applyFont="1" applyBorder="1" applyAlignment="1" applyProtection="1">
      <alignment horizontal="left" wrapText="1"/>
      <protection locked="0"/>
    </xf>
    <xf numFmtId="0" fontId="4" fillId="0" borderId="95" xfId="1" applyFont="1" applyBorder="1" applyAlignment="1" applyProtection="1">
      <alignment horizontal="left" wrapText="1"/>
      <protection locked="0"/>
    </xf>
    <xf numFmtId="0" fontId="4" fillId="0" borderId="91" xfId="1" applyFont="1" applyBorder="1" applyAlignment="1" applyProtection="1">
      <alignment horizontal="left" wrapText="1"/>
      <protection locked="0"/>
    </xf>
    <xf numFmtId="0" fontId="4" fillId="0" borderId="94" xfId="1" applyFont="1" applyBorder="1" applyAlignment="1" applyProtection="1">
      <alignment horizontal="left" wrapText="1"/>
      <protection locked="0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93" fillId="10" borderId="0" xfId="0" applyFont="1" applyFill="1" applyAlignment="1">
      <alignment horizontal="center" wrapText="1"/>
    </xf>
    <xf numFmtId="0" fontId="0" fillId="0" borderId="0" xfId="0" applyAlignment="1">
      <alignment horizontal="left"/>
    </xf>
    <xf numFmtId="0" fontId="85" fillId="0" borderId="0" xfId="0" applyFont="1" applyAlignment="1">
      <alignment horizontal="center"/>
    </xf>
    <xf numFmtId="0" fontId="62" fillId="0" borderId="0" xfId="0" applyFont="1" applyAlignment="1">
      <alignment horizontal="center"/>
    </xf>
    <xf numFmtId="0" fontId="81" fillId="0" borderId="0" xfId="0" applyFont="1" applyAlignment="1">
      <alignment horizontal="center"/>
    </xf>
    <xf numFmtId="0" fontId="27" fillId="20" borderId="60" xfId="0" applyFont="1" applyFill="1" applyBorder="1" applyAlignment="1">
      <alignment horizontal="center"/>
    </xf>
    <xf numFmtId="0" fontId="27" fillId="20" borderId="61" xfId="0" applyFont="1" applyFill="1" applyBorder="1" applyAlignment="1">
      <alignment horizontal="center"/>
    </xf>
    <xf numFmtId="0" fontId="36" fillId="0" borderId="42" xfId="0" applyFont="1" applyBorder="1" applyAlignment="1">
      <alignment horizontal="left"/>
    </xf>
    <xf numFmtId="0" fontId="36" fillId="0" borderId="34" xfId="0" applyFont="1" applyBorder="1" applyAlignment="1">
      <alignment horizontal="left"/>
    </xf>
    <xf numFmtId="0" fontId="37" fillId="20" borderId="35" xfId="0" applyFont="1" applyFill="1" applyBorder="1" applyAlignment="1">
      <alignment horizontal="center"/>
    </xf>
    <xf numFmtId="0" fontId="37" fillId="20" borderId="36" xfId="0" applyFont="1" applyFill="1" applyBorder="1" applyAlignment="1">
      <alignment horizontal="center"/>
    </xf>
    <xf numFmtId="0" fontId="36" fillId="0" borderId="45" xfId="0" applyFont="1" applyBorder="1" applyAlignment="1">
      <alignment horizontal="left" vertical="center"/>
    </xf>
    <xf numFmtId="0" fontId="36" fillId="0" borderId="47" xfId="0" applyFont="1" applyBorder="1" applyAlignment="1">
      <alignment horizontal="left" vertical="center"/>
    </xf>
    <xf numFmtId="0" fontId="36" fillId="0" borderId="55" xfId="0" applyFont="1" applyBorder="1" applyAlignment="1">
      <alignment horizontal="left" vertical="center"/>
    </xf>
    <xf numFmtId="0" fontId="36" fillId="24" borderId="42" xfId="0" applyFont="1" applyFill="1" applyBorder="1" applyAlignment="1">
      <alignment horizontal="center" vertical="center"/>
    </xf>
    <xf numFmtId="0" fontId="36" fillId="24" borderId="34" xfId="0" applyFont="1" applyFill="1" applyBorder="1" applyAlignment="1">
      <alignment horizontal="center" vertical="center"/>
    </xf>
    <xf numFmtId="0" fontId="94" fillId="10" borderId="1" xfId="0" applyFont="1" applyFill="1" applyBorder="1" applyAlignment="1">
      <alignment horizontal="center" vertical="center" wrapText="1"/>
    </xf>
    <xf numFmtId="0" fontId="94" fillId="10" borderId="0" xfId="0" applyFont="1" applyFill="1" applyAlignment="1">
      <alignment horizontal="center" vertical="center" wrapText="1"/>
    </xf>
    <xf numFmtId="0" fontId="36" fillId="23" borderId="42" xfId="0" applyFont="1" applyFill="1" applyBorder="1" applyAlignment="1">
      <alignment horizontal="center" vertical="center"/>
    </xf>
    <xf numFmtId="0" fontId="36" fillId="23" borderId="34" xfId="0" applyFont="1" applyFill="1" applyBorder="1" applyAlignment="1">
      <alignment horizontal="center" vertical="center"/>
    </xf>
    <xf numFmtId="0" fontId="36" fillId="23" borderId="64" xfId="0" applyFont="1" applyFill="1" applyBorder="1" applyAlignment="1">
      <alignment horizontal="center" vertical="center" wrapText="1"/>
    </xf>
    <xf numFmtId="0" fontId="36" fillId="23" borderId="65" xfId="0" applyFont="1" applyFill="1" applyBorder="1" applyAlignment="1">
      <alignment horizontal="center" vertical="center" wrapText="1"/>
    </xf>
    <xf numFmtId="0" fontId="36" fillId="23" borderId="49" xfId="0" applyFont="1" applyFill="1" applyBorder="1" applyAlignment="1">
      <alignment horizontal="center" vertical="center" wrapText="1"/>
    </xf>
    <xf numFmtId="0" fontId="36" fillId="23" borderId="74" xfId="0" applyFont="1" applyFill="1" applyBorder="1" applyAlignment="1">
      <alignment horizontal="center" vertical="center" wrapText="1"/>
    </xf>
    <xf numFmtId="0" fontId="36" fillId="23" borderId="53" xfId="0" applyFont="1" applyFill="1" applyBorder="1" applyAlignment="1">
      <alignment horizontal="center" vertical="center" wrapText="1"/>
    </xf>
    <xf numFmtId="0" fontId="36" fillId="23" borderId="53" xfId="0" applyFont="1" applyFill="1" applyBorder="1" applyAlignment="1">
      <alignment horizontal="center" vertical="center"/>
    </xf>
    <xf numFmtId="0" fontId="37" fillId="22" borderId="72" xfId="0" applyFont="1" applyFill="1" applyBorder="1" applyAlignment="1">
      <alignment horizontal="center"/>
    </xf>
    <xf numFmtId="0" fontId="37" fillId="22" borderId="73" xfId="0" applyFont="1" applyFill="1" applyBorder="1" applyAlignment="1">
      <alignment horizontal="center"/>
    </xf>
    <xf numFmtId="170" fontId="28" fillId="0" borderId="53" xfId="0" applyNumberFormat="1" applyFont="1" applyBorder="1" applyAlignment="1">
      <alignment horizontal="center" vertical="center"/>
    </xf>
    <xf numFmtId="170" fontId="28" fillId="0" borderId="54" xfId="0" applyNumberFormat="1" applyFont="1" applyBorder="1" applyAlignment="1">
      <alignment horizontal="center" vertical="center"/>
    </xf>
    <xf numFmtId="170" fontId="28" fillId="0" borderId="34" xfId="0" applyNumberFormat="1" applyFont="1" applyBorder="1" applyAlignment="1">
      <alignment horizontal="center" vertical="center"/>
    </xf>
    <xf numFmtId="170" fontId="28" fillId="0" borderId="50" xfId="0" applyNumberFormat="1" applyFont="1" applyBorder="1" applyAlignment="1">
      <alignment horizontal="center" vertical="center"/>
    </xf>
    <xf numFmtId="170" fontId="28" fillId="0" borderId="36" xfId="0" applyNumberFormat="1" applyFont="1" applyBorder="1" applyAlignment="1">
      <alignment horizontal="center" vertical="center"/>
    </xf>
    <xf numFmtId="170" fontId="28" fillId="0" borderId="37" xfId="0" applyNumberFormat="1" applyFont="1" applyBorder="1" applyAlignment="1">
      <alignment horizontal="center" vertical="center"/>
    </xf>
    <xf numFmtId="0" fontId="36" fillId="24" borderId="35" xfId="0" applyFont="1" applyFill="1" applyBorder="1" applyAlignment="1">
      <alignment horizontal="center" vertical="center" wrapText="1"/>
    </xf>
    <xf numFmtId="0" fontId="36" fillId="24" borderId="36" xfId="0" applyFont="1" applyFill="1" applyBorder="1" applyAlignment="1">
      <alignment horizontal="center" vertical="center" wrapText="1"/>
    </xf>
    <xf numFmtId="0" fontId="0" fillId="32" borderId="64" xfId="0" applyFill="1" applyBorder="1" applyAlignment="1">
      <alignment horizontal="center"/>
    </xf>
    <xf numFmtId="0" fontId="0" fillId="32" borderId="65" xfId="0" applyFill="1" applyBorder="1" applyAlignment="1">
      <alignment horizontal="center"/>
    </xf>
    <xf numFmtId="0" fontId="0" fillId="32" borderId="49" xfId="0" applyFill="1" applyBorder="1" applyAlignment="1">
      <alignment horizontal="center"/>
    </xf>
    <xf numFmtId="0" fontId="15" fillId="0" borderId="91" xfId="0" applyFont="1" applyBorder="1" applyAlignment="1">
      <alignment horizontal="center" wrapText="1"/>
    </xf>
    <xf numFmtId="0" fontId="0" fillId="0" borderId="91" xfId="0" applyBorder="1" applyAlignment="1">
      <alignment horizontal="center" wrapText="1"/>
    </xf>
    <xf numFmtId="0" fontId="80" fillId="0" borderId="0" xfId="0" applyFont="1" applyAlignment="1">
      <alignment horizontal="left" vertical="center" wrapText="1"/>
    </xf>
    <xf numFmtId="0" fontId="35" fillId="3" borderId="0" xfId="0" applyFont="1" applyFill="1" applyAlignment="1">
      <alignment horizontal="left"/>
    </xf>
    <xf numFmtId="0" fontId="35" fillId="0" borderId="0" xfId="0" applyFont="1" applyFill="1" applyAlignment="1">
      <alignment horizontal="left"/>
    </xf>
    <xf numFmtId="0" fontId="27" fillId="0" borderId="0" xfId="0" applyFont="1" applyAlignment="1">
      <alignment horizontal="left"/>
    </xf>
    <xf numFmtId="0" fontId="28" fillId="0" borderId="0" xfId="0" applyFont="1" applyAlignment="1">
      <alignment horizontal="left"/>
    </xf>
    <xf numFmtId="0" fontId="37" fillId="22" borderId="71" xfId="0" applyFont="1" applyFill="1" applyBorder="1" applyAlignment="1">
      <alignment horizontal="center"/>
    </xf>
    <xf numFmtId="0" fontId="36" fillId="0" borderId="74" xfId="0" applyFont="1" applyBorder="1" applyAlignment="1">
      <alignment horizontal="left"/>
    </xf>
    <xf numFmtId="0" fontId="36" fillId="0" borderId="53" xfId="0" applyFont="1" applyBorder="1" applyAlignment="1">
      <alignment horizontal="left"/>
    </xf>
    <xf numFmtId="170" fontId="28" fillId="15" borderId="53" xfId="0" applyNumberFormat="1" applyFont="1" applyFill="1" applyBorder="1" applyAlignment="1">
      <alignment horizontal="center" vertical="center"/>
    </xf>
    <xf numFmtId="170" fontId="28" fillId="15" borderId="54" xfId="0" applyNumberFormat="1" applyFont="1" applyFill="1" applyBorder="1" applyAlignment="1">
      <alignment horizontal="center" vertical="center"/>
    </xf>
    <xf numFmtId="170" fontId="28" fillId="15" borderId="34" xfId="0" applyNumberFormat="1" applyFont="1" applyFill="1" applyBorder="1" applyAlignment="1">
      <alignment horizontal="center" vertical="center"/>
    </xf>
    <xf numFmtId="170" fontId="28" fillId="15" borderId="50" xfId="0" applyNumberFormat="1" applyFont="1" applyFill="1" applyBorder="1" applyAlignment="1">
      <alignment horizontal="center" vertical="center"/>
    </xf>
    <xf numFmtId="170" fontId="28" fillId="15" borderId="36" xfId="0" applyNumberFormat="1" applyFont="1" applyFill="1" applyBorder="1" applyAlignment="1">
      <alignment horizontal="center" vertical="center"/>
    </xf>
    <xf numFmtId="170" fontId="28" fillId="15" borderId="37" xfId="0" applyNumberFormat="1" applyFont="1" applyFill="1" applyBorder="1" applyAlignment="1">
      <alignment horizontal="center" vertical="center"/>
    </xf>
    <xf numFmtId="0" fontId="41" fillId="4" borderId="0" xfId="1" applyFont="1" applyFill="1" applyBorder="1" applyAlignment="1" applyProtection="1">
      <alignment horizontal="left" wrapText="1"/>
      <protection locked="0"/>
    </xf>
    <xf numFmtId="0" fontId="25" fillId="0" borderId="34" xfId="0" applyFont="1" applyBorder="1" applyAlignment="1">
      <alignment horizontal="center" vertical="center"/>
    </xf>
    <xf numFmtId="0" fontId="28" fillId="0" borderId="53" xfId="0" applyFont="1" applyBorder="1" applyAlignment="1">
      <alignment horizontal="center" vertical="center"/>
    </xf>
    <xf numFmtId="0" fontId="28" fillId="0" borderId="34" xfId="0" applyFont="1" applyBorder="1" applyAlignment="1">
      <alignment horizontal="center" vertical="center"/>
    </xf>
    <xf numFmtId="0" fontId="25" fillId="0" borderId="43" xfId="0" applyFont="1" applyBorder="1" applyAlignment="1">
      <alignment horizontal="center" vertical="center"/>
    </xf>
    <xf numFmtId="0" fontId="25" fillId="0" borderId="53" xfId="0" applyFont="1" applyBorder="1" applyAlignment="1">
      <alignment horizontal="center" vertical="center"/>
    </xf>
    <xf numFmtId="0" fontId="37" fillId="13" borderId="30" xfId="0" applyFont="1" applyFill="1" applyBorder="1" applyAlignment="1">
      <alignment horizontal="center"/>
    </xf>
    <xf numFmtId="0" fontId="37" fillId="13" borderId="11" xfId="0" applyFont="1" applyFill="1" applyBorder="1" applyAlignment="1">
      <alignment horizontal="center"/>
    </xf>
    <xf numFmtId="0" fontId="37" fillId="13" borderId="31" xfId="0" applyFont="1" applyFill="1" applyBorder="1" applyAlignment="1">
      <alignment horizontal="center"/>
    </xf>
    <xf numFmtId="0" fontId="37" fillId="25" borderId="6" xfId="0" applyFont="1" applyFill="1" applyBorder="1" applyAlignment="1">
      <alignment horizontal="left"/>
    </xf>
    <xf numFmtId="0" fontId="37" fillId="25" borderId="7" xfId="0" applyFont="1" applyFill="1" applyBorder="1" applyAlignment="1">
      <alignment horizontal="left"/>
    </xf>
    <xf numFmtId="0" fontId="37" fillId="25" borderId="8" xfId="0" applyFont="1" applyFill="1" applyBorder="1" applyAlignment="1">
      <alignment horizontal="left"/>
    </xf>
    <xf numFmtId="0" fontId="28" fillId="0" borderId="64" xfId="0" applyFont="1" applyBorder="1" applyAlignment="1">
      <alignment horizontal="center" vertical="center" wrapText="1"/>
    </xf>
    <xf numFmtId="0" fontId="28" fillId="0" borderId="65" xfId="0" applyFont="1" applyBorder="1" applyAlignment="1">
      <alignment horizontal="center" vertical="center" wrapText="1"/>
    </xf>
    <xf numFmtId="0" fontId="28" fillId="0" borderId="49" xfId="0" applyFont="1" applyBorder="1" applyAlignment="1">
      <alignment horizontal="center" vertical="center" wrapText="1"/>
    </xf>
    <xf numFmtId="0" fontId="25" fillId="0" borderId="85" xfId="0" applyFont="1" applyBorder="1" applyAlignment="1">
      <alignment horizontal="center" vertical="center" wrapText="1"/>
    </xf>
    <xf numFmtId="0" fontId="25" fillId="0" borderId="91" xfId="0" applyFont="1" applyBorder="1" applyAlignment="1">
      <alignment horizontal="center" vertical="center" wrapText="1"/>
    </xf>
    <xf numFmtId="0" fontId="25" fillId="0" borderId="92" xfId="0" applyFont="1" applyBorder="1" applyAlignment="1">
      <alignment horizontal="center" vertical="center" wrapText="1"/>
    </xf>
    <xf numFmtId="0" fontId="25" fillId="0" borderId="64" xfId="0" applyFont="1" applyBorder="1" applyAlignment="1">
      <alignment horizontal="center" vertical="center" wrapText="1"/>
    </xf>
    <xf numFmtId="0" fontId="25" fillId="0" borderId="65" xfId="0" applyFont="1" applyBorder="1" applyAlignment="1">
      <alignment horizontal="center" vertical="center" wrapText="1"/>
    </xf>
    <xf numFmtId="0" fontId="25" fillId="0" borderId="49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65" xfId="0" applyFont="1" applyBorder="1" applyAlignment="1">
      <alignment horizontal="center" vertical="center" wrapText="1"/>
    </xf>
    <xf numFmtId="0" fontId="22" fillId="0" borderId="66" xfId="0" applyFont="1" applyBorder="1" applyAlignment="1">
      <alignment horizontal="center" vertical="center" wrapText="1"/>
    </xf>
    <xf numFmtId="0" fontId="7" fillId="0" borderId="51" xfId="0" applyFont="1" applyBorder="1" applyAlignment="1">
      <alignment horizontal="center" vertical="center"/>
    </xf>
    <xf numFmtId="0" fontId="7" fillId="0" borderId="65" xfId="0" applyFont="1" applyBorder="1" applyAlignment="1">
      <alignment horizontal="center" vertical="center"/>
    </xf>
    <xf numFmtId="0" fontId="7" fillId="0" borderId="66" xfId="0" applyFont="1" applyBorder="1" applyAlignment="1">
      <alignment horizontal="center" vertical="center"/>
    </xf>
    <xf numFmtId="0" fontId="7" fillId="0" borderId="64" xfId="0" applyFont="1" applyBorder="1" applyAlignment="1">
      <alignment horizontal="center" vertical="center"/>
    </xf>
    <xf numFmtId="0" fontId="15" fillId="0" borderId="27" xfId="0" applyFont="1" applyBorder="1" applyAlignment="1">
      <alignment horizontal="center"/>
    </xf>
    <xf numFmtId="0" fontId="29" fillId="0" borderId="28" xfId="0" applyFont="1" applyBorder="1" applyAlignment="1">
      <alignment horizontal="center"/>
    </xf>
    <xf numFmtId="0" fontId="29" fillId="0" borderId="29" xfId="0" applyFont="1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21" fillId="0" borderId="43" xfId="0" applyFont="1" applyBorder="1" applyAlignment="1">
      <alignment horizontal="right" vertical="center"/>
    </xf>
    <xf numFmtId="0" fontId="21" fillId="0" borderId="58" xfId="0" applyFont="1" applyBorder="1" applyAlignment="1">
      <alignment horizontal="right" vertical="center"/>
    </xf>
    <xf numFmtId="0" fontId="7" fillId="0" borderId="34" xfId="0" applyFont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22" fillId="0" borderId="42" xfId="0" applyFont="1" applyBorder="1" applyAlignment="1">
      <alignment horizontal="center" vertical="center" wrapText="1"/>
    </xf>
    <xf numFmtId="0" fontId="22" fillId="0" borderId="34" xfId="0" applyFont="1" applyBorder="1" applyAlignment="1">
      <alignment horizontal="center" vertical="center"/>
    </xf>
    <xf numFmtId="0" fontId="22" fillId="0" borderId="50" xfId="0" applyFont="1" applyBorder="1" applyAlignment="1">
      <alignment horizontal="center" vertical="center"/>
    </xf>
    <xf numFmtId="0" fontId="0" fillId="0" borderId="27" xfId="0" applyBorder="1" applyAlignment="1">
      <alignment horizontal="center"/>
    </xf>
    <xf numFmtId="0" fontId="51" fillId="8" borderId="0" xfId="0" applyFont="1" applyFill="1" applyAlignment="1">
      <alignment horizontal="center"/>
    </xf>
    <xf numFmtId="0" fontId="52" fillId="8" borderId="0" xfId="0" applyFont="1" applyFill="1" applyAlignment="1">
      <alignment horizontal="center"/>
    </xf>
    <xf numFmtId="0" fontId="9" fillId="0" borderId="67" xfId="0" applyFont="1" applyBorder="1" applyAlignment="1">
      <alignment horizontal="left" vertical="center"/>
    </xf>
    <xf numFmtId="0" fontId="9" fillId="0" borderId="68" xfId="0" applyFont="1" applyBorder="1" applyAlignment="1">
      <alignment horizontal="left" vertical="center"/>
    </xf>
    <xf numFmtId="0" fontId="32" fillId="0" borderId="64" xfId="0" applyFont="1" applyBorder="1" applyAlignment="1">
      <alignment horizontal="center" wrapText="1"/>
    </xf>
    <xf numFmtId="0" fontId="32" fillId="0" borderId="65" xfId="0" applyFont="1" applyBorder="1" applyAlignment="1">
      <alignment horizontal="center" wrapText="1"/>
    </xf>
    <xf numFmtId="0" fontId="32" fillId="0" borderId="49" xfId="0" applyFont="1" applyBorder="1" applyAlignment="1">
      <alignment horizontal="center" wrapText="1"/>
    </xf>
    <xf numFmtId="0" fontId="40" fillId="22" borderId="0" xfId="0" applyFont="1" applyFill="1" applyAlignment="1">
      <alignment horizontal="center"/>
    </xf>
    <xf numFmtId="0" fontId="48" fillId="19" borderId="0" xfId="0" applyFont="1" applyFill="1" applyAlignment="1">
      <alignment horizontal="center"/>
    </xf>
    <xf numFmtId="0" fontId="49" fillId="0" borderId="0" xfId="0" applyFont="1" applyAlignment="1">
      <alignment horizontal="left"/>
    </xf>
    <xf numFmtId="0" fontId="29" fillId="0" borderId="61" xfId="0" applyFont="1" applyBorder="1" applyAlignment="1">
      <alignment horizontal="center"/>
    </xf>
    <xf numFmtId="0" fontId="29" fillId="0" borderId="62" xfId="0" applyFont="1" applyBorder="1" applyAlignment="1">
      <alignment horizontal="center"/>
    </xf>
    <xf numFmtId="0" fontId="29" fillId="0" borderId="60" xfId="0" applyFont="1" applyBorder="1" applyAlignment="1">
      <alignment horizontal="center" vertical="center"/>
    </xf>
    <xf numFmtId="0" fontId="29" fillId="0" borderId="35" xfId="0" applyFont="1" applyBorder="1" applyAlignment="1">
      <alignment horizontal="center" vertical="center"/>
    </xf>
    <xf numFmtId="0" fontId="29" fillId="0" borderId="90" xfId="0" applyFont="1" applyBorder="1" applyAlignment="1">
      <alignment horizontal="center" vertical="center" wrapText="1"/>
    </xf>
    <xf numFmtId="0" fontId="29" fillId="0" borderId="58" xfId="0" applyFont="1" applyBorder="1" applyAlignment="1">
      <alignment horizontal="center" vertical="center" wrapText="1"/>
    </xf>
    <xf numFmtId="0" fontId="0" fillId="21" borderId="64" xfId="0" applyFill="1" applyBorder="1" applyAlignment="1">
      <alignment horizontal="center" vertical="center"/>
    </xf>
    <xf numFmtId="0" fontId="0" fillId="21" borderId="49" xfId="0" applyFill="1" applyBorder="1" applyAlignment="1">
      <alignment horizontal="center" vertical="center"/>
    </xf>
    <xf numFmtId="0" fontId="0" fillId="3" borderId="64" xfId="0" applyFill="1" applyBorder="1" applyAlignment="1">
      <alignment horizontal="center" vertical="center"/>
    </xf>
    <xf numFmtId="0" fontId="0" fillId="3" borderId="49" xfId="0" applyFill="1" applyBorder="1" applyAlignment="1">
      <alignment horizontal="center" vertical="center"/>
    </xf>
    <xf numFmtId="0" fontId="47" fillId="24" borderId="0" xfId="0" applyFont="1" applyFill="1" applyAlignment="1">
      <alignment horizontal="center"/>
    </xf>
    <xf numFmtId="0" fontId="98" fillId="0" borderId="0" xfId="0" applyFont="1" applyAlignment="1">
      <alignment horizontal="center"/>
    </xf>
    <xf numFmtId="0" fontId="66" fillId="10" borderId="0" xfId="0" applyFont="1" applyFill="1" applyAlignment="1">
      <alignment horizontal="center"/>
    </xf>
    <xf numFmtId="0" fontId="53" fillId="29" borderId="0" xfId="0" applyFont="1" applyFill="1" applyAlignment="1">
      <alignment horizontal="left"/>
    </xf>
    <xf numFmtId="0" fontId="28" fillId="0" borderId="0" xfId="0" applyFont="1" applyAlignment="1">
      <alignment horizontal="left" wrapText="1"/>
    </xf>
    <xf numFmtId="0" fontId="53" fillId="29" borderId="0" xfId="0" applyFont="1" applyFill="1" applyAlignment="1">
      <alignment horizontal="left" wrapText="1"/>
    </xf>
    <xf numFmtId="0" fontId="0" fillId="0" borderId="34" xfId="0" applyBorder="1" applyAlignment="1">
      <alignment horizontal="center"/>
    </xf>
    <xf numFmtId="0" fontId="0" fillId="0" borderId="43" xfId="0" applyBorder="1" applyAlignment="1">
      <alignment horizontal="center"/>
    </xf>
    <xf numFmtId="0" fontId="29" fillId="0" borderId="71" xfId="0" applyFont="1" applyBorder="1" applyAlignment="1">
      <alignment horizontal="center" vertical="center"/>
    </xf>
    <xf numFmtId="0" fontId="29" fillId="0" borderId="73" xfId="0" applyFont="1" applyBorder="1" applyAlignment="1">
      <alignment horizontal="center" vertical="center"/>
    </xf>
    <xf numFmtId="171" fontId="0" fillId="0" borderId="43" xfId="0" applyNumberFormat="1" applyBorder="1" applyAlignment="1">
      <alignment horizontal="center" vertical="center"/>
    </xf>
    <xf numFmtId="171" fontId="0" fillId="0" borderId="77" xfId="0" applyNumberFormat="1" applyBorder="1" applyAlignment="1">
      <alignment horizontal="center" vertical="center"/>
    </xf>
    <xf numFmtId="0" fontId="32" fillId="10" borderId="30" xfId="0" applyFont="1" applyFill="1" applyBorder="1" applyAlignment="1">
      <alignment horizontal="center" wrapText="1"/>
    </xf>
    <xf numFmtId="0" fontId="29" fillId="10" borderId="11" xfId="0" applyFont="1" applyFill="1" applyBorder="1" applyAlignment="1">
      <alignment horizontal="center" wrapText="1"/>
    </xf>
    <xf numFmtId="0" fontId="29" fillId="10" borderId="31" xfId="0" applyFont="1" applyFill="1" applyBorder="1" applyAlignment="1">
      <alignment horizontal="center" wrapText="1"/>
    </xf>
    <xf numFmtId="0" fontId="0" fillId="0" borderId="0" xfId="0" applyBorder="1" applyAlignment="1">
      <alignment horizontal="center" vertical="center"/>
    </xf>
    <xf numFmtId="0" fontId="17" fillId="0" borderId="0" xfId="0" applyFont="1" applyBorder="1" applyAlignment="1">
      <alignment horizontal="center" wrapText="1"/>
    </xf>
    <xf numFmtId="0" fontId="18" fillId="6" borderId="0" xfId="0" applyFont="1" applyFill="1" applyBorder="1" applyAlignment="1">
      <alignment horizontal="center" vertical="center" wrapText="1"/>
    </xf>
    <xf numFmtId="0" fontId="45" fillId="7" borderId="0" xfId="0" applyFont="1" applyFill="1" applyBorder="1" applyAlignment="1">
      <alignment horizontal="center"/>
    </xf>
    <xf numFmtId="0" fontId="45" fillId="7" borderId="0" xfId="0" applyFont="1" applyFill="1" applyAlignment="1">
      <alignment horizontal="center"/>
    </xf>
    <xf numFmtId="0" fontId="44" fillId="7" borderId="0" xfId="0" applyFont="1" applyFill="1" applyBorder="1" applyAlignment="1">
      <alignment horizontal="center"/>
    </xf>
    <xf numFmtId="0" fontId="33" fillId="31" borderId="10" xfId="0" applyFont="1" applyFill="1" applyBorder="1" applyAlignment="1">
      <alignment horizontal="center" vertical="center" wrapText="1"/>
    </xf>
    <xf numFmtId="0" fontId="32" fillId="10" borderId="30" xfId="0" applyFont="1" applyFill="1" applyBorder="1" applyAlignment="1">
      <alignment horizontal="center" vertical="center" wrapText="1" shrinkToFit="1"/>
    </xf>
    <xf numFmtId="0" fontId="32" fillId="10" borderId="11" xfId="0" applyFont="1" applyFill="1" applyBorder="1" applyAlignment="1">
      <alignment horizontal="center" vertical="center" wrapText="1" shrinkToFit="1"/>
    </xf>
    <xf numFmtId="0" fontId="32" fillId="10" borderId="31" xfId="0" applyFont="1" applyFill="1" applyBorder="1" applyAlignment="1">
      <alignment horizontal="center" vertical="center" wrapText="1" shrinkToFit="1"/>
    </xf>
    <xf numFmtId="0" fontId="32" fillId="10" borderId="30" xfId="0" applyFont="1" applyFill="1" applyBorder="1" applyAlignment="1">
      <alignment horizontal="center"/>
    </xf>
    <xf numFmtId="0" fontId="32" fillId="10" borderId="11" xfId="0" applyFont="1" applyFill="1" applyBorder="1" applyAlignment="1">
      <alignment horizontal="center"/>
    </xf>
    <xf numFmtId="0" fontId="32" fillId="10" borderId="31" xfId="0" applyFont="1" applyFill="1" applyBorder="1" applyAlignment="1">
      <alignment horizontal="center"/>
    </xf>
    <xf numFmtId="0" fontId="32" fillId="10" borderId="30" xfId="0" applyFont="1" applyFill="1" applyBorder="1" applyAlignment="1">
      <alignment horizontal="center" vertical="center" wrapText="1"/>
    </xf>
    <xf numFmtId="0" fontId="32" fillId="10" borderId="11" xfId="0" applyFont="1" applyFill="1" applyBorder="1" applyAlignment="1">
      <alignment horizontal="center" vertical="center" wrapText="1"/>
    </xf>
    <xf numFmtId="0" fontId="32" fillId="10" borderId="31" xfId="0" applyFont="1" applyFill="1" applyBorder="1" applyAlignment="1">
      <alignment horizontal="center" vertical="center" wrapText="1"/>
    </xf>
    <xf numFmtId="0" fontId="44" fillId="7" borderId="0" xfId="0" applyFont="1" applyFill="1" applyAlignment="1">
      <alignment horizontal="center"/>
    </xf>
    <xf numFmtId="0" fontId="45" fillId="7" borderId="1" xfId="0" applyFont="1" applyFill="1" applyBorder="1" applyAlignment="1">
      <alignment horizontal="center"/>
    </xf>
    <xf numFmtId="171" fontId="0" fillId="0" borderId="51" xfId="0" applyNumberFormat="1" applyBorder="1" applyAlignment="1">
      <alignment horizontal="center" vertical="center"/>
    </xf>
    <xf numFmtId="171" fontId="0" fillId="0" borderId="65" xfId="0" applyNumberFormat="1" applyBorder="1" applyAlignment="1">
      <alignment horizontal="center" vertical="center"/>
    </xf>
    <xf numFmtId="171" fontId="0" fillId="0" borderId="66" xfId="0" applyNumberFormat="1" applyBorder="1" applyAlignment="1">
      <alignment horizontal="center" vertical="center"/>
    </xf>
    <xf numFmtId="171" fontId="0" fillId="0" borderId="51" xfId="0" applyNumberFormat="1" applyBorder="1" applyAlignment="1">
      <alignment horizontal="center" wrapText="1"/>
    </xf>
    <xf numFmtId="171" fontId="0" fillId="0" borderId="65" xfId="0" applyNumberFormat="1" applyBorder="1" applyAlignment="1">
      <alignment horizontal="center" wrapText="1"/>
    </xf>
    <xf numFmtId="171" fontId="0" fillId="0" borderId="66" xfId="0" applyNumberFormat="1" applyBorder="1" applyAlignment="1">
      <alignment horizontal="center" wrapText="1"/>
    </xf>
    <xf numFmtId="0" fontId="17" fillId="0" borderId="0" xfId="0" applyFont="1" applyAlignment="1">
      <alignment horizontal="center" wrapText="1"/>
    </xf>
    <xf numFmtId="15" fontId="0" fillId="10" borderId="0" xfId="0" applyNumberFormat="1" applyFill="1" applyAlignment="1">
      <alignment horizontal="center"/>
    </xf>
    <xf numFmtId="0" fontId="0" fillId="0" borderId="7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29" fillId="31" borderId="34" xfId="0" applyFont="1" applyFill="1" applyBorder="1" applyAlignment="1">
      <alignment horizontal="center" vertical="center" wrapText="1"/>
    </xf>
    <xf numFmtId="0" fontId="0" fillId="0" borderId="64" xfId="0" applyBorder="1" applyAlignment="1">
      <alignment horizontal="center" wrapText="1"/>
    </xf>
    <xf numFmtId="0" fontId="0" fillId="0" borderId="65" xfId="0" applyBorder="1" applyAlignment="1">
      <alignment horizontal="center" wrapText="1"/>
    </xf>
    <xf numFmtId="0" fontId="0" fillId="0" borderId="49" xfId="0" applyBorder="1" applyAlignment="1">
      <alignment horizontal="center" wrapText="1"/>
    </xf>
    <xf numFmtId="0" fontId="0" fillId="0" borderId="64" xfId="0" applyBorder="1" applyAlignment="1">
      <alignment horizontal="center" vertical="center" wrapText="1"/>
    </xf>
    <xf numFmtId="0" fontId="0" fillId="0" borderId="65" xfId="0" applyBorder="1" applyAlignment="1">
      <alignment horizontal="center" vertical="center" wrapText="1"/>
    </xf>
    <xf numFmtId="0" fontId="0" fillId="0" borderId="49" xfId="0" applyBorder="1" applyAlignment="1">
      <alignment horizontal="center" vertical="center" wrapText="1"/>
    </xf>
    <xf numFmtId="0" fontId="32" fillId="10" borderId="9" xfId="0" applyFont="1" applyFill="1" applyBorder="1" applyAlignment="1">
      <alignment horizontal="center" vertical="center" wrapText="1"/>
    </xf>
    <xf numFmtId="0" fontId="32" fillId="10" borderId="10" xfId="0" applyFont="1" applyFill="1" applyBorder="1" applyAlignment="1">
      <alignment horizontal="center" vertical="center" wrapText="1"/>
    </xf>
    <xf numFmtId="0" fontId="32" fillId="10" borderId="4" xfId="0" applyFont="1" applyFill="1" applyBorder="1" applyAlignment="1">
      <alignment horizontal="center" vertical="center" wrapText="1"/>
    </xf>
    <xf numFmtId="0" fontId="32" fillId="10" borderId="6" xfId="0" applyFont="1" applyFill="1" applyBorder="1" applyAlignment="1">
      <alignment horizontal="center" vertical="center" wrapText="1"/>
    </xf>
    <xf numFmtId="0" fontId="32" fillId="10" borderId="7" xfId="0" applyFont="1" applyFill="1" applyBorder="1" applyAlignment="1">
      <alignment horizontal="center" vertical="center" wrapText="1"/>
    </xf>
    <xf numFmtId="0" fontId="32" fillId="10" borderId="8" xfId="0" applyFont="1" applyFill="1" applyBorder="1" applyAlignment="1">
      <alignment horizontal="center" vertical="center" wrapText="1"/>
    </xf>
    <xf numFmtId="0" fontId="29" fillId="31" borderId="10" xfId="0" applyFont="1" applyFill="1" applyBorder="1" applyAlignment="1">
      <alignment horizontal="center" vertical="center"/>
    </xf>
    <xf numFmtId="0" fontId="29" fillId="10" borderId="11" xfId="0" applyFont="1" applyFill="1" applyBorder="1" applyAlignment="1">
      <alignment horizontal="center"/>
    </xf>
    <xf numFmtId="0" fontId="29" fillId="10" borderId="31" xfId="0" applyFont="1" applyFill="1" applyBorder="1" applyAlignment="1">
      <alignment horizontal="center"/>
    </xf>
    <xf numFmtId="0" fontId="29" fillId="10" borderId="11" xfId="0" applyFont="1" applyFill="1" applyBorder="1" applyAlignment="1">
      <alignment horizontal="center" vertical="center" wrapText="1" shrinkToFit="1"/>
    </xf>
    <xf numFmtId="0" fontId="29" fillId="10" borderId="31" xfId="0" applyFont="1" applyFill="1" applyBorder="1" applyAlignment="1">
      <alignment horizontal="center" vertical="center" wrapText="1" shrinkToFit="1"/>
    </xf>
    <xf numFmtId="0" fontId="69" fillId="10" borderId="30" xfId="0" applyFont="1" applyFill="1" applyBorder="1" applyAlignment="1">
      <alignment horizontal="center" wrapText="1"/>
    </xf>
    <xf numFmtId="0" fontId="69" fillId="10" borderId="11" xfId="0" applyFont="1" applyFill="1" applyBorder="1" applyAlignment="1">
      <alignment horizontal="center" wrapText="1"/>
    </xf>
    <xf numFmtId="0" fontId="69" fillId="10" borderId="31" xfId="0" applyFont="1" applyFill="1" applyBorder="1" applyAlignment="1">
      <alignment horizontal="center" wrapText="1"/>
    </xf>
    <xf numFmtId="0" fontId="15" fillId="0" borderId="34" xfId="0" applyFont="1" applyBorder="1" applyAlignment="1">
      <alignment horizontal="center"/>
    </xf>
    <xf numFmtId="0" fontId="15" fillId="0" borderId="43" xfId="0" applyFont="1" applyBorder="1" applyAlignment="1">
      <alignment horizontal="center"/>
    </xf>
    <xf numFmtId="0" fontId="0" fillId="10" borderId="0" xfId="0" applyFill="1" applyAlignment="1">
      <alignment horizontal="center"/>
    </xf>
    <xf numFmtId="171" fontId="0" fillId="0" borderId="64" xfId="0" applyNumberFormat="1" applyBorder="1" applyAlignment="1">
      <alignment horizontal="center" vertical="center"/>
    </xf>
    <xf numFmtId="171" fontId="0" fillId="0" borderId="49" xfId="0" applyNumberFormat="1" applyBorder="1" applyAlignment="1">
      <alignment horizontal="center" vertical="center"/>
    </xf>
    <xf numFmtId="171" fontId="0" fillId="0" borderId="1" xfId="0" applyNumberFormat="1" applyBorder="1" applyAlignment="1">
      <alignment horizontal="center" wrapText="1"/>
    </xf>
    <xf numFmtId="171" fontId="0" fillId="0" borderId="0" xfId="0" applyNumberFormat="1" applyBorder="1" applyAlignment="1">
      <alignment horizontal="center" wrapText="1"/>
    </xf>
    <xf numFmtId="171" fontId="0" fillId="0" borderId="5" xfId="0" applyNumberFormat="1" applyBorder="1" applyAlignment="1">
      <alignment horizontal="center" wrapText="1"/>
    </xf>
  </cellXfs>
  <cellStyles count="6">
    <cellStyle name="Гиперссылка" xfId="4" builtinId="8"/>
    <cellStyle name="Денежный" xfId="5" builtinId="4"/>
    <cellStyle name="Денежный 2" xfId="2"/>
    <cellStyle name="Обычный" xfId="0" builtinId="0"/>
    <cellStyle name="Обычный 2" xfId="1"/>
    <cellStyle name="Обычный_Прайс-лист ИмпЭксп" xfId="3"/>
  </cellStyles>
  <dxfs count="0"/>
  <tableStyles count="0" defaultTableStyle="TableStyleMedium2" defaultPivotStyle="PivotStyleLight16"/>
  <colors>
    <mruColors>
      <color rgb="FFC7E379"/>
      <color rgb="FFB0DD7F"/>
      <color rgb="FF00FE73"/>
      <color rgb="FFFF66CC"/>
      <color rgb="FFFFFF99"/>
      <color rgb="FFFFFFCC"/>
      <color rgb="FFFF33CC"/>
      <color rgb="FFF1BA83"/>
      <color rgb="FFA07264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theme" Target="theme/theme1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externalLink" Target="externalLinks/externalLink1.xml"/><Relationship Id="rId8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pn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23.jpg"/><Relationship Id="rId13" Type="http://schemas.microsoft.com/office/2007/relationships/hdphoto" Target="../media/hdphoto5.wdp"/><Relationship Id="rId3" Type="http://schemas.openxmlformats.org/officeDocument/2006/relationships/image" Target="../media/image20.jpeg"/><Relationship Id="rId7" Type="http://schemas.microsoft.com/office/2007/relationships/hdphoto" Target="../media/hdphoto3.wdp"/><Relationship Id="rId12" Type="http://schemas.openxmlformats.org/officeDocument/2006/relationships/image" Target="../media/image26.jpeg"/><Relationship Id="rId2" Type="http://schemas.microsoft.com/office/2007/relationships/hdphoto" Target="../media/hdphoto1.wdp"/><Relationship Id="rId1" Type="http://schemas.openxmlformats.org/officeDocument/2006/relationships/image" Target="../media/image19.jpeg"/><Relationship Id="rId6" Type="http://schemas.openxmlformats.org/officeDocument/2006/relationships/image" Target="../media/image22.jpeg"/><Relationship Id="rId11" Type="http://schemas.openxmlformats.org/officeDocument/2006/relationships/image" Target="../media/image25.jpeg"/><Relationship Id="rId5" Type="http://schemas.microsoft.com/office/2007/relationships/hdphoto" Target="../media/hdphoto2.wdp"/><Relationship Id="rId10" Type="http://schemas.microsoft.com/office/2007/relationships/hdphoto" Target="../media/hdphoto4.wdp"/><Relationship Id="rId4" Type="http://schemas.openxmlformats.org/officeDocument/2006/relationships/image" Target="../media/image21.png"/><Relationship Id="rId9" Type="http://schemas.openxmlformats.org/officeDocument/2006/relationships/image" Target="../media/image24.jpeg"/><Relationship Id="rId14" Type="http://schemas.openxmlformats.org/officeDocument/2006/relationships/image" Target="../media/image27.jpe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34.jpeg"/><Relationship Id="rId13" Type="http://schemas.openxmlformats.org/officeDocument/2006/relationships/image" Target="../media/image39.jpeg"/><Relationship Id="rId3" Type="http://schemas.openxmlformats.org/officeDocument/2006/relationships/image" Target="../media/image30.jpeg"/><Relationship Id="rId7" Type="http://schemas.microsoft.com/office/2007/relationships/hdphoto" Target="../media/hdphoto6.wdp"/><Relationship Id="rId12" Type="http://schemas.openxmlformats.org/officeDocument/2006/relationships/image" Target="../media/image38.jpeg"/><Relationship Id="rId2" Type="http://schemas.openxmlformats.org/officeDocument/2006/relationships/image" Target="../media/image29.jpeg"/><Relationship Id="rId16" Type="http://schemas.openxmlformats.org/officeDocument/2006/relationships/image" Target="../media/image42.jpeg"/><Relationship Id="rId1" Type="http://schemas.openxmlformats.org/officeDocument/2006/relationships/image" Target="../media/image28.jpeg"/><Relationship Id="rId6" Type="http://schemas.openxmlformats.org/officeDocument/2006/relationships/image" Target="../media/image33.png"/><Relationship Id="rId11" Type="http://schemas.openxmlformats.org/officeDocument/2006/relationships/image" Target="../media/image37.jpeg"/><Relationship Id="rId5" Type="http://schemas.openxmlformats.org/officeDocument/2006/relationships/image" Target="../media/image32.png"/><Relationship Id="rId15" Type="http://schemas.openxmlformats.org/officeDocument/2006/relationships/image" Target="../media/image41.jpeg"/><Relationship Id="rId10" Type="http://schemas.openxmlformats.org/officeDocument/2006/relationships/image" Target="../media/image36.jpeg"/><Relationship Id="rId4" Type="http://schemas.openxmlformats.org/officeDocument/2006/relationships/image" Target="../media/image31.jpeg"/><Relationship Id="rId9" Type="http://schemas.openxmlformats.org/officeDocument/2006/relationships/image" Target="../media/image35.jpeg"/><Relationship Id="rId14" Type="http://schemas.openxmlformats.org/officeDocument/2006/relationships/image" Target="../media/image40.jpe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49.jpeg"/><Relationship Id="rId13" Type="http://schemas.openxmlformats.org/officeDocument/2006/relationships/image" Target="../media/image54.jpeg"/><Relationship Id="rId18" Type="http://schemas.openxmlformats.org/officeDocument/2006/relationships/image" Target="../media/image59.jpeg"/><Relationship Id="rId3" Type="http://schemas.openxmlformats.org/officeDocument/2006/relationships/image" Target="../media/image44.png"/><Relationship Id="rId21" Type="http://schemas.openxmlformats.org/officeDocument/2006/relationships/image" Target="../media/image62.jpeg"/><Relationship Id="rId7" Type="http://schemas.openxmlformats.org/officeDocument/2006/relationships/image" Target="../media/image48.jpeg"/><Relationship Id="rId12" Type="http://schemas.openxmlformats.org/officeDocument/2006/relationships/image" Target="../media/image53.jpeg"/><Relationship Id="rId17" Type="http://schemas.openxmlformats.org/officeDocument/2006/relationships/image" Target="../media/image58.jpeg"/><Relationship Id="rId2" Type="http://schemas.openxmlformats.org/officeDocument/2006/relationships/image" Target="../media/image43.png"/><Relationship Id="rId16" Type="http://schemas.openxmlformats.org/officeDocument/2006/relationships/image" Target="../media/image57.jpeg"/><Relationship Id="rId20" Type="http://schemas.openxmlformats.org/officeDocument/2006/relationships/image" Target="../media/image61.jpeg"/><Relationship Id="rId1" Type="http://schemas.openxmlformats.org/officeDocument/2006/relationships/image" Target="../media/image31.jpeg"/><Relationship Id="rId6" Type="http://schemas.openxmlformats.org/officeDocument/2006/relationships/image" Target="../media/image47.png"/><Relationship Id="rId11" Type="http://schemas.openxmlformats.org/officeDocument/2006/relationships/image" Target="../media/image52.jpeg"/><Relationship Id="rId5" Type="http://schemas.openxmlformats.org/officeDocument/2006/relationships/image" Target="../media/image46.png"/><Relationship Id="rId15" Type="http://schemas.openxmlformats.org/officeDocument/2006/relationships/image" Target="../media/image56.jpeg"/><Relationship Id="rId23" Type="http://schemas.openxmlformats.org/officeDocument/2006/relationships/image" Target="../media/image64.jpg"/><Relationship Id="rId10" Type="http://schemas.openxmlformats.org/officeDocument/2006/relationships/image" Target="../media/image51.jpeg"/><Relationship Id="rId19" Type="http://schemas.openxmlformats.org/officeDocument/2006/relationships/image" Target="../media/image60.jpeg"/><Relationship Id="rId4" Type="http://schemas.openxmlformats.org/officeDocument/2006/relationships/image" Target="../media/image45.png"/><Relationship Id="rId9" Type="http://schemas.openxmlformats.org/officeDocument/2006/relationships/image" Target="../media/image50.jpeg"/><Relationship Id="rId14" Type="http://schemas.openxmlformats.org/officeDocument/2006/relationships/image" Target="../media/image55.jpeg"/><Relationship Id="rId22" Type="http://schemas.openxmlformats.org/officeDocument/2006/relationships/image" Target="../media/image63.jpe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67.jpeg"/><Relationship Id="rId13" Type="http://schemas.openxmlformats.org/officeDocument/2006/relationships/image" Target="../media/image71.jpg"/><Relationship Id="rId18" Type="http://schemas.openxmlformats.org/officeDocument/2006/relationships/image" Target="../media/image76.jpg"/><Relationship Id="rId3" Type="http://schemas.openxmlformats.org/officeDocument/2006/relationships/image" Target="../media/image45.png"/><Relationship Id="rId21" Type="http://schemas.openxmlformats.org/officeDocument/2006/relationships/image" Target="../media/image79.jpg"/><Relationship Id="rId7" Type="http://schemas.openxmlformats.org/officeDocument/2006/relationships/image" Target="../media/image66.jpeg"/><Relationship Id="rId12" Type="http://schemas.openxmlformats.org/officeDocument/2006/relationships/image" Target="../media/image70.jpeg"/><Relationship Id="rId17" Type="http://schemas.openxmlformats.org/officeDocument/2006/relationships/image" Target="../media/image75.jpg"/><Relationship Id="rId25" Type="http://schemas.openxmlformats.org/officeDocument/2006/relationships/image" Target="../media/image83.jpg"/><Relationship Id="rId2" Type="http://schemas.openxmlformats.org/officeDocument/2006/relationships/image" Target="../media/image44.png"/><Relationship Id="rId16" Type="http://schemas.openxmlformats.org/officeDocument/2006/relationships/image" Target="../media/image74.jpg"/><Relationship Id="rId20" Type="http://schemas.openxmlformats.org/officeDocument/2006/relationships/image" Target="../media/image78.jpg"/><Relationship Id="rId1" Type="http://schemas.openxmlformats.org/officeDocument/2006/relationships/image" Target="../media/image43.png"/><Relationship Id="rId6" Type="http://schemas.openxmlformats.org/officeDocument/2006/relationships/image" Target="../media/image65.jpeg"/><Relationship Id="rId11" Type="http://schemas.openxmlformats.org/officeDocument/2006/relationships/image" Target="../media/image69.jpeg"/><Relationship Id="rId24" Type="http://schemas.openxmlformats.org/officeDocument/2006/relationships/image" Target="../media/image82.jpg"/><Relationship Id="rId5" Type="http://schemas.openxmlformats.org/officeDocument/2006/relationships/image" Target="../media/image47.png"/><Relationship Id="rId15" Type="http://schemas.openxmlformats.org/officeDocument/2006/relationships/image" Target="../media/image73.jpg"/><Relationship Id="rId23" Type="http://schemas.openxmlformats.org/officeDocument/2006/relationships/image" Target="../media/image81.jpg"/><Relationship Id="rId10" Type="http://schemas.openxmlformats.org/officeDocument/2006/relationships/image" Target="../media/image68.jpeg"/><Relationship Id="rId19" Type="http://schemas.openxmlformats.org/officeDocument/2006/relationships/image" Target="../media/image77.jpg"/><Relationship Id="rId4" Type="http://schemas.openxmlformats.org/officeDocument/2006/relationships/image" Target="../media/image46.png"/><Relationship Id="rId9" Type="http://schemas.microsoft.com/office/2007/relationships/hdphoto" Target="../media/hdphoto7.wdp"/><Relationship Id="rId14" Type="http://schemas.openxmlformats.org/officeDocument/2006/relationships/image" Target="../media/image72.jpeg"/><Relationship Id="rId22" Type="http://schemas.openxmlformats.org/officeDocument/2006/relationships/image" Target="../media/image80.jpg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image" Target="../media/image91.jpg"/><Relationship Id="rId13" Type="http://schemas.openxmlformats.org/officeDocument/2006/relationships/image" Target="../media/image95.jpg"/><Relationship Id="rId18" Type="http://schemas.openxmlformats.org/officeDocument/2006/relationships/image" Target="../media/image100.png"/><Relationship Id="rId3" Type="http://schemas.openxmlformats.org/officeDocument/2006/relationships/image" Target="../media/image86.jpg"/><Relationship Id="rId7" Type="http://schemas.openxmlformats.org/officeDocument/2006/relationships/image" Target="../media/image90.jpg"/><Relationship Id="rId12" Type="http://schemas.openxmlformats.org/officeDocument/2006/relationships/image" Target="../media/image94.jpg"/><Relationship Id="rId17" Type="http://schemas.openxmlformats.org/officeDocument/2006/relationships/image" Target="../media/image99.jpg"/><Relationship Id="rId2" Type="http://schemas.openxmlformats.org/officeDocument/2006/relationships/image" Target="../media/image85.jpeg"/><Relationship Id="rId16" Type="http://schemas.openxmlformats.org/officeDocument/2006/relationships/image" Target="../media/image98.jpg"/><Relationship Id="rId1" Type="http://schemas.openxmlformats.org/officeDocument/2006/relationships/image" Target="../media/image84.jpeg"/><Relationship Id="rId6" Type="http://schemas.openxmlformats.org/officeDocument/2006/relationships/image" Target="../media/image89.jpg"/><Relationship Id="rId11" Type="http://schemas.microsoft.com/office/2007/relationships/hdphoto" Target="../media/hdphoto8.wdp"/><Relationship Id="rId5" Type="http://schemas.openxmlformats.org/officeDocument/2006/relationships/image" Target="../media/image88.jpg"/><Relationship Id="rId15" Type="http://schemas.openxmlformats.org/officeDocument/2006/relationships/image" Target="../media/image97.jpg"/><Relationship Id="rId10" Type="http://schemas.openxmlformats.org/officeDocument/2006/relationships/image" Target="../media/image93.jpeg"/><Relationship Id="rId19" Type="http://schemas.openxmlformats.org/officeDocument/2006/relationships/image" Target="../media/image101.jpg"/><Relationship Id="rId4" Type="http://schemas.openxmlformats.org/officeDocument/2006/relationships/image" Target="../media/image87.jpg"/><Relationship Id="rId9" Type="http://schemas.openxmlformats.org/officeDocument/2006/relationships/image" Target="../media/image92.jpg"/><Relationship Id="rId14" Type="http://schemas.openxmlformats.org/officeDocument/2006/relationships/image" Target="../media/image96.jpg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9.jpeg"/><Relationship Id="rId13" Type="http://schemas.openxmlformats.org/officeDocument/2006/relationships/image" Target="../media/image114.jpeg"/><Relationship Id="rId18" Type="http://schemas.openxmlformats.org/officeDocument/2006/relationships/image" Target="../media/image119.jpeg"/><Relationship Id="rId3" Type="http://schemas.openxmlformats.org/officeDocument/2006/relationships/image" Target="../media/image104.jpeg"/><Relationship Id="rId7" Type="http://schemas.openxmlformats.org/officeDocument/2006/relationships/image" Target="../media/image108.jpeg"/><Relationship Id="rId12" Type="http://schemas.openxmlformats.org/officeDocument/2006/relationships/image" Target="../media/image113.jpeg"/><Relationship Id="rId17" Type="http://schemas.openxmlformats.org/officeDocument/2006/relationships/image" Target="../media/image118.jpeg"/><Relationship Id="rId2" Type="http://schemas.openxmlformats.org/officeDocument/2006/relationships/image" Target="../media/image103.jpeg"/><Relationship Id="rId16" Type="http://schemas.openxmlformats.org/officeDocument/2006/relationships/image" Target="../media/image117.jpeg"/><Relationship Id="rId1" Type="http://schemas.openxmlformats.org/officeDocument/2006/relationships/image" Target="../media/image102.jpeg"/><Relationship Id="rId6" Type="http://schemas.openxmlformats.org/officeDocument/2006/relationships/image" Target="../media/image107.jpeg"/><Relationship Id="rId11" Type="http://schemas.openxmlformats.org/officeDocument/2006/relationships/image" Target="../media/image112.jpeg"/><Relationship Id="rId5" Type="http://schemas.openxmlformats.org/officeDocument/2006/relationships/image" Target="../media/image106.jpeg"/><Relationship Id="rId15" Type="http://schemas.openxmlformats.org/officeDocument/2006/relationships/image" Target="../media/image116.jpeg"/><Relationship Id="rId10" Type="http://schemas.openxmlformats.org/officeDocument/2006/relationships/image" Target="../media/image111.jpeg"/><Relationship Id="rId4" Type="http://schemas.openxmlformats.org/officeDocument/2006/relationships/image" Target="../media/image105.jpeg"/><Relationship Id="rId9" Type="http://schemas.openxmlformats.org/officeDocument/2006/relationships/image" Target="../media/image110.jpeg"/><Relationship Id="rId14" Type="http://schemas.openxmlformats.org/officeDocument/2006/relationships/image" Target="../media/image115.jpeg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image" Target="../media/image125.jpeg"/><Relationship Id="rId13" Type="http://schemas.openxmlformats.org/officeDocument/2006/relationships/image" Target="../media/image130.jpg"/><Relationship Id="rId3" Type="http://schemas.openxmlformats.org/officeDocument/2006/relationships/image" Target="../media/image121.png"/><Relationship Id="rId7" Type="http://schemas.openxmlformats.org/officeDocument/2006/relationships/image" Target="../media/image124.png"/><Relationship Id="rId12" Type="http://schemas.openxmlformats.org/officeDocument/2006/relationships/image" Target="../media/image129.jpg"/><Relationship Id="rId2" Type="http://schemas.openxmlformats.org/officeDocument/2006/relationships/image" Target="../media/image120.png"/><Relationship Id="rId1" Type="http://schemas.openxmlformats.org/officeDocument/2006/relationships/image" Target="../media/image100.png"/><Relationship Id="rId6" Type="http://schemas.openxmlformats.org/officeDocument/2006/relationships/image" Target="../media/image123.png"/><Relationship Id="rId11" Type="http://schemas.openxmlformats.org/officeDocument/2006/relationships/image" Target="../media/image128.png"/><Relationship Id="rId5" Type="http://schemas.openxmlformats.org/officeDocument/2006/relationships/image" Target="../media/image122.jpeg"/><Relationship Id="rId15" Type="http://schemas.openxmlformats.org/officeDocument/2006/relationships/image" Target="../media/image132.jpeg"/><Relationship Id="rId10" Type="http://schemas.openxmlformats.org/officeDocument/2006/relationships/image" Target="../media/image127.jpeg"/><Relationship Id="rId4" Type="http://schemas.microsoft.com/office/2007/relationships/hdphoto" Target="../media/hdphoto9.wdp"/><Relationship Id="rId9" Type="http://schemas.openxmlformats.org/officeDocument/2006/relationships/image" Target="../media/image126.jpeg"/><Relationship Id="rId14" Type="http://schemas.openxmlformats.org/officeDocument/2006/relationships/image" Target="../media/image131.jpeg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38.jpeg"/><Relationship Id="rId13" Type="http://schemas.openxmlformats.org/officeDocument/2006/relationships/image" Target="../media/image142.jpeg"/><Relationship Id="rId18" Type="http://schemas.openxmlformats.org/officeDocument/2006/relationships/image" Target="../media/image146.jpeg"/><Relationship Id="rId3" Type="http://schemas.microsoft.com/office/2007/relationships/hdphoto" Target="../media/hdphoto10.wdp"/><Relationship Id="rId21" Type="http://schemas.openxmlformats.org/officeDocument/2006/relationships/image" Target="../media/image149.png"/><Relationship Id="rId7" Type="http://schemas.openxmlformats.org/officeDocument/2006/relationships/image" Target="../media/image137.jpeg"/><Relationship Id="rId12" Type="http://schemas.openxmlformats.org/officeDocument/2006/relationships/image" Target="../media/image141.png"/><Relationship Id="rId17" Type="http://schemas.openxmlformats.org/officeDocument/2006/relationships/image" Target="../media/image145.png"/><Relationship Id="rId2" Type="http://schemas.openxmlformats.org/officeDocument/2006/relationships/image" Target="../media/image133.jpeg"/><Relationship Id="rId16" Type="http://schemas.openxmlformats.org/officeDocument/2006/relationships/image" Target="../media/image144.jpeg"/><Relationship Id="rId20" Type="http://schemas.openxmlformats.org/officeDocument/2006/relationships/image" Target="../media/image148.jpeg"/><Relationship Id="rId1" Type="http://schemas.openxmlformats.org/officeDocument/2006/relationships/image" Target="../media/image100.png"/><Relationship Id="rId6" Type="http://schemas.openxmlformats.org/officeDocument/2006/relationships/image" Target="../media/image136.jpeg"/><Relationship Id="rId11" Type="http://schemas.openxmlformats.org/officeDocument/2006/relationships/image" Target="../media/image140.jpeg"/><Relationship Id="rId24" Type="http://schemas.openxmlformats.org/officeDocument/2006/relationships/image" Target="../media/image151.jpeg"/><Relationship Id="rId5" Type="http://schemas.openxmlformats.org/officeDocument/2006/relationships/image" Target="../media/image135.jpeg"/><Relationship Id="rId15" Type="http://schemas.microsoft.com/office/2007/relationships/hdphoto" Target="../media/hdphoto12.wdp"/><Relationship Id="rId23" Type="http://schemas.openxmlformats.org/officeDocument/2006/relationships/image" Target="../media/image150.jpeg"/><Relationship Id="rId10" Type="http://schemas.microsoft.com/office/2007/relationships/hdphoto" Target="../media/hdphoto11.wdp"/><Relationship Id="rId19" Type="http://schemas.openxmlformats.org/officeDocument/2006/relationships/image" Target="../media/image147.jpeg"/><Relationship Id="rId4" Type="http://schemas.openxmlformats.org/officeDocument/2006/relationships/image" Target="../media/image134.jpeg"/><Relationship Id="rId9" Type="http://schemas.openxmlformats.org/officeDocument/2006/relationships/image" Target="../media/image139.jpeg"/><Relationship Id="rId14" Type="http://schemas.openxmlformats.org/officeDocument/2006/relationships/image" Target="../media/image143.png"/><Relationship Id="rId22" Type="http://schemas.microsoft.com/office/2007/relationships/hdphoto" Target="../media/hdphoto13.wdp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57.jpg"/><Relationship Id="rId13" Type="http://schemas.openxmlformats.org/officeDocument/2006/relationships/image" Target="../media/image161.png"/><Relationship Id="rId3" Type="http://schemas.openxmlformats.org/officeDocument/2006/relationships/image" Target="../media/image152.jpg"/><Relationship Id="rId7" Type="http://schemas.openxmlformats.org/officeDocument/2006/relationships/image" Target="../media/image156.jpg"/><Relationship Id="rId12" Type="http://schemas.microsoft.com/office/2007/relationships/hdphoto" Target="../media/hdphoto14.wdp"/><Relationship Id="rId2" Type="http://schemas.openxmlformats.org/officeDocument/2006/relationships/image" Target="../media/image141.png"/><Relationship Id="rId16" Type="http://schemas.openxmlformats.org/officeDocument/2006/relationships/image" Target="../media/image164.jpg"/><Relationship Id="rId1" Type="http://schemas.openxmlformats.org/officeDocument/2006/relationships/image" Target="../media/image100.png"/><Relationship Id="rId6" Type="http://schemas.openxmlformats.org/officeDocument/2006/relationships/image" Target="../media/image155.jpg"/><Relationship Id="rId11" Type="http://schemas.openxmlformats.org/officeDocument/2006/relationships/image" Target="../media/image160.jpeg"/><Relationship Id="rId5" Type="http://schemas.openxmlformats.org/officeDocument/2006/relationships/image" Target="../media/image154.jpg"/><Relationship Id="rId15" Type="http://schemas.openxmlformats.org/officeDocument/2006/relationships/image" Target="../media/image163.png"/><Relationship Id="rId10" Type="http://schemas.openxmlformats.org/officeDocument/2006/relationships/image" Target="../media/image159.jpg"/><Relationship Id="rId4" Type="http://schemas.openxmlformats.org/officeDocument/2006/relationships/image" Target="../media/image153.jpeg"/><Relationship Id="rId9" Type="http://schemas.openxmlformats.org/officeDocument/2006/relationships/image" Target="../media/image158.jpg"/><Relationship Id="rId14" Type="http://schemas.openxmlformats.org/officeDocument/2006/relationships/image" Target="../media/image162.png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2.jpeg"/><Relationship Id="rId3" Type="http://schemas.openxmlformats.org/officeDocument/2006/relationships/image" Target="../media/image167.jpeg"/><Relationship Id="rId7" Type="http://schemas.openxmlformats.org/officeDocument/2006/relationships/image" Target="../media/image171.jpeg"/><Relationship Id="rId2" Type="http://schemas.openxmlformats.org/officeDocument/2006/relationships/image" Target="../media/image166.jpeg"/><Relationship Id="rId1" Type="http://schemas.openxmlformats.org/officeDocument/2006/relationships/image" Target="../media/image165.jpeg"/><Relationship Id="rId6" Type="http://schemas.openxmlformats.org/officeDocument/2006/relationships/image" Target="../media/image170.jpeg"/><Relationship Id="rId5" Type="http://schemas.openxmlformats.org/officeDocument/2006/relationships/image" Target="../media/image169.jpeg"/><Relationship Id="rId4" Type="http://schemas.openxmlformats.org/officeDocument/2006/relationships/image" Target="../media/image168.jpeg"/><Relationship Id="rId9" Type="http://schemas.microsoft.com/office/2007/relationships/hdphoto" Target="../media/hdphoto15.wdp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80.jpeg"/><Relationship Id="rId3" Type="http://schemas.openxmlformats.org/officeDocument/2006/relationships/image" Target="../media/image175.jpeg"/><Relationship Id="rId7" Type="http://schemas.openxmlformats.org/officeDocument/2006/relationships/image" Target="../media/image179.jpeg"/><Relationship Id="rId2" Type="http://schemas.openxmlformats.org/officeDocument/2006/relationships/image" Target="../media/image174.jpeg"/><Relationship Id="rId1" Type="http://schemas.openxmlformats.org/officeDocument/2006/relationships/image" Target="../media/image173.jpeg"/><Relationship Id="rId6" Type="http://schemas.openxmlformats.org/officeDocument/2006/relationships/image" Target="../media/image178.jpeg"/><Relationship Id="rId5" Type="http://schemas.openxmlformats.org/officeDocument/2006/relationships/image" Target="../media/image177.jpeg"/><Relationship Id="rId10" Type="http://schemas.microsoft.com/office/2007/relationships/hdphoto" Target="../media/hdphoto16.wdp"/><Relationship Id="rId4" Type="http://schemas.openxmlformats.org/officeDocument/2006/relationships/image" Target="../media/image176.jpeg"/><Relationship Id="rId9" Type="http://schemas.openxmlformats.org/officeDocument/2006/relationships/image" Target="../media/image181.jpeg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89.jpeg"/><Relationship Id="rId3" Type="http://schemas.openxmlformats.org/officeDocument/2006/relationships/image" Target="../media/image184.jpeg"/><Relationship Id="rId7" Type="http://schemas.openxmlformats.org/officeDocument/2006/relationships/image" Target="../media/image188.jpeg"/><Relationship Id="rId2" Type="http://schemas.openxmlformats.org/officeDocument/2006/relationships/image" Target="../media/image183.jpeg"/><Relationship Id="rId1" Type="http://schemas.openxmlformats.org/officeDocument/2006/relationships/image" Target="../media/image182.jpeg"/><Relationship Id="rId6" Type="http://schemas.openxmlformats.org/officeDocument/2006/relationships/image" Target="../media/image187.jpeg"/><Relationship Id="rId5" Type="http://schemas.openxmlformats.org/officeDocument/2006/relationships/image" Target="../media/image186.jpg"/><Relationship Id="rId10" Type="http://schemas.openxmlformats.org/officeDocument/2006/relationships/image" Target="../media/image191.jpg"/><Relationship Id="rId4" Type="http://schemas.openxmlformats.org/officeDocument/2006/relationships/image" Target="../media/image185.jpeg"/><Relationship Id="rId9" Type="http://schemas.openxmlformats.org/officeDocument/2006/relationships/image" Target="../media/image190.jpeg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99.png"/><Relationship Id="rId13" Type="http://schemas.microsoft.com/office/2007/relationships/hdphoto" Target="../media/hdphoto17.wdp"/><Relationship Id="rId18" Type="http://schemas.openxmlformats.org/officeDocument/2006/relationships/image" Target="../media/image208.jpeg"/><Relationship Id="rId26" Type="http://schemas.openxmlformats.org/officeDocument/2006/relationships/image" Target="../media/image216.png"/><Relationship Id="rId3" Type="http://schemas.openxmlformats.org/officeDocument/2006/relationships/image" Target="../media/image194.png"/><Relationship Id="rId21" Type="http://schemas.openxmlformats.org/officeDocument/2006/relationships/image" Target="../media/image211.jpg"/><Relationship Id="rId34" Type="http://schemas.openxmlformats.org/officeDocument/2006/relationships/image" Target="../media/image223.png"/><Relationship Id="rId7" Type="http://schemas.openxmlformats.org/officeDocument/2006/relationships/image" Target="../media/image198.png"/><Relationship Id="rId12" Type="http://schemas.openxmlformats.org/officeDocument/2006/relationships/image" Target="../media/image203.png"/><Relationship Id="rId17" Type="http://schemas.openxmlformats.org/officeDocument/2006/relationships/image" Target="../media/image207.jpeg"/><Relationship Id="rId25" Type="http://schemas.openxmlformats.org/officeDocument/2006/relationships/image" Target="../media/image215.jpg"/><Relationship Id="rId33" Type="http://schemas.openxmlformats.org/officeDocument/2006/relationships/image" Target="../media/image222.jpg"/><Relationship Id="rId2" Type="http://schemas.openxmlformats.org/officeDocument/2006/relationships/image" Target="../media/image193.png"/><Relationship Id="rId16" Type="http://schemas.openxmlformats.org/officeDocument/2006/relationships/image" Target="../media/image206.jpeg"/><Relationship Id="rId20" Type="http://schemas.openxmlformats.org/officeDocument/2006/relationships/image" Target="../media/image210.jpg"/><Relationship Id="rId29" Type="http://schemas.openxmlformats.org/officeDocument/2006/relationships/image" Target="../media/image218.jpg"/><Relationship Id="rId1" Type="http://schemas.openxmlformats.org/officeDocument/2006/relationships/image" Target="../media/image192.png"/><Relationship Id="rId6" Type="http://schemas.openxmlformats.org/officeDocument/2006/relationships/image" Target="../media/image197.jpeg"/><Relationship Id="rId11" Type="http://schemas.openxmlformats.org/officeDocument/2006/relationships/image" Target="../media/image202.png"/><Relationship Id="rId24" Type="http://schemas.openxmlformats.org/officeDocument/2006/relationships/image" Target="../media/image214.jpg"/><Relationship Id="rId32" Type="http://schemas.openxmlformats.org/officeDocument/2006/relationships/image" Target="../media/image221.jpg"/><Relationship Id="rId5" Type="http://schemas.openxmlformats.org/officeDocument/2006/relationships/image" Target="../media/image196.jpeg"/><Relationship Id="rId15" Type="http://schemas.openxmlformats.org/officeDocument/2006/relationships/image" Target="../media/image205.jpeg"/><Relationship Id="rId23" Type="http://schemas.openxmlformats.org/officeDocument/2006/relationships/image" Target="../media/image213.jpg"/><Relationship Id="rId28" Type="http://schemas.openxmlformats.org/officeDocument/2006/relationships/image" Target="../media/image217.jpg"/><Relationship Id="rId10" Type="http://schemas.openxmlformats.org/officeDocument/2006/relationships/image" Target="../media/image201.png"/><Relationship Id="rId19" Type="http://schemas.openxmlformats.org/officeDocument/2006/relationships/image" Target="../media/image209.jpg"/><Relationship Id="rId31" Type="http://schemas.openxmlformats.org/officeDocument/2006/relationships/image" Target="../media/image220.jpg"/><Relationship Id="rId4" Type="http://schemas.openxmlformats.org/officeDocument/2006/relationships/image" Target="../media/image195.jpeg"/><Relationship Id="rId9" Type="http://schemas.openxmlformats.org/officeDocument/2006/relationships/image" Target="../media/image200.jpeg"/><Relationship Id="rId14" Type="http://schemas.openxmlformats.org/officeDocument/2006/relationships/image" Target="../media/image204.png"/><Relationship Id="rId22" Type="http://schemas.openxmlformats.org/officeDocument/2006/relationships/image" Target="../media/image212.jpg"/><Relationship Id="rId27" Type="http://schemas.microsoft.com/office/2007/relationships/hdphoto" Target="../media/hdphoto18.wdp"/><Relationship Id="rId30" Type="http://schemas.openxmlformats.org/officeDocument/2006/relationships/image" Target="../media/image219.jpg"/></Relationships>
</file>

<file path=xl/drawings/_rels/drawing17.xml.rels><?xml version="1.0" encoding="UTF-8" standalone="yes"?>
<Relationships xmlns="http://schemas.openxmlformats.org/package/2006/relationships"><Relationship Id="rId8" Type="http://schemas.openxmlformats.org/officeDocument/2006/relationships/image" Target="../media/image230.png"/><Relationship Id="rId13" Type="http://schemas.openxmlformats.org/officeDocument/2006/relationships/image" Target="../media/image172.jpeg"/><Relationship Id="rId18" Type="http://schemas.openxmlformats.org/officeDocument/2006/relationships/image" Target="../media/image233.png"/><Relationship Id="rId3" Type="http://schemas.openxmlformats.org/officeDocument/2006/relationships/image" Target="../media/image226.jpeg"/><Relationship Id="rId21" Type="http://schemas.openxmlformats.org/officeDocument/2006/relationships/image" Target="../media/image234.jpeg"/><Relationship Id="rId7" Type="http://schemas.openxmlformats.org/officeDocument/2006/relationships/image" Target="../media/image229.jpeg"/><Relationship Id="rId12" Type="http://schemas.openxmlformats.org/officeDocument/2006/relationships/image" Target="../media/image169.jpeg"/><Relationship Id="rId17" Type="http://schemas.openxmlformats.org/officeDocument/2006/relationships/image" Target="../media/image232.jpeg"/><Relationship Id="rId2" Type="http://schemas.openxmlformats.org/officeDocument/2006/relationships/image" Target="../media/image225.jpeg"/><Relationship Id="rId16" Type="http://schemas.openxmlformats.org/officeDocument/2006/relationships/image" Target="../media/image179.jpeg"/><Relationship Id="rId20" Type="http://schemas.openxmlformats.org/officeDocument/2006/relationships/image" Target="../media/image213.jpg"/><Relationship Id="rId1" Type="http://schemas.openxmlformats.org/officeDocument/2006/relationships/image" Target="../media/image224.jpeg"/><Relationship Id="rId6" Type="http://schemas.microsoft.com/office/2007/relationships/hdphoto" Target="../media/hdphoto19.wdp"/><Relationship Id="rId11" Type="http://schemas.openxmlformats.org/officeDocument/2006/relationships/image" Target="../media/image178.jpeg"/><Relationship Id="rId5" Type="http://schemas.openxmlformats.org/officeDocument/2006/relationships/image" Target="../media/image228.jpeg"/><Relationship Id="rId15" Type="http://schemas.openxmlformats.org/officeDocument/2006/relationships/image" Target="../media/image177.jpeg"/><Relationship Id="rId10" Type="http://schemas.openxmlformats.org/officeDocument/2006/relationships/image" Target="../media/image170.jpeg"/><Relationship Id="rId19" Type="http://schemas.openxmlformats.org/officeDocument/2006/relationships/image" Target="../media/image214.jpg"/><Relationship Id="rId4" Type="http://schemas.openxmlformats.org/officeDocument/2006/relationships/image" Target="../media/image227.jpeg"/><Relationship Id="rId9" Type="http://schemas.openxmlformats.org/officeDocument/2006/relationships/image" Target="../media/image231.jpeg"/><Relationship Id="rId14" Type="http://schemas.microsoft.com/office/2007/relationships/hdphoto" Target="../media/hdphoto15.wdp"/></Relationships>
</file>

<file path=xl/drawings/_rels/drawing18.xml.rels><?xml version="1.0" encoding="UTF-8" standalone="yes"?>
<Relationships xmlns="http://schemas.openxmlformats.org/package/2006/relationships"><Relationship Id="rId8" Type="http://schemas.microsoft.com/office/2007/relationships/hdphoto" Target="../media/hdphoto20.wdp"/><Relationship Id="rId13" Type="http://schemas.openxmlformats.org/officeDocument/2006/relationships/image" Target="../media/image244.jpeg"/><Relationship Id="rId3" Type="http://schemas.openxmlformats.org/officeDocument/2006/relationships/image" Target="../media/image237.jpeg"/><Relationship Id="rId7" Type="http://schemas.openxmlformats.org/officeDocument/2006/relationships/image" Target="../media/image240.jpeg"/><Relationship Id="rId12" Type="http://schemas.openxmlformats.org/officeDocument/2006/relationships/image" Target="../media/image243.png"/><Relationship Id="rId2" Type="http://schemas.openxmlformats.org/officeDocument/2006/relationships/image" Target="../media/image236.jpeg"/><Relationship Id="rId16" Type="http://schemas.microsoft.com/office/2007/relationships/hdphoto" Target="../media/hdphoto22.wdp"/><Relationship Id="rId1" Type="http://schemas.openxmlformats.org/officeDocument/2006/relationships/image" Target="../media/image235.jpeg"/><Relationship Id="rId6" Type="http://schemas.openxmlformats.org/officeDocument/2006/relationships/image" Target="../media/image239.png"/><Relationship Id="rId11" Type="http://schemas.openxmlformats.org/officeDocument/2006/relationships/image" Target="../media/image242.png"/><Relationship Id="rId5" Type="http://schemas.openxmlformats.org/officeDocument/2006/relationships/image" Target="../media/image230.png"/><Relationship Id="rId15" Type="http://schemas.openxmlformats.org/officeDocument/2006/relationships/image" Target="../media/image246.jpeg"/><Relationship Id="rId10" Type="http://schemas.microsoft.com/office/2007/relationships/hdphoto" Target="../media/hdphoto21.wdp"/><Relationship Id="rId4" Type="http://schemas.openxmlformats.org/officeDocument/2006/relationships/image" Target="../media/image238.jpeg"/><Relationship Id="rId9" Type="http://schemas.openxmlformats.org/officeDocument/2006/relationships/image" Target="../media/image241.jpeg"/><Relationship Id="rId14" Type="http://schemas.openxmlformats.org/officeDocument/2006/relationships/image" Target="../media/image245.jpeg"/></Relationships>
</file>

<file path=xl/drawings/_rels/drawing19.xml.rels><?xml version="1.0" encoding="UTF-8" standalone="yes"?>
<Relationships xmlns="http://schemas.openxmlformats.org/package/2006/relationships"><Relationship Id="rId8" Type="http://schemas.openxmlformats.org/officeDocument/2006/relationships/image" Target="../media/image254.jpeg"/><Relationship Id="rId13" Type="http://schemas.openxmlformats.org/officeDocument/2006/relationships/image" Target="../media/image176.jpeg"/><Relationship Id="rId18" Type="http://schemas.openxmlformats.org/officeDocument/2006/relationships/image" Target="../media/image261.jpeg"/><Relationship Id="rId26" Type="http://schemas.openxmlformats.org/officeDocument/2006/relationships/image" Target="../media/image268.jpeg"/><Relationship Id="rId39" Type="http://schemas.openxmlformats.org/officeDocument/2006/relationships/image" Target="../media/image280.png"/><Relationship Id="rId3" Type="http://schemas.openxmlformats.org/officeDocument/2006/relationships/image" Target="../media/image249.jpeg"/><Relationship Id="rId21" Type="http://schemas.openxmlformats.org/officeDocument/2006/relationships/image" Target="../media/image263.jpeg"/><Relationship Id="rId34" Type="http://schemas.openxmlformats.org/officeDocument/2006/relationships/image" Target="../media/image275.jpeg"/><Relationship Id="rId42" Type="http://schemas.openxmlformats.org/officeDocument/2006/relationships/image" Target="../media/image283.jpeg"/><Relationship Id="rId7" Type="http://schemas.openxmlformats.org/officeDocument/2006/relationships/image" Target="../media/image253.jpeg"/><Relationship Id="rId12" Type="http://schemas.openxmlformats.org/officeDocument/2006/relationships/image" Target="../media/image168.jpeg"/><Relationship Id="rId17" Type="http://schemas.openxmlformats.org/officeDocument/2006/relationships/image" Target="../media/image260.jpg"/><Relationship Id="rId25" Type="http://schemas.openxmlformats.org/officeDocument/2006/relationships/image" Target="../media/image267.jpeg"/><Relationship Id="rId33" Type="http://schemas.openxmlformats.org/officeDocument/2006/relationships/image" Target="../media/image274.jpeg"/><Relationship Id="rId38" Type="http://schemas.openxmlformats.org/officeDocument/2006/relationships/image" Target="../media/image279.png"/><Relationship Id="rId2" Type="http://schemas.openxmlformats.org/officeDocument/2006/relationships/image" Target="../media/image248.jpeg"/><Relationship Id="rId16" Type="http://schemas.openxmlformats.org/officeDocument/2006/relationships/image" Target="../media/image259.jpg"/><Relationship Id="rId20" Type="http://schemas.openxmlformats.org/officeDocument/2006/relationships/image" Target="../media/image262.jpeg"/><Relationship Id="rId29" Type="http://schemas.openxmlformats.org/officeDocument/2006/relationships/image" Target="../media/image270.jpg"/><Relationship Id="rId41" Type="http://schemas.openxmlformats.org/officeDocument/2006/relationships/image" Target="../media/image282.png"/><Relationship Id="rId1" Type="http://schemas.openxmlformats.org/officeDocument/2006/relationships/image" Target="../media/image247.jpeg"/><Relationship Id="rId6" Type="http://schemas.openxmlformats.org/officeDocument/2006/relationships/image" Target="../media/image252.jpeg"/><Relationship Id="rId11" Type="http://schemas.openxmlformats.org/officeDocument/2006/relationships/image" Target="../media/image230.png"/><Relationship Id="rId24" Type="http://schemas.openxmlformats.org/officeDocument/2006/relationships/image" Target="../media/image266.jpeg"/><Relationship Id="rId32" Type="http://schemas.openxmlformats.org/officeDocument/2006/relationships/image" Target="../media/image273.jpeg"/><Relationship Id="rId37" Type="http://schemas.openxmlformats.org/officeDocument/2006/relationships/image" Target="../media/image278.jpeg"/><Relationship Id="rId40" Type="http://schemas.openxmlformats.org/officeDocument/2006/relationships/image" Target="../media/image281.jpeg"/><Relationship Id="rId45" Type="http://schemas.openxmlformats.org/officeDocument/2006/relationships/image" Target="../media/image286.jpeg"/><Relationship Id="rId5" Type="http://schemas.openxmlformats.org/officeDocument/2006/relationships/image" Target="../media/image251.jpeg"/><Relationship Id="rId15" Type="http://schemas.openxmlformats.org/officeDocument/2006/relationships/image" Target="../media/image258.jpeg"/><Relationship Id="rId23" Type="http://schemas.openxmlformats.org/officeDocument/2006/relationships/image" Target="../media/image265.jpeg"/><Relationship Id="rId28" Type="http://schemas.microsoft.com/office/2007/relationships/hdphoto" Target="../media/hdphoto24.wdp"/><Relationship Id="rId36" Type="http://schemas.openxmlformats.org/officeDocument/2006/relationships/image" Target="../media/image277.jpeg"/><Relationship Id="rId10" Type="http://schemas.openxmlformats.org/officeDocument/2006/relationships/image" Target="../media/image256.jpeg"/><Relationship Id="rId19" Type="http://schemas.microsoft.com/office/2007/relationships/hdphoto" Target="../media/hdphoto23.wdp"/><Relationship Id="rId31" Type="http://schemas.openxmlformats.org/officeDocument/2006/relationships/image" Target="../media/image272.png"/><Relationship Id="rId44" Type="http://schemas.openxmlformats.org/officeDocument/2006/relationships/image" Target="../media/image285.jpeg"/><Relationship Id="rId4" Type="http://schemas.openxmlformats.org/officeDocument/2006/relationships/image" Target="../media/image250.jpeg"/><Relationship Id="rId9" Type="http://schemas.openxmlformats.org/officeDocument/2006/relationships/image" Target="../media/image255.jpeg"/><Relationship Id="rId14" Type="http://schemas.openxmlformats.org/officeDocument/2006/relationships/image" Target="../media/image257.jpeg"/><Relationship Id="rId22" Type="http://schemas.openxmlformats.org/officeDocument/2006/relationships/image" Target="../media/image264.jpeg"/><Relationship Id="rId27" Type="http://schemas.openxmlformats.org/officeDocument/2006/relationships/image" Target="../media/image269.jpeg"/><Relationship Id="rId30" Type="http://schemas.openxmlformats.org/officeDocument/2006/relationships/image" Target="../media/image271.jpeg"/><Relationship Id="rId35" Type="http://schemas.openxmlformats.org/officeDocument/2006/relationships/image" Target="../media/image276.jpeg"/><Relationship Id="rId43" Type="http://schemas.openxmlformats.org/officeDocument/2006/relationships/image" Target="../media/image284.jpeg"/></Relationships>
</file>

<file path=xl/drawings/_rels/drawing20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83.jpeg"/><Relationship Id="rId18" Type="http://schemas.openxmlformats.org/officeDocument/2006/relationships/image" Target="../media/image298.jpeg"/><Relationship Id="rId26" Type="http://schemas.openxmlformats.org/officeDocument/2006/relationships/image" Target="../media/image305.png"/><Relationship Id="rId39" Type="http://schemas.openxmlformats.org/officeDocument/2006/relationships/image" Target="../media/image318.jpg"/><Relationship Id="rId21" Type="http://schemas.openxmlformats.org/officeDocument/2006/relationships/image" Target="../media/image223.png"/><Relationship Id="rId34" Type="http://schemas.openxmlformats.org/officeDocument/2006/relationships/image" Target="../media/image313.jpeg"/><Relationship Id="rId42" Type="http://schemas.openxmlformats.org/officeDocument/2006/relationships/image" Target="../media/image321.jpg"/><Relationship Id="rId47" Type="http://schemas.openxmlformats.org/officeDocument/2006/relationships/image" Target="../media/image326.emf"/><Relationship Id="rId50" Type="http://schemas.openxmlformats.org/officeDocument/2006/relationships/image" Target="../media/image329.jpeg"/><Relationship Id="rId55" Type="http://schemas.openxmlformats.org/officeDocument/2006/relationships/image" Target="../media/image334.emf"/><Relationship Id="rId7" Type="http://schemas.openxmlformats.org/officeDocument/2006/relationships/image" Target="../media/image171.jpeg"/><Relationship Id="rId12" Type="http://schemas.openxmlformats.org/officeDocument/2006/relationships/image" Target="../media/image182.jpeg"/><Relationship Id="rId17" Type="http://schemas.openxmlformats.org/officeDocument/2006/relationships/image" Target="../media/image297.jpeg"/><Relationship Id="rId25" Type="http://schemas.openxmlformats.org/officeDocument/2006/relationships/image" Target="../media/image304.png"/><Relationship Id="rId33" Type="http://schemas.openxmlformats.org/officeDocument/2006/relationships/image" Target="../media/image312.png"/><Relationship Id="rId38" Type="http://schemas.openxmlformats.org/officeDocument/2006/relationships/image" Target="../media/image317.png"/><Relationship Id="rId46" Type="http://schemas.openxmlformats.org/officeDocument/2006/relationships/image" Target="../media/image325.png"/><Relationship Id="rId59" Type="http://schemas.openxmlformats.org/officeDocument/2006/relationships/image" Target="../media/image338.jpeg"/><Relationship Id="rId2" Type="http://schemas.openxmlformats.org/officeDocument/2006/relationships/image" Target="../media/image288.jpeg"/><Relationship Id="rId16" Type="http://schemas.openxmlformats.org/officeDocument/2006/relationships/image" Target="../media/image296.jpeg"/><Relationship Id="rId20" Type="http://schemas.openxmlformats.org/officeDocument/2006/relationships/image" Target="../media/image300.jpeg"/><Relationship Id="rId29" Type="http://schemas.openxmlformats.org/officeDocument/2006/relationships/image" Target="../media/image308.png"/><Relationship Id="rId41" Type="http://schemas.openxmlformats.org/officeDocument/2006/relationships/image" Target="../media/image320.jpg"/><Relationship Id="rId54" Type="http://schemas.openxmlformats.org/officeDocument/2006/relationships/image" Target="../media/image333.emf"/><Relationship Id="rId1" Type="http://schemas.openxmlformats.org/officeDocument/2006/relationships/image" Target="../media/image287.jpeg"/><Relationship Id="rId6" Type="http://schemas.openxmlformats.org/officeDocument/2006/relationships/image" Target="../media/image292.jpeg"/><Relationship Id="rId11" Type="http://schemas.openxmlformats.org/officeDocument/2006/relationships/image" Target="../media/image294.png"/><Relationship Id="rId24" Type="http://schemas.openxmlformats.org/officeDocument/2006/relationships/image" Target="../media/image303.png"/><Relationship Id="rId32" Type="http://schemas.openxmlformats.org/officeDocument/2006/relationships/image" Target="../media/image311.png"/><Relationship Id="rId37" Type="http://schemas.openxmlformats.org/officeDocument/2006/relationships/image" Target="../media/image316.jpeg"/><Relationship Id="rId40" Type="http://schemas.openxmlformats.org/officeDocument/2006/relationships/image" Target="../media/image319.jpg"/><Relationship Id="rId45" Type="http://schemas.openxmlformats.org/officeDocument/2006/relationships/image" Target="../media/image324.jpg"/><Relationship Id="rId53" Type="http://schemas.openxmlformats.org/officeDocument/2006/relationships/image" Target="../media/image332.emf"/><Relationship Id="rId58" Type="http://schemas.openxmlformats.org/officeDocument/2006/relationships/image" Target="../media/image337.jpeg"/><Relationship Id="rId5" Type="http://schemas.openxmlformats.org/officeDocument/2006/relationships/image" Target="../media/image291.jpeg"/><Relationship Id="rId15" Type="http://schemas.microsoft.com/office/2007/relationships/hdphoto" Target="../media/hdphoto25.wdp"/><Relationship Id="rId23" Type="http://schemas.openxmlformats.org/officeDocument/2006/relationships/image" Target="../media/image302.png"/><Relationship Id="rId28" Type="http://schemas.openxmlformats.org/officeDocument/2006/relationships/image" Target="../media/image307.png"/><Relationship Id="rId36" Type="http://schemas.openxmlformats.org/officeDocument/2006/relationships/image" Target="../media/image315.jpeg"/><Relationship Id="rId49" Type="http://schemas.openxmlformats.org/officeDocument/2006/relationships/image" Target="../media/image328.jpeg"/><Relationship Id="rId57" Type="http://schemas.openxmlformats.org/officeDocument/2006/relationships/image" Target="../media/image336.png"/><Relationship Id="rId10" Type="http://schemas.openxmlformats.org/officeDocument/2006/relationships/image" Target="../media/image293.jpeg"/><Relationship Id="rId19" Type="http://schemas.openxmlformats.org/officeDocument/2006/relationships/image" Target="../media/image299.jpeg"/><Relationship Id="rId31" Type="http://schemas.openxmlformats.org/officeDocument/2006/relationships/image" Target="../media/image310.jpeg"/><Relationship Id="rId44" Type="http://schemas.openxmlformats.org/officeDocument/2006/relationships/image" Target="../media/image323.jpg"/><Relationship Id="rId52" Type="http://schemas.openxmlformats.org/officeDocument/2006/relationships/image" Target="../media/image331.emf"/><Relationship Id="rId60" Type="http://schemas.openxmlformats.org/officeDocument/2006/relationships/image" Target="../media/image339.png"/><Relationship Id="rId4" Type="http://schemas.openxmlformats.org/officeDocument/2006/relationships/image" Target="../media/image290.jpeg"/><Relationship Id="rId9" Type="http://schemas.openxmlformats.org/officeDocument/2006/relationships/image" Target="../media/image180.jpeg"/><Relationship Id="rId14" Type="http://schemas.openxmlformats.org/officeDocument/2006/relationships/image" Target="../media/image295.jpeg"/><Relationship Id="rId22" Type="http://schemas.openxmlformats.org/officeDocument/2006/relationships/image" Target="../media/image301.png"/><Relationship Id="rId27" Type="http://schemas.openxmlformats.org/officeDocument/2006/relationships/image" Target="../media/image306.png"/><Relationship Id="rId30" Type="http://schemas.openxmlformats.org/officeDocument/2006/relationships/image" Target="../media/image309.jpeg"/><Relationship Id="rId35" Type="http://schemas.openxmlformats.org/officeDocument/2006/relationships/image" Target="../media/image314.png"/><Relationship Id="rId43" Type="http://schemas.openxmlformats.org/officeDocument/2006/relationships/image" Target="../media/image322.jpg"/><Relationship Id="rId48" Type="http://schemas.openxmlformats.org/officeDocument/2006/relationships/image" Target="../media/image327.png"/><Relationship Id="rId56" Type="http://schemas.openxmlformats.org/officeDocument/2006/relationships/image" Target="../media/image335.png"/><Relationship Id="rId8" Type="http://schemas.openxmlformats.org/officeDocument/2006/relationships/image" Target="../media/image175.jpeg"/><Relationship Id="rId51" Type="http://schemas.openxmlformats.org/officeDocument/2006/relationships/image" Target="../media/image330.emf"/><Relationship Id="rId3" Type="http://schemas.openxmlformats.org/officeDocument/2006/relationships/image" Target="../media/image289.jpeg"/></Relationships>
</file>

<file path=xl/drawings/_rels/drawing2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47.jpeg"/><Relationship Id="rId3" Type="http://schemas.openxmlformats.org/officeDocument/2006/relationships/image" Target="../media/image342.jpeg"/><Relationship Id="rId7" Type="http://schemas.openxmlformats.org/officeDocument/2006/relationships/image" Target="../media/image346.jpg"/><Relationship Id="rId12" Type="http://schemas.openxmlformats.org/officeDocument/2006/relationships/image" Target="../media/image280.png"/><Relationship Id="rId2" Type="http://schemas.openxmlformats.org/officeDocument/2006/relationships/image" Target="../media/image341.jpeg"/><Relationship Id="rId1" Type="http://schemas.openxmlformats.org/officeDocument/2006/relationships/image" Target="../media/image340.jpeg"/><Relationship Id="rId6" Type="http://schemas.openxmlformats.org/officeDocument/2006/relationships/image" Target="../media/image345.jpeg"/><Relationship Id="rId11" Type="http://schemas.openxmlformats.org/officeDocument/2006/relationships/image" Target="../media/image350.jpeg"/><Relationship Id="rId5" Type="http://schemas.openxmlformats.org/officeDocument/2006/relationships/image" Target="../media/image344.jpg"/><Relationship Id="rId10" Type="http://schemas.openxmlformats.org/officeDocument/2006/relationships/image" Target="../media/image349.jpeg"/><Relationship Id="rId4" Type="http://schemas.openxmlformats.org/officeDocument/2006/relationships/image" Target="../media/image343.jpeg"/><Relationship Id="rId9" Type="http://schemas.openxmlformats.org/officeDocument/2006/relationships/image" Target="../media/image348.jpeg"/></Relationships>
</file>

<file path=xl/drawings/_rels/drawing22.xml.rels><?xml version="1.0" encoding="UTF-8" standalone="yes"?>
<Relationships xmlns="http://schemas.openxmlformats.org/package/2006/relationships"><Relationship Id="rId8" Type="http://schemas.openxmlformats.org/officeDocument/2006/relationships/image" Target="../media/image357.jpg"/><Relationship Id="rId13" Type="http://schemas.openxmlformats.org/officeDocument/2006/relationships/image" Target="../media/image280.png"/><Relationship Id="rId18" Type="http://schemas.openxmlformats.org/officeDocument/2006/relationships/image" Target="../media/image365.jpeg"/><Relationship Id="rId3" Type="http://schemas.openxmlformats.org/officeDocument/2006/relationships/image" Target="../media/image353.jpeg"/><Relationship Id="rId21" Type="http://schemas.openxmlformats.org/officeDocument/2006/relationships/image" Target="../media/image368.jpeg"/><Relationship Id="rId7" Type="http://schemas.microsoft.com/office/2007/relationships/hdphoto" Target="../media/hdphoto26.wdp"/><Relationship Id="rId12" Type="http://schemas.openxmlformats.org/officeDocument/2006/relationships/image" Target="../media/image361.jpeg"/><Relationship Id="rId17" Type="http://schemas.openxmlformats.org/officeDocument/2006/relationships/image" Target="../media/image364.jpeg"/><Relationship Id="rId2" Type="http://schemas.openxmlformats.org/officeDocument/2006/relationships/image" Target="../media/image352.jpeg"/><Relationship Id="rId16" Type="http://schemas.openxmlformats.org/officeDocument/2006/relationships/image" Target="../media/image363.jpeg"/><Relationship Id="rId20" Type="http://schemas.openxmlformats.org/officeDocument/2006/relationships/image" Target="../media/image367.jpg"/><Relationship Id="rId1" Type="http://schemas.openxmlformats.org/officeDocument/2006/relationships/image" Target="../media/image351.jpeg"/><Relationship Id="rId6" Type="http://schemas.openxmlformats.org/officeDocument/2006/relationships/image" Target="../media/image356.png"/><Relationship Id="rId11" Type="http://schemas.openxmlformats.org/officeDocument/2006/relationships/image" Target="../media/image360.png"/><Relationship Id="rId5" Type="http://schemas.openxmlformats.org/officeDocument/2006/relationships/image" Target="../media/image355.jpeg"/><Relationship Id="rId15" Type="http://schemas.microsoft.com/office/2007/relationships/hdphoto" Target="../media/hdphoto27.wdp"/><Relationship Id="rId10" Type="http://schemas.openxmlformats.org/officeDocument/2006/relationships/image" Target="../media/image359.png"/><Relationship Id="rId19" Type="http://schemas.openxmlformats.org/officeDocument/2006/relationships/image" Target="../media/image366.jpeg"/><Relationship Id="rId4" Type="http://schemas.openxmlformats.org/officeDocument/2006/relationships/image" Target="../media/image354.jpg"/><Relationship Id="rId9" Type="http://schemas.openxmlformats.org/officeDocument/2006/relationships/image" Target="../media/image358.png"/><Relationship Id="rId14" Type="http://schemas.openxmlformats.org/officeDocument/2006/relationships/image" Target="../media/image362.png"/><Relationship Id="rId22" Type="http://schemas.openxmlformats.org/officeDocument/2006/relationships/image" Target="../media/image369.jpeg"/></Relationships>
</file>

<file path=xl/drawings/_rels/drawing23.xml.rels><?xml version="1.0" encoding="UTF-8" standalone="yes"?>
<Relationships xmlns="http://schemas.openxmlformats.org/package/2006/relationships"><Relationship Id="rId13" Type="http://schemas.openxmlformats.org/officeDocument/2006/relationships/image" Target="../media/image380.jpeg"/><Relationship Id="rId18" Type="http://schemas.openxmlformats.org/officeDocument/2006/relationships/image" Target="../media/image385.jpeg"/><Relationship Id="rId26" Type="http://schemas.openxmlformats.org/officeDocument/2006/relationships/image" Target="../media/image393.jpeg"/><Relationship Id="rId39" Type="http://schemas.openxmlformats.org/officeDocument/2006/relationships/image" Target="../media/image406.jpeg"/><Relationship Id="rId21" Type="http://schemas.openxmlformats.org/officeDocument/2006/relationships/image" Target="../media/image388.jpeg"/><Relationship Id="rId34" Type="http://schemas.openxmlformats.org/officeDocument/2006/relationships/image" Target="../media/image401.jpeg"/><Relationship Id="rId42" Type="http://schemas.openxmlformats.org/officeDocument/2006/relationships/image" Target="../media/image409.png"/><Relationship Id="rId47" Type="http://schemas.microsoft.com/office/2007/relationships/hdphoto" Target="../media/hdphoto30.wdp"/><Relationship Id="rId50" Type="http://schemas.openxmlformats.org/officeDocument/2006/relationships/image" Target="../media/image415.jpeg"/><Relationship Id="rId55" Type="http://schemas.openxmlformats.org/officeDocument/2006/relationships/image" Target="../media/image420.jpeg"/><Relationship Id="rId63" Type="http://schemas.microsoft.com/office/2007/relationships/hdphoto" Target="../media/hdphoto32.wdp"/><Relationship Id="rId68" Type="http://schemas.openxmlformats.org/officeDocument/2006/relationships/image" Target="../media/image431.png"/><Relationship Id="rId76" Type="http://schemas.openxmlformats.org/officeDocument/2006/relationships/image" Target="../media/image439.png"/><Relationship Id="rId7" Type="http://schemas.openxmlformats.org/officeDocument/2006/relationships/image" Target="../media/image374.jpeg"/><Relationship Id="rId71" Type="http://schemas.openxmlformats.org/officeDocument/2006/relationships/image" Target="../media/image434.png"/><Relationship Id="rId2" Type="http://schemas.openxmlformats.org/officeDocument/2006/relationships/image" Target="../media/image371.jpeg"/><Relationship Id="rId16" Type="http://schemas.openxmlformats.org/officeDocument/2006/relationships/image" Target="../media/image383.jpeg"/><Relationship Id="rId29" Type="http://schemas.openxmlformats.org/officeDocument/2006/relationships/image" Target="../media/image396.jpeg"/><Relationship Id="rId11" Type="http://schemas.openxmlformats.org/officeDocument/2006/relationships/image" Target="../media/image378.jpeg"/><Relationship Id="rId24" Type="http://schemas.openxmlformats.org/officeDocument/2006/relationships/image" Target="../media/image391.jpeg"/><Relationship Id="rId32" Type="http://schemas.openxmlformats.org/officeDocument/2006/relationships/image" Target="../media/image399.jpeg"/><Relationship Id="rId37" Type="http://schemas.openxmlformats.org/officeDocument/2006/relationships/image" Target="../media/image404.jpeg"/><Relationship Id="rId40" Type="http://schemas.openxmlformats.org/officeDocument/2006/relationships/image" Target="../media/image407.jpeg"/><Relationship Id="rId45" Type="http://schemas.openxmlformats.org/officeDocument/2006/relationships/image" Target="../media/image411.jpeg"/><Relationship Id="rId53" Type="http://schemas.openxmlformats.org/officeDocument/2006/relationships/image" Target="../media/image418.jpeg"/><Relationship Id="rId58" Type="http://schemas.openxmlformats.org/officeDocument/2006/relationships/image" Target="../media/image423.jpeg"/><Relationship Id="rId66" Type="http://schemas.openxmlformats.org/officeDocument/2006/relationships/image" Target="../media/image429.png"/><Relationship Id="rId74" Type="http://schemas.openxmlformats.org/officeDocument/2006/relationships/image" Target="../media/image437.png"/><Relationship Id="rId79" Type="http://schemas.openxmlformats.org/officeDocument/2006/relationships/image" Target="../media/image442.jpeg"/><Relationship Id="rId5" Type="http://schemas.openxmlformats.org/officeDocument/2006/relationships/image" Target="../media/image373.jpeg"/><Relationship Id="rId61" Type="http://schemas.microsoft.com/office/2007/relationships/hdphoto" Target="../media/hdphoto31.wdp"/><Relationship Id="rId10" Type="http://schemas.openxmlformats.org/officeDocument/2006/relationships/image" Target="../media/image377.jpeg"/><Relationship Id="rId19" Type="http://schemas.openxmlformats.org/officeDocument/2006/relationships/image" Target="../media/image386.jpeg"/><Relationship Id="rId31" Type="http://schemas.openxmlformats.org/officeDocument/2006/relationships/image" Target="../media/image398.jpeg"/><Relationship Id="rId44" Type="http://schemas.openxmlformats.org/officeDocument/2006/relationships/image" Target="../media/image410.jpeg"/><Relationship Id="rId52" Type="http://schemas.openxmlformats.org/officeDocument/2006/relationships/image" Target="../media/image417.jpeg"/><Relationship Id="rId60" Type="http://schemas.openxmlformats.org/officeDocument/2006/relationships/image" Target="../media/image425.png"/><Relationship Id="rId65" Type="http://schemas.openxmlformats.org/officeDocument/2006/relationships/image" Target="../media/image428.png"/><Relationship Id="rId73" Type="http://schemas.openxmlformats.org/officeDocument/2006/relationships/image" Target="../media/image436.png"/><Relationship Id="rId78" Type="http://schemas.openxmlformats.org/officeDocument/2006/relationships/image" Target="../media/image441.png"/><Relationship Id="rId81" Type="http://schemas.openxmlformats.org/officeDocument/2006/relationships/image" Target="../media/image280.png"/><Relationship Id="rId4" Type="http://schemas.microsoft.com/office/2007/relationships/hdphoto" Target="../media/hdphoto28.wdp"/><Relationship Id="rId9" Type="http://schemas.openxmlformats.org/officeDocument/2006/relationships/image" Target="../media/image376.jpeg"/><Relationship Id="rId14" Type="http://schemas.openxmlformats.org/officeDocument/2006/relationships/image" Target="../media/image381.jpeg"/><Relationship Id="rId22" Type="http://schemas.openxmlformats.org/officeDocument/2006/relationships/image" Target="../media/image389.jpeg"/><Relationship Id="rId27" Type="http://schemas.openxmlformats.org/officeDocument/2006/relationships/image" Target="../media/image394.jpeg"/><Relationship Id="rId30" Type="http://schemas.openxmlformats.org/officeDocument/2006/relationships/image" Target="../media/image397.jpeg"/><Relationship Id="rId35" Type="http://schemas.openxmlformats.org/officeDocument/2006/relationships/image" Target="../media/image402.jpeg"/><Relationship Id="rId43" Type="http://schemas.microsoft.com/office/2007/relationships/hdphoto" Target="../media/hdphoto29.wdp"/><Relationship Id="rId48" Type="http://schemas.openxmlformats.org/officeDocument/2006/relationships/image" Target="../media/image413.jpeg"/><Relationship Id="rId56" Type="http://schemas.openxmlformats.org/officeDocument/2006/relationships/image" Target="../media/image421.jpeg"/><Relationship Id="rId64" Type="http://schemas.openxmlformats.org/officeDocument/2006/relationships/image" Target="../media/image427.jpeg"/><Relationship Id="rId69" Type="http://schemas.openxmlformats.org/officeDocument/2006/relationships/image" Target="../media/image432.png"/><Relationship Id="rId77" Type="http://schemas.openxmlformats.org/officeDocument/2006/relationships/image" Target="../media/image440.png"/><Relationship Id="rId8" Type="http://schemas.openxmlformats.org/officeDocument/2006/relationships/image" Target="../media/image375.jpeg"/><Relationship Id="rId51" Type="http://schemas.openxmlformats.org/officeDocument/2006/relationships/image" Target="../media/image416.jpeg"/><Relationship Id="rId72" Type="http://schemas.openxmlformats.org/officeDocument/2006/relationships/image" Target="../media/image435.jpeg"/><Relationship Id="rId80" Type="http://schemas.openxmlformats.org/officeDocument/2006/relationships/image" Target="../media/image443.jpg"/><Relationship Id="rId3" Type="http://schemas.openxmlformats.org/officeDocument/2006/relationships/image" Target="../media/image372.jpeg"/><Relationship Id="rId12" Type="http://schemas.openxmlformats.org/officeDocument/2006/relationships/image" Target="../media/image379.jpeg"/><Relationship Id="rId17" Type="http://schemas.openxmlformats.org/officeDocument/2006/relationships/image" Target="../media/image384.jpeg"/><Relationship Id="rId25" Type="http://schemas.openxmlformats.org/officeDocument/2006/relationships/image" Target="../media/image392.jpeg"/><Relationship Id="rId33" Type="http://schemas.openxmlformats.org/officeDocument/2006/relationships/image" Target="../media/image400.jpeg"/><Relationship Id="rId38" Type="http://schemas.openxmlformats.org/officeDocument/2006/relationships/image" Target="../media/image405.jpeg"/><Relationship Id="rId46" Type="http://schemas.openxmlformats.org/officeDocument/2006/relationships/image" Target="../media/image412.png"/><Relationship Id="rId59" Type="http://schemas.openxmlformats.org/officeDocument/2006/relationships/image" Target="../media/image424.jpeg"/><Relationship Id="rId67" Type="http://schemas.openxmlformats.org/officeDocument/2006/relationships/image" Target="../media/image430.png"/><Relationship Id="rId20" Type="http://schemas.openxmlformats.org/officeDocument/2006/relationships/image" Target="../media/image387.jpeg"/><Relationship Id="rId41" Type="http://schemas.openxmlformats.org/officeDocument/2006/relationships/image" Target="../media/image408.jpeg"/><Relationship Id="rId54" Type="http://schemas.openxmlformats.org/officeDocument/2006/relationships/image" Target="../media/image419.jpeg"/><Relationship Id="rId62" Type="http://schemas.openxmlformats.org/officeDocument/2006/relationships/image" Target="../media/image426.png"/><Relationship Id="rId70" Type="http://schemas.openxmlformats.org/officeDocument/2006/relationships/image" Target="../media/image433.png"/><Relationship Id="rId75" Type="http://schemas.openxmlformats.org/officeDocument/2006/relationships/image" Target="../media/image438.jpeg"/><Relationship Id="rId1" Type="http://schemas.openxmlformats.org/officeDocument/2006/relationships/image" Target="../media/image370.jpeg"/><Relationship Id="rId6" Type="http://schemas.openxmlformats.org/officeDocument/2006/relationships/image" Target="../media/image230.png"/><Relationship Id="rId15" Type="http://schemas.openxmlformats.org/officeDocument/2006/relationships/image" Target="../media/image382.jpeg"/><Relationship Id="rId23" Type="http://schemas.openxmlformats.org/officeDocument/2006/relationships/image" Target="../media/image390.jpeg"/><Relationship Id="rId28" Type="http://schemas.openxmlformats.org/officeDocument/2006/relationships/image" Target="../media/image395.jpeg"/><Relationship Id="rId36" Type="http://schemas.openxmlformats.org/officeDocument/2006/relationships/image" Target="../media/image403.jpeg"/><Relationship Id="rId49" Type="http://schemas.openxmlformats.org/officeDocument/2006/relationships/image" Target="../media/image414.jpeg"/><Relationship Id="rId57" Type="http://schemas.openxmlformats.org/officeDocument/2006/relationships/image" Target="../media/image422.jpeg"/></Relationships>
</file>

<file path=xl/drawings/_rels/drawing24.xml.rels><?xml version="1.0" encoding="UTF-8" standalone="yes"?>
<Relationships xmlns="http://schemas.openxmlformats.org/package/2006/relationships"><Relationship Id="rId13" Type="http://schemas.openxmlformats.org/officeDocument/2006/relationships/image" Target="../media/image456.jpeg"/><Relationship Id="rId18" Type="http://schemas.openxmlformats.org/officeDocument/2006/relationships/image" Target="../media/image461.jpeg"/><Relationship Id="rId26" Type="http://schemas.openxmlformats.org/officeDocument/2006/relationships/image" Target="../media/image469.jpeg"/><Relationship Id="rId39" Type="http://schemas.openxmlformats.org/officeDocument/2006/relationships/image" Target="../media/image482.jpeg"/><Relationship Id="rId21" Type="http://schemas.openxmlformats.org/officeDocument/2006/relationships/image" Target="../media/image464.jpeg"/><Relationship Id="rId34" Type="http://schemas.openxmlformats.org/officeDocument/2006/relationships/image" Target="../media/image477.jpeg"/><Relationship Id="rId42" Type="http://schemas.openxmlformats.org/officeDocument/2006/relationships/image" Target="../media/image485.jpeg"/><Relationship Id="rId47" Type="http://schemas.openxmlformats.org/officeDocument/2006/relationships/image" Target="../media/image490.jpeg"/><Relationship Id="rId50" Type="http://schemas.openxmlformats.org/officeDocument/2006/relationships/image" Target="../media/image493.jpeg"/><Relationship Id="rId55" Type="http://schemas.openxmlformats.org/officeDocument/2006/relationships/image" Target="../media/image498.jpeg"/><Relationship Id="rId63" Type="http://schemas.openxmlformats.org/officeDocument/2006/relationships/image" Target="../media/image506.jpeg"/><Relationship Id="rId68" Type="http://schemas.openxmlformats.org/officeDocument/2006/relationships/image" Target="../media/image510.jpeg"/><Relationship Id="rId76" Type="http://schemas.openxmlformats.org/officeDocument/2006/relationships/image" Target="../media/image518.jpeg"/><Relationship Id="rId7" Type="http://schemas.openxmlformats.org/officeDocument/2006/relationships/image" Target="../media/image450.jpeg"/><Relationship Id="rId71" Type="http://schemas.openxmlformats.org/officeDocument/2006/relationships/image" Target="../media/image513.jpeg"/><Relationship Id="rId2" Type="http://schemas.openxmlformats.org/officeDocument/2006/relationships/image" Target="../media/image445.jpeg"/><Relationship Id="rId16" Type="http://schemas.openxmlformats.org/officeDocument/2006/relationships/image" Target="../media/image459.jpeg"/><Relationship Id="rId29" Type="http://schemas.openxmlformats.org/officeDocument/2006/relationships/image" Target="../media/image472.jpeg"/><Relationship Id="rId11" Type="http://schemas.openxmlformats.org/officeDocument/2006/relationships/image" Target="../media/image454.jpeg"/><Relationship Id="rId24" Type="http://schemas.openxmlformats.org/officeDocument/2006/relationships/image" Target="../media/image467.jpeg"/><Relationship Id="rId32" Type="http://schemas.openxmlformats.org/officeDocument/2006/relationships/image" Target="../media/image475.jpeg"/><Relationship Id="rId37" Type="http://schemas.openxmlformats.org/officeDocument/2006/relationships/image" Target="../media/image480.jpeg"/><Relationship Id="rId40" Type="http://schemas.openxmlformats.org/officeDocument/2006/relationships/image" Target="../media/image483.jpeg"/><Relationship Id="rId45" Type="http://schemas.openxmlformats.org/officeDocument/2006/relationships/image" Target="../media/image488.jpeg"/><Relationship Id="rId53" Type="http://schemas.openxmlformats.org/officeDocument/2006/relationships/image" Target="../media/image496.jpeg"/><Relationship Id="rId58" Type="http://schemas.openxmlformats.org/officeDocument/2006/relationships/image" Target="../media/image501.jpeg"/><Relationship Id="rId66" Type="http://schemas.openxmlformats.org/officeDocument/2006/relationships/image" Target="../media/image508.jpeg"/><Relationship Id="rId74" Type="http://schemas.openxmlformats.org/officeDocument/2006/relationships/image" Target="../media/image516.jpeg"/><Relationship Id="rId5" Type="http://schemas.openxmlformats.org/officeDocument/2006/relationships/image" Target="../media/image448.jpeg"/><Relationship Id="rId15" Type="http://schemas.openxmlformats.org/officeDocument/2006/relationships/image" Target="../media/image458.jpeg"/><Relationship Id="rId23" Type="http://schemas.openxmlformats.org/officeDocument/2006/relationships/image" Target="../media/image466.jpeg"/><Relationship Id="rId28" Type="http://schemas.openxmlformats.org/officeDocument/2006/relationships/image" Target="../media/image471.jpeg"/><Relationship Id="rId36" Type="http://schemas.openxmlformats.org/officeDocument/2006/relationships/image" Target="../media/image479.jpeg"/><Relationship Id="rId49" Type="http://schemas.openxmlformats.org/officeDocument/2006/relationships/image" Target="../media/image492.jpeg"/><Relationship Id="rId57" Type="http://schemas.openxmlformats.org/officeDocument/2006/relationships/image" Target="../media/image500.jpeg"/><Relationship Id="rId61" Type="http://schemas.openxmlformats.org/officeDocument/2006/relationships/image" Target="../media/image504.jpeg"/><Relationship Id="rId10" Type="http://schemas.openxmlformats.org/officeDocument/2006/relationships/image" Target="../media/image453.jpeg"/><Relationship Id="rId19" Type="http://schemas.openxmlformats.org/officeDocument/2006/relationships/image" Target="../media/image462.jpeg"/><Relationship Id="rId31" Type="http://schemas.openxmlformats.org/officeDocument/2006/relationships/image" Target="../media/image474.jpeg"/><Relationship Id="rId44" Type="http://schemas.openxmlformats.org/officeDocument/2006/relationships/image" Target="../media/image487.jpeg"/><Relationship Id="rId52" Type="http://schemas.openxmlformats.org/officeDocument/2006/relationships/image" Target="../media/image495.jpeg"/><Relationship Id="rId60" Type="http://schemas.openxmlformats.org/officeDocument/2006/relationships/image" Target="../media/image503.jpeg"/><Relationship Id="rId65" Type="http://schemas.openxmlformats.org/officeDocument/2006/relationships/image" Target="../media/image303.png"/><Relationship Id="rId73" Type="http://schemas.openxmlformats.org/officeDocument/2006/relationships/image" Target="../media/image515.jpeg"/><Relationship Id="rId78" Type="http://schemas.openxmlformats.org/officeDocument/2006/relationships/image" Target="../media/image520.emf"/><Relationship Id="rId4" Type="http://schemas.openxmlformats.org/officeDocument/2006/relationships/image" Target="../media/image447.jpeg"/><Relationship Id="rId9" Type="http://schemas.openxmlformats.org/officeDocument/2006/relationships/image" Target="../media/image452.jpeg"/><Relationship Id="rId14" Type="http://schemas.openxmlformats.org/officeDocument/2006/relationships/image" Target="../media/image457.jpeg"/><Relationship Id="rId22" Type="http://schemas.openxmlformats.org/officeDocument/2006/relationships/image" Target="../media/image465.jpeg"/><Relationship Id="rId27" Type="http://schemas.openxmlformats.org/officeDocument/2006/relationships/image" Target="../media/image470.jpeg"/><Relationship Id="rId30" Type="http://schemas.openxmlformats.org/officeDocument/2006/relationships/image" Target="../media/image473.jpeg"/><Relationship Id="rId35" Type="http://schemas.openxmlformats.org/officeDocument/2006/relationships/image" Target="../media/image478.jpeg"/><Relationship Id="rId43" Type="http://schemas.openxmlformats.org/officeDocument/2006/relationships/image" Target="../media/image486.jpeg"/><Relationship Id="rId48" Type="http://schemas.openxmlformats.org/officeDocument/2006/relationships/image" Target="../media/image491.jpeg"/><Relationship Id="rId56" Type="http://schemas.openxmlformats.org/officeDocument/2006/relationships/image" Target="../media/image499.jpeg"/><Relationship Id="rId64" Type="http://schemas.openxmlformats.org/officeDocument/2006/relationships/image" Target="../media/image507.jpeg"/><Relationship Id="rId69" Type="http://schemas.openxmlformats.org/officeDocument/2006/relationships/image" Target="../media/image511.jpeg"/><Relationship Id="rId77" Type="http://schemas.openxmlformats.org/officeDocument/2006/relationships/image" Target="../media/image519.emf"/><Relationship Id="rId8" Type="http://schemas.openxmlformats.org/officeDocument/2006/relationships/image" Target="../media/image451.jpeg"/><Relationship Id="rId51" Type="http://schemas.openxmlformats.org/officeDocument/2006/relationships/image" Target="../media/image494.jpeg"/><Relationship Id="rId72" Type="http://schemas.openxmlformats.org/officeDocument/2006/relationships/image" Target="../media/image514.jpeg"/><Relationship Id="rId3" Type="http://schemas.openxmlformats.org/officeDocument/2006/relationships/image" Target="../media/image446.jpeg"/><Relationship Id="rId12" Type="http://schemas.openxmlformats.org/officeDocument/2006/relationships/image" Target="../media/image455.jpeg"/><Relationship Id="rId17" Type="http://schemas.openxmlformats.org/officeDocument/2006/relationships/image" Target="../media/image460.jpeg"/><Relationship Id="rId25" Type="http://schemas.openxmlformats.org/officeDocument/2006/relationships/image" Target="../media/image468.jpeg"/><Relationship Id="rId33" Type="http://schemas.openxmlformats.org/officeDocument/2006/relationships/image" Target="../media/image476.jpeg"/><Relationship Id="rId38" Type="http://schemas.openxmlformats.org/officeDocument/2006/relationships/image" Target="../media/image481.jpeg"/><Relationship Id="rId46" Type="http://schemas.openxmlformats.org/officeDocument/2006/relationships/image" Target="../media/image489.jpeg"/><Relationship Id="rId59" Type="http://schemas.openxmlformats.org/officeDocument/2006/relationships/image" Target="../media/image502.jpeg"/><Relationship Id="rId67" Type="http://schemas.openxmlformats.org/officeDocument/2006/relationships/image" Target="../media/image509.jpeg"/><Relationship Id="rId20" Type="http://schemas.openxmlformats.org/officeDocument/2006/relationships/image" Target="../media/image463.jpeg"/><Relationship Id="rId41" Type="http://schemas.openxmlformats.org/officeDocument/2006/relationships/image" Target="../media/image484.jpeg"/><Relationship Id="rId54" Type="http://schemas.openxmlformats.org/officeDocument/2006/relationships/image" Target="../media/image497.jpeg"/><Relationship Id="rId62" Type="http://schemas.openxmlformats.org/officeDocument/2006/relationships/image" Target="../media/image505.jpeg"/><Relationship Id="rId70" Type="http://schemas.openxmlformats.org/officeDocument/2006/relationships/image" Target="../media/image512.jpeg"/><Relationship Id="rId75" Type="http://schemas.openxmlformats.org/officeDocument/2006/relationships/image" Target="../media/image517.jpeg"/><Relationship Id="rId1" Type="http://schemas.openxmlformats.org/officeDocument/2006/relationships/image" Target="../media/image444.jpeg"/><Relationship Id="rId6" Type="http://schemas.openxmlformats.org/officeDocument/2006/relationships/image" Target="../media/image449.jpeg"/></Relationships>
</file>

<file path=xl/drawings/_rels/drawing25.xml.rels><?xml version="1.0" encoding="UTF-8" standalone="yes"?>
<Relationships xmlns="http://schemas.openxmlformats.org/package/2006/relationships"><Relationship Id="rId8" Type="http://schemas.openxmlformats.org/officeDocument/2006/relationships/image" Target="../media/image528.jpeg"/><Relationship Id="rId13" Type="http://schemas.openxmlformats.org/officeDocument/2006/relationships/image" Target="../media/image532.jpeg"/><Relationship Id="rId18" Type="http://schemas.openxmlformats.org/officeDocument/2006/relationships/image" Target="../media/image537.jpg"/><Relationship Id="rId26" Type="http://schemas.openxmlformats.org/officeDocument/2006/relationships/image" Target="../media/image543.jpeg"/><Relationship Id="rId3" Type="http://schemas.openxmlformats.org/officeDocument/2006/relationships/image" Target="../media/image523.jpeg"/><Relationship Id="rId21" Type="http://schemas.openxmlformats.org/officeDocument/2006/relationships/image" Target="../media/image539.jpeg"/><Relationship Id="rId7" Type="http://schemas.openxmlformats.org/officeDocument/2006/relationships/image" Target="../media/image527.jpeg"/><Relationship Id="rId12" Type="http://schemas.openxmlformats.org/officeDocument/2006/relationships/image" Target="../media/image531.jpeg"/><Relationship Id="rId17" Type="http://schemas.openxmlformats.org/officeDocument/2006/relationships/image" Target="../media/image536.jpg"/><Relationship Id="rId25" Type="http://schemas.microsoft.com/office/2007/relationships/hdphoto" Target="../media/hdphoto34.wdp"/><Relationship Id="rId2" Type="http://schemas.openxmlformats.org/officeDocument/2006/relationships/image" Target="../media/image522.jpeg"/><Relationship Id="rId16" Type="http://schemas.openxmlformats.org/officeDocument/2006/relationships/image" Target="../media/image535.jpg"/><Relationship Id="rId20" Type="http://schemas.microsoft.com/office/2007/relationships/hdphoto" Target="../media/hdphoto33.wdp"/><Relationship Id="rId29" Type="http://schemas.openxmlformats.org/officeDocument/2006/relationships/image" Target="../media/image545.jpeg"/><Relationship Id="rId1" Type="http://schemas.openxmlformats.org/officeDocument/2006/relationships/image" Target="../media/image521.jpeg"/><Relationship Id="rId6" Type="http://schemas.openxmlformats.org/officeDocument/2006/relationships/image" Target="../media/image526.jpeg"/><Relationship Id="rId11" Type="http://schemas.openxmlformats.org/officeDocument/2006/relationships/image" Target="../media/image230.png"/><Relationship Id="rId24" Type="http://schemas.openxmlformats.org/officeDocument/2006/relationships/image" Target="../media/image542.png"/><Relationship Id="rId5" Type="http://schemas.openxmlformats.org/officeDocument/2006/relationships/image" Target="../media/image525.jpeg"/><Relationship Id="rId15" Type="http://schemas.openxmlformats.org/officeDocument/2006/relationships/image" Target="../media/image534.jpeg"/><Relationship Id="rId23" Type="http://schemas.openxmlformats.org/officeDocument/2006/relationships/image" Target="../media/image541.jpeg"/><Relationship Id="rId28" Type="http://schemas.openxmlformats.org/officeDocument/2006/relationships/image" Target="../media/image282.png"/><Relationship Id="rId10" Type="http://schemas.openxmlformats.org/officeDocument/2006/relationships/image" Target="../media/image530.jpeg"/><Relationship Id="rId19" Type="http://schemas.openxmlformats.org/officeDocument/2006/relationships/image" Target="../media/image538.png"/><Relationship Id="rId4" Type="http://schemas.openxmlformats.org/officeDocument/2006/relationships/image" Target="../media/image524.jpeg"/><Relationship Id="rId9" Type="http://schemas.openxmlformats.org/officeDocument/2006/relationships/image" Target="../media/image529.jpeg"/><Relationship Id="rId14" Type="http://schemas.openxmlformats.org/officeDocument/2006/relationships/image" Target="../media/image533.jpeg"/><Relationship Id="rId22" Type="http://schemas.openxmlformats.org/officeDocument/2006/relationships/image" Target="../media/image540.jpeg"/><Relationship Id="rId27" Type="http://schemas.openxmlformats.org/officeDocument/2006/relationships/image" Target="../media/image544.png"/><Relationship Id="rId30" Type="http://schemas.openxmlformats.org/officeDocument/2006/relationships/image" Target="../media/image546.jpeg"/></Relationships>
</file>

<file path=xl/drawings/_rels/drawing26.xml.rels><?xml version="1.0" encoding="UTF-8" standalone="yes"?>
<Relationships xmlns="http://schemas.openxmlformats.org/package/2006/relationships"><Relationship Id="rId13" Type="http://schemas.microsoft.com/office/2007/relationships/hdphoto" Target="../media/hdphoto36.wdp"/><Relationship Id="rId18" Type="http://schemas.openxmlformats.org/officeDocument/2006/relationships/image" Target="../media/image560.jpeg"/><Relationship Id="rId26" Type="http://schemas.openxmlformats.org/officeDocument/2006/relationships/image" Target="../media/image567.png"/><Relationship Id="rId39" Type="http://schemas.openxmlformats.org/officeDocument/2006/relationships/image" Target="../media/image579.jpeg"/><Relationship Id="rId3" Type="http://schemas.openxmlformats.org/officeDocument/2006/relationships/image" Target="../media/image549.jpeg"/><Relationship Id="rId21" Type="http://schemas.openxmlformats.org/officeDocument/2006/relationships/image" Target="../media/image562.png"/><Relationship Id="rId34" Type="http://schemas.openxmlformats.org/officeDocument/2006/relationships/image" Target="../media/image575.jpeg"/><Relationship Id="rId42" Type="http://schemas.openxmlformats.org/officeDocument/2006/relationships/image" Target="../media/image582.jpeg"/><Relationship Id="rId47" Type="http://schemas.openxmlformats.org/officeDocument/2006/relationships/image" Target="../media/image587.jpeg"/><Relationship Id="rId50" Type="http://schemas.openxmlformats.org/officeDocument/2006/relationships/image" Target="../media/image590.jpeg"/><Relationship Id="rId7" Type="http://schemas.openxmlformats.org/officeDocument/2006/relationships/image" Target="../media/image552.jpeg"/><Relationship Id="rId12" Type="http://schemas.openxmlformats.org/officeDocument/2006/relationships/image" Target="../media/image557.jpeg"/><Relationship Id="rId17" Type="http://schemas.microsoft.com/office/2007/relationships/hdphoto" Target="../media/hdphoto38.wdp"/><Relationship Id="rId25" Type="http://schemas.openxmlformats.org/officeDocument/2006/relationships/image" Target="../media/image566.png"/><Relationship Id="rId33" Type="http://schemas.openxmlformats.org/officeDocument/2006/relationships/image" Target="../media/image574.jpeg"/><Relationship Id="rId38" Type="http://schemas.microsoft.com/office/2007/relationships/hdphoto" Target="../media/hdphoto39.wdp"/><Relationship Id="rId46" Type="http://schemas.openxmlformats.org/officeDocument/2006/relationships/image" Target="../media/image586.jpeg"/><Relationship Id="rId2" Type="http://schemas.openxmlformats.org/officeDocument/2006/relationships/image" Target="../media/image548.jpeg"/><Relationship Id="rId16" Type="http://schemas.openxmlformats.org/officeDocument/2006/relationships/image" Target="../media/image559.jpeg"/><Relationship Id="rId20" Type="http://schemas.openxmlformats.org/officeDocument/2006/relationships/image" Target="../media/image561.png"/><Relationship Id="rId29" Type="http://schemas.openxmlformats.org/officeDocument/2006/relationships/image" Target="../media/image570.png"/><Relationship Id="rId41" Type="http://schemas.openxmlformats.org/officeDocument/2006/relationships/image" Target="../media/image581.jpeg"/><Relationship Id="rId1" Type="http://schemas.openxmlformats.org/officeDocument/2006/relationships/image" Target="../media/image547.jpeg"/><Relationship Id="rId6" Type="http://schemas.microsoft.com/office/2007/relationships/hdphoto" Target="../media/hdphoto35.wdp"/><Relationship Id="rId11" Type="http://schemas.openxmlformats.org/officeDocument/2006/relationships/image" Target="../media/image556.jpeg"/><Relationship Id="rId24" Type="http://schemas.openxmlformats.org/officeDocument/2006/relationships/image" Target="../media/image565.png"/><Relationship Id="rId32" Type="http://schemas.openxmlformats.org/officeDocument/2006/relationships/image" Target="../media/image573.jpeg"/><Relationship Id="rId37" Type="http://schemas.openxmlformats.org/officeDocument/2006/relationships/image" Target="../media/image578.jpeg"/><Relationship Id="rId40" Type="http://schemas.openxmlformats.org/officeDocument/2006/relationships/image" Target="../media/image580.jpg"/><Relationship Id="rId45" Type="http://schemas.openxmlformats.org/officeDocument/2006/relationships/image" Target="../media/image585.jpeg"/><Relationship Id="rId53" Type="http://schemas.openxmlformats.org/officeDocument/2006/relationships/image" Target="../media/image593.jpeg"/><Relationship Id="rId5" Type="http://schemas.openxmlformats.org/officeDocument/2006/relationships/image" Target="../media/image551.png"/><Relationship Id="rId15" Type="http://schemas.microsoft.com/office/2007/relationships/hdphoto" Target="../media/hdphoto37.wdp"/><Relationship Id="rId23" Type="http://schemas.openxmlformats.org/officeDocument/2006/relationships/image" Target="../media/image564.png"/><Relationship Id="rId28" Type="http://schemas.openxmlformats.org/officeDocument/2006/relationships/image" Target="../media/image569.png"/><Relationship Id="rId36" Type="http://schemas.openxmlformats.org/officeDocument/2006/relationships/image" Target="../media/image577.jpg"/><Relationship Id="rId49" Type="http://schemas.openxmlformats.org/officeDocument/2006/relationships/image" Target="../media/image589.jpeg"/><Relationship Id="rId10" Type="http://schemas.openxmlformats.org/officeDocument/2006/relationships/image" Target="../media/image555.jpeg"/><Relationship Id="rId19" Type="http://schemas.openxmlformats.org/officeDocument/2006/relationships/image" Target="../media/image358.png"/><Relationship Id="rId31" Type="http://schemas.openxmlformats.org/officeDocument/2006/relationships/image" Target="../media/image572.png"/><Relationship Id="rId44" Type="http://schemas.openxmlformats.org/officeDocument/2006/relationships/image" Target="../media/image584.jpeg"/><Relationship Id="rId52" Type="http://schemas.openxmlformats.org/officeDocument/2006/relationships/image" Target="../media/image592.jpeg"/><Relationship Id="rId4" Type="http://schemas.openxmlformats.org/officeDocument/2006/relationships/image" Target="../media/image550.jpeg"/><Relationship Id="rId9" Type="http://schemas.openxmlformats.org/officeDocument/2006/relationships/image" Target="../media/image554.jpeg"/><Relationship Id="rId14" Type="http://schemas.openxmlformats.org/officeDocument/2006/relationships/image" Target="../media/image558.jpeg"/><Relationship Id="rId22" Type="http://schemas.openxmlformats.org/officeDocument/2006/relationships/image" Target="../media/image563.png"/><Relationship Id="rId27" Type="http://schemas.openxmlformats.org/officeDocument/2006/relationships/image" Target="../media/image568.png"/><Relationship Id="rId30" Type="http://schemas.openxmlformats.org/officeDocument/2006/relationships/image" Target="../media/image571.png"/><Relationship Id="rId35" Type="http://schemas.openxmlformats.org/officeDocument/2006/relationships/image" Target="../media/image576.jpeg"/><Relationship Id="rId43" Type="http://schemas.openxmlformats.org/officeDocument/2006/relationships/image" Target="../media/image583.jpeg"/><Relationship Id="rId48" Type="http://schemas.openxmlformats.org/officeDocument/2006/relationships/image" Target="../media/image588.jpeg"/><Relationship Id="rId8" Type="http://schemas.openxmlformats.org/officeDocument/2006/relationships/image" Target="../media/image553.jpeg"/><Relationship Id="rId51" Type="http://schemas.openxmlformats.org/officeDocument/2006/relationships/image" Target="../media/image591.jpeg"/></Relationships>
</file>

<file path=xl/drawings/_rels/drawing27.xml.rels><?xml version="1.0" encoding="UTF-8" standalone="yes"?>
<Relationships xmlns="http://schemas.openxmlformats.org/package/2006/relationships"><Relationship Id="rId8" Type="http://schemas.openxmlformats.org/officeDocument/2006/relationships/image" Target="../media/image601.jpeg"/><Relationship Id="rId3" Type="http://schemas.openxmlformats.org/officeDocument/2006/relationships/image" Target="../media/image596.jpeg"/><Relationship Id="rId7" Type="http://schemas.openxmlformats.org/officeDocument/2006/relationships/image" Target="../media/image600.jpeg"/><Relationship Id="rId2" Type="http://schemas.openxmlformats.org/officeDocument/2006/relationships/image" Target="../media/image595.jpeg"/><Relationship Id="rId1" Type="http://schemas.openxmlformats.org/officeDocument/2006/relationships/image" Target="../media/image594.jpeg"/><Relationship Id="rId6" Type="http://schemas.openxmlformats.org/officeDocument/2006/relationships/image" Target="../media/image599.jpeg"/><Relationship Id="rId5" Type="http://schemas.openxmlformats.org/officeDocument/2006/relationships/image" Target="../media/image598.jpeg"/><Relationship Id="rId4" Type="http://schemas.openxmlformats.org/officeDocument/2006/relationships/image" Target="../media/image597.jpeg"/></Relationships>
</file>

<file path=xl/drawings/_rels/drawing28.xml.rels><?xml version="1.0" encoding="UTF-8" standalone="yes"?>
<Relationships xmlns="http://schemas.openxmlformats.org/package/2006/relationships"><Relationship Id="rId8" Type="http://schemas.openxmlformats.org/officeDocument/2006/relationships/image" Target="../media/image608.png"/><Relationship Id="rId3" Type="http://schemas.openxmlformats.org/officeDocument/2006/relationships/image" Target="../media/image604.jpeg"/><Relationship Id="rId7" Type="http://schemas.openxmlformats.org/officeDocument/2006/relationships/image" Target="../media/image607.jpeg"/><Relationship Id="rId2" Type="http://schemas.openxmlformats.org/officeDocument/2006/relationships/image" Target="../media/image603.jpeg"/><Relationship Id="rId1" Type="http://schemas.openxmlformats.org/officeDocument/2006/relationships/image" Target="../media/image602.jpeg"/><Relationship Id="rId6" Type="http://schemas.openxmlformats.org/officeDocument/2006/relationships/image" Target="../media/image606.jpg"/><Relationship Id="rId5" Type="http://schemas.openxmlformats.org/officeDocument/2006/relationships/image" Target="../media/image230.png"/><Relationship Id="rId4" Type="http://schemas.openxmlformats.org/officeDocument/2006/relationships/image" Target="../media/image605.jpeg"/></Relationships>
</file>

<file path=xl/drawings/_rels/drawing29.xml.rels><?xml version="1.0" encoding="UTF-8" standalone="yes"?>
<Relationships xmlns="http://schemas.openxmlformats.org/package/2006/relationships"><Relationship Id="rId8" Type="http://schemas.openxmlformats.org/officeDocument/2006/relationships/image" Target="../media/image615.png"/><Relationship Id="rId13" Type="http://schemas.openxmlformats.org/officeDocument/2006/relationships/image" Target="../media/image520.emf"/><Relationship Id="rId18" Type="http://schemas.openxmlformats.org/officeDocument/2006/relationships/image" Target="../media/image620.jpeg"/><Relationship Id="rId26" Type="http://schemas.openxmlformats.org/officeDocument/2006/relationships/image" Target="../media/image626.jpg"/><Relationship Id="rId3" Type="http://schemas.openxmlformats.org/officeDocument/2006/relationships/image" Target="../media/image611.jpeg"/><Relationship Id="rId21" Type="http://schemas.openxmlformats.org/officeDocument/2006/relationships/image" Target="../media/image622.png"/><Relationship Id="rId7" Type="http://schemas.openxmlformats.org/officeDocument/2006/relationships/image" Target="../media/image614.jpeg"/><Relationship Id="rId12" Type="http://schemas.openxmlformats.org/officeDocument/2006/relationships/image" Target="../media/image471.jpeg"/><Relationship Id="rId17" Type="http://schemas.openxmlformats.org/officeDocument/2006/relationships/image" Target="../media/image619.jpeg"/><Relationship Id="rId25" Type="http://schemas.openxmlformats.org/officeDocument/2006/relationships/image" Target="../media/image625.jpg"/><Relationship Id="rId2" Type="http://schemas.openxmlformats.org/officeDocument/2006/relationships/image" Target="../media/image610.jpeg"/><Relationship Id="rId16" Type="http://schemas.openxmlformats.org/officeDocument/2006/relationships/image" Target="../media/image618.jpeg"/><Relationship Id="rId20" Type="http://schemas.openxmlformats.org/officeDocument/2006/relationships/image" Target="../media/image621.jpeg"/><Relationship Id="rId1" Type="http://schemas.openxmlformats.org/officeDocument/2006/relationships/image" Target="../media/image609.jpeg"/><Relationship Id="rId6" Type="http://schemas.openxmlformats.org/officeDocument/2006/relationships/image" Target="../media/image230.png"/><Relationship Id="rId11" Type="http://schemas.microsoft.com/office/2007/relationships/hdphoto" Target="../media/hdphoto41.wdp"/><Relationship Id="rId24" Type="http://schemas.openxmlformats.org/officeDocument/2006/relationships/image" Target="../media/image624.jpg"/><Relationship Id="rId5" Type="http://schemas.openxmlformats.org/officeDocument/2006/relationships/image" Target="../media/image613.jpeg"/><Relationship Id="rId15" Type="http://schemas.openxmlformats.org/officeDocument/2006/relationships/image" Target="../media/image617.png"/><Relationship Id="rId23" Type="http://schemas.openxmlformats.org/officeDocument/2006/relationships/image" Target="../media/image623.jpeg"/><Relationship Id="rId28" Type="http://schemas.openxmlformats.org/officeDocument/2006/relationships/image" Target="../media/image628.jpeg"/><Relationship Id="rId10" Type="http://schemas.openxmlformats.org/officeDocument/2006/relationships/image" Target="../media/image616.png"/><Relationship Id="rId19" Type="http://schemas.microsoft.com/office/2007/relationships/hdphoto" Target="../media/hdphoto42.wdp"/><Relationship Id="rId4" Type="http://schemas.openxmlformats.org/officeDocument/2006/relationships/image" Target="../media/image612.jpeg"/><Relationship Id="rId9" Type="http://schemas.microsoft.com/office/2007/relationships/hdphoto" Target="../media/hdphoto40.wdp"/><Relationship Id="rId14" Type="http://schemas.openxmlformats.org/officeDocument/2006/relationships/image" Target="../media/image100.png"/><Relationship Id="rId22" Type="http://schemas.openxmlformats.org/officeDocument/2006/relationships/image" Target="../media/image572.png"/><Relationship Id="rId27" Type="http://schemas.openxmlformats.org/officeDocument/2006/relationships/image" Target="../media/image627.jpg"/></Relationships>
</file>

<file path=xl/drawings/_rels/drawing30.xml.rels><?xml version="1.0" encoding="UTF-8" standalone="yes"?>
<Relationships xmlns="http://schemas.openxmlformats.org/package/2006/relationships"><Relationship Id="rId8" Type="http://schemas.openxmlformats.org/officeDocument/2006/relationships/image" Target="../media/image636.jpeg"/><Relationship Id="rId13" Type="http://schemas.microsoft.com/office/2007/relationships/hdphoto" Target="../media/hdphoto44.wdp"/><Relationship Id="rId18" Type="http://schemas.openxmlformats.org/officeDocument/2006/relationships/image" Target="../media/image643.png"/><Relationship Id="rId3" Type="http://schemas.openxmlformats.org/officeDocument/2006/relationships/image" Target="../media/image631.jpeg"/><Relationship Id="rId21" Type="http://schemas.microsoft.com/office/2007/relationships/hdphoto" Target="../media/hdphoto46.wdp"/><Relationship Id="rId7" Type="http://schemas.openxmlformats.org/officeDocument/2006/relationships/image" Target="../media/image635.jpeg"/><Relationship Id="rId12" Type="http://schemas.openxmlformats.org/officeDocument/2006/relationships/image" Target="../media/image639.jpeg"/><Relationship Id="rId17" Type="http://schemas.openxmlformats.org/officeDocument/2006/relationships/image" Target="../media/image642.jpg"/><Relationship Id="rId25" Type="http://schemas.microsoft.com/office/2007/relationships/hdphoto" Target="../media/hdphoto47.wdp"/><Relationship Id="rId2" Type="http://schemas.openxmlformats.org/officeDocument/2006/relationships/image" Target="../media/image630.jpeg"/><Relationship Id="rId16" Type="http://schemas.openxmlformats.org/officeDocument/2006/relationships/image" Target="../media/image641.jpg"/><Relationship Id="rId20" Type="http://schemas.openxmlformats.org/officeDocument/2006/relationships/image" Target="../media/image645.jpeg"/><Relationship Id="rId1" Type="http://schemas.openxmlformats.org/officeDocument/2006/relationships/image" Target="../media/image629.jpeg"/><Relationship Id="rId6" Type="http://schemas.openxmlformats.org/officeDocument/2006/relationships/image" Target="../media/image634.jpeg"/><Relationship Id="rId11" Type="http://schemas.openxmlformats.org/officeDocument/2006/relationships/image" Target="../media/image638.png"/><Relationship Id="rId24" Type="http://schemas.openxmlformats.org/officeDocument/2006/relationships/image" Target="../media/image648.jpeg"/><Relationship Id="rId5" Type="http://schemas.openxmlformats.org/officeDocument/2006/relationships/image" Target="../media/image633.jpeg"/><Relationship Id="rId15" Type="http://schemas.microsoft.com/office/2007/relationships/hdphoto" Target="../media/hdphoto45.wdp"/><Relationship Id="rId23" Type="http://schemas.openxmlformats.org/officeDocument/2006/relationships/image" Target="../media/image647.png"/><Relationship Id="rId10" Type="http://schemas.openxmlformats.org/officeDocument/2006/relationships/image" Target="../media/image637.jpeg"/><Relationship Id="rId19" Type="http://schemas.openxmlformats.org/officeDocument/2006/relationships/image" Target="../media/image644.jpeg"/><Relationship Id="rId4" Type="http://schemas.openxmlformats.org/officeDocument/2006/relationships/image" Target="../media/image632.jpeg"/><Relationship Id="rId9" Type="http://schemas.microsoft.com/office/2007/relationships/hdphoto" Target="../media/hdphoto43.wdp"/><Relationship Id="rId14" Type="http://schemas.openxmlformats.org/officeDocument/2006/relationships/image" Target="../media/image640.jpeg"/><Relationship Id="rId22" Type="http://schemas.openxmlformats.org/officeDocument/2006/relationships/image" Target="../media/image646.png"/></Relationships>
</file>

<file path=xl/drawings/_rels/drawing31.xml.rels><?xml version="1.0" encoding="UTF-8" standalone="yes"?>
<Relationships xmlns="http://schemas.openxmlformats.org/package/2006/relationships"><Relationship Id="rId8" Type="http://schemas.openxmlformats.org/officeDocument/2006/relationships/image" Target="../media/image656.jpeg"/><Relationship Id="rId13" Type="http://schemas.openxmlformats.org/officeDocument/2006/relationships/image" Target="../media/image660.png"/><Relationship Id="rId18" Type="http://schemas.openxmlformats.org/officeDocument/2006/relationships/image" Target="../media/image663.jpeg"/><Relationship Id="rId3" Type="http://schemas.openxmlformats.org/officeDocument/2006/relationships/image" Target="../media/image651.jpeg"/><Relationship Id="rId21" Type="http://schemas.openxmlformats.org/officeDocument/2006/relationships/image" Target="../media/image643.png"/><Relationship Id="rId7" Type="http://schemas.openxmlformats.org/officeDocument/2006/relationships/image" Target="../media/image655.jpeg"/><Relationship Id="rId12" Type="http://schemas.openxmlformats.org/officeDocument/2006/relationships/image" Target="../media/image659.jpg"/><Relationship Id="rId17" Type="http://schemas.openxmlformats.org/officeDocument/2006/relationships/image" Target="../media/image662.jpeg"/><Relationship Id="rId25" Type="http://schemas.microsoft.com/office/2007/relationships/hdphoto" Target="../media/hdphoto51.wdp"/><Relationship Id="rId2" Type="http://schemas.openxmlformats.org/officeDocument/2006/relationships/image" Target="../media/image650.jpeg"/><Relationship Id="rId16" Type="http://schemas.microsoft.com/office/2007/relationships/hdphoto" Target="../media/hdphoto50.wdp"/><Relationship Id="rId20" Type="http://schemas.openxmlformats.org/officeDocument/2006/relationships/image" Target="../media/image665.jpeg"/><Relationship Id="rId1" Type="http://schemas.openxmlformats.org/officeDocument/2006/relationships/image" Target="../media/image649.jpeg"/><Relationship Id="rId6" Type="http://schemas.openxmlformats.org/officeDocument/2006/relationships/image" Target="../media/image654.jpeg"/><Relationship Id="rId11" Type="http://schemas.openxmlformats.org/officeDocument/2006/relationships/image" Target="../media/image658.jpeg"/><Relationship Id="rId24" Type="http://schemas.openxmlformats.org/officeDocument/2006/relationships/image" Target="../media/image668.png"/><Relationship Id="rId5" Type="http://schemas.openxmlformats.org/officeDocument/2006/relationships/image" Target="../media/image653.jpeg"/><Relationship Id="rId15" Type="http://schemas.openxmlformats.org/officeDocument/2006/relationships/image" Target="../media/image661.png"/><Relationship Id="rId23" Type="http://schemas.openxmlformats.org/officeDocument/2006/relationships/image" Target="../media/image667.jpg"/><Relationship Id="rId10" Type="http://schemas.openxmlformats.org/officeDocument/2006/relationships/image" Target="../media/image657.png"/><Relationship Id="rId19" Type="http://schemas.openxmlformats.org/officeDocument/2006/relationships/image" Target="../media/image664.png"/><Relationship Id="rId4" Type="http://schemas.openxmlformats.org/officeDocument/2006/relationships/image" Target="../media/image652.jpeg"/><Relationship Id="rId9" Type="http://schemas.microsoft.com/office/2007/relationships/hdphoto" Target="../media/hdphoto48.wdp"/><Relationship Id="rId14" Type="http://schemas.microsoft.com/office/2007/relationships/hdphoto" Target="../media/hdphoto49.wdp"/><Relationship Id="rId22" Type="http://schemas.openxmlformats.org/officeDocument/2006/relationships/image" Target="../media/image666.jpeg"/></Relationships>
</file>

<file path=xl/drawings/_rels/drawing32.xml.rels><?xml version="1.0" encoding="UTF-8" standalone="yes"?>
<Relationships xmlns="http://schemas.openxmlformats.org/package/2006/relationships"><Relationship Id="rId8" Type="http://schemas.microsoft.com/office/2007/relationships/hdphoto" Target="../media/hdphoto52.wdp"/><Relationship Id="rId3" Type="http://schemas.openxmlformats.org/officeDocument/2006/relationships/image" Target="../media/image671.jpeg"/><Relationship Id="rId7" Type="http://schemas.openxmlformats.org/officeDocument/2006/relationships/image" Target="../media/image675.jpeg"/><Relationship Id="rId12" Type="http://schemas.openxmlformats.org/officeDocument/2006/relationships/image" Target="../media/image679.jpeg"/><Relationship Id="rId2" Type="http://schemas.openxmlformats.org/officeDocument/2006/relationships/image" Target="../media/image670.jpeg"/><Relationship Id="rId1" Type="http://schemas.openxmlformats.org/officeDocument/2006/relationships/image" Target="../media/image669.jpeg"/><Relationship Id="rId6" Type="http://schemas.openxmlformats.org/officeDocument/2006/relationships/image" Target="../media/image674.jpg"/><Relationship Id="rId11" Type="http://schemas.openxmlformats.org/officeDocument/2006/relationships/image" Target="../media/image678.jpeg"/><Relationship Id="rId5" Type="http://schemas.openxmlformats.org/officeDocument/2006/relationships/image" Target="../media/image673.jpeg"/><Relationship Id="rId10" Type="http://schemas.openxmlformats.org/officeDocument/2006/relationships/image" Target="../media/image677.jpeg"/><Relationship Id="rId4" Type="http://schemas.openxmlformats.org/officeDocument/2006/relationships/image" Target="../media/image672.jpeg"/><Relationship Id="rId9" Type="http://schemas.openxmlformats.org/officeDocument/2006/relationships/image" Target="../media/image676.jpeg"/></Relationships>
</file>

<file path=xl/drawings/_rels/drawing33.xml.rels><?xml version="1.0" encoding="UTF-8" standalone="yes"?>
<Relationships xmlns="http://schemas.openxmlformats.org/package/2006/relationships"><Relationship Id="rId8" Type="http://schemas.openxmlformats.org/officeDocument/2006/relationships/image" Target="../media/image687.jpeg"/><Relationship Id="rId13" Type="http://schemas.openxmlformats.org/officeDocument/2006/relationships/image" Target="../media/image691.jpeg"/><Relationship Id="rId18" Type="http://schemas.openxmlformats.org/officeDocument/2006/relationships/image" Target="../media/image695.jpeg"/><Relationship Id="rId26" Type="http://schemas.openxmlformats.org/officeDocument/2006/relationships/image" Target="../media/image702.jpeg"/><Relationship Id="rId3" Type="http://schemas.openxmlformats.org/officeDocument/2006/relationships/image" Target="../media/image682.jpeg"/><Relationship Id="rId21" Type="http://schemas.openxmlformats.org/officeDocument/2006/relationships/image" Target="../media/image697.jpeg"/><Relationship Id="rId34" Type="http://schemas.openxmlformats.org/officeDocument/2006/relationships/image" Target="../media/image709.jpeg"/><Relationship Id="rId7" Type="http://schemas.openxmlformats.org/officeDocument/2006/relationships/image" Target="../media/image686.jpeg"/><Relationship Id="rId12" Type="http://schemas.openxmlformats.org/officeDocument/2006/relationships/image" Target="../media/image690.jpeg"/><Relationship Id="rId17" Type="http://schemas.openxmlformats.org/officeDocument/2006/relationships/image" Target="../media/image694.jpeg"/><Relationship Id="rId25" Type="http://schemas.openxmlformats.org/officeDocument/2006/relationships/image" Target="../media/image701.jpeg"/><Relationship Id="rId33" Type="http://schemas.openxmlformats.org/officeDocument/2006/relationships/image" Target="../media/image708.jpeg"/><Relationship Id="rId2" Type="http://schemas.openxmlformats.org/officeDocument/2006/relationships/image" Target="../media/image681.jpeg"/><Relationship Id="rId16" Type="http://schemas.microsoft.com/office/2007/relationships/hdphoto" Target="../media/hdphoto54.wdp"/><Relationship Id="rId20" Type="http://schemas.microsoft.com/office/2007/relationships/hdphoto" Target="../media/hdphoto55.wdp"/><Relationship Id="rId29" Type="http://schemas.openxmlformats.org/officeDocument/2006/relationships/image" Target="../media/image705.jpeg"/><Relationship Id="rId1" Type="http://schemas.openxmlformats.org/officeDocument/2006/relationships/image" Target="../media/image680.jpeg"/><Relationship Id="rId6" Type="http://schemas.openxmlformats.org/officeDocument/2006/relationships/image" Target="../media/image685.jpeg"/><Relationship Id="rId11" Type="http://schemas.microsoft.com/office/2007/relationships/hdphoto" Target="../media/hdphoto53.wdp"/><Relationship Id="rId24" Type="http://schemas.openxmlformats.org/officeDocument/2006/relationships/image" Target="../media/image700.jpeg"/><Relationship Id="rId32" Type="http://schemas.openxmlformats.org/officeDocument/2006/relationships/image" Target="../media/image707.jpg"/><Relationship Id="rId5" Type="http://schemas.openxmlformats.org/officeDocument/2006/relationships/image" Target="../media/image684.jpeg"/><Relationship Id="rId15" Type="http://schemas.openxmlformats.org/officeDocument/2006/relationships/image" Target="../media/image693.jpeg"/><Relationship Id="rId23" Type="http://schemas.openxmlformats.org/officeDocument/2006/relationships/image" Target="../media/image699.jpeg"/><Relationship Id="rId28" Type="http://schemas.openxmlformats.org/officeDocument/2006/relationships/image" Target="../media/image704.jpeg"/><Relationship Id="rId10" Type="http://schemas.openxmlformats.org/officeDocument/2006/relationships/image" Target="../media/image689.jpeg"/><Relationship Id="rId19" Type="http://schemas.openxmlformats.org/officeDocument/2006/relationships/image" Target="../media/image696.jpeg"/><Relationship Id="rId31" Type="http://schemas.microsoft.com/office/2007/relationships/hdphoto" Target="../media/hdphoto56.wdp"/><Relationship Id="rId4" Type="http://schemas.openxmlformats.org/officeDocument/2006/relationships/image" Target="../media/image683.jpeg"/><Relationship Id="rId9" Type="http://schemas.openxmlformats.org/officeDocument/2006/relationships/image" Target="../media/image688.jpeg"/><Relationship Id="rId14" Type="http://schemas.openxmlformats.org/officeDocument/2006/relationships/image" Target="../media/image692.jpeg"/><Relationship Id="rId22" Type="http://schemas.openxmlformats.org/officeDocument/2006/relationships/image" Target="../media/image698.jpeg"/><Relationship Id="rId27" Type="http://schemas.openxmlformats.org/officeDocument/2006/relationships/image" Target="../media/image703.jpeg"/><Relationship Id="rId30" Type="http://schemas.openxmlformats.org/officeDocument/2006/relationships/image" Target="../media/image706.jpeg"/></Relationships>
</file>

<file path=xl/drawings/_rels/drawing34.xml.rels><?xml version="1.0" encoding="UTF-8" standalone="yes"?>
<Relationships xmlns="http://schemas.openxmlformats.org/package/2006/relationships"><Relationship Id="rId8" Type="http://schemas.openxmlformats.org/officeDocument/2006/relationships/image" Target="../media/image717.jpeg"/><Relationship Id="rId13" Type="http://schemas.openxmlformats.org/officeDocument/2006/relationships/image" Target="../media/image721.jpg"/><Relationship Id="rId18" Type="http://schemas.openxmlformats.org/officeDocument/2006/relationships/image" Target="../media/image726.jpeg"/><Relationship Id="rId3" Type="http://schemas.openxmlformats.org/officeDocument/2006/relationships/image" Target="../media/image712.jpeg"/><Relationship Id="rId7" Type="http://schemas.openxmlformats.org/officeDocument/2006/relationships/image" Target="../media/image716.jpeg"/><Relationship Id="rId12" Type="http://schemas.openxmlformats.org/officeDocument/2006/relationships/image" Target="../media/image720.jpg"/><Relationship Id="rId17" Type="http://schemas.openxmlformats.org/officeDocument/2006/relationships/image" Target="../media/image725.jpeg"/><Relationship Id="rId2" Type="http://schemas.openxmlformats.org/officeDocument/2006/relationships/image" Target="../media/image711.jpeg"/><Relationship Id="rId16" Type="http://schemas.openxmlformats.org/officeDocument/2006/relationships/image" Target="../media/image724.jpeg"/><Relationship Id="rId20" Type="http://schemas.openxmlformats.org/officeDocument/2006/relationships/image" Target="../media/image728.jpg"/><Relationship Id="rId1" Type="http://schemas.openxmlformats.org/officeDocument/2006/relationships/image" Target="../media/image710.jpeg"/><Relationship Id="rId6" Type="http://schemas.openxmlformats.org/officeDocument/2006/relationships/image" Target="../media/image715.jpeg"/><Relationship Id="rId11" Type="http://schemas.openxmlformats.org/officeDocument/2006/relationships/image" Target="../media/image719.jpeg"/><Relationship Id="rId5" Type="http://schemas.openxmlformats.org/officeDocument/2006/relationships/image" Target="../media/image714.jpeg"/><Relationship Id="rId15" Type="http://schemas.openxmlformats.org/officeDocument/2006/relationships/image" Target="../media/image723.jpeg"/><Relationship Id="rId10" Type="http://schemas.microsoft.com/office/2007/relationships/hdphoto" Target="../media/hdphoto57.wdp"/><Relationship Id="rId19" Type="http://schemas.openxmlformats.org/officeDocument/2006/relationships/image" Target="../media/image727.jpeg"/><Relationship Id="rId4" Type="http://schemas.openxmlformats.org/officeDocument/2006/relationships/image" Target="../media/image713.jpeg"/><Relationship Id="rId9" Type="http://schemas.openxmlformats.org/officeDocument/2006/relationships/image" Target="../media/image718.jpeg"/><Relationship Id="rId14" Type="http://schemas.openxmlformats.org/officeDocument/2006/relationships/image" Target="../media/image722.jpg"/></Relationships>
</file>

<file path=xl/drawings/_rels/drawing3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31.jpg"/><Relationship Id="rId2" Type="http://schemas.openxmlformats.org/officeDocument/2006/relationships/image" Target="../media/image730.jpeg"/><Relationship Id="rId1" Type="http://schemas.openxmlformats.org/officeDocument/2006/relationships/image" Target="../media/image729.jpeg"/><Relationship Id="rId5" Type="http://schemas.openxmlformats.org/officeDocument/2006/relationships/image" Target="../media/image733.jpg"/><Relationship Id="rId4" Type="http://schemas.openxmlformats.org/officeDocument/2006/relationships/image" Target="../media/image732.jpg"/></Relationships>
</file>

<file path=xl/drawings/_rels/drawing3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35.png"/><Relationship Id="rId2" Type="http://schemas.openxmlformats.org/officeDocument/2006/relationships/image" Target="../media/image734.jpeg"/><Relationship Id="rId1" Type="http://schemas.openxmlformats.org/officeDocument/2006/relationships/image" Target="../media/image729.jpeg"/><Relationship Id="rId4" Type="http://schemas.openxmlformats.org/officeDocument/2006/relationships/image" Target="../media/image736.jpeg"/></Relationships>
</file>

<file path=xl/drawings/_rels/drawing37.xml.rels><?xml version="1.0" encoding="UTF-8" standalone="yes"?>
<Relationships xmlns="http://schemas.openxmlformats.org/package/2006/relationships"><Relationship Id="rId8" Type="http://schemas.openxmlformats.org/officeDocument/2006/relationships/image" Target="../media/image744.jpeg"/><Relationship Id="rId13" Type="http://schemas.openxmlformats.org/officeDocument/2006/relationships/image" Target="../media/image749.jpeg"/><Relationship Id="rId18" Type="http://schemas.openxmlformats.org/officeDocument/2006/relationships/image" Target="../media/image754.jpeg"/><Relationship Id="rId26" Type="http://schemas.openxmlformats.org/officeDocument/2006/relationships/image" Target="../media/image762.jpeg"/><Relationship Id="rId3" Type="http://schemas.openxmlformats.org/officeDocument/2006/relationships/image" Target="../media/image739.jpeg"/><Relationship Id="rId21" Type="http://schemas.openxmlformats.org/officeDocument/2006/relationships/image" Target="../media/image757.jpeg"/><Relationship Id="rId7" Type="http://schemas.openxmlformats.org/officeDocument/2006/relationships/image" Target="../media/image743.jpeg"/><Relationship Id="rId12" Type="http://schemas.openxmlformats.org/officeDocument/2006/relationships/image" Target="../media/image748.jpeg"/><Relationship Id="rId17" Type="http://schemas.openxmlformats.org/officeDocument/2006/relationships/image" Target="../media/image753.jpeg"/><Relationship Id="rId25" Type="http://schemas.openxmlformats.org/officeDocument/2006/relationships/image" Target="../media/image761.jpeg"/><Relationship Id="rId2" Type="http://schemas.openxmlformats.org/officeDocument/2006/relationships/image" Target="../media/image738.jpeg"/><Relationship Id="rId16" Type="http://schemas.openxmlformats.org/officeDocument/2006/relationships/image" Target="../media/image752.jpeg"/><Relationship Id="rId20" Type="http://schemas.openxmlformats.org/officeDocument/2006/relationships/image" Target="../media/image756.jpeg"/><Relationship Id="rId29" Type="http://schemas.openxmlformats.org/officeDocument/2006/relationships/image" Target="../media/image765.jpeg"/><Relationship Id="rId1" Type="http://schemas.openxmlformats.org/officeDocument/2006/relationships/image" Target="../media/image737.jpeg"/><Relationship Id="rId6" Type="http://schemas.openxmlformats.org/officeDocument/2006/relationships/image" Target="../media/image742.jpeg"/><Relationship Id="rId11" Type="http://schemas.openxmlformats.org/officeDocument/2006/relationships/image" Target="../media/image747.jpeg"/><Relationship Id="rId24" Type="http://schemas.openxmlformats.org/officeDocument/2006/relationships/image" Target="../media/image760.jpeg"/><Relationship Id="rId5" Type="http://schemas.openxmlformats.org/officeDocument/2006/relationships/image" Target="../media/image741.jpeg"/><Relationship Id="rId15" Type="http://schemas.openxmlformats.org/officeDocument/2006/relationships/image" Target="../media/image751.jpeg"/><Relationship Id="rId23" Type="http://schemas.openxmlformats.org/officeDocument/2006/relationships/image" Target="../media/image759.jpeg"/><Relationship Id="rId28" Type="http://schemas.openxmlformats.org/officeDocument/2006/relationships/image" Target="../media/image764.jpeg"/><Relationship Id="rId10" Type="http://schemas.openxmlformats.org/officeDocument/2006/relationships/image" Target="../media/image746.jpeg"/><Relationship Id="rId19" Type="http://schemas.openxmlformats.org/officeDocument/2006/relationships/image" Target="../media/image755.jpeg"/><Relationship Id="rId31" Type="http://schemas.openxmlformats.org/officeDocument/2006/relationships/image" Target="../media/image767.jpeg"/><Relationship Id="rId4" Type="http://schemas.openxmlformats.org/officeDocument/2006/relationships/image" Target="../media/image740.jpeg"/><Relationship Id="rId9" Type="http://schemas.openxmlformats.org/officeDocument/2006/relationships/image" Target="../media/image745.jpeg"/><Relationship Id="rId14" Type="http://schemas.openxmlformats.org/officeDocument/2006/relationships/image" Target="../media/image750.jpeg"/><Relationship Id="rId22" Type="http://schemas.openxmlformats.org/officeDocument/2006/relationships/image" Target="../media/image758.jpeg"/><Relationship Id="rId27" Type="http://schemas.openxmlformats.org/officeDocument/2006/relationships/image" Target="../media/image763.jpeg"/><Relationship Id="rId30" Type="http://schemas.openxmlformats.org/officeDocument/2006/relationships/image" Target="../media/image766.jpe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768.jpe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69.jpeg"/></Relationships>
</file>

<file path=xl/drawings/_rels/drawing40.xml.rels><?xml version="1.0" encoding="UTF-8" standalone="yes"?>
<Relationships xmlns="http://schemas.openxmlformats.org/package/2006/relationships"><Relationship Id="rId8" Type="http://schemas.openxmlformats.org/officeDocument/2006/relationships/image" Target="../media/image774.jpeg"/><Relationship Id="rId13" Type="http://schemas.microsoft.com/office/2007/relationships/hdphoto" Target="../media/hdphoto59.wdp"/><Relationship Id="rId3" Type="http://schemas.openxmlformats.org/officeDocument/2006/relationships/image" Target="../media/image716.jpeg"/><Relationship Id="rId7" Type="http://schemas.openxmlformats.org/officeDocument/2006/relationships/image" Target="../media/image773.jpeg"/><Relationship Id="rId12" Type="http://schemas.openxmlformats.org/officeDocument/2006/relationships/image" Target="../media/image777.jpeg"/><Relationship Id="rId2" Type="http://schemas.openxmlformats.org/officeDocument/2006/relationships/image" Target="../media/image715.jpeg"/><Relationship Id="rId1" Type="http://schemas.openxmlformats.org/officeDocument/2006/relationships/image" Target="../media/image770.jpeg"/><Relationship Id="rId6" Type="http://schemas.openxmlformats.org/officeDocument/2006/relationships/image" Target="../media/image772.jpg"/><Relationship Id="rId11" Type="http://schemas.microsoft.com/office/2007/relationships/hdphoto" Target="../media/hdphoto58.wdp"/><Relationship Id="rId5" Type="http://schemas.openxmlformats.org/officeDocument/2006/relationships/image" Target="../media/image771.jpeg"/><Relationship Id="rId10" Type="http://schemas.openxmlformats.org/officeDocument/2006/relationships/image" Target="../media/image776.jpeg"/><Relationship Id="rId4" Type="http://schemas.openxmlformats.org/officeDocument/2006/relationships/image" Target="../media/image717.jpeg"/><Relationship Id="rId9" Type="http://schemas.openxmlformats.org/officeDocument/2006/relationships/image" Target="../media/image775.jpeg"/><Relationship Id="rId14" Type="http://schemas.openxmlformats.org/officeDocument/2006/relationships/image" Target="../media/image778.jpeg"/></Relationships>
</file>

<file path=xl/drawings/_rels/drawing4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791.jpeg"/><Relationship Id="rId18" Type="http://schemas.openxmlformats.org/officeDocument/2006/relationships/image" Target="../media/image796.emf"/><Relationship Id="rId26" Type="http://schemas.openxmlformats.org/officeDocument/2006/relationships/image" Target="../media/image804.emf"/><Relationship Id="rId39" Type="http://schemas.openxmlformats.org/officeDocument/2006/relationships/image" Target="../media/image817.png"/><Relationship Id="rId3" Type="http://schemas.openxmlformats.org/officeDocument/2006/relationships/image" Target="../media/image781.jpeg"/><Relationship Id="rId21" Type="http://schemas.openxmlformats.org/officeDocument/2006/relationships/image" Target="../media/image799.jpeg"/><Relationship Id="rId34" Type="http://schemas.openxmlformats.org/officeDocument/2006/relationships/image" Target="../media/image812.emf"/><Relationship Id="rId42" Type="http://schemas.openxmlformats.org/officeDocument/2006/relationships/image" Target="../media/image820.jpg"/><Relationship Id="rId47" Type="http://schemas.openxmlformats.org/officeDocument/2006/relationships/image" Target="../media/image825.jpg"/><Relationship Id="rId50" Type="http://schemas.microsoft.com/office/2007/relationships/hdphoto" Target="../media/hdphoto60.wdp"/><Relationship Id="rId7" Type="http://schemas.openxmlformats.org/officeDocument/2006/relationships/image" Target="../media/image785.jpeg"/><Relationship Id="rId12" Type="http://schemas.openxmlformats.org/officeDocument/2006/relationships/image" Target="../media/image790.jpeg"/><Relationship Id="rId17" Type="http://schemas.openxmlformats.org/officeDocument/2006/relationships/image" Target="../media/image795.emf"/><Relationship Id="rId25" Type="http://schemas.openxmlformats.org/officeDocument/2006/relationships/image" Target="../media/image803.emf"/><Relationship Id="rId33" Type="http://schemas.openxmlformats.org/officeDocument/2006/relationships/image" Target="../media/image811.emf"/><Relationship Id="rId38" Type="http://schemas.openxmlformats.org/officeDocument/2006/relationships/image" Target="../media/image816.png"/><Relationship Id="rId46" Type="http://schemas.openxmlformats.org/officeDocument/2006/relationships/image" Target="../media/image824.png"/><Relationship Id="rId2" Type="http://schemas.openxmlformats.org/officeDocument/2006/relationships/image" Target="../media/image780.jpeg"/><Relationship Id="rId16" Type="http://schemas.openxmlformats.org/officeDocument/2006/relationships/image" Target="../media/image794.jpeg"/><Relationship Id="rId20" Type="http://schemas.openxmlformats.org/officeDocument/2006/relationships/image" Target="../media/image798.emf"/><Relationship Id="rId29" Type="http://schemas.openxmlformats.org/officeDocument/2006/relationships/image" Target="../media/image807.emf"/><Relationship Id="rId41" Type="http://schemas.openxmlformats.org/officeDocument/2006/relationships/image" Target="../media/image819.jpg"/><Relationship Id="rId1" Type="http://schemas.openxmlformats.org/officeDocument/2006/relationships/image" Target="../media/image779.jpeg"/><Relationship Id="rId6" Type="http://schemas.openxmlformats.org/officeDocument/2006/relationships/image" Target="../media/image784.jpeg"/><Relationship Id="rId11" Type="http://schemas.openxmlformats.org/officeDocument/2006/relationships/image" Target="../media/image789.jpeg"/><Relationship Id="rId24" Type="http://schemas.openxmlformats.org/officeDocument/2006/relationships/image" Target="../media/image802.emf"/><Relationship Id="rId32" Type="http://schemas.openxmlformats.org/officeDocument/2006/relationships/image" Target="../media/image810.emf"/><Relationship Id="rId37" Type="http://schemas.openxmlformats.org/officeDocument/2006/relationships/image" Target="../media/image815.png"/><Relationship Id="rId40" Type="http://schemas.openxmlformats.org/officeDocument/2006/relationships/image" Target="../media/image818.jpeg"/><Relationship Id="rId45" Type="http://schemas.openxmlformats.org/officeDocument/2006/relationships/image" Target="../media/image823.png"/><Relationship Id="rId5" Type="http://schemas.openxmlformats.org/officeDocument/2006/relationships/image" Target="../media/image783.jpeg"/><Relationship Id="rId15" Type="http://schemas.openxmlformats.org/officeDocument/2006/relationships/image" Target="../media/image793.jpeg"/><Relationship Id="rId23" Type="http://schemas.openxmlformats.org/officeDocument/2006/relationships/image" Target="../media/image801.emf"/><Relationship Id="rId28" Type="http://schemas.openxmlformats.org/officeDocument/2006/relationships/image" Target="../media/image806.emf"/><Relationship Id="rId36" Type="http://schemas.openxmlformats.org/officeDocument/2006/relationships/image" Target="../media/image814.png"/><Relationship Id="rId49" Type="http://schemas.openxmlformats.org/officeDocument/2006/relationships/image" Target="../media/image827.jpeg"/><Relationship Id="rId10" Type="http://schemas.openxmlformats.org/officeDocument/2006/relationships/image" Target="../media/image788.jpeg"/><Relationship Id="rId19" Type="http://schemas.openxmlformats.org/officeDocument/2006/relationships/image" Target="../media/image797.emf"/><Relationship Id="rId31" Type="http://schemas.openxmlformats.org/officeDocument/2006/relationships/image" Target="../media/image809.emf"/><Relationship Id="rId44" Type="http://schemas.openxmlformats.org/officeDocument/2006/relationships/image" Target="../media/image822.emf"/><Relationship Id="rId4" Type="http://schemas.openxmlformats.org/officeDocument/2006/relationships/image" Target="../media/image782.jpeg"/><Relationship Id="rId9" Type="http://schemas.openxmlformats.org/officeDocument/2006/relationships/image" Target="../media/image787.jpeg"/><Relationship Id="rId14" Type="http://schemas.openxmlformats.org/officeDocument/2006/relationships/image" Target="../media/image792.jpeg"/><Relationship Id="rId22" Type="http://schemas.openxmlformats.org/officeDocument/2006/relationships/image" Target="../media/image800.emf"/><Relationship Id="rId27" Type="http://schemas.openxmlformats.org/officeDocument/2006/relationships/image" Target="../media/image805.emf"/><Relationship Id="rId30" Type="http://schemas.openxmlformats.org/officeDocument/2006/relationships/image" Target="../media/image808.emf"/><Relationship Id="rId35" Type="http://schemas.openxmlformats.org/officeDocument/2006/relationships/image" Target="../media/image813.emf"/><Relationship Id="rId43" Type="http://schemas.openxmlformats.org/officeDocument/2006/relationships/image" Target="../media/image821.jpeg"/><Relationship Id="rId48" Type="http://schemas.openxmlformats.org/officeDocument/2006/relationships/image" Target="../media/image826.jpg"/><Relationship Id="rId8" Type="http://schemas.openxmlformats.org/officeDocument/2006/relationships/image" Target="../media/image786.jpeg"/></Relationships>
</file>

<file path=xl/drawings/_rels/drawing42.xml.rels><?xml version="1.0" encoding="UTF-8" standalone="yes"?>
<Relationships xmlns="http://schemas.openxmlformats.org/package/2006/relationships"><Relationship Id="rId8" Type="http://schemas.openxmlformats.org/officeDocument/2006/relationships/image" Target="../media/image835.jpeg"/><Relationship Id="rId13" Type="http://schemas.openxmlformats.org/officeDocument/2006/relationships/image" Target="../media/image840.jpeg"/><Relationship Id="rId18" Type="http://schemas.openxmlformats.org/officeDocument/2006/relationships/image" Target="../media/image796.emf"/><Relationship Id="rId26" Type="http://schemas.openxmlformats.org/officeDocument/2006/relationships/image" Target="../media/image808.emf"/><Relationship Id="rId3" Type="http://schemas.openxmlformats.org/officeDocument/2006/relationships/image" Target="../media/image830.jpeg"/><Relationship Id="rId21" Type="http://schemas.openxmlformats.org/officeDocument/2006/relationships/image" Target="../media/image844.jpeg"/><Relationship Id="rId34" Type="http://schemas.openxmlformats.org/officeDocument/2006/relationships/image" Target="../media/image812.emf"/><Relationship Id="rId7" Type="http://schemas.openxmlformats.org/officeDocument/2006/relationships/image" Target="../media/image834.jpeg"/><Relationship Id="rId12" Type="http://schemas.openxmlformats.org/officeDocument/2006/relationships/image" Target="../media/image839.jpeg"/><Relationship Id="rId17" Type="http://schemas.openxmlformats.org/officeDocument/2006/relationships/image" Target="../media/image795.emf"/><Relationship Id="rId25" Type="http://schemas.openxmlformats.org/officeDocument/2006/relationships/image" Target="../media/image803.emf"/><Relationship Id="rId33" Type="http://schemas.openxmlformats.org/officeDocument/2006/relationships/image" Target="../media/image811.emf"/><Relationship Id="rId2" Type="http://schemas.openxmlformats.org/officeDocument/2006/relationships/image" Target="../media/image829.jpeg"/><Relationship Id="rId16" Type="http://schemas.openxmlformats.org/officeDocument/2006/relationships/image" Target="../media/image843.jpeg"/><Relationship Id="rId20" Type="http://schemas.openxmlformats.org/officeDocument/2006/relationships/image" Target="../media/image798.emf"/><Relationship Id="rId29" Type="http://schemas.openxmlformats.org/officeDocument/2006/relationships/image" Target="../media/image806.emf"/><Relationship Id="rId1" Type="http://schemas.openxmlformats.org/officeDocument/2006/relationships/image" Target="../media/image828.jpeg"/><Relationship Id="rId6" Type="http://schemas.openxmlformats.org/officeDocument/2006/relationships/image" Target="../media/image833.jpeg"/><Relationship Id="rId11" Type="http://schemas.openxmlformats.org/officeDocument/2006/relationships/image" Target="../media/image838.jpeg"/><Relationship Id="rId24" Type="http://schemas.openxmlformats.org/officeDocument/2006/relationships/image" Target="../media/image802.emf"/><Relationship Id="rId32" Type="http://schemas.openxmlformats.org/officeDocument/2006/relationships/image" Target="../media/image810.emf"/><Relationship Id="rId5" Type="http://schemas.openxmlformats.org/officeDocument/2006/relationships/image" Target="../media/image832.jpeg"/><Relationship Id="rId15" Type="http://schemas.openxmlformats.org/officeDocument/2006/relationships/image" Target="../media/image842.jpeg"/><Relationship Id="rId23" Type="http://schemas.openxmlformats.org/officeDocument/2006/relationships/image" Target="../media/image801.emf"/><Relationship Id="rId28" Type="http://schemas.openxmlformats.org/officeDocument/2006/relationships/image" Target="../media/image805.emf"/><Relationship Id="rId10" Type="http://schemas.openxmlformats.org/officeDocument/2006/relationships/image" Target="../media/image837.jpeg"/><Relationship Id="rId19" Type="http://schemas.openxmlformats.org/officeDocument/2006/relationships/image" Target="../media/image797.emf"/><Relationship Id="rId31" Type="http://schemas.openxmlformats.org/officeDocument/2006/relationships/image" Target="../media/image809.emf"/><Relationship Id="rId4" Type="http://schemas.openxmlformats.org/officeDocument/2006/relationships/image" Target="../media/image831.jpeg"/><Relationship Id="rId9" Type="http://schemas.openxmlformats.org/officeDocument/2006/relationships/image" Target="../media/image836.jpeg"/><Relationship Id="rId14" Type="http://schemas.openxmlformats.org/officeDocument/2006/relationships/image" Target="../media/image841.jpeg"/><Relationship Id="rId22" Type="http://schemas.openxmlformats.org/officeDocument/2006/relationships/image" Target="../media/image800.emf"/><Relationship Id="rId27" Type="http://schemas.openxmlformats.org/officeDocument/2006/relationships/image" Target="../media/image804.emf"/><Relationship Id="rId30" Type="http://schemas.openxmlformats.org/officeDocument/2006/relationships/image" Target="../media/image807.emf"/><Relationship Id="rId35" Type="http://schemas.openxmlformats.org/officeDocument/2006/relationships/image" Target="../media/image813.emf"/></Relationships>
</file>

<file path=xl/drawings/_rels/drawing43.xml.rels><?xml version="1.0" encoding="UTF-8" standalone="yes"?>
<Relationships xmlns="http://schemas.openxmlformats.org/package/2006/relationships"><Relationship Id="rId13" Type="http://schemas.openxmlformats.org/officeDocument/2006/relationships/image" Target="../media/image857.jpeg"/><Relationship Id="rId18" Type="http://schemas.openxmlformats.org/officeDocument/2006/relationships/image" Target="../media/image767.jpeg"/><Relationship Id="rId26" Type="http://schemas.openxmlformats.org/officeDocument/2006/relationships/image" Target="../media/image867.jpeg"/><Relationship Id="rId39" Type="http://schemas.openxmlformats.org/officeDocument/2006/relationships/image" Target="../media/image880.jpg"/><Relationship Id="rId3" Type="http://schemas.openxmlformats.org/officeDocument/2006/relationships/image" Target="../media/image847.jpeg"/><Relationship Id="rId21" Type="http://schemas.openxmlformats.org/officeDocument/2006/relationships/image" Target="../media/image862.emf"/><Relationship Id="rId34" Type="http://schemas.openxmlformats.org/officeDocument/2006/relationships/image" Target="../media/image875.jpg"/><Relationship Id="rId42" Type="http://schemas.openxmlformats.org/officeDocument/2006/relationships/image" Target="../media/image883.jpg"/><Relationship Id="rId47" Type="http://schemas.openxmlformats.org/officeDocument/2006/relationships/image" Target="../media/image888.jpg"/><Relationship Id="rId50" Type="http://schemas.openxmlformats.org/officeDocument/2006/relationships/image" Target="../media/image891.jpg"/><Relationship Id="rId7" Type="http://schemas.openxmlformats.org/officeDocument/2006/relationships/image" Target="../media/image851.jpeg"/><Relationship Id="rId12" Type="http://schemas.openxmlformats.org/officeDocument/2006/relationships/image" Target="../media/image856.jpeg"/><Relationship Id="rId17" Type="http://schemas.openxmlformats.org/officeDocument/2006/relationships/image" Target="../media/image753.jpeg"/><Relationship Id="rId25" Type="http://schemas.openxmlformats.org/officeDocument/2006/relationships/image" Target="../media/image866.emf"/><Relationship Id="rId33" Type="http://schemas.openxmlformats.org/officeDocument/2006/relationships/image" Target="../media/image874.jpg"/><Relationship Id="rId38" Type="http://schemas.openxmlformats.org/officeDocument/2006/relationships/image" Target="../media/image879.jpg"/><Relationship Id="rId46" Type="http://schemas.openxmlformats.org/officeDocument/2006/relationships/image" Target="../media/image887.jpg"/><Relationship Id="rId2" Type="http://schemas.openxmlformats.org/officeDocument/2006/relationships/image" Target="../media/image846.jpeg"/><Relationship Id="rId16" Type="http://schemas.openxmlformats.org/officeDocument/2006/relationships/image" Target="../media/image748.jpeg"/><Relationship Id="rId20" Type="http://schemas.openxmlformats.org/officeDocument/2006/relationships/image" Target="../media/image861.png"/><Relationship Id="rId29" Type="http://schemas.openxmlformats.org/officeDocument/2006/relationships/image" Target="../media/image870.png"/><Relationship Id="rId41" Type="http://schemas.openxmlformats.org/officeDocument/2006/relationships/image" Target="../media/image882.jpg"/><Relationship Id="rId54" Type="http://schemas.microsoft.com/office/2007/relationships/hdphoto" Target="../media/hdphoto61.wdp"/><Relationship Id="rId1" Type="http://schemas.openxmlformats.org/officeDocument/2006/relationships/image" Target="../media/image845.jpeg"/><Relationship Id="rId6" Type="http://schemas.openxmlformats.org/officeDocument/2006/relationships/image" Target="../media/image850.jpeg"/><Relationship Id="rId11" Type="http://schemas.openxmlformats.org/officeDocument/2006/relationships/image" Target="../media/image855.jpeg"/><Relationship Id="rId24" Type="http://schemas.openxmlformats.org/officeDocument/2006/relationships/image" Target="../media/image865.jpeg"/><Relationship Id="rId32" Type="http://schemas.openxmlformats.org/officeDocument/2006/relationships/image" Target="../media/image873.jpg"/><Relationship Id="rId37" Type="http://schemas.openxmlformats.org/officeDocument/2006/relationships/image" Target="../media/image878.jpg"/><Relationship Id="rId40" Type="http://schemas.openxmlformats.org/officeDocument/2006/relationships/image" Target="../media/image881.jpg"/><Relationship Id="rId45" Type="http://schemas.openxmlformats.org/officeDocument/2006/relationships/image" Target="../media/image886.jpg"/><Relationship Id="rId53" Type="http://schemas.openxmlformats.org/officeDocument/2006/relationships/image" Target="../media/image894.jpeg"/><Relationship Id="rId5" Type="http://schemas.openxmlformats.org/officeDocument/2006/relationships/image" Target="../media/image849.jpeg"/><Relationship Id="rId15" Type="http://schemas.openxmlformats.org/officeDocument/2006/relationships/image" Target="../media/image859.jpeg"/><Relationship Id="rId23" Type="http://schemas.openxmlformats.org/officeDocument/2006/relationships/image" Target="../media/image864.emf"/><Relationship Id="rId28" Type="http://schemas.openxmlformats.org/officeDocument/2006/relationships/image" Target="../media/image869.emf"/><Relationship Id="rId36" Type="http://schemas.openxmlformats.org/officeDocument/2006/relationships/image" Target="../media/image877.jpg"/><Relationship Id="rId49" Type="http://schemas.openxmlformats.org/officeDocument/2006/relationships/image" Target="../media/image890.jpg"/><Relationship Id="rId10" Type="http://schemas.openxmlformats.org/officeDocument/2006/relationships/image" Target="../media/image854.jpeg"/><Relationship Id="rId19" Type="http://schemas.openxmlformats.org/officeDocument/2006/relationships/image" Target="../media/image860.png"/><Relationship Id="rId31" Type="http://schemas.openxmlformats.org/officeDocument/2006/relationships/image" Target="../media/image872.png"/><Relationship Id="rId44" Type="http://schemas.openxmlformats.org/officeDocument/2006/relationships/image" Target="../media/image885.jpg"/><Relationship Id="rId52" Type="http://schemas.openxmlformats.org/officeDocument/2006/relationships/image" Target="../media/image893.jpg"/><Relationship Id="rId4" Type="http://schemas.openxmlformats.org/officeDocument/2006/relationships/image" Target="../media/image848.jpeg"/><Relationship Id="rId9" Type="http://schemas.openxmlformats.org/officeDocument/2006/relationships/image" Target="../media/image853.jpeg"/><Relationship Id="rId14" Type="http://schemas.openxmlformats.org/officeDocument/2006/relationships/image" Target="../media/image858.jpeg"/><Relationship Id="rId22" Type="http://schemas.openxmlformats.org/officeDocument/2006/relationships/image" Target="../media/image863.emf"/><Relationship Id="rId27" Type="http://schemas.openxmlformats.org/officeDocument/2006/relationships/image" Target="../media/image868.emf"/><Relationship Id="rId30" Type="http://schemas.openxmlformats.org/officeDocument/2006/relationships/image" Target="../media/image871.jpeg"/><Relationship Id="rId35" Type="http://schemas.openxmlformats.org/officeDocument/2006/relationships/image" Target="../media/image876.jpg"/><Relationship Id="rId43" Type="http://schemas.openxmlformats.org/officeDocument/2006/relationships/image" Target="../media/image884.jpg"/><Relationship Id="rId48" Type="http://schemas.openxmlformats.org/officeDocument/2006/relationships/image" Target="../media/image889.jpg"/><Relationship Id="rId8" Type="http://schemas.openxmlformats.org/officeDocument/2006/relationships/image" Target="../media/image852.jpeg"/><Relationship Id="rId51" Type="http://schemas.openxmlformats.org/officeDocument/2006/relationships/image" Target="../media/image892.jpg"/></Relationships>
</file>

<file path=xl/drawings/_rels/drawing44.xml.rels><?xml version="1.0" encoding="UTF-8" standalone="yes"?>
<Relationships xmlns="http://schemas.openxmlformats.org/package/2006/relationships"><Relationship Id="rId8" Type="http://schemas.openxmlformats.org/officeDocument/2006/relationships/image" Target="../media/image902.jpeg"/><Relationship Id="rId13" Type="http://schemas.openxmlformats.org/officeDocument/2006/relationships/image" Target="../media/image907.jpeg"/><Relationship Id="rId18" Type="http://schemas.openxmlformats.org/officeDocument/2006/relationships/image" Target="../media/image767.jpeg"/><Relationship Id="rId26" Type="http://schemas.openxmlformats.org/officeDocument/2006/relationships/image" Target="../media/image867.jpeg"/><Relationship Id="rId3" Type="http://schemas.openxmlformats.org/officeDocument/2006/relationships/image" Target="../media/image897.jpeg"/><Relationship Id="rId21" Type="http://schemas.openxmlformats.org/officeDocument/2006/relationships/image" Target="../media/image862.emf"/><Relationship Id="rId7" Type="http://schemas.openxmlformats.org/officeDocument/2006/relationships/image" Target="../media/image901.jpeg"/><Relationship Id="rId12" Type="http://schemas.openxmlformats.org/officeDocument/2006/relationships/image" Target="../media/image906.jpeg"/><Relationship Id="rId17" Type="http://schemas.openxmlformats.org/officeDocument/2006/relationships/image" Target="../media/image753.jpeg"/><Relationship Id="rId25" Type="http://schemas.openxmlformats.org/officeDocument/2006/relationships/image" Target="../media/image866.emf"/><Relationship Id="rId2" Type="http://schemas.openxmlformats.org/officeDocument/2006/relationships/image" Target="../media/image896.jpeg"/><Relationship Id="rId16" Type="http://schemas.openxmlformats.org/officeDocument/2006/relationships/image" Target="../media/image748.jpeg"/><Relationship Id="rId20" Type="http://schemas.openxmlformats.org/officeDocument/2006/relationships/image" Target="../media/image911.png"/><Relationship Id="rId29" Type="http://schemas.openxmlformats.org/officeDocument/2006/relationships/image" Target="../media/image913.jpeg"/><Relationship Id="rId1" Type="http://schemas.openxmlformats.org/officeDocument/2006/relationships/image" Target="../media/image895.jpeg"/><Relationship Id="rId6" Type="http://schemas.openxmlformats.org/officeDocument/2006/relationships/image" Target="../media/image900.jpeg"/><Relationship Id="rId11" Type="http://schemas.openxmlformats.org/officeDocument/2006/relationships/image" Target="../media/image905.jpeg"/><Relationship Id="rId24" Type="http://schemas.openxmlformats.org/officeDocument/2006/relationships/image" Target="../media/image912.jpeg"/><Relationship Id="rId5" Type="http://schemas.openxmlformats.org/officeDocument/2006/relationships/image" Target="../media/image899.jpeg"/><Relationship Id="rId15" Type="http://schemas.openxmlformats.org/officeDocument/2006/relationships/image" Target="../media/image909.jpeg"/><Relationship Id="rId23" Type="http://schemas.openxmlformats.org/officeDocument/2006/relationships/image" Target="../media/image864.emf"/><Relationship Id="rId28" Type="http://schemas.openxmlformats.org/officeDocument/2006/relationships/image" Target="../media/image869.emf"/><Relationship Id="rId10" Type="http://schemas.openxmlformats.org/officeDocument/2006/relationships/image" Target="../media/image904.jpeg"/><Relationship Id="rId19" Type="http://schemas.openxmlformats.org/officeDocument/2006/relationships/image" Target="../media/image910.png"/><Relationship Id="rId4" Type="http://schemas.openxmlformats.org/officeDocument/2006/relationships/image" Target="../media/image898.jpeg"/><Relationship Id="rId9" Type="http://schemas.openxmlformats.org/officeDocument/2006/relationships/image" Target="../media/image903.jpeg"/><Relationship Id="rId14" Type="http://schemas.openxmlformats.org/officeDocument/2006/relationships/image" Target="../media/image908.jpeg"/><Relationship Id="rId22" Type="http://schemas.openxmlformats.org/officeDocument/2006/relationships/image" Target="../media/image863.emf"/><Relationship Id="rId27" Type="http://schemas.openxmlformats.org/officeDocument/2006/relationships/image" Target="../media/image868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560917</xdr:colOff>
      <xdr:row>14</xdr:row>
      <xdr:rowOff>8467</xdr:rowOff>
    </xdr:from>
    <xdr:ext cx="4571999" cy="937629"/>
    <xdr:sp macro="" textlink="">
      <xdr:nvSpPr>
        <xdr:cNvPr id="3" name="Прямоугольник 2"/>
        <xdr:cNvSpPr/>
      </xdr:nvSpPr>
      <xdr:spPr>
        <a:xfrm>
          <a:off x="560917" y="389467"/>
          <a:ext cx="4571999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endParaRPr lang="ru-RU" sz="5400" b="1" cap="none" spc="50">
            <a:ln w="11430"/>
            <a:gradFill>
              <a:gsLst>
                <a:gs pos="25000">
                  <a:schemeClr val="accent2">
                    <a:satMod val="155000"/>
                  </a:schemeClr>
                </a:gs>
                <a:gs pos="100000">
                  <a:schemeClr val="accent2">
                    <a:shade val="45000"/>
                    <a:satMod val="165000"/>
                  </a:schemeClr>
                </a:gs>
              </a:gsLst>
              <a:lin ang="5400000"/>
            </a:gradFill>
            <a:effectLst>
              <a:outerShdw blurRad="76200" dist="50800" dir="5400000" algn="tl" rotWithShape="0">
                <a:srgbClr val="000000">
                  <a:alpha val="65000"/>
                </a:srgbClr>
              </a:outerShdw>
            </a:effectLst>
          </a:endParaRPr>
        </a:p>
      </xdr:txBody>
    </xdr:sp>
    <xdr:clientData/>
  </xdr:oneCellAnchor>
  <xdr:twoCellAnchor>
    <xdr:from>
      <xdr:col>6</xdr:col>
      <xdr:colOff>86785</xdr:colOff>
      <xdr:row>27</xdr:row>
      <xdr:rowOff>88901</xdr:rowOff>
    </xdr:from>
    <xdr:to>
      <xdr:col>6</xdr:col>
      <xdr:colOff>520701</xdr:colOff>
      <xdr:row>30</xdr:row>
      <xdr:rowOff>156635</xdr:rowOff>
    </xdr:to>
    <xdr:sp macro="" textlink="">
      <xdr:nvSpPr>
        <xdr:cNvPr id="4" name="Стрелка вниз 3"/>
        <xdr:cNvSpPr/>
      </xdr:nvSpPr>
      <xdr:spPr>
        <a:xfrm>
          <a:off x="3744385" y="2772834"/>
          <a:ext cx="433916" cy="660401"/>
        </a:xfrm>
        <a:prstGeom prst="downArrow">
          <a:avLst/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6</xdr:col>
      <xdr:colOff>465667</xdr:colOff>
      <xdr:row>27</xdr:row>
      <xdr:rowOff>31750</xdr:rowOff>
    </xdr:from>
    <xdr:to>
      <xdr:col>8</xdr:col>
      <xdr:colOff>677333</xdr:colOff>
      <xdr:row>30</xdr:row>
      <xdr:rowOff>0</xdr:rowOff>
    </xdr:to>
    <xdr:sp macro="" textlink="">
      <xdr:nvSpPr>
        <xdr:cNvPr id="5" name="TextBox 4"/>
        <xdr:cNvSpPr txBox="1"/>
      </xdr:nvSpPr>
      <xdr:spPr>
        <a:xfrm>
          <a:off x="4148667" y="5175250"/>
          <a:ext cx="1439333" cy="677333"/>
        </a:xfrm>
        <a:prstGeom prst="rect">
          <a:avLst/>
        </a:prstGeom>
        <a:ln w="19050"/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200" b="1"/>
            <a:t>Внесите в ячейки размер</a:t>
          </a:r>
          <a:r>
            <a:rPr lang="ru-RU" sz="1200" b="1" baseline="0"/>
            <a:t> своей скидки и наценки</a:t>
          </a:r>
          <a:endParaRPr lang="ru-RU" sz="1200" b="1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899583</xdr:colOff>
      <xdr:row>6</xdr:row>
      <xdr:rowOff>42335</xdr:rowOff>
    </xdr:from>
    <xdr:to>
      <xdr:col>8</xdr:col>
      <xdr:colOff>740834</xdr:colOff>
      <xdr:row>7</xdr:row>
      <xdr:rowOff>169335</xdr:rowOff>
    </xdr:to>
    <xdr:sp macro="" textlink="">
      <xdr:nvSpPr>
        <xdr:cNvPr id="2" name="TextBox 1"/>
        <xdr:cNvSpPr txBox="1"/>
      </xdr:nvSpPr>
      <xdr:spPr>
        <a:xfrm>
          <a:off x="3714750" y="1534585"/>
          <a:ext cx="2434167" cy="359833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800" b="1">
              <a:latin typeface="+mj-lt"/>
            </a:rPr>
            <a:t>Мебель для детской</a:t>
          </a:r>
        </a:p>
      </xdr:txBody>
    </xdr:sp>
    <xdr:clientData/>
  </xdr:twoCellAnchor>
  <xdr:twoCellAnchor>
    <xdr:from>
      <xdr:col>5</xdr:col>
      <xdr:colOff>899582</xdr:colOff>
      <xdr:row>13</xdr:row>
      <xdr:rowOff>1</xdr:rowOff>
    </xdr:from>
    <xdr:to>
      <xdr:col>8</xdr:col>
      <xdr:colOff>740833</xdr:colOff>
      <xdr:row>14</xdr:row>
      <xdr:rowOff>127001</xdr:rowOff>
    </xdr:to>
    <xdr:sp macro="" textlink="">
      <xdr:nvSpPr>
        <xdr:cNvPr id="5" name="TextBox 4"/>
        <xdr:cNvSpPr txBox="1"/>
      </xdr:nvSpPr>
      <xdr:spPr>
        <a:xfrm>
          <a:off x="3714749" y="2656418"/>
          <a:ext cx="2434167" cy="359833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800" b="1">
              <a:latin typeface="+mj-lt"/>
            </a:rPr>
            <a:t>Мебель для спальни</a:t>
          </a:r>
        </a:p>
      </xdr:txBody>
    </xdr:sp>
    <xdr:clientData/>
  </xdr:twoCellAnchor>
  <xdr:twoCellAnchor>
    <xdr:from>
      <xdr:col>5</xdr:col>
      <xdr:colOff>694541</xdr:colOff>
      <xdr:row>21</xdr:row>
      <xdr:rowOff>37024</xdr:rowOff>
    </xdr:from>
    <xdr:to>
      <xdr:col>8</xdr:col>
      <xdr:colOff>716876</xdr:colOff>
      <xdr:row>22</xdr:row>
      <xdr:rowOff>164023</xdr:rowOff>
    </xdr:to>
    <xdr:sp macro="" textlink="">
      <xdr:nvSpPr>
        <xdr:cNvPr id="6" name="TextBox 5"/>
        <xdr:cNvSpPr txBox="1"/>
      </xdr:nvSpPr>
      <xdr:spPr>
        <a:xfrm>
          <a:off x="3509708" y="4556107"/>
          <a:ext cx="2615251" cy="359833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800" b="1">
              <a:latin typeface="+mj-lt"/>
            </a:rPr>
            <a:t>Мебель для гостиной</a:t>
          </a:r>
        </a:p>
      </xdr:txBody>
    </xdr:sp>
    <xdr:clientData/>
  </xdr:twoCellAnchor>
  <xdr:twoCellAnchor>
    <xdr:from>
      <xdr:col>5</xdr:col>
      <xdr:colOff>878415</xdr:colOff>
      <xdr:row>23</xdr:row>
      <xdr:rowOff>232832</xdr:rowOff>
    </xdr:from>
    <xdr:to>
      <xdr:col>8</xdr:col>
      <xdr:colOff>719666</xdr:colOff>
      <xdr:row>25</xdr:row>
      <xdr:rowOff>126998</xdr:rowOff>
    </xdr:to>
    <xdr:sp macro="" textlink="">
      <xdr:nvSpPr>
        <xdr:cNvPr id="7" name="TextBox 6"/>
        <xdr:cNvSpPr txBox="1"/>
      </xdr:nvSpPr>
      <xdr:spPr>
        <a:xfrm>
          <a:off x="3693582" y="5217582"/>
          <a:ext cx="2434167" cy="359833"/>
        </a:xfrm>
        <a:prstGeom prst="rect">
          <a:avLst/>
        </a:prstGeom>
        <a:solidFill>
          <a:schemeClr val="accent6">
            <a:lumMod val="7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800" b="1">
              <a:latin typeface="+mj-lt"/>
            </a:rPr>
            <a:t>Мебель для офиса</a:t>
          </a:r>
        </a:p>
      </xdr:txBody>
    </xdr:sp>
    <xdr:clientData/>
  </xdr:twoCellAnchor>
  <xdr:twoCellAnchor>
    <xdr:from>
      <xdr:col>5</xdr:col>
      <xdr:colOff>614537</xdr:colOff>
      <xdr:row>26</xdr:row>
      <xdr:rowOff>154277</xdr:rowOff>
    </xdr:from>
    <xdr:to>
      <xdr:col>8</xdr:col>
      <xdr:colOff>714744</xdr:colOff>
      <xdr:row>28</xdr:row>
      <xdr:rowOff>0</xdr:rowOff>
    </xdr:to>
    <xdr:sp macro="" textlink="">
      <xdr:nvSpPr>
        <xdr:cNvPr id="8" name="TextBox 7"/>
        <xdr:cNvSpPr txBox="1"/>
      </xdr:nvSpPr>
      <xdr:spPr>
        <a:xfrm>
          <a:off x="3429704" y="5837527"/>
          <a:ext cx="2693123" cy="359833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800" b="1">
              <a:latin typeface="+mj-lt"/>
            </a:rPr>
            <a:t>Мебель для прихожей</a:t>
          </a:r>
        </a:p>
      </xdr:txBody>
    </xdr:sp>
    <xdr:clientData/>
  </xdr:twoCellAnchor>
  <xdr:twoCellAnchor>
    <xdr:from>
      <xdr:col>5</xdr:col>
      <xdr:colOff>867835</xdr:colOff>
      <xdr:row>29</xdr:row>
      <xdr:rowOff>63499</xdr:rowOff>
    </xdr:from>
    <xdr:to>
      <xdr:col>8</xdr:col>
      <xdr:colOff>709086</xdr:colOff>
      <xdr:row>30</xdr:row>
      <xdr:rowOff>190498</xdr:rowOff>
    </xdr:to>
    <xdr:sp macro="" textlink="">
      <xdr:nvSpPr>
        <xdr:cNvPr id="9" name="TextBox 8"/>
        <xdr:cNvSpPr txBox="1"/>
      </xdr:nvSpPr>
      <xdr:spPr>
        <a:xfrm>
          <a:off x="3683002" y="6678082"/>
          <a:ext cx="2434167" cy="359833"/>
        </a:xfrm>
        <a:prstGeom prst="rect">
          <a:avLst/>
        </a:prstGeom>
        <a:solidFill>
          <a:schemeClr val="tx2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800" b="1">
              <a:latin typeface="+mj-lt"/>
            </a:rPr>
            <a:t>Мебель для кухни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211666</xdr:colOff>
      <xdr:row>2</xdr:row>
      <xdr:rowOff>74083</xdr:rowOff>
    </xdr:from>
    <xdr:to>
      <xdr:col>14</xdr:col>
      <xdr:colOff>592667</xdr:colOff>
      <xdr:row>13</xdr:row>
      <xdr:rowOff>200335</xdr:rowOff>
    </xdr:to>
    <xdr:pic>
      <xdr:nvPicPr>
        <xdr:cNvPr id="21" name="Рисунок 20"/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429249" y="518583"/>
          <a:ext cx="3270251" cy="2211169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9900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1</xdr:col>
      <xdr:colOff>370418</xdr:colOff>
      <xdr:row>16</xdr:row>
      <xdr:rowOff>179916</xdr:rowOff>
    </xdr:from>
    <xdr:to>
      <xdr:col>3</xdr:col>
      <xdr:colOff>314327</xdr:colOff>
      <xdr:row>21</xdr:row>
      <xdr:rowOff>61383</xdr:rowOff>
    </xdr:to>
    <xdr:pic>
      <xdr:nvPicPr>
        <xdr:cNvPr id="22" name="Рисунок 348" descr="1.jpg"/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984251" y="3481916"/>
          <a:ext cx="1171575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178013</xdr:colOff>
      <xdr:row>28</xdr:row>
      <xdr:rowOff>38287</xdr:rowOff>
    </xdr:from>
    <xdr:to>
      <xdr:col>2</xdr:col>
      <xdr:colOff>560916</xdr:colOff>
      <xdr:row>33</xdr:row>
      <xdr:rowOff>127002</xdr:rowOff>
    </xdr:to>
    <xdr:pic>
      <xdr:nvPicPr>
        <xdr:cNvPr id="23" name="Рисунок 22" descr="4.jpg"/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405680" y="5912037"/>
          <a:ext cx="382903" cy="1274047"/>
        </a:xfrm>
        <a:prstGeom prst="rect">
          <a:avLst/>
        </a:prstGeom>
        <a:scene3d>
          <a:camera prst="orthographicFront">
            <a:rot lat="0" lon="0" rev="120000"/>
          </a:camera>
          <a:lightRig rig="threePt" dir="t"/>
        </a:scene3d>
      </xdr:spPr>
    </xdr:pic>
    <xdr:clientData/>
  </xdr:twoCellAnchor>
  <xdr:twoCellAnchor editAs="oneCell">
    <xdr:from>
      <xdr:col>12</xdr:col>
      <xdr:colOff>524936</xdr:colOff>
      <xdr:row>40</xdr:row>
      <xdr:rowOff>93570</xdr:rowOff>
    </xdr:from>
    <xdr:to>
      <xdr:col>13</xdr:col>
      <xdr:colOff>477091</xdr:colOff>
      <xdr:row>45</xdr:row>
      <xdr:rowOff>105834</xdr:rowOff>
    </xdr:to>
    <xdr:pic>
      <xdr:nvPicPr>
        <xdr:cNvPr id="24" name="Рисунок 350" descr="8.jpg"/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520519" y="8909487"/>
          <a:ext cx="565988" cy="11975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476250</xdr:colOff>
      <xdr:row>16</xdr:row>
      <xdr:rowOff>120837</xdr:rowOff>
    </xdr:from>
    <xdr:to>
      <xdr:col>13</xdr:col>
      <xdr:colOff>258233</xdr:colOff>
      <xdr:row>21</xdr:row>
      <xdr:rowOff>107079</xdr:rowOff>
    </xdr:to>
    <xdr:pic>
      <xdr:nvPicPr>
        <xdr:cNvPr id="25" name="Рисунок 351" descr="7.jpg"/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228417" y="3422837"/>
          <a:ext cx="1009650" cy="1171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445558</xdr:colOff>
      <xdr:row>17</xdr:row>
      <xdr:rowOff>55469</xdr:rowOff>
    </xdr:from>
    <xdr:to>
      <xdr:col>8</xdr:col>
      <xdr:colOff>265641</xdr:colOff>
      <xdr:row>21</xdr:row>
      <xdr:rowOff>108386</xdr:rowOff>
    </xdr:to>
    <xdr:pic>
      <xdr:nvPicPr>
        <xdr:cNvPr id="26" name="Рисунок 352" descr="2.jpg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128558" y="3547969"/>
          <a:ext cx="114300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62443</xdr:colOff>
      <xdr:row>28</xdr:row>
      <xdr:rowOff>105645</xdr:rowOff>
    </xdr:from>
    <xdr:to>
      <xdr:col>8</xdr:col>
      <xdr:colOff>2</xdr:colOff>
      <xdr:row>33</xdr:row>
      <xdr:rowOff>128124</xdr:rowOff>
    </xdr:to>
    <xdr:pic>
      <xdr:nvPicPr>
        <xdr:cNvPr id="27" name="Рисунок 353" descr="3.jpg"/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359276" y="5979395"/>
          <a:ext cx="551392" cy="12078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216960</xdr:colOff>
      <xdr:row>65</xdr:row>
      <xdr:rowOff>49680</xdr:rowOff>
    </xdr:from>
    <xdr:to>
      <xdr:col>3</xdr:col>
      <xdr:colOff>218019</xdr:colOff>
      <xdr:row>68</xdr:row>
      <xdr:rowOff>104714</xdr:rowOff>
    </xdr:to>
    <xdr:pic>
      <xdr:nvPicPr>
        <xdr:cNvPr id="28" name="Рисунок 354" descr="6.jpg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30793" y="13829180"/>
          <a:ext cx="122872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222250</xdr:colOff>
      <xdr:row>53</xdr:row>
      <xdr:rowOff>98363</xdr:rowOff>
    </xdr:from>
    <xdr:to>
      <xdr:col>3</xdr:col>
      <xdr:colOff>328084</xdr:colOff>
      <xdr:row>56</xdr:row>
      <xdr:rowOff>115296</xdr:rowOff>
    </xdr:to>
    <xdr:pic>
      <xdr:nvPicPr>
        <xdr:cNvPr id="29" name="Рисунок 356" descr="кровать-почемучка.jpg"/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36083" y="11306113"/>
          <a:ext cx="133350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284692</xdr:colOff>
      <xdr:row>52</xdr:row>
      <xdr:rowOff>32498</xdr:rowOff>
    </xdr:from>
    <xdr:to>
      <xdr:col>13</xdr:col>
      <xdr:colOff>390525</xdr:colOff>
      <xdr:row>57</xdr:row>
      <xdr:rowOff>66366</xdr:rowOff>
    </xdr:to>
    <xdr:pic>
      <xdr:nvPicPr>
        <xdr:cNvPr id="30" name="Рисунок 362" descr="Кровать-двухярусная-Почемучка.jpg"/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036859" y="11049748"/>
          <a:ext cx="1333500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527049</xdr:colOff>
      <xdr:row>40</xdr:row>
      <xdr:rowOff>107009</xdr:rowOff>
    </xdr:from>
    <xdr:to>
      <xdr:col>3</xdr:col>
      <xdr:colOff>424439</xdr:colOff>
      <xdr:row>45</xdr:row>
      <xdr:rowOff>74083</xdr:rowOff>
    </xdr:to>
    <xdr:pic>
      <xdr:nvPicPr>
        <xdr:cNvPr id="31" name="Рисунок 362" descr="Шкаф 2ств Почемучка.jpg"/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384299" y="8690092"/>
          <a:ext cx="511223" cy="10359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311150</xdr:colOff>
      <xdr:row>28</xdr:row>
      <xdr:rowOff>161365</xdr:rowOff>
    </xdr:from>
    <xdr:to>
      <xdr:col>12</xdr:col>
      <xdr:colOff>590097</xdr:colOff>
      <xdr:row>33</xdr:row>
      <xdr:rowOff>84668</xdr:rowOff>
    </xdr:to>
    <xdr:pic>
      <xdr:nvPicPr>
        <xdr:cNvPr id="32" name="Рисунок 363" descr="Пенал закрыт. Почем.jpg"/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677150" y="6035115"/>
          <a:ext cx="278947" cy="1108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370416</xdr:colOff>
      <xdr:row>52</xdr:row>
      <xdr:rowOff>125008</xdr:rowOff>
    </xdr:from>
    <xdr:to>
      <xdr:col>8</xdr:col>
      <xdr:colOff>361949</xdr:colOff>
      <xdr:row>56</xdr:row>
      <xdr:rowOff>180041</xdr:rowOff>
    </xdr:to>
    <xdr:pic>
      <xdr:nvPicPr>
        <xdr:cNvPr id="33" name="Рисунок 411" descr="кровать почемучка-2.jpg"/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053416" y="11142258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412750</xdr:colOff>
      <xdr:row>40</xdr:row>
      <xdr:rowOff>74085</xdr:rowOff>
    </xdr:from>
    <xdr:to>
      <xdr:col>8</xdr:col>
      <xdr:colOff>544530</xdr:colOff>
      <xdr:row>45</xdr:row>
      <xdr:rowOff>158752</xdr:rowOff>
    </xdr:to>
    <xdr:pic>
      <xdr:nvPicPr>
        <xdr:cNvPr id="34" name="Рисунок 355" descr="5,1.jpg"/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339167" y="8890002"/>
          <a:ext cx="745613" cy="1270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31751</xdr:colOff>
      <xdr:row>4</xdr:row>
      <xdr:rowOff>127001</xdr:rowOff>
    </xdr:from>
    <xdr:to>
      <xdr:col>9</xdr:col>
      <xdr:colOff>211668</xdr:colOff>
      <xdr:row>11</xdr:row>
      <xdr:rowOff>35871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rot="20338135">
          <a:off x="2730501" y="952501"/>
          <a:ext cx="2614083" cy="1242370"/>
        </a:xfrm>
        <a:prstGeom prst="rect">
          <a:avLst/>
        </a:prstGeom>
      </xdr:spPr>
    </xdr:pic>
    <xdr:clientData/>
  </xdr:twoCellAnchor>
  <xdr:twoCellAnchor editAs="oneCell">
    <xdr:from>
      <xdr:col>11</xdr:col>
      <xdr:colOff>127001</xdr:colOff>
      <xdr:row>40</xdr:row>
      <xdr:rowOff>74083</xdr:rowOff>
    </xdr:from>
    <xdr:to>
      <xdr:col>12</xdr:col>
      <xdr:colOff>340934</xdr:colOff>
      <xdr:row>45</xdr:row>
      <xdr:rowOff>158750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508751" y="8890000"/>
          <a:ext cx="827767" cy="1270000"/>
        </a:xfrm>
        <a:prstGeom prst="rect">
          <a:avLst/>
        </a:prstGeom>
      </xdr:spPr>
    </xdr:pic>
    <xdr:clientData/>
  </xdr:twoCellAnchor>
  <xdr:twoCellAnchor editAs="oneCell">
    <xdr:from>
      <xdr:col>6</xdr:col>
      <xdr:colOff>179917</xdr:colOff>
      <xdr:row>40</xdr:row>
      <xdr:rowOff>179916</xdr:rowOff>
    </xdr:from>
    <xdr:to>
      <xdr:col>7</xdr:col>
      <xdr:colOff>156617</xdr:colOff>
      <xdr:row>45</xdr:row>
      <xdr:rowOff>103461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492500" y="8995833"/>
          <a:ext cx="685784" cy="1108878"/>
        </a:xfrm>
        <a:prstGeom prst="rect">
          <a:avLst/>
        </a:prstGeom>
      </xdr:spPr>
    </xdr:pic>
    <xdr:clientData/>
  </xdr:twoCellAnchor>
  <xdr:twoCellAnchor editAs="oneCell">
    <xdr:from>
      <xdr:col>1</xdr:col>
      <xdr:colOff>222249</xdr:colOff>
      <xdr:row>40</xdr:row>
      <xdr:rowOff>52917</xdr:rowOff>
    </xdr:from>
    <xdr:to>
      <xdr:col>2</xdr:col>
      <xdr:colOff>179857</xdr:colOff>
      <xdr:row>45</xdr:row>
      <xdr:rowOff>158750</xdr:rowOff>
    </xdr:to>
    <xdr:pic>
      <xdr:nvPicPr>
        <xdr:cNvPr id="5" name="Рисунок 4"/>
        <xdr:cNvPicPr>
          <a:picLocks noChangeAspect="1"/>
        </xdr:cNvPicPr>
      </xdr:nvPicPr>
      <xdr:blipFill rotWithShape="1"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65666" y="8868834"/>
          <a:ext cx="571441" cy="129116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30101</xdr:colOff>
      <xdr:row>7</xdr:row>
      <xdr:rowOff>93132</xdr:rowOff>
    </xdr:from>
    <xdr:to>
      <xdr:col>13</xdr:col>
      <xdr:colOff>457200</xdr:colOff>
      <xdr:row>11</xdr:row>
      <xdr:rowOff>234948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1251" y="2636307"/>
          <a:ext cx="1646299" cy="980016"/>
        </a:xfrm>
        <a:prstGeom prst="rect">
          <a:avLst/>
        </a:prstGeom>
      </xdr:spPr>
    </xdr:pic>
    <xdr:clientData/>
  </xdr:twoCellAnchor>
  <xdr:twoCellAnchor editAs="oneCell">
    <xdr:from>
      <xdr:col>11</xdr:col>
      <xdr:colOff>354185</xdr:colOff>
      <xdr:row>19</xdr:row>
      <xdr:rowOff>33867</xdr:rowOff>
    </xdr:from>
    <xdr:to>
      <xdr:col>13</xdr:col>
      <xdr:colOff>270933</xdr:colOff>
      <xdr:row>24</xdr:row>
      <xdr:rowOff>160520</xdr:rowOff>
    </xdr:to>
    <xdr:pic>
      <xdr:nvPicPr>
        <xdr:cNvPr id="12" name="Рисунок 11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0785" y="4233334"/>
          <a:ext cx="1135948" cy="1176519"/>
        </a:xfrm>
        <a:prstGeom prst="rect">
          <a:avLst/>
        </a:prstGeom>
      </xdr:spPr>
    </xdr:pic>
    <xdr:clientData/>
  </xdr:twoCellAnchor>
  <xdr:oneCellAnchor>
    <xdr:from>
      <xdr:col>1</xdr:col>
      <xdr:colOff>7537</xdr:colOff>
      <xdr:row>4</xdr:row>
      <xdr:rowOff>132321</xdr:rowOff>
    </xdr:from>
    <xdr:ext cx="6529673" cy="593304"/>
    <xdr:sp macro="" textlink="">
      <xdr:nvSpPr>
        <xdr:cNvPr id="16" name="Прямоугольник 15"/>
        <xdr:cNvSpPr/>
      </xdr:nvSpPr>
      <xdr:spPr>
        <a:xfrm>
          <a:off x="159937" y="1546254"/>
          <a:ext cx="6529673" cy="593304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glow" dir="tl">
              <a:rot lat="0" lon="0" rev="5400000"/>
            </a:lightRig>
          </a:scene3d>
          <a:sp3d contourW="12700">
            <a:bevelT w="25400" h="25400"/>
            <a:contourClr>
              <a:schemeClr val="accent6">
                <a:shade val="73000"/>
              </a:schemeClr>
            </a:contourClr>
          </a:sp3d>
        </a:bodyPr>
        <a:lstStyle/>
        <a:p>
          <a:pPr algn="ctr"/>
          <a:r>
            <a:rPr lang="ru-RU" sz="3200" b="1" cap="none" spc="0">
              <a:ln w="11430"/>
              <a:gradFill>
                <a:gsLst>
                  <a:gs pos="0">
                    <a:schemeClr val="accent6">
                      <a:tint val="90000"/>
                      <a:satMod val="120000"/>
                    </a:schemeClr>
                  </a:gs>
                  <a:gs pos="25000">
                    <a:schemeClr val="accent6">
                      <a:tint val="93000"/>
                      <a:satMod val="120000"/>
                    </a:schemeClr>
                  </a:gs>
                  <a:gs pos="50000">
                    <a:schemeClr val="accent6">
                      <a:shade val="89000"/>
                      <a:satMod val="110000"/>
                    </a:schemeClr>
                  </a:gs>
                  <a:gs pos="75000">
                    <a:schemeClr val="accent6">
                      <a:tint val="93000"/>
                      <a:satMod val="120000"/>
                    </a:schemeClr>
                  </a:gs>
                  <a:gs pos="100000">
                    <a:schemeClr val="accent6">
                      <a:tint val="90000"/>
                      <a:satMod val="120000"/>
                    </a:schemeClr>
                  </a:gs>
                </a:gsLst>
                <a:lin ang="5400000"/>
              </a:gradFill>
              <a:effectLst>
                <a:glow rad="63500">
                  <a:schemeClr val="accent2">
                    <a:satMod val="175000"/>
                    <a:alpha val="40000"/>
                  </a:schemeClr>
                </a:glow>
                <a:outerShdw blurRad="80000" dist="40000" dir="5040000" algn="tl">
                  <a:srgbClr val="000000">
                    <a:alpha val="30000"/>
                  </a:srgbClr>
                </a:outerShdw>
              </a:effectLst>
            </a:rPr>
            <a:t>Серия детской мебели "Настенька"</a:t>
          </a:r>
        </a:p>
      </xdr:txBody>
    </xdr:sp>
    <xdr:clientData/>
  </xdr:oneCellAnchor>
  <xdr:twoCellAnchor editAs="oneCell">
    <xdr:from>
      <xdr:col>14</xdr:col>
      <xdr:colOff>341983</xdr:colOff>
      <xdr:row>4</xdr:row>
      <xdr:rowOff>206374</xdr:rowOff>
    </xdr:from>
    <xdr:to>
      <xdr:col>15</xdr:col>
      <xdr:colOff>118393</xdr:colOff>
      <xdr:row>5</xdr:row>
      <xdr:rowOff>45507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ackgroundRemoval t="9630" b="96296" l="9722" r="89583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28583" y="1616074"/>
          <a:ext cx="605085" cy="572558"/>
        </a:xfrm>
        <a:prstGeom prst="rect">
          <a:avLst/>
        </a:prstGeom>
      </xdr:spPr>
    </xdr:pic>
    <xdr:clientData/>
  </xdr:twoCellAnchor>
  <xdr:twoCellAnchor editAs="oneCell">
    <xdr:from>
      <xdr:col>1</xdr:col>
      <xdr:colOff>330199</xdr:colOff>
      <xdr:row>19</xdr:row>
      <xdr:rowOff>50799</xdr:rowOff>
    </xdr:from>
    <xdr:to>
      <xdr:col>3</xdr:col>
      <xdr:colOff>275607</xdr:colOff>
      <xdr:row>25</xdr:row>
      <xdr:rowOff>3386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7266" y="4368799"/>
          <a:ext cx="1164608" cy="1185333"/>
        </a:xfrm>
        <a:prstGeom prst="rect">
          <a:avLst/>
        </a:prstGeom>
      </xdr:spPr>
    </xdr:pic>
    <xdr:clientData/>
  </xdr:twoCellAnchor>
  <xdr:twoCellAnchor editAs="oneCell">
    <xdr:from>
      <xdr:col>1</xdr:col>
      <xdr:colOff>50799</xdr:colOff>
      <xdr:row>7</xdr:row>
      <xdr:rowOff>76200</xdr:rowOff>
    </xdr:from>
    <xdr:to>
      <xdr:col>3</xdr:col>
      <xdr:colOff>524933</xdr:colOff>
      <xdr:row>12</xdr:row>
      <xdr:rowOff>76201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3199" y="2777067"/>
          <a:ext cx="1693334" cy="1143001"/>
        </a:xfrm>
        <a:prstGeom prst="rect">
          <a:avLst/>
        </a:prstGeom>
      </xdr:spPr>
    </xdr:pic>
    <xdr:clientData/>
  </xdr:twoCellAnchor>
  <xdr:twoCellAnchor editAs="oneCell">
    <xdr:from>
      <xdr:col>6</xdr:col>
      <xdr:colOff>364766</xdr:colOff>
      <xdr:row>19</xdr:row>
      <xdr:rowOff>26212</xdr:rowOff>
    </xdr:from>
    <xdr:to>
      <xdr:col>8</xdr:col>
      <xdr:colOff>166637</xdr:colOff>
      <xdr:row>24</xdr:row>
      <xdr:rowOff>152401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BEBA8EAE-BF5A-486C-A8C5-ECC9F3942E4B}">
              <a14:imgProps xmlns:a14="http://schemas.microsoft.com/office/drawing/2010/main">
                <a14:imgLayer r:embed="rId10">
                  <a14:imgEffect>
                    <a14:sharpenSoften amount="500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5833" y="4344212"/>
          <a:ext cx="1021071" cy="1176055"/>
        </a:xfrm>
        <a:prstGeom prst="rect">
          <a:avLst/>
        </a:prstGeom>
      </xdr:spPr>
    </xdr:pic>
    <xdr:clientData/>
  </xdr:twoCellAnchor>
  <xdr:twoCellAnchor editAs="oneCell">
    <xdr:from>
      <xdr:col>6</xdr:col>
      <xdr:colOff>285259</xdr:colOff>
      <xdr:row>7</xdr:row>
      <xdr:rowOff>91433</xdr:rowOff>
    </xdr:from>
    <xdr:to>
      <xdr:col>8</xdr:col>
      <xdr:colOff>347133</xdr:colOff>
      <xdr:row>12</xdr:row>
      <xdr:rowOff>86873</xdr:rowOff>
    </xdr:to>
    <xdr:pic>
      <xdr:nvPicPr>
        <xdr:cNvPr id="17" name="Рисунок 16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01859" y="1691633"/>
          <a:ext cx="1281074" cy="1144790"/>
        </a:xfrm>
        <a:prstGeom prst="rect">
          <a:avLst/>
        </a:prstGeom>
      </xdr:spPr>
    </xdr:pic>
    <xdr:clientData/>
  </xdr:twoCellAnchor>
  <xdr:twoCellAnchor editAs="oneCell">
    <xdr:from>
      <xdr:col>1</xdr:col>
      <xdr:colOff>482601</xdr:colOff>
      <xdr:row>31</xdr:row>
      <xdr:rowOff>42334</xdr:rowOff>
    </xdr:from>
    <xdr:to>
      <xdr:col>3</xdr:col>
      <xdr:colOff>51963</xdr:colOff>
      <xdr:row>36</xdr:row>
      <xdr:rowOff>160867</xdr:rowOff>
    </xdr:to>
    <xdr:pic>
      <xdr:nvPicPr>
        <xdr:cNvPr id="18" name="Рисунок 17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BEBA8EAE-BF5A-486C-A8C5-ECC9F3942E4B}">
              <a14:imgProps xmlns:a14="http://schemas.microsoft.com/office/drawing/2010/main">
                <a14:imgLayer r:embed="rId13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01" y="8517467"/>
          <a:ext cx="788562" cy="1236133"/>
        </a:xfrm>
        <a:prstGeom prst="rect">
          <a:avLst/>
        </a:prstGeom>
      </xdr:spPr>
    </xdr:pic>
    <xdr:clientData/>
  </xdr:twoCellAnchor>
  <xdr:twoCellAnchor editAs="oneCell">
    <xdr:from>
      <xdr:col>9</xdr:col>
      <xdr:colOff>84667</xdr:colOff>
      <xdr:row>0</xdr:row>
      <xdr:rowOff>113586</xdr:rowOff>
    </xdr:from>
    <xdr:to>
      <xdr:col>14</xdr:col>
      <xdr:colOff>742950</xdr:colOff>
      <xdr:row>3</xdr:row>
      <xdr:rowOff>888999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07467" y="113586"/>
          <a:ext cx="3316816" cy="1537413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6">
              <a:lumMod val="40000"/>
              <a:lumOff val="60000"/>
            </a:schemeClr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476249</xdr:colOff>
      <xdr:row>0</xdr:row>
      <xdr:rowOff>101600</xdr:rowOff>
    </xdr:from>
    <xdr:to>
      <xdr:col>14</xdr:col>
      <xdr:colOff>524932</xdr:colOff>
      <xdr:row>13</xdr:row>
      <xdr:rowOff>223692</xdr:rowOff>
    </xdr:to>
    <xdr:pic>
      <xdr:nvPicPr>
        <xdr:cNvPr id="16" name="Рисунок 15"/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056716" y="101600"/>
          <a:ext cx="3706283" cy="2690879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99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12</xdr:col>
      <xdr:colOff>167917</xdr:colOff>
      <xdr:row>28</xdr:row>
      <xdr:rowOff>70201</xdr:rowOff>
    </xdr:from>
    <xdr:to>
      <xdr:col>13</xdr:col>
      <xdr:colOff>42333</xdr:colOff>
      <xdr:row>33</xdr:row>
      <xdr:rowOff>160296</xdr:rowOff>
    </xdr:to>
    <xdr:pic>
      <xdr:nvPicPr>
        <xdr:cNvPr id="22" name="Рисунок 21"/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33917" y="5943951"/>
          <a:ext cx="488250" cy="1275428"/>
        </a:xfrm>
        <a:prstGeom prst="rect">
          <a:avLst/>
        </a:prstGeom>
      </xdr:spPr>
    </xdr:pic>
    <xdr:clientData/>
  </xdr:twoCellAnchor>
  <xdr:twoCellAnchor editAs="oneCell">
    <xdr:from>
      <xdr:col>11</xdr:col>
      <xdr:colOff>524933</xdr:colOff>
      <xdr:row>16</xdr:row>
      <xdr:rowOff>101084</xdr:rowOff>
    </xdr:from>
    <xdr:to>
      <xdr:col>13</xdr:col>
      <xdr:colOff>268654</xdr:colOff>
      <xdr:row>21</xdr:row>
      <xdr:rowOff>51218</xdr:rowOff>
    </xdr:to>
    <xdr:pic>
      <xdr:nvPicPr>
        <xdr:cNvPr id="23" name="Рисунок 22"/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34200" y="3640151"/>
          <a:ext cx="962921" cy="1000000"/>
        </a:xfrm>
        <a:prstGeom prst="rect">
          <a:avLst/>
        </a:prstGeom>
      </xdr:spPr>
    </xdr:pic>
    <xdr:clientData/>
  </xdr:twoCellAnchor>
  <xdr:twoCellAnchor editAs="oneCell">
    <xdr:from>
      <xdr:col>4</xdr:col>
      <xdr:colOff>69</xdr:colOff>
      <xdr:row>3</xdr:row>
      <xdr:rowOff>106440</xdr:rowOff>
    </xdr:from>
    <xdr:to>
      <xdr:col>8</xdr:col>
      <xdr:colOff>312456</xdr:colOff>
      <xdr:row>11</xdr:row>
      <xdr:rowOff>13021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rot="20340913">
          <a:off x="2148486" y="741440"/>
          <a:ext cx="2767720" cy="1430581"/>
        </a:xfrm>
        <a:prstGeom prst="rect">
          <a:avLst/>
        </a:prstGeom>
      </xdr:spPr>
    </xdr:pic>
    <xdr:clientData/>
  </xdr:twoCellAnchor>
  <xdr:twoCellAnchor editAs="oneCell">
    <xdr:from>
      <xdr:col>11</xdr:col>
      <xdr:colOff>127001</xdr:colOff>
      <xdr:row>39</xdr:row>
      <xdr:rowOff>52918</xdr:rowOff>
    </xdr:from>
    <xdr:to>
      <xdr:col>12</xdr:col>
      <xdr:colOff>317502</xdr:colOff>
      <xdr:row>44</xdr:row>
      <xdr:rowOff>169332</xdr:rowOff>
    </xdr:to>
    <xdr:pic>
      <xdr:nvPicPr>
        <xdr:cNvPr id="3" name="Рисунок 2"/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l="21476" r="14395"/>
        <a:stretch/>
      </xdr:blipFill>
      <xdr:spPr>
        <a:xfrm>
          <a:off x="6572251" y="8932335"/>
          <a:ext cx="804334" cy="1301748"/>
        </a:xfrm>
        <a:prstGeom prst="rect">
          <a:avLst/>
        </a:prstGeom>
      </xdr:spPr>
    </xdr:pic>
    <xdr:clientData/>
  </xdr:twoCellAnchor>
  <xdr:twoCellAnchor editAs="oneCell">
    <xdr:from>
      <xdr:col>1</xdr:col>
      <xdr:colOff>423335</xdr:colOff>
      <xdr:row>50</xdr:row>
      <xdr:rowOff>127001</xdr:rowOff>
    </xdr:from>
    <xdr:to>
      <xdr:col>3</xdr:col>
      <xdr:colOff>169335</xdr:colOff>
      <xdr:row>54</xdr:row>
      <xdr:rowOff>195036</xdr:rowOff>
    </xdr:to>
    <xdr:pic>
      <xdr:nvPicPr>
        <xdr:cNvPr id="6" name="Рисунок 5"/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ackgroundRemoval t="40500" b="83750" l="4229" r="36114">
                      <a14:foregroundMark x1="16229" y1="52917" x2="10229" y2="54917"/>
                      <a14:backgroundMark x1="7771" y1="48833" x2="7771" y2="48833"/>
                      <a14:backgroundMark x1="6514" y1="44833" x2="12857" y2="49750"/>
                      <a14:backgroundMark x1="13886" y1="50167" x2="15257" y2="50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3472" t="37287" r="62647" b="14685"/>
        <a:stretch/>
      </xdr:blipFill>
      <xdr:spPr>
        <a:xfrm>
          <a:off x="730252" y="10593918"/>
          <a:ext cx="973666" cy="946452"/>
        </a:xfrm>
        <a:prstGeom prst="rect">
          <a:avLst/>
        </a:prstGeom>
      </xdr:spPr>
    </xdr:pic>
    <xdr:clientData/>
  </xdr:twoCellAnchor>
  <xdr:twoCellAnchor editAs="oneCell">
    <xdr:from>
      <xdr:col>2</xdr:col>
      <xdr:colOff>423332</xdr:colOff>
      <xdr:row>39</xdr:row>
      <xdr:rowOff>25400</xdr:rowOff>
    </xdr:from>
    <xdr:to>
      <xdr:col>3</xdr:col>
      <xdr:colOff>287866</xdr:colOff>
      <xdr:row>44</xdr:row>
      <xdr:rowOff>152399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6199" y="8407400"/>
          <a:ext cx="474134" cy="1159933"/>
        </a:xfrm>
        <a:prstGeom prst="rect">
          <a:avLst/>
        </a:prstGeom>
      </xdr:spPr>
    </xdr:pic>
    <xdr:clientData/>
  </xdr:twoCellAnchor>
  <xdr:twoCellAnchor editAs="oneCell">
    <xdr:from>
      <xdr:col>1</xdr:col>
      <xdr:colOff>285468</xdr:colOff>
      <xdr:row>39</xdr:row>
      <xdr:rowOff>16933</xdr:rowOff>
    </xdr:from>
    <xdr:to>
      <xdr:col>2</xdr:col>
      <xdr:colOff>206648</xdr:colOff>
      <xdr:row>44</xdr:row>
      <xdr:rowOff>177799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8735" y="8398933"/>
          <a:ext cx="530780" cy="1193800"/>
        </a:xfrm>
        <a:prstGeom prst="rect">
          <a:avLst/>
        </a:prstGeom>
      </xdr:spPr>
    </xdr:pic>
    <xdr:clientData/>
  </xdr:twoCellAnchor>
  <xdr:twoCellAnchor editAs="oneCell">
    <xdr:from>
      <xdr:col>7</xdr:col>
      <xdr:colOff>139133</xdr:colOff>
      <xdr:row>28</xdr:row>
      <xdr:rowOff>16933</xdr:rowOff>
    </xdr:from>
    <xdr:to>
      <xdr:col>8</xdr:col>
      <xdr:colOff>26357</xdr:colOff>
      <xdr:row>33</xdr:row>
      <xdr:rowOff>160867</xdr:rowOff>
    </xdr:to>
    <xdr:pic>
      <xdr:nvPicPr>
        <xdr:cNvPr id="9" name="Рисунок 8"/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692" b="1"/>
        <a:stretch/>
      </xdr:blipFill>
      <xdr:spPr>
        <a:xfrm>
          <a:off x="4110000" y="6189133"/>
          <a:ext cx="496824" cy="1176867"/>
        </a:xfrm>
        <a:prstGeom prst="rect">
          <a:avLst/>
        </a:prstGeom>
      </xdr:spPr>
    </xdr:pic>
    <xdr:clientData/>
  </xdr:twoCellAnchor>
  <xdr:twoCellAnchor editAs="oneCell">
    <xdr:from>
      <xdr:col>2</xdr:col>
      <xdr:colOff>102866</xdr:colOff>
      <xdr:row>28</xdr:row>
      <xdr:rowOff>18202</xdr:rowOff>
    </xdr:from>
    <xdr:to>
      <xdr:col>2</xdr:col>
      <xdr:colOff>593594</xdr:colOff>
      <xdr:row>33</xdr:row>
      <xdr:rowOff>169335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5733" y="6190402"/>
          <a:ext cx="490728" cy="1184066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16</xdr:row>
      <xdr:rowOff>33866</xdr:rowOff>
    </xdr:from>
    <xdr:to>
      <xdr:col>3</xdr:col>
      <xdr:colOff>567266</xdr:colOff>
      <xdr:row>21</xdr:row>
      <xdr:rowOff>152399</xdr:rowOff>
    </xdr:to>
    <xdr:pic>
      <xdr:nvPicPr>
        <xdr:cNvPr id="14" name="Рисунок 13"/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392" t="8561" r="5882"/>
        <a:stretch/>
      </xdr:blipFill>
      <xdr:spPr>
        <a:xfrm>
          <a:off x="389467" y="3572933"/>
          <a:ext cx="1710266" cy="1168399"/>
        </a:xfrm>
        <a:prstGeom prst="rect">
          <a:avLst/>
        </a:prstGeom>
      </xdr:spPr>
    </xdr:pic>
    <xdr:clientData/>
  </xdr:twoCellAnchor>
  <xdr:twoCellAnchor editAs="oneCell">
    <xdr:from>
      <xdr:col>6</xdr:col>
      <xdr:colOff>249333</xdr:colOff>
      <xdr:row>39</xdr:row>
      <xdr:rowOff>59267</xdr:rowOff>
    </xdr:from>
    <xdr:to>
      <xdr:col>7</xdr:col>
      <xdr:colOff>406703</xdr:colOff>
      <xdr:row>44</xdr:row>
      <xdr:rowOff>175505</xdr:rowOff>
    </xdr:to>
    <xdr:pic>
      <xdr:nvPicPr>
        <xdr:cNvPr id="26" name="Рисунок 25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0600" y="8441267"/>
          <a:ext cx="766970" cy="1149172"/>
        </a:xfrm>
        <a:prstGeom prst="rect">
          <a:avLst/>
        </a:prstGeom>
      </xdr:spPr>
    </xdr:pic>
    <xdr:clientData/>
  </xdr:twoCellAnchor>
  <xdr:twoCellAnchor editAs="oneCell">
    <xdr:from>
      <xdr:col>7</xdr:col>
      <xdr:colOff>457199</xdr:colOff>
      <xdr:row>39</xdr:row>
      <xdr:rowOff>76200</xdr:rowOff>
    </xdr:from>
    <xdr:to>
      <xdr:col>8</xdr:col>
      <xdr:colOff>465666</xdr:colOff>
      <xdr:row>44</xdr:row>
      <xdr:rowOff>143933</xdr:rowOff>
    </xdr:to>
    <xdr:pic>
      <xdr:nvPicPr>
        <xdr:cNvPr id="27" name="Рисунок 26"/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782" t="3618" r="18399"/>
        <a:stretch/>
      </xdr:blipFill>
      <xdr:spPr>
        <a:xfrm>
          <a:off x="4428066" y="8458200"/>
          <a:ext cx="618067" cy="1100667"/>
        </a:xfrm>
        <a:prstGeom prst="rect">
          <a:avLst/>
        </a:prstGeom>
      </xdr:spPr>
    </xdr:pic>
    <xdr:clientData/>
  </xdr:twoCellAnchor>
  <xdr:twoCellAnchor editAs="oneCell">
    <xdr:from>
      <xdr:col>12</xdr:col>
      <xdr:colOff>397930</xdr:colOff>
      <xdr:row>39</xdr:row>
      <xdr:rowOff>40247</xdr:rowOff>
    </xdr:from>
    <xdr:to>
      <xdr:col>13</xdr:col>
      <xdr:colOff>533399</xdr:colOff>
      <xdr:row>44</xdr:row>
      <xdr:rowOff>160867</xdr:rowOff>
    </xdr:to>
    <xdr:pic>
      <xdr:nvPicPr>
        <xdr:cNvPr id="28" name="Рисунок 27"/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325" t="2959" r="11185" b="8999"/>
        <a:stretch/>
      </xdr:blipFill>
      <xdr:spPr>
        <a:xfrm>
          <a:off x="7416797" y="8422247"/>
          <a:ext cx="745069" cy="1153554"/>
        </a:xfrm>
        <a:prstGeom prst="rect">
          <a:avLst/>
        </a:prstGeom>
      </xdr:spPr>
    </xdr:pic>
    <xdr:clientData/>
  </xdr:twoCellAnchor>
  <xdr:twoCellAnchor editAs="oneCell">
    <xdr:from>
      <xdr:col>6</xdr:col>
      <xdr:colOff>381000</xdr:colOff>
      <xdr:row>16</xdr:row>
      <xdr:rowOff>42333</xdr:rowOff>
    </xdr:from>
    <xdr:to>
      <xdr:col>8</xdr:col>
      <xdr:colOff>296333</xdr:colOff>
      <xdr:row>21</xdr:row>
      <xdr:rowOff>159040</xdr:rowOff>
    </xdr:to>
    <xdr:pic>
      <xdr:nvPicPr>
        <xdr:cNvPr id="29" name="Рисунок 28"/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291" t="19221" r="8956" b="20635"/>
        <a:stretch/>
      </xdr:blipFill>
      <xdr:spPr>
        <a:xfrm>
          <a:off x="3742267" y="3581400"/>
          <a:ext cx="1134533" cy="116657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253998</xdr:colOff>
      <xdr:row>3</xdr:row>
      <xdr:rowOff>148165</xdr:rowOff>
    </xdr:from>
    <xdr:to>
      <xdr:col>8</xdr:col>
      <xdr:colOff>520665</xdr:colOff>
      <xdr:row>11</xdr:row>
      <xdr:rowOff>54746</xdr:rowOff>
    </xdr:to>
    <xdr:pic>
      <xdr:nvPicPr>
        <xdr:cNvPr id="30" name="Рисунок 29"/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rot="20340913">
          <a:off x="2349498" y="783165"/>
          <a:ext cx="2767720" cy="1430581"/>
        </a:xfrm>
        <a:prstGeom prst="rect">
          <a:avLst/>
        </a:prstGeom>
      </xdr:spPr>
    </xdr:pic>
    <xdr:clientData/>
  </xdr:twoCellAnchor>
  <xdr:twoCellAnchor editAs="oneCell">
    <xdr:from>
      <xdr:col>6</xdr:col>
      <xdr:colOff>127001</xdr:colOff>
      <xdr:row>52</xdr:row>
      <xdr:rowOff>95250</xdr:rowOff>
    </xdr:from>
    <xdr:to>
      <xdr:col>7</xdr:col>
      <xdr:colOff>243418</xdr:colOff>
      <xdr:row>57</xdr:row>
      <xdr:rowOff>138590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50168" y="8699500"/>
          <a:ext cx="730250" cy="1228674"/>
        </a:xfrm>
        <a:prstGeom prst="rect">
          <a:avLst/>
        </a:prstGeom>
      </xdr:spPr>
    </xdr:pic>
    <xdr:clientData/>
  </xdr:twoCellAnchor>
  <xdr:twoCellAnchor editAs="oneCell">
    <xdr:from>
      <xdr:col>11</xdr:col>
      <xdr:colOff>42334</xdr:colOff>
      <xdr:row>52</xdr:row>
      <xdr:rowOff>42334</xdr:rowOff>
    </xdr:from>
    <xdr:to>
      <xdr:col>12</xdr:col>
      <xdr:colOff>264584</xdr:colOff>
      <xdr:row>57</xdr:row>
      <xdr:rowOff>76306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434667" y="8646584"/>
          <a:ext cx="836084" cy="1219306"/>
        </a:xfrm>
        <a:prstGeom prst="rect">
          <a:avLst/>
        </a:prstGeom>
      </xdr:spPr>
    </xdr:pic>
    <xdr:clientData/>
  </xdr:twoCellAnchor>
  <xdr:twoCellAnchor editAs="oneCell">
    <xdr:from>
      <xdr:col>1</xdr:col>
      <xdr:colOff>211667</xdr:colOff>
      <xdr:row>64</xdr:row>
      <xdr:rowOff>74083</xdr:rowOff>
    </xdr:from>
    <xdr:to>
      <xdr:col>2</xdr:col>
      <xdr:colOff>231873</xdr:colOff>
      <xdr:row>69</xdr:row>
      <xdr:rowOff>169021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65667" y="11419416"/>
          <a:ext cx="634039" cy="1280271"/>
        </a:xfrm>
        <a:prstGeom prst="rect">
          <a:avLst/>
        </a:prstGeom>
      </xdr:spPr>
    </xdr:pic>
    <xdr:clientData/>
  </xdr:twoCellAnchor>
  <xdr:twoCellAnchor editAs="oneCell">
    <xdr:from>
      <xdr:col>11</xdr:col>
      <xdr:colOff>95251</xdr:colOff>
      <xdr:row>64</xdr:row>
      <xdr:rowOff>84667</xdr:rowOff>
    </xdr:from>
    <xdr:to>
      <xdr:col>12</xdr:col>
      <xdr:colOff>164228</xdr:colOff>
      <xdr:row>69</xdr:row>
      <xdr:rowOff>173508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487584" y="11430000"/>
          <a:ext cx="682811" cy="1274174"/>
        </a:xfrm>
        <a:prstGeom prst="rect">
          <a:avLst/>
        </a:prstGeom>
      </xdr:spPr>
    </xdr:pic>
    <xdr:clientData/>
  </xdr:twoCellAnchor>
  <xdr:twoCellAnchor editAs="oneCell">
    <xdr:from>
      <xdr:col>1</xdr:col>
      <xdr:colOff>179917</xdr:colOff>
      <xdr:row>76</xdr:row>
      <xdr:rowOff>116416</xdr:rowOff>
    </xdr:from>
    <xdr:to>
      <xdr:col>2</xdr:col>
      <xdr:colOff>297667</xdr:colOff>
      <xdr:row>81</xdr:row>
      <xdr:rowOff>113808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33917" y="14033499"/>
          <a:ext cx="731583" cy="1182727"/>
        </a:xfrm>
        <a:prstGeom prst="rect">
          <a:avLst/>
        </a:prstGeom>
      </xdr:spPr>
    </xdr:pic>
    <xdr:clientData/>
  </xdr:twoCellAnchor>
  <xdr:twoCellAnchor editAs="oneCell">
    <xdr:from>
      <xdr:col>1</xdr:col>
      <xdr:colOff>533400</xdr:colOff>
      <xdr:row>17</xdr:row>
      <xdr:rowOff>10584</xdr:rowOff>
    </xdr:from>
    <xdr:to>
      <xdr:col>3</xdr:col>
      <xdr:colOff>594360</xdr:colOff>
      <xdr:row>21</xdr:row>
      <xdr:rowOff>113802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900" y="3409104"/>
          <a:ext cx="1280160" cy="1032858"/>
        </a:xfrm>
        <a:prstGeom prst="rect">
          <a:avLst/>
        </a:prstGeom>
      </xdr:spPr>
    </xdr:pic>
    <xdr:clientData/>
  </xdr:twoCellAnchor>
  <xdr:twoCellAnchor editAs="oneCell">
    <xdr:from>
      <xdr:col>11</xdr:col>
      <xdr:colOff>295274</xdr:colOff>
      <xdr:row>29</xdr:row>
      <xdr:rowOff>47625</xdr:rowOff>
    </xdr:from>
    <xdr:to>
      <xdr:col>13</xdr:col>
      <xdr:colOff>390525</xdr:colOff>
      <xdr:row>32</xdr:row>
      <xdr:rowOff>93132</xdr:rowOff>
    </xdr:to>
    <xdr:pic>
      <xdr:nvPicPr>
        <xdr:cNvPr id="31" name="Рисунок 30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87607" y="3540125"/>
          <a:ext cx="1322918" cy="851957"/>
        </a:xfrm>
        <a:prstGeom prst="rect">
          <a:avLst/>
        </a:prstGeom>
      </xdr:spPr>
    </xdr:pic>
    <xdr:clientData/>
  </xdr:twoCellAnchor>
  <xdr:twoCellAnchor editAs="oneCell">
    <xdr:from>
      <xdr:col>6</xdr:col>
      <xdr:colOff>433917</xdr:colOff>
      <xdr:row>29</xdr:row>
      <xdr:rowOff>153458</xdr:rowOff>
    </xdr:from>
    <xdr:to>
      <xdr:col>8</xdr:col>
      <xdr:colOff>462491</xdr:colOff>
      <xdr:row>32</xdr:row>
      <xdr:rowOff>285750</xdr:rowOff>
    </xdr:to>
    <xdr:pic>
      <xdr:nvPicPr>
        <xdr:cNvPr id="32" name="Рисунок 31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57084" y="6217708"/>
          <a:ext cx="1256240" cy="957791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304800</xdr:colOff>
      <xdr:row>30</xdr:row>
      <xdr:rowOff>9526</xdr:rowOff>
    </xdr:from>
    <xdr:to>
      <xdr:col>3</xdr:col>
      <xdr:colOff>493089</xdr:colOff>
      <xdr:row>32</xdr:row>
      <xdr:rowOff>52916</xdr:rowOff>
    </xdr:to>
    <xdr:pic>
      <xdr:nvPicPr>
        <xdr:cNvPr id="35" name="Рисунок 34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0" y="9667876"/>
          <a:ext cx="1407489" cy="657224"/>
        </a:xfrm>
        <a:prstGeom prst="rect">
          <a:avLst/>
        </a:prstGeom>
      </xdr:spPr>
    </xdr:pic>
    <xdr:clientData/>
  </xdr:twoCellAnchor>
  <xdr:twoCellAnchor editAs="oneCell">
    <xdr:from>
      <xdr:col>7</xdr:col>
      <xdr:colOff>31752</xdr:colOff>
      <xdr:row>40</xdr:row>
      <xdr:rowOff>179917</xdr:rowOff>
    </xdr:from>
    <xdr:to>
      <xdr:col>8</xdr:col>
      <xdr:colOff>328085</xdr:colOff>
      <xdr:row>45</xdr:row>
      <xdr:rowOff>66250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8752" y="8614834"/>
          <a:ext cx="910166" cy="1071666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571500</xdr:colOff>
      <xdr:row>41</xdr:row>
      <xdr:rowOff>113533</xdr:rowOff>
    </xdr:from>
    <xdr:to>
      <xdr:col>3</xdr:col>
      <xdr:colOff>179916</xdr:colOff>
      <xdr:row>45</xdr:row>
      <xdr:rowOff>48972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5500" y="8738950"/>
          <a:ext cx="836083" cy="930273"/>
        </a:xfrm>
        <a:prstGeom prst="rect">
          <a:avLst/>
        </a:prstGeom>
      </xdr:spPr>
    </xdr:pic>
    <xdr:clientData/>
  </xdr:twoCellAnchor>
  <xdr:twoCellAnchor editAs="oneCell">
    <xdr:from>
      <xdr:col>6</xdr:col>
      <xdr:colOff>253999</xdr:colOff>
      <xdr:row>18</xdr:row>
      <xdr:rowOff>31752</xdr:rowOff>
    </xdr:from>
    <xdr:to>
      <xdr:col>8</xdr:col>
      <xdr:colOff>444500</xdr:colOff>
      <xdr:row>20</xdr:row>
      <xdr:rowOff>206523</xdr:rowOff>
    </xdr:to>
    <xdr:pic>
      <xdr:nvPicPr>
        <xdr:cNvPr id="12" name="Рисунок 11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7166" y="3714752"/>
          <a:ext cx="1418167" cy="756855"/>
        </a:xfrm>
        <a:prstGeom prst="rect">
          <a:avLst/>
        </a:prstGeom>
      </xdr:spPr>
    </xdr:pic>
    <xdr:clientData/>
  </xdr:twoCellAnchor>
  <xdr:twoCellAnchor editAs="oneCell">
    <xdr:from>
      <xdr:col>11</xdr:col>
      <xdr:colOff>420897</xdr:colOff>
      <xdr:row>17</xdr:row>
      <xdr:rowOff>21166</xdr:rowOff>
    </xdr:from>
    <xdr:to>
      <xdr:col>13</xdr:col>
      <xdr:colOff>328082</xdr:colOff>
      <xdr:row>20</xdr:row>
      <xdr:rowOff>205106</xdr:rowOff>
    </xdr:to>
    <xdr:pic>
      <xdr:nvPicPr>
        <xdr:cNvPr id="13" name="Рисунок 12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44064" y="16700499"/>
          <a:ext cx="1134851" cy="971764"/>
        </a:xfrm>
        <a:prstGeom prst="rect">
          <a:avLst/>
        </a:prstGeom>
      </xdr:spPr>
    </xdr:pic>
    <xdr:clientData/>
  </xdr:twoCellAnchor>
  <xdr:twoCellAnchor editAs="oneCell">
    <xdr:from>
      <xdr:col>7</xdr:col>
      <xdr:colOff>62915</xdr:colOff>
      <xdr:row>64</xdr:row>
      <xdr:rowOff>75917</xdr:rowOff>
    </xdr:from>
    <xdr:to>
      <xdr:col>8</xdr:col>
      <xdr:colOff>127000</xdr:colOff>
      <xdr:row>70</xdr:row>
      <xdr:rowOff>2565</xdr:rowOff>
    </xdr:to>
    <xdr:pic>
      <xdr:nvPicPr>
        <xdr:cNvPr id="14" name="Рисунок 13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99915" y="13993000"/>
          <a:ext cx="677918" cy="1294861"/>
        </a:xfrm>
        <a:prstGeom prst="rect">
          <a:avLst/>
        </a:prstGeom>
      </xdr:spPr>
    </xdr:pic>
    <xdr:clientData/>
  </xdr:twoCellAnchor>
  <xdr:twoCellAnchor editAs="oneCell">
    <xdr:from>
      <xdr:col>11</xdr:col>
      <xdr:colOff>350649</xdr:colOff>
      <xdr:row>41</xdr:row>
      <xdr:rowOff>95250</xdr:rowOff>
    </xdr:from>
    <xdr:to>
      <xdr:col>13</xdr:col>
      <xdr:colOff>331491</xdr:colOff>
      <xdr:row>44</xdr:row>
      <xdr:rowOff>206145</xdr:rowOff>
    </xdr:to>
    <xdr:pic>
      <xdr:nvPicPr>
        <xdr:cNvPr id="15" name="Рисунок 14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42982" y="8720667"/>
          <a:ext cx="1208509" cy="798811"/>
        </a:xfrm>
        <a:prstGeom prst="rect">
          <a:avLst/>
        </a:prstGeom>
      </xdr:spPr>
    </xdr:pic>
    <xdr:clientData/>
  </xdr:twoCellAnchor>
  <xdr:twoCellAnchor editAs="oneCell">
    <xdr:from>
      <xdr:col>1</xdr:col>
      <xdr:colOff>456426</xdr:colOff>
      <xdr:row>53</xdr:row>
      <xdr:rowOff>26666</xdr:rowOff>
    </xdr:from>
    <xdr:to>
      <xdr:col>3</xdr:col>
      <xdr:colOff>253999</xdr:colOff>
      <xdr:row>57</xdr:row>
      <xdr:rowOff>88413</xdr:rowOff>
    </xdr:to>
    <xdr:pic>
      <xdr:nvPicPr>
        <xdr:cNvPr id="18" name="Рисунок 17"/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0426" y="11393166"/>
          <a:ext cx="1025240" cy="1056580"/>
        </a:xfrm>
        <a:prstGeom prst="rect">
          <a:avLst/>
        </a:prstGeom>
      </xdr:spPr>
    </xdr:pic>
    <xdr:clientData/>
  </xdr:twoCellAnchor>
  <xdr:twoCellAnchor editAs="oneCell">
    <xdr:from>
      <xdr:col>12</xdr:col>
      <xdr:colOff>320676</xdr:colOff>
      <xdr:row>52</xdr:row>
      <xdr:rowOff>113168</xdr:rowOff>
    </xdr:from>
    <xdr:to>
      <xdr:col>13</xdr:col>
      <xdr:colOff>586914</xdr:colOff>
      <xdr:row>57</xdr:row>
      <xdr:rowOff>64207</xdr:rowOff>
    </xdr:to>
    <xdr:pic>
      <xdr:nvPicPr>
        <xdr:cNvPr id="37" name="Рисунок 36"/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26843" y="11289168"/>
          <a:ext cx="880071" cy="1136373"/>
        </a:xfrm>
        <a:prstGeom prst="rect">
          <a:avLst/>
        </a:prstGeom>
      </xdr:spPr>
    </xdr:pic>
    <xdr:clientData/>
  </xdr:twoCellAnchor>
  <xdr:twoCellAnchor editAs="oneCell">
    <xdr:from>
      <xdr:col>2</xdr:col>
      <xdr:colOff>436715</xdr:colOff>
      <xdr:row>64</xdr:row>
      <xdr:rowOff>115001</xdr:rowOff>
    </xdr:from>
    <xdr:to>
      <xdr:col>3</xdr:col>
      <xdr:colOff>415892</xdr:colOff>
      <xdr:row>69</xdr:row>
      <xdr:rowOff>137584</xdr:rowOff>
    </xdr:to>
    <xdr:pic>
      <xdr:nvPicPr>
        <xdr:cNvPr id="38" name="Рисунок 37"/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4548" y="14032084"/>
          <a:ext cx="593011" cy="1207916"/>
        </a:xfrm>
        <a:prstGeom prst="rect">
          <a:avLst/>
        </a:prstGeom>
      </xdr:spPr>
    </xdr:pic>
    <xdr:clientData/>
  </xdr:twoCellAnchor>
  <xdr:twoCellAnchor editAs="oneCell">
    <xdr:from>
      <xdr:col>12</xdr:col>
      <xdr:colOff>301229</xdr:colOff>
      <xdr:row>64</xdr:row>
      <xdr:rowOff>42751</xdr:rowOff>
    </xdr:from>
    <xdr:to>
      <xdr:col>13</xdr:col>
      <xdr:colOff>381000</xdr:colOff>
      <xdr:row>69</xdr:row>
      <xdr:rowOff>108242</xdr:rowOff>
    </xdr:to>
    <xdr:pic>
      <xdr:nvPicPr>
        <xdr:cNvPr id="39" name="Рисунок 38"/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07396" y="13959834"/>
          <a:ext cx="693604" cy="1250824"/>
        </a:xfrm>
        <a:prstGeom prst="rect">
          <a:avLst/>
        </a:prstGeom>
      </xdr:spPr>
    </xdr:pic>
    <xdr:clientData/>
  </xdr:twoCellAnchor>
  <xdr:twoCellAnchor editAs="oneCell">
    <xdr:from>
      <xdr:col>7</xdr:col>
      <xdr:colOff>387388</xdr:colOff>
      <xdr:row>52</xdr:row>
      <xdr:rowOff>118667</xdr:rowOff>
    </xdr:from>
    <xdr:to>
      <xdr:col>8</xdr:col>
      <xdr:colOff>503205</xdr:colOff>
      <xdr:row>57</xdr:row>
      <xdr:rowOff>72249</xdr:rowOff>
    </xdr:to>
    <xdr:pic>
      <xdr:nvPicPr>
        <xdr:cNvPr id="40" name="Рисунок 39"/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24388" y="11294667"/>
          <a:ext cx="729650" cy="1138916"/>
        </a:xfrm>
        <a:prstGeom prst="rect">
          <a:avLst/>
        </a:prstGeom>
      </xdr:spPr>
    </xdr:pic>
    <xdr:clientData/>
  </xdr:twoCellAnchor>
  <xdr:twoCellAnchor editAs="oneCell">
    <xdr:from>
      <xdr:col>2</xdr:col>
      <xdr:colOff>419503</xdr:colOff>
      <xdr:row>76</xdr:row>
      <xdr:rowOff>131084</xdr:rowOff>
    </xdr:from>
    <xdr:to>
      <xdr:col>3</xdr:col>
      <xdr:colOff>460030</xdr:colOff>
      <xdr:row>81</xdr:row>
      <xdr:rowOff>84665</xdr:rowOff>
    </xdr:to>
    <xdr:pic>
      <xdr:nvPicPr>
        <xdr:cNvPr id="41" name="Рисунок 40"/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7336" y="16619917"/>
          <a:ext cx="654361" cy="1138916"/>
        </a:xfrm>
        <a:prstGeom prst="rect">
          <a:avLst/>
        </a:prstGeom>
      </xdr:spPr>
    </xdr:pic>
    <xdr:clientData/>
  </xdr:twoCellAnchor>
  <xdr:twoCellAnchor editAs="oneCell">
    <xdr:from>
      <xdr:col>9</xdr:col>
      <xdr:colOff>426720</xdr:colOff>
      <xdr:row>0</xdr:row>
      <xdr:rowOff>45719</xdr:rowOff>
    </xdr:from>
    <xdr:to>
      <xdr:col>14</xdr:col>
      <xdr:colOff>571500</xdr:colOff>
      <xdr:row>12</xdr:row>
      <xdr:rowOff>161924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0220" y="45719"/>
          <a:ext cx="3192780" cy="239458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180976</xdr:colOff>
      <xdr:row>80</xdr:row>
      <xdr:rowOff>67733</xdr:rowOff>
    </xdr:from>
    <xdr:to>
      <xdr:col>7</xdr:col>
      <xdr:colOff>236379</xdr:colOff>
      <xdr:row>85</xdr:row>
      <xdr:rowOff>177749</xdr:rowOff>
    </xdr:to>
    <xdr:pic>
      <xdr:nvPicPr>
        <xdr:cNvPr id="19" name="Рисунок 18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99909" y="16611600"/>
          <a:ext cx="665003" cy="1083683"/>
        </a:xfrm>
        <a:prstGeom prst="rect">
          <a:avLst/>
        </a:prstGeom>
      </xdr:spPr>
    </xdr:pic>
    <xdr:clientData/>
  </xdr:twoCellAnchor>
  <xdr:twoCellAnchor editAs="oneCell">
    <xdr:from>
      <xdr:col>11</xdr:col>
      <xdr:colOff>51859</xdr:colOff>
      <xdr:row>80</xdr:row>
      <xdr:rowOff>8466</xdr:rowOff>
    </xdr:from>
    <xdr:to>
      <xdr:col>12</xdr:col>
      <xdr:colOff>274109</xdr:colOff>
      <xdr:row>85</xdr:row>
      <xdr:rowOff>169333</xdr:rowOff>
    </xdr:to>
    <xdr:pic>
      <xdr:nvPicPr>
        <xdr:cNvPr id="20" name="Рисунок 19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418792" y="16493066"/>
          <a:ext cx="831850" cy="1134534"/>
        </a:xfrm>
        <a:prstGeom prst="rect">
          <a:avLst/>
        </a:prstGeom>
      </xdr:spPr>
    </xdr:pic>
    <xdr:clientData/>
  </xdr:twoCellAnchor>
  <xdr:twoCellAnchor editAs="oneCell">
    <xdr:from>
      <xdr:col>2</xdr:col>
      <xdr:colOff>411692</xdr:colOff>
      <xdr:row>80</xdr:row>
      <xdr:rowOff>42333</xdr:rowOff>
    </xdr:from>
    <xdr:to>
      <xdr:col>3</xdr:col>
      <xdr:colOff>339073</xdr:colOff>
      <xdr:row>85</xdr:row>
      <xdr:rowOff>173566</xdr:rowOff>
    </xdr:to>
    <xdr:pic>
      <xdr:nvPicPr>
        <xdr:cNvPr id="21" name="Рисунок 2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92225" y="16586200"/>
          <a:ext cx="536981" cy="1104900"/>
        </a:xfrm>
        <a:prstGeom prst="rect">
          <a:avLst/>
        </a:prstGeom>
      </xdr:spPr>
    </xdr:pic>
    <xdr:clientData/>
  </xdr:twoCellAnchor>
  <xdr:twoCellAnchor editAs="oneCell">
    <xdr:from>
      <xdr:col>11</xdr:col>
      <xdr:colOff>95251</xdr:colOff>
      <xdr:row>68</xdr:row>
      <xdr:rowOff>33867</xdr:rowOff>
    </xdr:from>
    <xdr:to>
      <xdr:col>12</xdr:col>
      <xdr:colOff>164228</xdr:colOff>
      <xdr:row>73</xdr:row>
      <xdr:rowOff>160867</xdr:rowOff>
    </xdr:to>
    <xdr:pic>
      <xdr:nvPicPr>
        <xdr:cNvPr id="22" name="Рисунок 21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462184" y="14054667"/>
          <a:ext cx="678577" cy="1100667"/>
        </a:xfrm>
        <a:prstGeom prst="rect">
          <a:avLst/>
        </a:prstGeom>
      </xdr:spPr>
    </xdr:pic>
    <xdr:clientData/>
  </xdr:twoCellAnchor>
  <xdr:twoCellAnchor editAs="oneCell">
    <xdr:from>
      <xdr:col>1</xdr:col>
      <xdr:colOff>151342</xdr:colOff>
      <xdr:row>92</xdr:row>
      <xdr:rowOff>78316</xdr:rowOff>
    </xdr:from>
    <xdr:to>
      <xdr:col>2</xdr:col>
      <xdr:colOff>269092</xdr:colOff>
      <xdr:row>97</xdr:row>
      <xdr:rowOff>75708</xdr:rowOff>
    </xdr:to>
    <xdr:pic>
      <xdr:nvPicPr>
        <xdr:cNvPr id="23" name="Рисунок 22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18042" y="16908991"/>
          <a:ext cx="727350" cy="1178493"/>
        </a:xfrm>
        <a:prstGeom prst="rect">
          <a:avLst/>
        </a:prstGeom>
      </xdr:spPr>
    </xdr:pic>
    <xdr:clientData/>
  </xdr:twoCellAnchor>
  <xdr:twoCellAnchor editAs="oneCell">
    <xdr:from>
      <xdr:col>6</xdr:col>
      <xdr:colOff>285751</xdr:colOff>
      <xdr:row>44</xdr:row>
      <xdr:rowOff>142875</xdr:rowOff>
    </xdr:from>
    <xdr:to>
      <xdr:col>8</xdr:col>
      <xdr:colOff>314325</xdr:colOff>
      <xdr:row>48</xdr:row>
      <xdr:rowOff>274570</xdr:rowOff>
    </xdr:to>
    <xdr:pic>
      <xdr:nvPicPr>
        <xdr:cNvPr id="76" name="Рисунок 75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00451" y="6724650"/>
          <a:ext cx="1247774" cy="1007995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304800</xdr:colOff>
      <xdr:row>46</xdr:row>
      <xdr:rowOff>9526</xdr:rowOff>
    </xdr:from>
    <xdr:to>
      <xdr:col>3</xdr:col>
      <xdr:colOff>493089</xdr:colOff>
      <xdr:row>48</xdr:row>
      <xdr:rowOff>171450</xdr:rowOff>
    </xdr:to>
    <xdr:pic>
      <xdr:nvPicPr>
        <xdr:cNvPr id="77" name="Рисунок 76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0" y="6972301"/>
          <a:ext cx="1407489" cy="657224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190501</xdr:colOff>
      <xdr:row>33</xdr:row>
      <xdr:rowOff>57152</xdr:rowOff>
    </xdr:from>
    <xdr:to>
      <xdr:col>8</xdr:col>
      <xdr:colOff>504763</xdr:colOff>
      <xdr:row>36</xdr:row>
      <xdr:rowOff>278342</xdr:rowOff>
    </xdr:to>
    <xdr:pic>
      <xdr:nvPicPr>
        <xdr:cNvPr id="78" name="Рисунок 77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colorTemperature colorTemp="4700"/>
                  </a14:imgEffect>
                  <a14:imgEffect>
                    <a14:saturation sat="66000"/>
                  </a14:imgEffect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05201" y="4267202"/>
          <a:ext cx="1533462" cy="847724"/>
        </a:xfrm>
        <a:prstGeom prst="rect">
          <a:avLst/>
        </a:prstGeom>
      </xdr:spPr>
    </xdr:pic>
    <xdr:clientData/>
  </xdr:twoCellAnchor>
  <xdr:twoCellAnchor editAs="oneCell">
    <xdr:from>
      <xdr:col>11</xdr:col>
      <xdr:colOff>295274</xdr:colOff>
      <xdr:row>33</xdr:row>
      <xdr:rowOff>47626</xdr:rowOff>
    </xdr:from>
    <xdr:to>
      <xdr:col>13</xdr:col>
      <xdr:colOff>390525</xdr:colOff>
      <xdr:row>37</xdr:row>
      <xdr:rowOff>63960</xdr:rowOff>
    </xdr:to>
    <xdr:pic>
      <xdr:nvPicPr>
        <xdr:cNvPr id="79" name="Рисунок 78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7974" y="4257676"/>
          <a:ext cx="1314451" cy="930735"/>
        </a:xfrm>
        <a:prstGeom prst="rect">
          <a:avLst/>
        </a:prstGeom>
      </xdr:spPr>
    </xdr:pic>
    <xdr:clientData/>
  </xdr:twoCellAnchor>
  <xdr:twoCellAnchor editAs="oneCell">
    <xdr:from>
      <xdr:col>0</xdr:col>
      <xdr:colOff>21166</xdr:colOff>
      <xdr:row>17</xdr:row>
      <xdr:rowOff>63500</xdr:rowOff>
    </xdr:from>
    <xdr:to>
      <xdr:col>7</xdr:col>
      <xdr:colOff>0</xdr:colOff>
      <xdr:row>28</xdr:row>
      <xdr:rowOff>42332</xdr:rowOff>
    </xdr:to>
    <xdr:pic>
      <xdr:nvPicPr>
        <xdr:cNvPr id="2" name="Рисунок 1"/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762" b="19489"/>
        <a:stretch/>
      </xdr:blipFill>
      <xdr:spPr>
        <a:xfrm>
          <a:off x="21166" y="3348567"/>
          <a:ext cx="3907367" cy="2027765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rgbClr val="92D050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0</xdr:col>
      <xdr:colOff>84667</xdr:colOff>
      <xdr:row>3</xdr:row>
      <xdr:rowOff>42334</xdr:rowOff>
    </xdr:from>
    <xdr:to>
      <xdr:col>7</xdr:col>
      <xdr:colOff>1</xdr:colOff>
      <xdr:row>13</xdr:row>
      <xdr:rowOff>113507</xdr:rowOff>
    </xdr:to>
    <xdr:pic>
      <xdr:nvPicPr>
        <xdr:cNvPr id="3" name="Рисунок 2"/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943" b="14227"/>
        <a:stretch/>
      </xdr:blipFill>
      <xdr:spPr>
        <a:xfrm>
          <a:off x="84667" y="624417"/>
          <a:ext cx="3862917" cy="1923257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rgbClr val="92D050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7</xdr:col>
      <xdr:colOff>42334</xdr:colOff>
      <xdr:row>3</xdr:row>
      <xdr:rowOff>25400</xdr:rowOff>
    </xdr:from>
    <xdr:to>
      <xdr:col>12</xdr:col>
      <xdr:colOff>592667</xdr:colOff>
      <xdr:row>13</xdr:row>
      <xdr:rowOff>110067</xdr:rowOff>
    </xdr:to>
    <xdr:pic>
      <xdr:nvPicPr>
        <xdr:cNvPr id="6" name="Рисунок 5"/>
        <xdr:cNvPicPr>
          <a:picLocks noChangeAspect="1"/>
        </xdr:cNvPicPr>
      </xdr:nvPicPr>
      <xdr:blipFill rotWithShape="1"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030" b="17030"/>
        <a:stretch/>
      </xdr:blipFill>
      <xdr:spPr>
        <a:xfrm>
          <a:off x="3970867" y="762000"/>
          <a:ext cx="3598333" cy="1888067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60000"/>
              <a:lumOff val="40000"/>
            </a:schemeClr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1</xdr:col>
      <xdr:colOff>228602</xdr:colOff>
      <xdr:row>68</xdr:row>
      <xdr:rowOff>67732</xdr:rowOff>
    </xdr:from>
    <xdr:to>
      <xdr:col>3</xdr:col>
      <xdr:colOff>262468</xdr:colOff>
      <xdr:row>73</xdr:row>
      <xdr:rowOff>158878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9535" y="14088532"/>
          <a:ext cx="1253066" cy="1064813"/>
        </a:xfrm>
        <a:prstGeom prst="rect">
          <a:avLst/>
        </a:prstGeom>
      </xdr:spPr>
    </xdr:pic>
    <xdr:clientData/>
  </xdr:twoCellAnchor>
  <xdr:twoCellAnchor editAs="oneCell">
    <xdr:from>
      <xdr:col>1</xdr:col>
      <xdr:colOff>313267</xdr:colOff>
      <xdr:row>32</xdr:row>
      <xdr:rowOff>39935</xdr:rowOff>
    </xdr:from>
    <xdr:to>
      <xdr:col>3</xdr:col>
      <xdr:colOff>317236</xdr:colOff>
      <xdr:row>37</xdr:row>
      <xdr:rowOff>136540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4200" y="6533868"/>
          <a:ext cx="1223169" cy="1070272"/>
        </a:xfrm>
        <a:prstGeom prst="rect">
          <a:avLst/>
        </a:prstGeom>
      </xdr:spPr>
    </xdr:pic>
    <xdr:clientData/>
  </xdr:twoCellAnchor>
  <xdr:twoCellAnchor editAs="oneCell">
    <xdr:from>
      <xdr:col>7</xdr:col>
      <xdr:colOff>79867</xdr:colOff>
      <xdr:row>68</xdr:row>
      <xdr:rowOff>33866</xdr:rowOff>
    </xdr:from>
    <xdr:to>
      <xdr:col>8</xdr:col>
      <xdr:colOff>91391</xdr:colOff>
      <xdr:row>73</xdr:row>
      <xdr:rowOff>177800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8400" y="14054666"/>
          <a:ext cx="621124" cy="1117601"/>
        </a:xfrm>
        <a:prstGeom prst="rect">
          <a:avLst/>
        </a:prstGeom>
      </xdr:spPr>
    </xdr:pic>
    <xdr:clientData/>
  </xdr:twoCellAnchor>
  <xdr:twoCellAnchor editAs="oneCell">
    <xdr:from>
      <xdr:col>11</xdr:col>
      <xdr:colOff>182612</xdr:colOff>
      <xdr:row>44</xdr:row>
      <xdr:rowOff>69001</xdr:rowOff>
    </xdr:from>
    <xdr:to>
      <xdr:col>13</xdr:col>
      <xdr:colOff>541867</xdr:colOff>
      <xdr:row>49</xdr:row>
      <xdr:rowOff>42333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9545" y="9187601"/>
          <a:ext cx="1578455" cy="1006266"/>
        </a:xfrm>
        <a:prstGeom prst="rect">
          <a:avLst/>
        </a:prstGeom>
      </xdr:spPr>
    </xdr:pic>
    <xdr:clientData/>
  </xdr:twoCellAnchor>
  <xdr:twoCellAnchor editAs="oneCell">
    <xdr:from>
      <xdr:col>11</xdr:col>
      <xdr:colOff>347133</xdr:colOff>
      <xdr:row>56</xdr:row>
      <xdr:rowOff>67733</xdr:rowOff>
    </xdr:from>
    <xdr:to>
      <xdr:col>13</xdr:col>
      <xdr:colOff>132552</xdr:colOff>
      <xdr:row>61</xdr:row>
      <xdr:rowOff>127000</xdr:rowOff>
    </xdr:to>
    <xdr:pic>
      <xdr:nvPicPr>
        <xdr:cNvPr id="10" name="Рисунок 9"/>
        <xdr:cNvPicPr>
          <a:picLocks noChangeAspect="1"/>
        </xdr:cNvPicPr>
      </xdr:nvPicPr>
      <xdr:blipFill rotWithShape="1"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346" t="4602" r="5916"/>
        <a:stretch/>
      </xdr:blipFill>
      <xdr:spPr>
        <a:xfrm>
          <a:off x="6714066" y="11506200"/>
          <a:ext cx="1004619" cy="1032933"/>
        </a:xfrm>
        <a:prstGeom prst="rect">
          <a:avLst/>
        </a:prstGeom>
      </xdr:spPr>
    </xdr:pic>
    <xdr:clientData/>
  </xdr:twoCellAnchor>
  <xdr:twoCellAnchor editAs="oneCell">
    <xdr:from>
      <xdr:col>6</xdr:col>
      <xdr:colOff>440269</xdr:colOff>
      <xdr:row>56</xdr:row>
      <xdr:rowOff>25400</xdr:rowOff>
    </xdr:from>
    <xdr:to>
      <xdr:col>8</xdr:col>
      <xdr:colOff>254711</xdr:colOff>
      <xdr:row>61</xdr:row>
      <xdr:rowOff>160867</xdr:rowOff>
    </xdr:to>
    <xdr:pic>
      <xdr:nvPicPr>
        <xdr:cNvPr id="11" name="Рисунок 10"/>
        <xdr:cNvPicPr>
          <a:picLocks noChangeAspect="1"/>
        </xdr:cNvPicPr>
      </xdr:nvPicPr>
      <xdr:blipFill rotWithShape="1"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22" t="12257" r="11218" b="8159"/>
        <a:stretch/>
      </xdr:blipFill>
      <xdr:spPr>
        <a:xfrm>
          <a:off x="3759202" y="11463867"/>
          <a:ext cx="1033642" cy="1109133"/>
        </a:xfrm>
        <a:prstGeom prst="rect">
          <a:avLst/>
        </a:prstGeom>
      </xdr:spPr>
    </xdr:pic>
    <xdr:clientData/>
  </xdr:twoCellAnchor>
  <xdr:twoCellAnchor editAs="oneCell">
    <xdr:from>
      <xdr:col>1</xdr:col>
      <xdr:colOff>508000</xdr:colOff>
      <xdr:row>56</xdr:row>
      <xdr:rowOff>42334</xdr:rowOff>
    </xdr:from>
    <xdr:to>
      <xdr:col>3</xdr:col>
      <xdr:colOff>215602</xdr:colOff>
      <xdr:row>62</xdr:row>
      <xdr:rowOff>16934</xdr:rowOff>
    </xdr:to>
    <xdr:pic>
      <xdr:nvPicPr>
        <xdr:cNvPr id="12" name="Рисунок 11"/>
        <xdr:cNvPicPr>
          <a:picLocks noChangeAspect="1"/>
        </xdr:cNvPicPr>
      </xdr:nvPicPr>
      <xdr:blipFill rotWithShape="1"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651" t="4457" r="9230" b="6792"/>
        <a:stretch/>
      </xdr:blipFill>
      <xdr:spPr>
        <a:xfrm>
          <a:off x="778933" y="11540067"/>
          <a:ext cx="926802" cy="1134533"/>
        </a:xfrm>
        <a:prstGeom prst="rect">
          <a:avLst/>
        </a:prstGeom>
      </xdr:spPr>
    </xdr:pic>
    <xdr:clientData/>
  </xdr:twoCellAnchor>
  <xdr:twoCellAnchor editAs="oneCell">
    <xdr:from>
      <xdr:col>12</xdr:col>
      <xdr:colOff>254133</xdr:colOff>
      <xdr:row>80</xdr:row>
      <xdr:rowOff>16933</xdr:rowOff>
    </xdr:from>
    <xdr:to>
      <xdr:col>13</xdr:col>
      <xdr:colOff>537548</xdr:colOff>
      <xdr:row>85</xdr:row>
      <xdr:rowOff>127000</xdr:rowOff>
    </xdr:to>
    <xdr:pic>
      <xdr:nvPicPr>
        <xdr:cNvPr id="13" name="Рисунок 12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0666" y="16501533"/>
          <a:ext cx="893015" cy="1083734"/>
        </a:xfrm>
        <a:prstGeom prst="rect">
          <a:avLst/>
        </a:prstGeom>
      </xdr:spPr>
    </xdr:pic>
    <xdr:clientData/>
  </xdr:twoCellAnchor>
  <xdr:twoCellAnchor editAs="oneCell">
    <xdr:from>
      <xdr:col>1</xdr:col>
      <xdr:colOff>268668</xdr:colOff>
      <xdr:row>80</xdr:row>
      <xdr:rowOff>16933</xdr:rowOff>
    </xdr:from>
    <xdr:to>
      <xdr:col>2</xdr:col>
      <xdr:colOff>204774</xdr:colOff>
      <xdr:row>85</xdr:row>
      <xdr:rowOff>169333</xdr:rowOff>
    </xdr:to>
    <xdr:pic>
      <xdr:nvPicPr>
        <xdr:cNvPr id="14" name="Рисунок 13"/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9601" y="16560800"/>
          <a:ext cx="545706" cy="1126067"/>
        </a:xfrm>
        <a:prstGeom prst="rect">
          <a:avLst/>
        </a:prstGeom>
      </xdr:spPr>
    </xdr:pic>
    <xdr:clientData/>
  </xdr:twoCellAnchor>
  <xdr:twoCellAnchor editAs="oneCell">
    <xdr:from>
      <xdr:col>7</xdr:col>
      <xdr:colOff>334001</xdr:colOff>
      <xdr:row>80</xdr:row>
      <xdr:rowOff>16933</xdr:rowOff>
    </xdr:from>
    <xdr:to>
      <xdr:col>8</xdr:col>
      <xdr:colOff>496244</xdr:colOff>
      <xdr:row>85</xdr:row>
      <xdr:rowOff>152400</xdr:rowOff>
    </xdr:to>
    <xdr:pic>
      <xdr:nvPicPr>
        <xdr:cNvPr id="15" name="Рисунок 14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62534" y="16501533"/>
          <a:ext cx="771843" cy="1109134"/>
        </a:xfrm>
        <a:prstGeom prst="rect">
          <a:avLst/>
        </a:prstGeom>
      </xdr:spPr>
    </xdr:pic>
    <xdr:clientData/>
  </xdr:twoCellAnchor>
  <xdr:twoCellAnchor editAs="oneCell">
    <xdr:from>
      <xdr:col>12</xdr:col>
      <xdr:colOff>397934</xdr:colOff>
      <xdr:row>68</xdr:row>
      <xdr:rowOff>60669</xdr:rowOff>
    </xdr:from>
    <xdr:to>
      <xdr:col>13</xdr:col>
      <xdr:colOff>394983</xdr:colOff>
      <xdr:row>73</xdr:row>
      <xdr:rowOff>143934</xdr:rowOff>
    </xdr:to>
    <xdr:pic>
      <xdr:nvPicPr>
        <xdr:cNvPr id="16" name="Рисунок 15"/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74467" y="14081469"/>
          <a:ext cx="606649" cy="1056932"/>
        </a:xfrm>
        <a:prstGeom prst="rect">
          <a:avLst/>
        </a:prstGeom>
      </xdr:spPr>
    </xdr:pic>
    <xdr:clientData/>
  </xdr:twoCellAnchor>
  <xdr:twoCellAnchor editAs="oneCell">
    <xdr:from>
      <xdr:col>2</xdr:col>
      <xdr:colOff>397934</xdr:colOff>
      <xdr:row>92</xdr:row>
      <xdr:rowOff>66733</xdr:rowOff>
    </xdr:from>
    <xdr:to>
      <xdr:col>3</xdr:col>
      <xdr:colOff>457201</xdr:colOff>
      <xdr:row>97</xdr:row>
      <xdr:rowOff>160313</xdr:rowOff>
    </xdr:to>
    <xdr:pic>
      <xdr:nvPicPr>
        <xdr:cNvPr id="17" name="Рисунок 16"/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8467" y="18989733"/>
          <a:ext cx="668867" cy="112651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116417</xdr:colOff>
      <xdr:row>51</xdr:row>
      <xdr:rowOff>76200</xdr:rowOff>
    </xdr:from>
    <xdr:to>
      <xdr:col>7</xdr:col>
      <xdr:colOff>222250</xdr:colOff>
      <xdr:row>56</xdr:row>
      <xdr:rowOff>91016</xdr:rowOff>
    </xdr:to>
    <xdr:pic>
      <xdr:nvPicPr>
        <xdr:cNvPr id="27" name="Рисунок 1"/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401484" y="10955867"/>
          <a:ext cx="715433" cy="11154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52917</xdr:colOff>
      <xdr:row>52</xdr:row>
      <xdr:rowOff>97367</xdr:rowOff>
    </xdr:from>
    <xdr:to>
      <xdr:col>12</xdr:col>
      <xdr:colOff>158750</xdr:colOff>
      <xdr:row>56</xdr:row>
      <xdr:rowOff>82552</xdr:rowOff>
    </xdr:to>
    <xdr:pic>
      <xdr:nvPicPr>
        <xdr:cNvPr id="28" name="Рисунок 2"/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385984" y="11163300"/>
          <a:ext cx="715433" cy="8995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336267</xdr:colOff>
      <xdr:row>7</xdr:row>
      <xdr:rowOff>135466</xdr:rowOff>
    </xdr:from>
    <xdr:to>
      <xdr:col>7</xdr:col>
      <xdr:colOff>454800</xdr:colOff>
      <xdr:row>11</xdr:row>
      <xdr:rowOff>93132</xdr:rowOff>
    </xdr:to>
    <xdr:pic>
      <xdr:nvPicPr>
        <xdr:cNvPr id="15" name="Рисунок 14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21334" y="1566333"/>
          <a:ext cx="728133" cy="728133"/>
        </a:xfrm>
        <a:prstGeom prst="rect">
          <a:avLst/>
        </a:prstGeom>
      </xdr:spPr>
    </xdr:pic>
    <xdr:clientData/>
  </xdr:twoCellAnchor>
  <xdr:twoCellAnchor editAs="oneCell">
    <xdr:from>
      <xdr:col>1</xdr:col>
      <xdr:colOff>169333</xdr:colOff>
      <xdr:row>15</xdr:row>
      <xdr:rowOff>84667</xdr:rowOff>
    </xdr:from>
    <xdr:to>
      <xdr:col>3</xdr:col>
      <xdr:colOff>495153</xdr:colOff>
      <xdr:row>20</xdr:row>
      <xdr:rowOff>108898</xdr:rowOff>
    </xdr:to>
    <xdr:pic>
      <xdr:nvPicPr>
        <xdr:cNvPr id="18" name="Рисунок 17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6400" y="3208867"/>
          <a:ext cx="1545020" cy="1158765"/>
        </a:xfrm>
        <a:prstGeom prst="rect">
          <a:avLst/>
        </a:prstGeom>
      </xdr:spPr>
    </xdr:pic>
    <xdr:clientData/>
  </xdr:twoCellAnchor>
  <xdr:twoCellAnchor editAs="oneCell">
    <xdr:from>
      <xdr:col>2</xdr:col>
      <xdr:colOff>100467</xdr:colOff>
      <xdr:row>51</xdr:row>
      <xdr:rowOff>32733</xdr:rowOff>
    </xdr:from>
    <xdr:to>
      <xdr:col>3</xdr:col>
      <xdr:colOff>1407</xdr:colOff>
      <xdr:row>56</xdr:row>
      <xdr:rowOff>118533</xdr:rowOff>
    </xdr:to>
    <xdr:pic>
      <xdr:nvPicPr>
        <xdr:cNvPr id="19" name="Рисунок 18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7134" y="11157933"/>
          <a:ext cx="510540" cy="1186467"/>
        </a:xfrm>
        <a:prstGeom prst="rect">
          <a:avLst/>
        </a:prstGeom>
      </xdr:spPr>
    </xdr:pic>
    <xdr:clientData/>
  </xdr:twoCellAnchor>
  <xdr:twoCellAnchor editAs="oneCell">
    <xdr:from>
      <xdr:col>11</xdr:col>
      <xdr:colOff>428267</xdr:colOff>
      <xdr:row>27</xdr:row>
      <xdr:rowOff>38214</xdr:rowOff>
    </xdr:from>
    <xdr:to>
      <xdr:col>13</xdr:col>
      <xdr:colOff>414867</xdr:colOff>
      <xdr:row>32</xdr:row>
      <xdr:rowOff>114997</xdr:rowOff>
    </xdr:to>
    <xdr:pic>
      <xdr:nvPicPr>
        <xdr:cNvPr id="20" name="Рисунок 19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1334" y="5761681"/>
          <a:ext cx="1205800" cy="1236718"/>
        </a:xfrm>
        <a:prstGeom prst="rect">
          <a:avLst/>
        </a:prstGeom>
      </xdr:spPr>
    </xdr:pic>
    <xdr:clientData/>
  </xdr:twoCellAnchor>
  <xdr:twoCellAnchor editAs="oneCell">
    <xdr:from>
      <xdr:col>1</xdr:col>
      <xdr:colOff>417400</xdr:colOff>
      <xdr:row>39</xdr:row>
      <xdr:rowOff>50987</xdr:rowOff>
    </xdr:from>
    <xdr:to>
      <xdr:col>3</xdr:col>
      <xdr:colOff>59266</xdr:colOff>
      <xdr:row>44</xdr:row>
      <xdr:rowOff>146464</xdr:rowOff>
    </xdr:to>
    <xdr:pic>
      <xdr:nvPicPr>
        <xdr:cNvPr id="21" name="Рисунок 20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67" y="8390654"/>
          <a:ext cx="861066" cy="1187677"/>
        </a:xfrm>
        <a:prstGeom prst="rect">
          <a:avLst/>
        </a:prstGeom>
      </xdr:spPr>
    </xdr:pic>
    <xdr:clientData/>
  </xdr:twoCellAnchor>
  <xdr:twoCellAnchor editAs="oneCell">
    <xdr:from>
      <xdr:col>6</xdr:col>
      <xdr:colOff>338486</xdr:colOff>
      <xdr:row>39</xdr:row>
      <xdr:rowOff>33867</xdr:rowOff>
    </xdr:from>
    <xdr:to>
      <xdr:col>8</xdr:col>
      <xdr:colOff>419033</xdr:colOff>
      <xdr:row>44</xdr:row>
      <xdr:rowOff>143933</xdr:rowOff>
    </xdr:to>
    <xdr:pic>
      <xdr:nvPicPr>
        <xdr:cNvPr id="22" name="Рисунок 21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23553" y="8373534"/>
          <a:ext cx="1299747" cy="1202266"/>
        </a:xfrm>
        <a:prstGeom prst="rect">
          <a:avLst/>
        </a:prstGeom>
      </xdr:spPr>
    </xdr:pic>
    <xdr:clientData/>
  </xdr:twoCellAnchor>
  <xdr:twoCellAnchor editAs="oneCell">
    <xdr:from>
      <xdr:col>11</xdr:col>
      <xdr:colOff>327935</xdr:colOff>
      <xdr:row>39</xdr:row>
      <xdr:rowOff>16935</xdr:rowOff>
    </xdr:from>
    <xdr:to>
      <xdr:col>13</xdr:col>
      <xdr:colOff>401015</xdr:colOff>
      <xdr:row>44</xdr:row>
      <xdr:rowOff>152401</xdr:rowOff>
    </xdr:to>
    <xdr:pic>
      <xdr:nvPicPr>
        <xdr:cNvPr id="23" name="Рисунок 22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1002" y="8356602"/>
          <a:ext cx="1292280" cy="1227666"/>
        </a:xfrm>
        <a:prstGeom prst="rect">
          <a:avLst/>
        </a:prstGeom>
      </xdr:spPr>
    </xdr:pic>
    <xdr:clientData/>
  </xdr:twoCellAnchor>
  <xdr:twoCellAnchor editAs="oneCell">
    <xdr:from>
      <xdr:col>11</xdr:col>
      <xdr:colOff>393266</xdr:colOff>
      <xdr:row>16</xdr:row>
      <xdr:rowOff>39627</xdr:rowOff>
    </xdr:from>
    <xdr:to>
      <xdr:col>13</xdr:col>
      <xdr:colOff>304800</xdr:colOff>
      <xdr:row>20</xdr:row>
      <xdr:rowOff>52484</xdr:rowOff>
    </xdr:to>
    <xdr:pic>
      <xdr:nvPicPr>
        <xdr:cNvPr id="24" name="Рисунок 23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BEBA8EAE-BF5A-486C-A8C5-ECC9F3942E4B}">
              <a14:imgProps xmlns:a14="http://schemas.microsoft.com/office/drawing/2010/main">
                <a14:imgLayer r:embed="rId11">
                  <a14:imgEffect>
                    <a14:sharpenSoften amount="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26333" y="3375494"/>
          <a:ext cx="1130734" cy="961124"/>
        </a:xfrm>
        <a:prstGeom prst="rect">
          <a:avLst/>
        </a:prstGeom>
      </xdr:spPr>
    </xdr:pic>
    <xdr:clientData/>
  </xdr:twoCellAnchor>
  <xdr:twoCellAnchor editAs="oneCell">
    <xdr:from>
      <xdr:col>6</xdr:col>
      <xdr:colOff>321733</xdr:colOff>
      <xdr:row>28</xdr:row>
      <xdr:rowOff>168276</xdr:rowOff>
    </xdr:from>
    <xdr:to>
      <xdr:col>8</xdr:col>
      <xdr:colOff>245533</xdr:colOff>
      <xdr:row>31</xdr:row>
      <xdr:rowOff>254001</xdr:rowOff>
    </xdr:to>
    <xdr:pic>
      <xdr:nvPicPr>
        <xdr:cNvPr id="25" name="Рисунок 24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06800" y="6128809"/>
          <a:ext cx="1143000" cy="771525"/>
        </a:xfrm>
        <a:prstGeom prst="rect">
          <a:avLst/>
        </a:prstGeom>
      </xdr:spPr>
    </xdr:pic>
    <xdr:clientData/>
  </xdr:twoCellAnchor>
  <xdr:twoCellAnchor editAs="oneCell">
    <xdr:from>
      <xdr:col>7</xdr:col>
      <xdr:colOff>269933</xdr:colOff>
      <xdr:row>51</xdr:row>
      <xdr:rowOff>25400</xdr:rowOff>
    </xdr:from>
    <xdr:to>
      <xdr:col>8</xdr:col>
      <xdr:colOff>474133</xdr:colOff>
      <xdr:row>56</xdr:row>
      <xdr:rowOff>84666</xdr:rowOff>
    </xdr:to>
    <xdr:pic>
      <xdr:nvPicPr>
        <xdr:cNvPr id="26" name="Рисунок 25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4600" y="11150600"/>
          <a:ext cx="813800" cy="1159933"/>
        </a:xfrm>
        <a:prstGeom prst="rect">
          <a:avLst/>
        </a:prstGeom>
      </xdr:spPr>
    </xdr:pic>
    <xdr:clientData/>
  </xdr:twoCellAnchor>
  <xdr:twoCellAnchor editAs="oneCell">
    <xdr:from>
      <xdr:col>12</xdr:col>
      <xdr:colOff>186267</xdr:colOff>
      <xdr:row>51</xdr:row>
      <xdr:rowOff>42333</xdr:rowOff>
    </xdr:from>
    <xdr:to>
      <xdr:col>13</xdr:col>
      <xdr:colOff>532539</xdr:colOff>
      <xdr:row>56</xdr:row>
      <xdr:rowOff>118534</xdr:rowOff>
    </xdr:to>
    <xdr:pic>
      <xdr:nvPicPr>
        <xdr:cNvPr id="29" name="Рисунок 28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28934" y="11167533"/>
          <a:ext cx="955872" cy="1176868"/>
        </a:xfrm>
        <a:prstGeom prst="rect">
          <a:avLst/>
        </a:prstGeom>
      </xdr:spPr>
    </xdr:pic>
    <xdr:clientData/>
  </xdr:twoCellAnchor>
  <xdr:twoCellAnchor editAs="oneCell">
    <xdr:from>
      <xdr:col>8</xdr:col>
      <xdr:colOff>26653</xdr:colOff>
      <xdr:row>1</xdr:row>
      <xdr:rowOff>111027</xdr:rowOff>
    </xdr:from>
    <xdr:to>
      <xdr:col>14</xdr:col>
      <xdr:colOff>389467</xdr:colOff>
      <xdr:row>11</xdr:row>
      <xdr:rowOff>127000</xdr:rowOff>
    </xdr:to>
    <xdr:pic>
      <xdr:nvPicPr>
        <xdr:cNvPr id="30" name="Рисунок 29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0920" y="381960"/>
          <a:ext cx="4020414" cy="1929440"/>
        </a:xfrm>
        <a:prstGeom prst="rect">
          <a:avLst/>
        </a:prstGeom>
      </xdr:spPr>
    </xdr:pic>
    <xdr:clientData/>
  </xdr:twoCellAnchor>
  <xdr:twoCellAnchor editAs="oneCell">
    <xdr:from>
      <xdr:col>1</xdr:col>
      <xdr:colOff>347132</xdr:colOff>
      <xdr:row>27</xdr:row>
      <xdr:rowOff>118533</xdr:rowOff>
    </xdr:from>
    <xdr:to>
      <xdr:col>3</xdr:col>
      <xdr:colOff>211665</xdr:colOff>
      <xdr:row>32</xdr:row>
      <xdr:rowOff>35558</xdr:rowOff>
    </xdr:to>
    <xdr:pic>
      <xdr:nvPicPr>
        <xdr:cNvPr id="31" name="Рисунок 30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4199" y="5892800"/>
          <a:ext cx="1083733" cy="1076960"/>
        </a:xfrm>
        <a:prstGeom prst="rect">
          <a:avLst/>
        </a:prstGeom>
      </xdr:spPr>
    </xdr:pic>
    <xdr:clientData/>
  </xdr:twoCellAnchor>
  <xdr:twoCellAnchor editAs="oneCell">
    <xdr:from>
      <xdr:col>5</xdr:col>
      <xdr:colOff>25401</xdr:colOff>
      <xdr:row>7</xdr:row>
      <xdr:rowOff>152399</xdr:rowOff>
    </xdr:from>
    <xdr:to>
      <xdr:col>6</xdr:col>
      <xdr:colOff>169334</xdr:colOff>
      <xdr:row>11</xdr:row>
      <xdr:rowOff>135465</xdr:rowOff>
    </xdr:to>
    <xdr:pic>
      <xdr:nvPicPr>
        <xdr:cNvPr id="32" name="Рисунок 31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00868" y="1583266"/>
          <a:ext cx="753533" cy="753533"/>
        </a:xfrm>
        <a:prstGeom prst="rect">
          <a:avLst/>
        </a:prstGeom>
      </xdr:spPr>
    </xdr:pic>
    <xdr:clientData/>
  </xdr:twoCellAnchor>
  <xdr:twoCellAnchor editAs="oneCell">
    <xdr:from>
      <xdr:col>4</xdr:col>
      <xdr:colOff>220133</xdr:colOff>
      <xdr:row>4</xdr:row>
      <xdr:rowOff>143933</xdr:rowOff>
    </xdr:from>
    <xdr:to>
      <xdr:col>5</xdr:col>
      <xdr:colOff>153124</xdr:colOff>
      <xdr:row>7</xdr:row>
      <xdr:rowOff>119258</xdr:rowOff>
    </xdr:to>
    <xdr:pic>
      <xdr:nvPicPr>
        <xdr:cNvPr id="33" name="Рисунок 32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2286000" y="990600"/>
          <a:ext cx="542591" cy="542591"/>
        </a:xfrm>
        <a:prstGeom prst="rect">
          <a:avLst/>
        </a:prstGeom>
      </xdr:spPr>
    </xdr:pic>
    <xdr:clientData/>
  </xdr:twoCellAnchor>
  <xdr:twoCellAnchor editAs="oneCell">
    <xdr:from>
      <xdr:col>6</xdr:col>
      <xdr:colOff>37303</xdr:colOff>
      <xdr:row>16</xdr:row>
      <xdr:rowOff>93132</xdr:rowOff>
    </xdr:from>
    <xdr:to>
      <xdr:col>8</xdr:col>
      <xdr:colOff>565425</xdr:colOff>
      <xdr:row>19</xdr:row>
      <xdr:rowOff>186265</xdr:rowOff>
    </xdr:to>
    <xdr:pic>
      <xdr:nvPicPr>
        <xdr:cNvPr id="34" name="Рисунок 33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2370" y="3403599"/>
          <a:ext cx="1747322" cy="753533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3</xdr:row>
      <xdr:rowOff>57150</xdr:rowOff>
    </xdr:from>
    <xdr:to>
      <xdr:col>3</xdr:col>
      <xdr:colOff>323851</xdr:colOff>
      <xdr:row>8</xdr:row>
      <xdr:rowOff>72139</xdr:rowOff>
    </xdr:to>
    <xdr:pic>
      <xdr:nvPicPr>
        <xdr:cNvPr id="25" name="Рисунок 2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6325" y="2914650"/>
          <a:ext cx="1076325" cy="1196089"/>
        </a:xfrm>
        <a:prstGeom prst="rect">
          <a:avLst/>
        </a:prstGeom>
      </xdr:spPr>
    </xdr:pic>
    <xdr:clientData/>
  </xdr:twoCellAnchor>
  <xdr:twoCellAnchor editAs="oneCell">
    <xdr:from>
      <xdr:col>12</xdr:col>
      <xdr:colOff>244475</xdr:colOff>
      <xdr:row>3</xdr:row>
      <xdr:rowOff>75143</xdr:rowOff>
    </xdr:from>
    <xdr:to>
      <xdr:col>13</xdr:col>
      <xdr:colOff>25451</xdr:colOff>
      <xdr:row>8</xdr:row>
      <xdr:rowOff>84667</xdr:rowOff>
    </xdr:to>
    <xdr:pic>
      <xdr:nvPicPr>
        <xdr:cNvPr id="26" name="Рисунок 2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10475" y="837143"/>
          <a:ext cx="394810" cy="1194857"/>
        </a:xfrm>
        <a:prstGeom prst="rect">
          <a:avLst/>
        </a:prstGeom>
      </xdr:spPr>
    </xdr:pic>
    <xdr:clientData/>
  </xdr:twoCellAnchor>
  <xdr:twoCellAnchor editAs="oneCell">
    <xdr:from>
      <xdr:col>6</xdr:col>
      <xdr:colOff>505883</xdr:colOff>
      <xdr:row>3</xdr:row>
      <xdr:rowOff>133350</xdr:rowOff>
    </xdr:from>
    <xdr:to>
      <xdr:col>8</xdr:col>
      <xdr:colOff>313197</xdr:colOff>
      <xdr:row>8</xdr:row>
      <xdr:rowOff>104775</xdr:rowOff>
    </xdr:to>
    <xdr:pic>
      <xdr:nvPicPr>
        <xdr:cNvPr id="27" name="Рисунок 26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88883" y="895350"/>
          <a:ext cx="1034981" cy="1156758"/>
        </a:xfrm>
        <a:prstGeom prst="rect">
          <a:avLst/>
        </a:prstGeom>
      </xdr:spPr>
    </xdr:pic>
    <xdr:clientData/>
  </xdr:twoCellAnchor>
  <xdr:twoCellAnchor editAs="oneCell">
    <xdr:from>
      <xdr:col>1</xdr:col>
      <xdr:colOff>238125</xdr:colOff>
      <xdr:row>16</xdr:row>
      <xdr:rowOff>28742</xdr:rowOff>
    </xdr:from>
    <xdr:to>
      <xdr:col>3</xdr:col>
      <xdr:colOff>333376</xdr:colOff>
      <xdr:row>19</xdr:row>
      <xdr:rowOff>269442</xdr:rowOff>
    </xdr:to>
    <xdr:pic>
      <xdr:nvPicPr>
        <xdr:cNvPr id="28" name="Рисунок 27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7725" y="5638967"/>
          <a:ext cx="1314450" cy="926500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238125</xdr:colOff>
      <xdr:row>27</xdr:row>
      <xdr:rowOff>76200</xdr:rowOff>
    </xdr:from>
    <xdr:to>
      <xdr:col>3</xdr:col>
      <xdr:colOff>66675</xdr:colOff>
      <xdr:row>32</xdr:row>
      <xdr:rowOff>139043</xdr:rowOff>
    </xdr:to>
    <xdr:pic>
      <xdr:nvPicPr>
        <xdr:cNvPr id="29" name="Рисунок 28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7325" y="8058150"/>
          <a:ext cx="438150" cy="1243943"/>
        </a:xfrm>
        <a:prstGeom prst="rect">
          <a:avLst/>
        </a:prstGeom>
      </xdr:spPr>
    </xdr:pic>
    <xdr:clientData/>
  </xdr:twoCellAnchor>
  <xdr:twoCellAnchor editAs="oneCell">
    <xdr:from>
      <xdr:col>7</xdr:col>
      <xdr:colOff>104775</xdr:colOff>
      <xdr:row>27</xdr:row>
      <xdr:rowOff>114300</xdr:rowOff>
    </xdr:from>
    <xdr:to>
      <xdr:col>8</xdr:col>
      <xdr:colOff>9526</xdr:colOff>
      <xdr:row>32</xdr:row>
      <xdr:rowOff>96539</xdr:rowOff>
    </xdr:to>
    <xdr:pic>
      <xdr:nvPicPr>
        <xdr:cNvPr id="30" name="Рисунок 29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71975" y="8096250"/>
          <a:ext cx="514350" cy="1163339"/>
        </a:xfrm>
        <a:prstGeom prst="rect">
          <a:avLst/>
        </a:prstGeom>
      </xdr:spPr>
    </xdr:pic>
    <xdr:clientData/>
  </xdr:twoCellAnchor>
  <xdr:twoCellAnchor editAs="oneCell">
    <xdr:from>
      <xdr:col>11</xdr:col>
      <xdr:colOff>419100</xdr:colOff>
      <xdr:row>15</xdr:row>
      <xdr:rowOff>142876</xdr:rowOff>
    </xdr:from>
    <xdr:to>
      <xdr:col>13</xdr:col>
      <xdr:colOff>200357</xdr:colOff>
      <xdr:row>19</xdr:row>
      <xdr:rowOff>276225</xdr:rowOff>
    </xdr:to>
    <xdr:pic>
      <xdr:nvPicPr>
        <xdr:cNvPr id="31" name="Рисунок 30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24700" y="5562601"/>
          <a:ext cx="1000458" cy="1009649"/>
        </a:xfrm>
        <a:prstGeom prst="rect">
          <a:avLst/>
        </a:prstGeom>
      </xdr:spPr>
    </xdr:pic>
    <xdr:clientData/>
  </xdr:twoCellAnchor>
  <xdr:twoCellAnchor editAs="oneCell">
    <xdr:from>
      <xdr:col>6</xdr:col>
      <xdr:colOff>409576</xdr:colOff>
      <xdr:row>16</xdr:row>
      <xdr:rowOff>104777</xdr:rowOff>
    </xdr:from>
    <xdr:to>
      <xdr:col>8</xdr:col>
      <xdr:colOff>409576</xdr:colOff>
      <xdr:row>20</xdr:row>
      <xdr:rowOff>19050</xdr:rowOff>
    </xdr:to>
    <xdr:pic>
      <xdr:nvPicPr>
        <xdr:cNvPr id="32" name="Рисунок 31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67176" y="5715002"/>
          <a:ext cx="1219200" cy="904873"/>
        </a:xfrm>
        <a:prstGeom prst="rect">
          <a:avLst/>
        </a:prstGeom>
      </xdr:spPr>
    </xdr:pic>
    <xdr:clientData/>
  </xdr:twoCellAnchor>
  <xdr:twoCellAnchor editAs="oneCell">
    <xdr:from>
      <xdr:col>7</xdr:col>
      <xdr:colOff>127000</xdr:colOff>
      <xdr:row>39</xdr:row>
      <xdr:rowOff>76201</xdr:rowOff>
    </xdr:from>
    <xdr:to>
      <xdr:col>8</xdr:col>
      <xdr:colOff>83156</xdr:colOff>
      <xdr:row>44</xdr:row>
      <xdr:rowOff>133350</xdr:rowOff>
    </xdr:to>
    <xdr:pic>
      <xdr:nvPicPr>
        <xdr:cNvPr id="33" name="Рисунок 32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3833" y="8553451"/>
          <a:ext cx="569989" cy="1242482"/>
        </a:xfrm>
        <a:prstGeom prst="rect">
          <a:avLst/>
        </a:prstGeom>
      </xdr:spPr>
    </xdr:pic>
    <xdr:clientData/>
  </xdr:twoCellAnchor>
  <xdr:twoCellAnchor editAs="oneCell">
    <xdr:from>
      <xdr:col>2</xdr:col>
      <xdr:colOff>200026</xdr:colOff>
      <xdr:row>39</xdr:row>
      <xdr:rowOff>99081</xdr:rowOff>
    </xdr:from>
    <xdr:to>
      <xdr:col>2</xdr:col>
      <xdr:colOff>571500</xdr:colOff>
      <xdr:row>44</xdr:row>
      <xdr:rowOff>65224</xdr:rowOff>
    </xdr:to>
    <xdr:pic>
      <xdr:nvPicPr>
        <xdr:cNvPr id="34" name="Рисунок 33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9226" y="10643256"/>
          <a:ext cx="371474" cy="1147243"/>
        </a:xfrm>
        <a:prstGeom prst="rect">
          <a:avLst/>
        </a:prstGeom>
      </xdr:spPr>
    </xdr:pic>
    <xdr:clientData/>
  </xdr:twoCellAnchor>
  <xdr:twoCellAnchor editAs="oneCell">
    <xdr:from>
      <xdr:col>12</xdr:col>
      <xdr:colOff>245249</xdr:colOff>
      <xdr:row>27</xdr:row>
      <xdr:rowOff>126358</xdr:rowOff>
    </xdr:from>
    <xdr:to>
      <xdr:col>13</xdr:col>
      <xdr:colOff>62444</xdr:colOff>
      <xdr:row>32</xdr:row>
      <xdr:rowOff>134408</xdr:rowOff>
    </xdr:to>
    <xdr:pic>
      <xdr:nvPicPr>
        <xdr:cNvPr id="35" name="Рисунок 34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11249" y="6031858"/>
          <a:ext cx="431029" cy="1193383"/>
        </a:xfrm>
        <a:prstGeom prst="rect">
          <a:avLst/>
        </a:prstGeom>
      </xdr:spPr>
    </xdr:pic>
    <xdr:clientData/>
  </xdr:twoCellAnchor>
  <xdr:twoCellAnchor editAs="oneCell">
    <xdr:from>
      <xdr:col>6</xdr:col>
      <xdr:colOff>480975</xdr:colOff>
      <xdr:row>51</xdr:row>
      <xdr:rowOff>176176</xdr:rowOff>
    </xdr:from>
    <xdr:to>
      <xdr:col>8</xdr:col>
      <xdr:colOff>219075</xdr:colOff>
      <xdr:row>56</xdr:row>
      <xdr:rowOff>26118</xdr:rowOff>
    </xdr:to>
    <xdr:pic>
      <xdr:nvPicPr>
        <xdr:cNvPr id="36" name="Рисунок 35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38575" y="13282576"/>
          <a:ext cx="957300" cy="1031042"/>
        </a:xfrm>
        <a:prstGeom prst="rect">
          <a:avLst/>
        </a:prstGeom>
      </xdr:spPr>
    </xdr:pic>
    <xdr:clientData/>
  </xdr:twoCellAnchor>
  <xdr:twoCellAnchor editAs="oneCell">
    <xdr:from>
      <xdr:col>6</xdr:col>
      <xdr:colOff>450000</xdr:colOff>
      <xdr:row>64</xdr:row>
      <xdr:rowOff>30901</xdr:rowOff>
    </xdr:from>
    <xdr:to>
      <xdr:col>8</xdr:col>
      <xdr:colOff>458315</xdr:colOff>
      <xdr:row>67</xdr:row>
      <xdr:rowOff>232281</xdr:rowOff>
    </xdr:to>
    <xdr:pic>
      <xdr:nvPicPr>
        <xdr:cNvPr id="37" name="Рисунок 36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07600" y="15890026"/>
          <a:ext cx="1227515" cy="887180"/>
        </a:xfrm>
        <a:prstGeom prst="rect">
          <a:avLst/>
        </a:prstGeom>
      </xdr:spPr>
    </xdr:pic>
    <xdr:clientData/>
  </xdr:twoCellAnchor>
  <xdr:twoCellAnchor editAs="oneCell">
    <xdr:from>
      <xdr:col>11</xdr:col>
      <xdr:colOff>447600</xdr:colOff>
      <xdr:row>52</xdr:row>
      <xdr:rowOff>9451</xdr:rowOff>
    </xdr:from>
    <xdr:to>
      <xdr:col>13</xdr:col>
      <xdr:colOff>304799</xdr:colOff>
      <xdr:row>55</xdr:row>
      <xdr:rowOff>217551</xdr:rowOff>
    </xdr:to>
    <xdr:pic>
      <xdr:nvPicPr>
        <xdr:cNvPr id="38" name="Рисунок 37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53200" y="13306351"/>
          <a:ext cx="1076400" cy="893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92776</xdr:colOff>
      <xdr:row>39</xdr:row>
      <xdr:rowOff>92775</xdr:rowOff>
    </xdr:from>
    <xdr:to>
      <xdr:col>13</xdr:col>
      <xdr:colOff>9524</xdr:colOff>
      <xdr:row>44</xdr:row>
      <xdr:rowOff>98662</xdr:rowOff>
    </xdr:to>
    <xdr:pic>
      <xdr:nvPicPr>
        <xdr:cNvPr id="39" name="Рисунок 38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7976" y="10636950"/>
          <a:ext cx="526349" cy="1186987"/>
        </a:xfrm>
        <a:prstGeom prst="rect">
          <a:avLst/>
        </a:prstGeom>
      </xdr:spPr>
    </xdr:pic>
    <xdr:clientData/>
  </xdr:twoCellAnchor>
  <xdr:twoCellAnchor editAs="oneCell">
    <xdr:from>
      <xdr:col>2</xdr:col>
      <xdr:colOff>23701</xdr:colOff>
      <xdr:row>51</xdr:row>
      <xdr:rowOff>71325</xdr:rowOff>
    </xdr:from>
    <xdr:to>
      <xdr:col>3</xdr:col>
      <xdr:colOff>85725</xdr:colOff>
      <xdr:row>56</xdr:row>
      <xdr:rowOff>56091</xdr:rowOff>
    </xdr:to>
    <xdr:pic>
      <xdr:nvPicPr>
        <xdr:cNvPr id="40" name="Рисунок 39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2901" y="13177725"/>
          <a:ext cx="671624" cy="1165866"/>
        </a:xfrm>
        <a:prstGeom prst="rect">
          <a:avLst/>
        </a:prstGeom>
      </xdr:spPr>
    </xdr:pic>
    <xdr:clientData/>
  </xdr:twoCellAnchor>
  <xdr:oneCellAnchor>
    <xdr:from>
      <xdr:col>11</xdr:col>
      <xdr:colOff>316575</xdr:colOff>
      <xdr:row>65</xdr:row>
      <xdr:rowOff>87975</xdr:rowOff>
    </xdr:from>
    <xdr:ext cx="1227515" cy="458312"/>
    <xdr:pic>
      <xdr:nvPicPr>
        <xdr:cNvPr id="43" name="Рисунок 42"/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74175" y="16137600"/>
          <a:ext cx="1227515" cy="458312"/>
        </a:xfrm>
        <a:prstGeom prst="rect">
          <a:avLst/>
        </a:prstGeom>
      </xdr:spPr>
    </xdr:pic>
    <xdr:clientData/>
  </xdr:oneCellAnchor>
  <xdr:twoCellAnchor editAs="oneCell">
    <xdr:from>
      <xdr:col>1</xdr:col>
      <xdr:colOff>400050</xdr:colOff>
      <xdr:row>64</xdr:row>
      <xdr:rowOff>19051</xdr:rowOff>
    </xdr:from>
    <xdr:to>
      <xdr:col>3</xdr:col>
      <xdr:colOff>419101</xdr:colOff>
      <xdr:row>68</xdr:row>
      <xdr:rowOff>81785</xdr:rowOff>
    </xdr:to>
    <xdr:pic>
      <xdr:nvPicPr>
        <xdr:cNvPr id="44" name="Рисунок 43"/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9650" y="15878176"/>
          <a:ext cx="1238250" cy="105333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212513</xdr:colOff>
      <xdr:row>8</xdr:row>
      <xdr:rowOff>175260</xdr:rowOff>
    </xdr:from>
    <xdr:to>
      <xdr:col>3</xdr:col>
      <xdr:colOff>145504</xdr:colOff>
      <xdr:row>11</xdr:row>
      <xdr:rowOff>150585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31713" y="1828800"/>
          <a:ext cx="542591" cy="523965"/>
        </a:xfrm>
        <a:prstGeom prst="rect">
          <a:avLst/>
        </a:prstGeom>
      </xdr:spPr>
    </xdr:pic>
    <xdr:clientData/>
  </xdr:twoCellAnchor>
  <xdr:twoCellAnchor editAs="oneCell">
    <xdr:from>
      <xdr:col>3</xdr:col>
      <xdr:colOff>15240</xdr:colOff>
      <xdr:row>7</xdr:row>
      <xdr:rowOff>45720</xdr:rowOff>
    </xdr:from>
    <xdr:to>
      <xdr:col>5</xdr:col>
      <xdr:colOff>276907</xdr:colOff>
      <xdr:row>12</xdr:row>
      <xdr:rowOff>7620</xdr:rowOff>
    </xdr:to>
    <xdr:pic>
      <xdr:nvPicPr>
        <xdr:cNvPr id="9" name="Рисунок 8" descr="https://foto.sp-shopogoliki.ru/images/2017/05/ke43gkm5arqolhp3e3oc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4040" y="1516380"/>
          <a:ext cx="1480867" cy="876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415282</xdr:colOff>
      <xdr:row>3</xdr:row>
      <xdr:rowOff>49536</xdr:rowOff>
    </xdr:from>
    <xdr:to>
      <xdr:col>3</xdr:col>
      <xdr:colOff>323853</xdr:colOff>
      <xdr:row>12</xdr:row>
      <xdr:rowOff>224796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ackgroundRemoval t="1777" b="89848" l="2691" r="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7900878">
          <a:off x="624838" y="1082040"/>
          <a:ext cx="1927860" cy="1127771"/>
        </a:xfrm>
        <a:prstGeom prst="rect">
          <a:avLst/>
        </a:prstGeom>
      </xdr:spPr>
    </xdr:pic>
    <xdr:clientData/>
  </xdr:twoCellAnchor>
  <xdr:twoCellAnchor editAs="oneCell">
    <xdr:from>
      <xdr:col>1</xdr:col>
      <xdr:colOff>426720</xdr:colOff>
      <xdr:row>15</xdr:row>
      <xdr:rowOff>60960</xdr:rowOff>
    </xdr:from>
    <xdr:to>
      <xdr:col>3</xdr:col>
      <xdr:colOff>579119</xdr:colOff>
      <xdr:row>19</xdr:row>
      <xdr:rowOff>38100</xdr:rowOff>
    </xdr:to>
    <xdr:pic>
      <xdr:nvPicPr>
        <xdr:cNvPr id="17" name="Рисунок 16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6320" y="3558540"/>
          <a:ext cx="1371599" cy="830580"/>
        </a:xfrm>
        <a:prstGeom prst="rect">
          <a:avLst/>
        </a:prstGeom>
      </xdr:spPr>
    </xdr:pic>
    <xdr:clientData/>
  </xdr:twoCellAnchor>
  <xdr:twoCellAnchor editAs="oneCell">
    <xdr:from>
      <xdr:col>11</xdr:col>
      <xdr:colOff>30669</xdr:colOff>
      <xdr:row>16</xdr:row>
      <xdr:rowOff>160021</xdr:rowOff>
    </xdr:from>
    <xdr:to>
      <xdr:col>13</xdr:col>
      <xdr:colOff>555129</xdr:colOff>
      <xdr:row>20</xdr:row>
      <xdr:rowOff>38100</xdr:rowOff>
    </xdr:to>
    <xdr:pic>
      <xdr:nvPicPr>
        <xdr:cNvPr id="20" name="Рисунок 19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736269" y="3657601"/>
          <a:ext cx="1743660" cy="838199"/>
        </a:xfrm>
        <a:prstGeom prst="rect">
          <a:avLst/>
        </a:prstGeom>
      </xdr:spPr>
    </xdr:pic>
    <xdr:clientData/>
  </xdr:twoCellAnchor>
  <xdr:twoCellAnchor editAs="oneCell">
    <xdr:from>
      <xdr:col>11</xdr:col>
      <xdr:colOff>60961</xdr:colOff>
      <xdr:row>29</xdr:row>
      <xdr:rowOff>212318</xdr:rowOff>
    </xdr:from>
    <xdr:to>
      <xdr:col>12</xdr:col>
      <xdr:colOff>175260</xdr:colOff>
      <xdr:row>32</xdr:row>
      <xdr:rowOff>289909</xdr:rowOff>
    </xdr:to>
    <xdr:pic>
      <xdr:nvPicPr>
        <xdr:cNvPr id="21" name="Рисунок 20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766561" y="6468338"/>
          <a:ext cx="723899" cy="938651"/>
        </a:xfrm>
        <a:prstGeom prst="rect">
          <a:avLst/>
        </a:prstGeom>
      </xdr:spPr>
    </xdr:pic>
    <xdr:clientData/>
  </xdr:twoCellAnchor>
  <xdr:twoCellAnchor editAs="oneCell">
    <xdr:from>
      <xdr:col>12</xdr:col>
      <xdr:colOff>192315</xdr:colOff>
      <xdr:row>27</xdr:row>
      <xdr:rowOff>51434</xdr:rowOff>
    </xdr:from>
    <xdr:to>
      <xdr:col>13</xdr:col>
      <xdr:colOff>594361</xdr:colOff>
      <xdr:row>32</xdr:row>
      <xdr:rowOff>152400</xdr:rowOff>
    </xdr:to>
    <xdr:pic>
      <xdr:nvPicPr>
        <xdr:cNvPr id="22" name="Рисунок 21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07515" y="5941694"/>
          <a:ext cx="1011646" cy="1327786"/>
        </a:xfrm>
        <a:prstGeom prst="rect">
          <a:avLst/>
        </a:prstGeom>
      </xdr:spPr>
    </xdr:pic>
    <xdr:clientData/>
  </xdr:twoCellAnchor>
  <xdr:twoCellAnchor editAs="oneCell">
    <xdr:from>
      <xdr:col>6</xdr:col>
      <xdr:colOff>281940</xdr:colOff>
      <xdr:row>27</xdr:row>
      <xdr:rowOff>31210</xdr:rowOff>
    </xdr:from>
    <xdr:to>
      <xdr:col>8</xdr:col>
      <xdr:colOff>297180</xdr:colOff>
      <xdr:row>32</xdr:row>
      <xdr:rowOff>312420</xdr:rowOff>
    </xdr:to>
    <xdr:pic>
      <xdr:nvPicPr>
        <xdr:cNvPr id="23" name="Рисунок 22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9540" y="5921470"/>
          <a:ext cx="1234440" cy="1508030"/>
        </a:xfrm>
        <a:prstGeom prst="rect">
          <a:avLst/>
        </a:prstGeom>
      </xdr:spPr>
    </xdr:pic>
    <xdr:clientData/>
  </xdr:twoCellAnchor>
  <xdr:twoCellAnchor editAs="oneCell">
    <xdr:from>
      <xdr:col>1</xdr:col>
      <xdr:colOff>342900</xdr:colOff>
      <xdr:row>27</xdr:row>
      <xdr:rowOff>151324</xdr:rowOff>
    </xdr:from>
    <xdr:to>
      <xdr:col>3</xdr:col>
      <xdr:colOff>327660</xdr:colOff>
      <xdr:row>32</xdr:row>
      <xdr:rowOff>114300</xdr:rowOff>
    </xdr:to>
    <xdr:pic>
      <xdr:nvPicPr>
        <xdr:cNvPr id="24" name="Рисунок 23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6041584"/>
          <a:ext cx="1203960" cy="1189796"/>
        </a:xfrm>
        <a:prstGeom prst="rect">
          <a:avLst/>
        </a:prstGeom>
      </xdr:spPr>
    </xdr:pic>
    <xdr:clientData/>
  </xdr:twoCellAnchor>
  <xdr:twoCellAnchor editAs="oneCell">
    <xdr:from>
      <xdr:col>1</xdr:col>
      <xdr:colOff>60961</xdr:colOff>
      <xdr:row>18</xdr:row>
      <xdr:rowOff>144780</xdr:rowOff>
    </xdr:from>
    <xdr:to>
      <xdr:col>2</xdr:col>
      <xdr:colOff>464821</xdr:colOff>
      <xdr:row>20</xdr:row>
      <xdr:rowOff>256377</xdr:rowOff>
    </xdr:to>
    <xdr:pic>
      <xdr:nvPicPr>
        <xdr:cNvPr id="25" name="Рисунок 24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81941" y="4145280"/>
          <a:ext cx="1013460" cy="652617"/>
        </a:xfrm>
        <a:prstGeom prst="rect">
          <a:avLst/>
        </a:prstGeom>
      </xdr:spPr>
    </xdr:pic>
    <xdr:clientData/>
  </xdr:twoCellAnchor>
  <xdr:twoCellAnchor editAs="oneCell">
    <xdr:from>
      <xdr:col>10</xdr:col>
      <xdr:colOff>449580</xdr:colOff>
      <xdr:row>0</xdr:row>
      <xdr:rowOff>38099</xdr:rowOff>
    </xdr:from>
    <xdr:to>
      <xdr:col>14</xdr:col>
      <xdr:colOff>548640</xdr:colOff>
      <xdr:row>9</xdr:row>
      <xdr:rowOff>104774</xdr:rowOff>
    </xdr:to>
    <xdr:pic>
      <xdr:nvPicPr>
        <xdr:cNvPr id="26" name="Рисунок 25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6960" y="38099"/>
          <a:ext cx="2537460" cy="1903095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6</xdr:col>
      <xdr:colOff>401460</xdr:colOff>
      <xdr:row>2</xdr:row>
      <xdr:rowOff>43320</xdr:rowOff>
    </xdr:from>
    <xdr:to>
      <xdr:col>10</xdr:col>
      <xdr:colOff>518160</xdr:colOff>
      <xdr:row>12</xdr:row>
      <xdr:rowOff>24165</xdr:rowOff>
    </xdr:to>
    <xdr:pic>
      <xdr:nvPicPr>
        <xdr:cNvPr id="27" name="Рисунок 26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70440" y="492900"/>
          <a:ext cx="2555100" cy="1916325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6</xdr:col>
      <xdr:colOff>251460</xdr:colOff>
      <xdr:row>15</xdr:row>
      <xdr:rowOff>15240</xdr:rowOff>
    </xdr:from>
    <xdr:to>
      <xdr:col>8</xdr:col>
      <xdr:colOff>396240</xdr:colOff>
      <xdr:row>20</xdr:row>
      <xdr:rowOff>248398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0440" y="3413760"/>
          <a:ext cx="1363980" cy="1376158"/>
        </a:xfrm>
        <a:prstGeom prst="rect">
          <a:avLst/>
        </a:prstGeom>
      </xdr:spPr>
    </xdr:pic>
    <xdr:clientData/>
  </xdr:twoCellAnchor>
  <xdr:twoCellAnchor editAs="oneCell">
    <xdr:from>
      <xdr:col>1</xdr:col>
      <xdr:colOff>47624</xdr:colOff>
      <xdr:row>39</xdr:row>
      <xdr:rowOff>120890</xdr:rowOff>
    </xdr:from>
    <xdr:to>
      <xdr:col>3</xdr:col>
      <xdr:colOff>403223</xdr:colOff>
      <xdr:row>42</xdr:row>
      <xdr:rowOff>96233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9874" y="8995015"/>
          <a:ext cx="1562099" cy="6579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418253</xdr:colOff>
      <xdr:row>0</xdr:row>
      <xdr:rowOff>0</xdr:rowOff>
    </xdr:from>
    <xdr:to>
      <xdr:col>8</xdr:col>
      <xdr:colOff>351244</xdr:colOff>
      <xdr:row>2</xdr:row>
      <xdr:rowOff>74385</xdr:rowOff>
    </xdr:to>
    <xdr:pic>
      <xdr:nvPicPr>
        <xdr:cNvPr id="18" name="Рисунок 17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357793" y="0"/>
          <a:ext cx="542591" cy="523965"/>
        </a:xfrm>
        <a:prstGeom prst="rect">
          <a:avLst/>
        </a:prstGeom>
      </xdr:spPr>
    </xdr:pic>
    <xdr:clientData/>
  </xdr:twoCellAnchor>
  <xdr:twoCellAnchor editAs="oneCell">
    <xdr:from>
      <xdr:col>1</xdr:col>
      <xdr:colOff>175261</xdr:colOff>
      <xdr:row>15</xdr:row>
      <xdr:rowOff>53341</xdr:rowOff>
    </xdr:from>
    <xdr:to>
      <xdr:col>3</xdr:col>
      <xdr:colOff>503599</xdr:colOff>
      <xdr:row>20</xdr:row>
      <xdr:rowOff>167640</xdr:rowOff>
    </xdr:to>
    <xdr:pic>
      <xdr:nvPicPr>
        <xdr:cNvPr id="17" name="Рисунок 16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201" y="3086101"/>
          <a:ext cx="1547538" cy="1135379"/>
        </a:xfrm>
        <a:prstGeom prst="rect">
          <a:avLst/>
        </a:prstGeom>
      </xdr:spPr>
    </xdr:pic>
    <xdr:clientData/>
  </xdr:twoCellAnchor>
  <xdr:twoCellAnchor editAs="oneCell">
    <xdr:from>
      <xdr:col>7</xdr:col>
      <xdr:colOff>81420</xdr:colOff>
      <xdr:row>15</xdr:row>
      <xdr:rowOff>15241</xdr:rowOff>
    </xdr:from>
    <xdr:to>
      <xdr:col>7</xdr:col>
      <xdr:colOff>594359</xdr:colOff>
      <xdr:row>20</xdr:row>
      <xdr:rowOff>144781</xdr:rowOff>
    </xdr:to>
    <xdr:pic>
      <xdr:nvPicPr>
        <xdr:cNvPr id="20" name="Рисунок 19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20960" y="3048001"/>
          <a:ext cx="512939" cy="1150620"/>
        </a:xfrm>
        <a:prstGeom prst="rect">
          <a:avLst/>
        </a:prstGeom>
      </xdr:spPr>
    </xdr:pic>
    <xdr:clientData/>
  </xdr:twoCellAnchor>
  <xdr:twoCellAnchor editAs="oneCell">
    <xdr:from>
      <xdr:col>12</xdr:col>
      <xdr:colOff>147601</xdr:colOff>
      <xdr:row>15</xdr:row>
      <xdr:rowOff>22860</xdr:rowOff>
    </xdr:from>
    <xdr:to>
      <xdr:col>13</xdr:col>
      <xdr:colOff>15240</xdr:colOff>
      <xdr:row>20</xdr:row>
      <xdr:rowOff>160020</xdr:rowOff>
    </xdr:to>
    <xdr:pic>
      <xdr:nvPicPr>
        <xdr:cNvPr id="21" name="Рисунок 20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35141" y="3055620"/>
          <a:ext cx="477239" cy="1158240"/>
        </a:xfrm>
        <a:prstGeom prst="rect">
          <a:avLst/>
        </a:prstGeom>
      </xdr:spPr>
    </xdr:pic>
    <xdr:clientData/>
  </xdr:twoCellAnchor>
  <xdr:twoCellAnchor editAs="oneCell">
    <xdr:from>
      <xdr:col>11</xdr:col>
      <xdr:colOff>15661</xdr:colOff>
      <xdr:row>28</xdr:row>
      <xdr:rowOff>72142</xdr:rowOff>
    </xdr:from>
    <xdr:to>
      <xdr:col>13</xdr:col>
      <xdr:colOff>563881</xdr:colOff>
      <xdr:row>31</xdr:row>
      <xdr:rowOff>198120</xdr:rowOff>
    </xdr:to>
    <xdr:pic>
      <xdr:nvPicPr>
        <xdr:cNvPr id="22" name="Рисунок 21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93601" y="5878582"/>
          <a:ext cx="1767420" cy="674618"/>
        </a:xfrm>
        <a:prstGeom prst="rect">
          <a:avLst/>
        </a:prstGeom>
      </xdr:spPr>
    </xdr:pic>
    <xdr:clientData/>
  </xdr:twoCellAnchor>
  <xdr:twoCellAnchor editAs="oneCell">
    <xdr:from>
      <xdr:col>1</xdr:col>
      <xdr:colOff>196140</xdr:colOff>
      <xdr:row>39</xdr:row>
      <xdr:rowOff>30480</xdr:rowOff>
    </xdr:from>
    <xdr:to>
      <xdr:col>3</xdr:col>
      <xdr:colOff>487680</xdr:colOff>
      <xdr:row>44</xdr:row>
      <xdr:rowOff>135710</xdr:rowOff>
    </xdr:to>
    <xdr:pic>
      <xdr:nvPicPr>
        <xdr:cNvPr id="23" name="Рисунок 22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080" y="8008620"/>
          <a:ext cx="1510740" cy="1126310"/>
        </a:xfrm>
        <a:prstGeom prst="rect">
          <a:avLst/>
        </a:prstGeom>
      </xdr:spPr>
    </xdr:pic>
    <xdr:clientData/>
  </xdr:twoCellAnchor>
  <xdr:twoCellAnchor editAs="oneCell">
    <xdr:from>
      <xdr:col>6</xdr:col>
      <xdr:colOff>521401</xdr:colOff>
      <xdr:row>39</xdr:row>
      <xdr:rowOff>155640</xdr:rowOff>
    </xdr:from>
    <xdr:to>
      <xdr:col>8</xdr:col>
      <xdr:colOff>355129</xdr:colOff>
      <xdr:row>44</xdr:row>
      <xdr:rowOff>160020</xdr:rowOff>
    </xdr:to>
    <xdr:pic>
      <xdr:nvPicPr>
        <xdr:cNvPr id="24" name="Рисунок 23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51341" y="8133780"/>
          <a:ext cx="1052928" cy="1025460"/>
        </a:xfrm>
        <a:prstGeom prst="rect">
          <a:avLst/>
        </a:prstGeom>
      </xdr:spPr>
    </xdr:pic>
    <xdr:clientData/>
  </xdr:twoCellAnchor>
  <xdr:twoCellAnchor editAs="oneCell">
    <xdr:from>
      <xdr:col>1</xdr:col>
      <xdr:colOff>160020</xdr:colOff>
      <xdr:row>27</xdr:row>
      <xdr:rowOff>15240</xdr:rowOff>
    </xdr:from>
    <xdr:to>
      <xdr:col>2</xdr:col>
      <xdr:colOff>312420</xdr:colOff>
      <xdr:row>32</xdr:row>
      <xdr:rowOff>144780</xdr:rowOff>
    </xdr:to>
    <xdr:pic>
      <xdr:nvPicPr>
        <xdr:cNvPr id="25" name="Рисунок 24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BEBA8EAE-BF5A-486C-A8C5-ECC9F3942E4B}">
              <a14:imgProps xmlns:a14="http://schemas.microsoft.com/office/drawing/2010/main">
                <a14:imgLayer r:embed="rId10"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1960" y="5661660"/>
          <a:ext cx="762000" cy="1165860"/>
        </a:xfrm>
        <a:prstGeom prst="rect">
          <a:avLst/>
        </a:prstGeom>
      </xdr:spPr>
    </xdr:pic>
    <xdr:clientData/>
  </xdr:twoCellAnchor>
  <xdr:twoCellAnchor editAs="oneCell">
    <xdr:from>
      <xdr:col>6</xdr:col>
      <xdr:colOff>297181</xdr:colOff>
      <xdr:row>27</xdr:row>
      <xdr:rowOff>22861</xdr:rowOff>
    </xdr:from>
    <xdr:to>
      <xdr:col>8</xdr:col>
      <xdr:colOff>365761</xdr:colOff>
      <xdr:row>32</xdr:row>
      <xdr:rowOff>167641</xdr:rowOff>
    </xdr:to>
    <xdr:pic>
      <xdr:nvPicPr>
        <xdr:cNvPr id="26" name="Рисунок 25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27121" y="5554981"/>
          <a:ext cx="1287780" cy="1165860"/>
        </a:xfrm>
        <a:prstGeom prst="rect">
          <a:avLst/>
        </a:prstGeom>
      </xdr:spPr>
    </xdr:pic>
    <xdr:clientData/>
  </xdr:twoCellAnchor>
  <xdr:twoCellAnchor editAs="oneCell">
    <xdr:from>
      <xdr:col>4</xdr:col>
      <xdr:colOff>548640</xdr:colOff>
      <xdr:row>4</xdr:row>
      <xdr:rowOff>220980</xdr:rowOff>
    </xdr:from>
    <xdr:to>
      <xdr:col>8</xdr:col>
      <xdr:colOff>449580</xdr:colOff>
      <xdr:row>12</xdr:row>
      <xdr:rowOff>35560</xdr:rowOff>
    </xdr:to>
    <xdr:pic>
      <xdr:nvPicPr>
        <xdr:cNvPr id="27" name="Рисунок 26" descr="https://foto.sp-shopogoliki.ru/images/2017/05/ke43gkm5arqolhp3e3oc.png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9380" y="1036320"/>
          <a:ext cx="2087880" cy="13919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259081</xdr:colOff>
      <xdr:row>0</xdr:row>
      <xdr:rowOff>0</xdr:rowOff>
    </xdr:from>
    <xdr:to>
      <xdr:col>14</xdr:col>
      <xdr:colOff>579121</xdr:colOff>
      <xdr:row>11</xdr:row>
      <xdr:rowOff>53340</xdr:rowOff>
    </xdr:to>
    <xdr:pic>
      <xdr:nvPicPr>
        <xdr:cNvPr id="2" name="Рисунок 1"/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891"/>
        <a:stretch/>
      </xdr:blipFill>
      <xdr:spPr>
        <a:xfrm>
          <a:off x="4556761" y="0"/>
          <a:ext cx="3756660" cy="2263140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1</xdr:col>
      <xdr:colOff>7618</xdr:colOff>
      <xdr:row>5</xdr:row>
      <xdr:rowOff>106680</xdr:rowOff>
    </xdr:from>
    <xdr:to>
      <xdr:col>4</xdr:col>
      <xdr:colOff>106678</xdr:colOff>
      <xdr:row>11</xdr:row>
      <xdr:rowOff>137171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BEBA8EAE-BF5A-486C-A8C5-ECC9F3942E4B}">
              <a14:imgProps xmlns:a14="http://schemas.microsoft.com/office/drawing/2010/main">
                <a14:imgLayer r:embed="rId15">
                  <a14:imgEffect>
                    <a14:backgroundRemoval t="1777" b="89848" l="2691" r="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9583280">
          <a:off x="289558" y="1104900"/>
          <a:ext cx="1927860" cy="1135391"/>
        </a:xfrm>
        <a:prstGeom prst="rect">
          <a:avLst/>
        </a:prstGeom>
      </xdr:spPr>
    </xdr:pic>
    <xdr:clientData/>
  </xdr:twoCellAnchor>
  <xdr:twoCellAnchor editAs="oneCell">
    <xdr:from>
      <xdr:col>11</xdr:col>
      <xdr:colOff>30480</xdr:colOff>
      <xdr:row>39</xdr:row>
      <xdr:rowOff>53340</xdr:rowOff>
    </xdr:from>
    <xdr:to>
      <xdr:col>13</xdr:col>
      <xdr:colOff>586740</xdr:colOff>
      <xdr:row>44</xdr:row>
      <xdr:rowOff>160020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408420" y="7871460"/>
          <a:ext cx="1775460" cy="1127760"/>
        </a:xfrm>
        <a:prstGeom prst="rect">
          <a:avLst/>
        </a:prstGeom>
      </xdr:spPr>
    </xdr:pic>
    <xdr:clientData/>
  </xdr:twoCellAnchor>
  <xdr:twoCellAnchor editAs="oneCell">
    <xdr:from>
      <xdr:col>2</xdr:col>
      <xdr:colOff>411480</xdr:colOff>
      <xdr:row>27</xdr:row>
      <xdr:rowOff>91440</xdr:rowOff>
    </xdr:from>
    <xdr:to>
      <xdr:col>3</xdr:col>
      <xdr:colOff>428391</xdr:colOff>
      <xdr:row>32</xdr:row>
      <xdr:rowOff>157393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303020" y="5737860"/>
          <a:ext cx="626511" cy="1102273"/>
        </a:xfrm>
        <a:prstGeom prst="rect">
          <a:avLst/>
        </a:prstGeom>
      </xdr:spPr>
    </xdr:pic>
    <xdr:clientData/>
  </xdr:twoCellAnchor>
  <xdr:oneCellAnchor>
    <xdr:from>
      <xdr:col>6</xdr:col>
      <xdr:colOff>38100</xdr:colOff>
      <xdr:row>51</xdr:row>
      <xdr:rowOff>91440</xdr:rowOff>
    </xdr:from>
    <xdr:ext cx="1769829" cy="935566"/>
    <xdr:pic>
      <xdr:nvPicPr>
        <xdr:cNvPr id="19" name="Рисунок 18"/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040" y="10111740"/>
          <a:ext cx="1769829" cy="935566"/>
        </a:xfrm>
        <a:prstGeom prst="rect">
          <a:avLst/>
        </a:prstGeom>
      </xdr:spPr>
    </xdr:pic>
    <xdr:clientData/>
  </xdr:oneCellAnchor>
  <xdr:twoCellAnchor editAs="oneCell">
    <xdr:from>
      <xdr:col>1</xdr:col>
      <xdr:colOff>76202</xdr:colOff>
      <xdr:row>51</xdr:row>
      <xdr:rowOff>76200</xdr:rowOff>
    </xdr:from>
    <xdr:to>
      <xdr:col>3</xdr:col>
      <xdr:colOff>556260</xdr:colOff>
      <xdr:row>56</xdr:row>
      <xdr:rowOff>8224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8142" y="10096500"/>
          <a:ext cx="1699258" cy="1059784"/>
        </a:xfrm>
        <a:prstGeom prst="rect">
          <a:avLst/>
        </a:prstGeom>
      </xdr:spPr>
    </xdr:pic>
    <xdr:clientData/>
  </xdr:twoCellAnchor>
  <xdr:twoCellAnchor editAs="oneCell">
    <xdr:from>
      <xdr:col>11</xdr:col>
      <xdr:colOff>22859</xdr:colOff>
      <xdr:row>51</xdr:row>
      <xdr:rowOff>60960</xdr:rowOff>
    </xdr:from>
    <xdr:to>
      <xdr:col>13</xdr:col>
      <xdr:colOff>548640</xdr:colOff>
      <xdr:row>55</xdr:row>
      <xdr:rowOff>289560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28359" y="10294620"/>
          <a:ext cx="1744981" cy="990600"/>
        </a:xfrm>
        <a:prstGeom prst="rect">
          <a:avLst/>
        </a:prstGeom>
      </xdr:spPr>
    </xdr:pic>
    <xdr:clientData/>
  </xdr:twoCellAnchor>
  <xdr:twoCellAnchor editAs="oneCell">
    <xdr:from>
      <xdr:col>10</xdr:col>
      <xdr:colOff>599522</xdr:colOff>
      <xdr:row>55</xdr:row>
      <xdr:rowOff>66972</xdr:rowOff>
    </xdr:from>
    <xdr:to>
      <xdr:col>11</xdr:col>
      <xdr:colOff>563879</xdr:colOff>
      <xdr:row>57</xdr:row>
      <xdr:rowOff>17478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BEBA8EAE-BF5A-486C-A8C5-ECC9F3942E4B}">
              <a14:imgProps xmlns:a14="http://schemas.microsoft.com/office/drawing/2010/main">
                <a14:imgLayer r:embed="rId22">
                  <a14:imgEffect>
                    <a14:backgroundRemoval t="0" b="100000" l="0" r="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67862" y="10849272"/>
          <a:ext cx="566337" cy="628686"/>
        </a:xfrm>
        <a:prstGeom prst="rect">
          <a:avLst/>
        </a:prstGeom>
      </xdr:spPr>
    </xdr:pic>
    <xdr:clientData/>
  </xdr:twoCellAnchor>
  <xdr:twoCellAnchor editAs="oneCell">
    <xdr:from>
      <xdr:col>1</xdr:col>
      <xdr:colOff>251460</xdr:colOff>
      <xdr:row>63</xdr:row>
      <xdr:rowOff>45721</xdr:rowOff>
    </xdr:from>
    <xdr:to>
      <xdr:col>3</xdr:col>
      <xdr:colOff>365760</xdr:colOff>
      <xdr:row>68</xdr:row>
      <xdr:rowOff>175261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0" y="12900661"/>
          <a:ext cx="1333500" cy="1150620"/>
        </a:xfrm>
        <a:prstGeom prst="rect">
          <a:avLst/>
        </a:prstGeom>
      </xdr:spPr>
    </xdr:pic>
    <xdr:clientData/>
  </xdr:twoCellAnchor>
  <xdr:twoCellAnchor editAs="oneCell">
    <xdr:from>
      <xdr:col>6</xdr:col>
      <xdr:colOff>50521</xdr:colOff>
      <xdr:row>63</xdr:row>
      <xdr:rowOff>60960</xdr:rowOff>
    </xdr:from>
    <xdr:to>
      <xdr:col>8</xdr:col>
      <xdr:colOff>563253</xdr:colOff>
      <xdr:row>68</xdr:row>
      <xdr:rowOff>137160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29001" y="12915900"/>
          <a:ext cx="1731932" cy="10972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837353</xdr:colOff>
      <xdr:row>2</xdr:row>
      <xdr:rowOff>83820</xdr:rowOff>
    </xdr:from>
    <xdr:to>
      <xdr:col>9</xdr:col>
      <xdr:colOff>518884</xdr:colOff>
      <xdr:row>4</xdr:row>
      <xdr:rowOff>242025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12173" y="533400"/>
          <a:ext cx="542591" cy="523965"/>
        </a:xfrm>
        <a:prstGeom prst="rect">
          <a:avLst/>
        </a:prstGeom>
      </xdr:spPr>
    </xdr:pic>
    <xdr:clientData/>
  </xdr:twoCellAnchor>
  <xdr:twoCellAnchor editAs="oneCell">
    <xdr:from>
      <xdr:col>6</xdr:col>
      <xdr:colOff>594360</xdr:colOff>
      <xdr:row>4</xdr:row>
      <xdr:rowOff>167639</xdr:rowOff>
    </xdr:from>
    <xdr:to>
      <xdr:col>9</xdr:col>
      <xdr:colOff>510540</xdr:colOff>
      <xdr:row>11</xdr:row>
      <xdr:rowOff>172719</xdr:rowOff>
    </xdr:to>
    <xdr:pic>
      <xdr:nvPicPr>
        <xdr:cNvPr id="12" name="Рисунок 11" descr="https://foto.sp-shopogoliki.ru/images/2017/05/ke43gkm5arqolhp3e3oc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duotone>
            <a:prstClr val="black"/>
            <a:schemeClr val="accent5">
              <a:tint val="45000"/>
              <a:satMod val="400000"/>
            </a:schemeClr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20308265">
          <a:off x="3550920" y="982979"/>
          <a:ext cx="2095500" cy="13919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365760</xdr:colOff>
      <xdr:row>39</xdr:row>
      <xdr:rowOff>22860</xdr:rowOff>
    </xdr:from>
    <xdr:to>
      <xdr:col>8</xdr:col>
      <xdr:colOff>495300</xdr:colOff>
      <xdr:row>44</xdr:row>
      <xdr:rowOff>300795</xdr:rowOff>
    </xdr:to>
    <xdr:pic>
      <xdr:nvPicPr>
        <xdr:cNvPr id="13" name="Рисунок 12"/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481"/>
        <a:stretch/>
      </xdr:blipFill>
      <xdr:spPr>
        <a:xfrm>
          <a:off x="3322320" y="8519160"/>
          <a:ext cx="1440180" cy="1329495"/>
        </a:xfrm>
        <a:prstGeom prst="rect">
          <a:avLst/>
        </a:prstGeom>
      </xdr:spPr>
    </xdr:pic>
    <xdr:clientData/>
  </xdr:twoCellAnchor>
  <xdr:twoCellAnchor editAs="oneCell">
    <xdr:from>
      <xdr:col>1</xdr:col>
      <xdr:colOff>94693</xdr:colOff>
      <xdr:row>15</xdr:row>
      <xdr:rowOff>179962</xdr:rowOff>
    </xdr:from>
    <xdr:to>
      <xdr:col>3</xdr:col>
      <xdr:colOff>504287</xdr:colOff>
      <xdr:row>20</xdr:row>
      <xdr:rowOff>53340</xdr:rowOff>
    </xdr:to>
    <xdr:pic>
      <xdr:nvPicPr>
        <xdr:cNvPr id="14" name="Рисунок 13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293" y="3212722"/>
          <a:ext cx="1628794" cy="894458"/>
        </a:xfrm>
        <a:prstGeom prst="rect">
          <a:avLst/>
        </a:prstGeom>
      </xdr:spPr>
    </xdr:pic>
    <xdr:clientData/>
  </xdr:twoCellAnchor>
  <xdr:twoCellAnchor editAs="oneCell">
    <xdr:from>
      <xdr:col>12</xdr:col>
      <xdr:colOff>144780</xdr:colOff>
      <xdr:row>15</xdr:row>
      <xdr:rowOff>40920</xdr:rowOff>
    </xdr:from>
    <xdr:to>
      <xdr:col>13</xdr:col>
      <xdr:colOff>30760</xdr:colOff>
      <xdr:row>20</xdr:row>
      <xdr:rowOff>125440</xdr:rowOff>
    </xdr:to>
    <xdr:pic>
      <xdr:nvPicPr>
        <xdr:cNvPr id="15" name="Рисунок 14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59980" y="3226080"/>
          <a:ext cx="495580" cy="1105600"/>
        </a:xfrm>
        <a:prstGeom prst="rect">
          <a:avLst/>
        </a:prstGeom>
      </xdr:spPr>
    </xdr:pic>
    <xdr:clientData/>
  </xdr:twoCellAnchor>
  <xdr:twoCellAnchor editAs="oneCell">
    <xdr:from>
      <xdr:col>7</xdr:col>
      <xdr:colOff>68580</xdr:colOff>
      <xdr:row>15</xdr:row>
      <xdr:rowOff>15240</xdr:rowOff>
    </xdr:from>
    <xdr:to>
      <xdr:col>7</xdr:col>
      <xdr:colOff>597320</xdr:colOff>
      <xdr:row>20</xdr:row>
      <xdr:rowOff>130799</xdr:rowOff>
    </xdr:to>
    <xdr:pic>
      <xdr:nvPicPr>
        <xdr:cNvPr id="16" name="Рисунок 15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5780" y="3200400"/>
          <a:ext cx="528740" cy="1136639"/>
        </a:xfrm>
        <a:prstGeom prst="rect">
          <a:avLst/>
        </a:prstGeom>
      </xdr:spPr>
    </xdr:pic>
    <xdr:clientData/>
  </xdr:twoCellAnchor>
  <xdr:twoCellAnchor editAs="oneCell">
    <xdr:from>
      <xdr:col>7</xdr:col>
      <xdr:colOff>266700</xdr:colOff>
      <xdr:row>27</xdr:row>
      <xdr:rowOff>99060</xdr:rowOff>
    </xdr:from>
    <xdr:to>
      <xdr:col>8</xdr:col>
      <xdr:colOff>739469</xdr:colOff>
      <xdr:row>32</xdr:row>
      <xdr:rowOff>331695</xdr:rowOff>
    </xdr:to>
    <xdr:pic>
      <xdr:nvPicPr>
        <xdr:cNvPr id="17" name="Рисунок 16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4300" y="5745480"/>
          <a:ext cx="1082369" cy="1596615"/>
        </a:xfrm>
        <a:prstGeom prst="rect">
          <a:avLst/>
        </a:prstGeom>
      </xdr:spPr>
    </xdr:pic>
    <xdr:clientData/>
  </xdr:twoCellAnchor>
  <xdr:twoCellAnchor editAs="oneCell">
    <xdr:from>
      <xdr:col>11</xdr:col>
      <xdr:colOff>342900</xdr:colOff>
      <xdr:row>41</xdr:row>
      <xdr:rowOff>41339</xdr:rowOff>
    </xdr:from>
    <xdr:to>
      <xdr:col>13</xdr:col>
      <xdr:colOff>234380</xdr:colOff>
      <xdr:row>46</xdr:row>
      <xdr:rowOff>27842</xdr:rowOff>
    </xdr:to>
    <xdr:pic>
      <xdr:nvPicPr>
        <xdr:cNvPr id="18" name="Рисунок 17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47460" y="8537639"/>
          <a:ext cx="1110680" cy="1297143"/>
        </a:xfrm>
        <a:prstGeom prst="rect">
          <a:avLst/>
        </a:prstGeom>
      </xdr:spPr>
    </xdr:pic>
    <xdr:clientData/>
  </xdr:twoCellAnchor>
  <xdr:twoCellAnchor editAs="oneCell">
    <xdr:from>
      <xdr:col>1</xdr:col>
      <xdr:colOff>403860</xdr:colOff>
      <xdr:row>27</xdr:row>
      <xdr:rowOff>243840</xdr:rowOff>
    </xdr:from>
    <xdr:to>
      <xdr:col>3</xdr:col>
      <xdr:colOff>427574</xdr:colOff>
      <xdr:row>32</xdr:row>
      <xdr:rowOff>29553</xdr:rowOff>
    </xdr:to>
    <xdr:pic>
      <xdr:nvPicPr>
        <xdr:cNvPr id="19" name="Рисунок 18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4360" y="5890260"/>
          <a:ext cx="1242914" cy="1149693"/>
        </a:xfrm>
        <a:prstGeom prst="rect">
          <a:avLst/>
        </a:prstGeom>
      </xdr:spPr>
    </xdr:pic>
    <xdr:clientData/>
  </xdr:twoCellAnchor>
  <xdr:twoCellAnchor editAs="oneCell">
    <xdr:from>
      <xdr:col>12</xdr:col>
      <xdr:colOff>190500</xdr:colOff>
      <xdr:row>27</xdr:row>
      <xdr:rowOff>59400</xdr:rowOff>
    </xdr:from>
    <xdr:to>
      <xdr:col>13</xdr:col>
      <xdr:colOff>582639</xdr:colOff>
      <xdr:row>32</xdr:row>
      <xdr:rowOff>298202</xdr:rowOff>
    </xdr:to>
    <xdr:pic>
      <xdr:nvPicPr>
        <xdr:cNvPr id="20" name="Рисунок 19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04660" y="5705820"/>
          <a:ext cx="1001739" cy="1602782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381000</xdr:colOff>
      <xdr:row>39</xdr:row>
      <xdr:rowOff>41760</xdr:rowOff>
    </xdr:from>
    <xdr:to>
      <xdr:col>3</xdr:col>
      <xdr:colOff>613259</xdr:colOff>
      <xdr:row>44</xdr:row>
      <xdr:rowOff>329798</xdr:rowOff>
    </xdr:to>
    <xdr:pic>
      <xdr:nvPicPr>
        <xdr:cNvPr id="21" name="Рисунок 20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BEBA8EAE-BF5A-486C-A8C5-ECC9F3942E4B}">
              <a14:imgProps xmlns:a14="http://schemas.microsoft.com/office/drawing/2010/main">
                <a14:imgLayer r:embed="rId12">
                  <a14:imgEffect>
                    <a14:brightnessContrast contrast="-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1100" y="8538060"/>
          <a:ext cx="841859" cy="1339598"/>
        </a:xfrm>
        <a:prstGeom prst="rect">
          <a:avLst/>
        </a:prstGeom>
      </xdr:spPr>
    </xdr:pic>
    <xdr:clientData/>
  </xdr:twoCellAnchor>
  <xdr:twoCellAnchor editAs="oneCell">
    <xdr:from>
      <xdr:col>6</xdr:col>
      <xdr:colOff>45721</xdr:colOff>
      <xdr:row>28</xdr:row>
      <xdr:rowOff>16269</xdr:rowOff>
    </xdr:from>
    <xdr:to>
      <xdr:col>7</xdr:col>
      <xdr:colOff>53340</xdr:colOff>
      <xdr:row>32</xdr:row>
      <xdr:rowOff>145306</xdr:rowOff>
    </xdr:to>
    <xdr:pic>
      <xdr:nvPicPr>
        <xdr:cNvPr id="22" name="Рисунок 21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002281" y="6188469"/>
          <a:ext cx="708659" cy="967237"/>
        </a:xfrm>
        <a:prstGeom prst="rect">
          <a:avLst/>
        </a:prstGeom>
      </xdr:spPr>
    </xdr:pic>
    <xdr:clientData/>
  </xdr:twoCellAnchor>
  <xdr:twoCellAnchor editAs="oneCell">
    <xdr:from>
      <xdr:col>11</xdr:col>
      <xdr:colOff>91441</xdr:colOff>
      <xdr:row>27</xdr:row>
      <xdr:rowOff>315045</xdr:rowOff>
    </xdr:from>
    <xdr:to>
      <xdr:col>12</xdr:col>
      <xdr:colOff>121920</xdr:colOff>
      <xdr:row>32</xdr:row>
      <xdr:rowOff>50827</xdr:rowOff>
    </xdr:to>
    <xdr:pic>
      <xdr:nvPicPr>
        <xdr:cNvPr id="23" name="Рисунок 22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6096001" y="5961465"/>
          <a:ext cx="640079" cy="1099762"/>
        </a:xfrm>
        <a:prstGeom prst="rect">
          <a:avLst/>
        </a:prstGeom>
      </xdr:spPr>
    </xdr:pic>
    <xdr:clientData/>
  </xdr:twoCellAnchor>
  <xdr:twoCellAnchor editAs="oneCell">
    <xdr:from>
      <xdr:col>1</xdr:col>
      <xdr:colOff>160020</xdr:colOff>
      <xdr:row>39</xdr:row>
      <xdr:rowOff>144420</xdr:rowOff>
    </xdr:from>
    <xdr:to>
      <xdr:col>2</xdr:col>
      <xdr:colOff>243840</xdr:colOff>
      <xdr:row>44</xdr:row>
      <xdr:rowOff>160339</xdr:rowOff>
    </xdr:to>
    <xdr:pic>
      <xdr:nvPicPr>
        <xdr:cNvPr id="24" name="Рисунок 23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50520" y="8640720"/>
          <a:ext cx="693420" cy="1067479"/>
        </a:xfrm>
        <a:prstGeom prst="rect">
          <a:avLst/>
        </a:prstGeom>
      </xdr:spPr>
    </xdr:pic>
    <xdr:clientData/>
  </xdr:twoCellAnchor>
  <xdr:twoCellAnchor editAs="oneCell">
    <xdr:from>
      <xdr:col>9</xdr:col>
      <xdr:colOff>472440</xdr:colOff>
      <xdr:row>0</xdr:row>
      <xdr:rowOff>65205</xdr:rowOff>
    </xdr:from>
    <xdr:to>
      <xdr:col>14</xdr:col>
      <xdr:colOff>843409</xdr:colOff>
      <xdr:row>11</xdr:row>
      <xdr:rowOff>32588</xdr:rowOff>
    </xdr:to>
    <xdr:pic>
      <xdr:nvPicPr>
        <xdr:cNvPr id="26" name="Рисунок 25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8320" y="65205"/>
          <a:ext cx="3083689" cy="2169563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295427</xdr:colOff>
      <xdr:row>4</xdr:row>
      <xdr:rowOff>110068</xdr:rowOff>
    </xdr:from>
    <xdr:to>
      <xdr:col>14</xdr:col>
      <xdr:colOff>548217</xdr:colOff>
      <xdr:row>12</xdr:row>
      <xdr:rowOff>160868</xdr:rowOff>
    </xdr:to>
    <xdr:pic>
      <xdr:nvPicPr>
        <xdr:cNvPr id="13" name="Рисунок 12"/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544760" y="939801"/>
          <a:ext cx="3300790" cy="2286000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chemeClr val="bg1">
              <a:lumMod val="75000"/>
            </a:schemeClr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1</xdr:col>
      <xdr:colOff>42335</xdr:colOff>
      <xdr:row>18</xdr:row>
      <xdr:rowOff>39753</xdr:rowOff>
    </xdr:from>
    <xdr:to>
      <xdr:col>3</xdr:col>
      <xdr:colOff>567267</xdr:colOff>
      <xdr:row>23</xdr:row>
      <xdr:rowOff>160867</xdr:rowOff>
    </xdr:to>
    <xdr:pic>
      <xdr:nvPicPr>
        <xdr:cNvPr id="14" name="Рисунок 360" descr="МК Премиум-каталог26.jpg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13268" y="3782020"/>
          <a:ext cx="1744132" cy="12471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169334</xdr:colOff>
      <xdr:row>31</xdr:row>
      <xdr:rowOff>34395</xdr:rowOff>
    </xdr:from>
    <xdr:to>
      <xdr:col>2</xdr:col>
      <xdr:colOff>349250</xdr:colOff>
      <xdr:row>36</xdr:row>
      <xdr:rowOff>78220</xdr:rowOff>
    </xdr:to>
    <xdr:pic>
      <xdr:nvPicPr>
        <xdr:cNvPr id="15" name="Рисунок 379" descr="шкаф-квадро для прайса.jpg"/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 flipH="1">
          <a:off x="783167" y="6479645"/>
          <a:ext cx="793749" cy="12291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169333</xdr:colOff>
      <xdr:row>18</xdr:row>
      <xdr:rowOff>93133</xdr:rowOff>
    </xdr:from>
    <xdr:to>
      <xdr:col>13</xdr:col>
      <xdr:colOff>476992</xdr:colOff>
      <xdr:row>23</xdr:row>
      <xdr:rowOff>136725</xdr:rowOff>
    </xdr:to>
    <xdr:pic>
      <xdr:nvPicPr>
        <xdr:cNvPr id="16" name="Рисунок 380" descr="комод-квадро для прайса.jpg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637866" y="3835400"/>
          <a:ext cx="1526859" cy="11696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462492</xdr:colOff>
      <xdr:row>32</xdr:row>
      <xdr:rowOff>53710</xdr:rowOff>
    </xdr:from>
    <xdr:to>
      <xdr:col>8</xdr:col>
      <xdr:colOff>368300</xdr:colOff>
      <xdr:row>36</xdr:row>
      <xdr:rowOff>1852</xdr:rowOff>
    </xdr:to>
    <xdr:pic>
      <xdr:nvPicPr>
        <xdr:cNvPr id="17" name="Рисунок 381" descr="столик-туалетный-квадро для прайса.jpg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145492" y="6498960"/>
          <a:ext cx="1133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211666</xdr:colOff>
      <xdr:row>18</xdr:row>
      <xdr:rowOff>150219</xdr:rowOff>
    </xdr:from>
    <xdr:to>
      <xdr:col>8</xdr:col>
      <xdr:colOff>423332</xdr:colOff>
      <xdr:row>23</xdr:row>
      <xdr:rowOff>82782</xdr:rowOff>
    </xdr:to>
    <xdr:pic>
      <xdr:nvPicPr>
        <xdr:cNvPr id="18" name="Рисунок 392" descr="тумба-прикроватная-селена.jpg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632199" y="4214219"/>
          <a:ext cx="1430866" cy="10416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455083</xdr:colOff>
      <xdr:row>33</xdr:row>
      <xdr:rowOff>84666</xdr:rowOff>
    </xdr:from>
    <xdr:to>
      <xdr:col>3</xdr:col>
      <xdr:colOff>548722</xdr:colOff>
      <xdr:row>36</xdr:row>
      <xdr:rowOff>148166</xdr:rowOff>
    </xdr:to>
    <xdr:pic>
      <xdr:nvPicPr>
        <xdr:cNvPr id="8" name="Рисунок 482"/>
        <xdr:cNvPicPr>
          <a:picLocks noChangeAspect="1" noChangeArrowheads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682750" y="6910916"/>
          <a:ext cx="707473" cy="8678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374649</xdr:colOff>
      <xdr:row>31</xdr:row>
      <xdr:rowOff>177800</xdr:rowOff>
    </xdr:from>
    <xdr:to>
      <xdr:col>13</xdr:col>
      <xdr:colOff>232887</xdr:colOff>
      <xdr:row>35</xdr:row>
      <xdr:rowOff>234948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sharpenSoften amount="-25000"/>
                  </a14:imgEffect>
                  <a14:imgEffect>
                    <a14:saturation sat="66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843182" y="6807200"/>
          <a:ext cx="1077438" cy="802216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283634</xdr:colOff>
      <xdr:row>0</xdr:row>
      <xdr:rowOff>118533</xdr:rowOff>
    </xdr:from>
    <xdr:to>
      <xdr:col>14</xdr:col>
      <xdr:colOff>503950</xdr:colOff>
      <xdr:row>14</xdr:row>
      <xdr:rowOff>143933</xdr:rowOff>
    </xdr:to>
    <xdr:pic>
      <xdr:nvPicPr>
        <xdr:cNvPr id="14" name="Рисунок 13"/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957234" y="118533"/>
          <a:ext cx="3877916" cy="2743200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chemeClr val="accent4">
              <a:lumMod val="60000"/>
              <a:lumOff val="40000"/>
            </a:schemeClr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1</xdr:col>
      <xdr:colOff>392642</xdr:colOff>
      <xdr:row>19</xdr:row>
      <xdr:rowOff>21166</xdr:rowOff>
    </xdr:from>
    <xdr:to>
      <xdr:col>3</xdr:col>
      <xdr:colOff>450850</xdr:colOff>
      <xdr:row>23</xdr:row>
      <xdr:rowOff>7408</xdr:rowOff>
    </xdr:to>
    <xdr:pic>
      <xdr:nvPicPr>
        <xdr:cNvPr id="3" name="Рисунок 367" descr="Кровать-селена.jpg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06475" y="3894666"/>
          <a:ext cx="128587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74084</xdr:colOff>
      <xdr:row>31</xdr:row>
      <xdr:rowOff>12701</xdr:rowOff>
    </xdr:from>
    <xdr:to>
      <xdr:col>2</xdr:col>
      <xdr:colOff>349250</xdr:colOff>
      <xdr:row>36</xdr:row>
      <xdr:rowOff>103717</xdr:rowOff>
    </xdr:to>
    <xdr:pic>
      <xdr:nvPicPr>
        <xdr:cNvPr id="4" name="Рисунок 368" descr="Шкаф-Селена.jpg"/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 flipH="1">
          <a:off x="687917" y="6267451"/>
          <a:ext cx="889000" cy="127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441325</xdr:colOff>
      <xdr:row>18</xdr:row>
      <xdr:rowOff>102129</xdr:rowOff>
    </xdr:from>
    <xdr:to>
      <xdr:col>13</xdr:col>
      <xdr:colOff>232833</xdr:colOff>
      <xdr:row>23</xdr:row>
      <xdr:rowOff>59795</xdr:rowOff>
    </xdr:to>
    <xdr:pic>
      <xdr:nvPicPr>
        <xdr:cNvPr id="5" name="Рисунок 369" descr="Комод-селена.jpg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193492" y="3785129"/>
          <a:ext cx="1019175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474132</xdr:colOff>
      <xdr:row>32</xdr:row>
      <xdr:rowOff>90223</xdr:rowOff>
    </xdr:from>
    <xdr:to>
      <xdr:col>8</xdr:col>
      <xdr:colOff>190499</xdr:colOff>
      <xdr:row>36</xdr:row>
      <xdr:rowOff>25399</xdr:rowOff>
    </xdr:to>
    <xdr:pic>
      <xdr:nvPicPr>
        <xdr:cNvPr id="6" name="Рисунок 370" descr="Туалетный-стол-Селена.jpg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928532" y="6804290"/>
          <a:ext cx="935567" cy="7818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486833</xdr:colOff>
      <xdr:row>19</xdr:row>
      <xdr:rowOff>139964</xdr:rowOff>
    </xdr:from>
    <xdr:to>
      <xdr:col>8</xdr:col>
      <xdr:colOff>173566</xdr:colOff>
      <xdr:row>22</xdr:row>
      <xdr:rowOff>214048</xdr:rowOff>
    </xdr:to>
    <xdr:pic>
      <xdr:nvPicPr>
        <xdr:cNvPr id="7" name="Рисунок 371" descr="Тумба-прикроватная-Селена.jpg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169833" y="4013464"/>
          <a:ext cx="91440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441325</xdr:colOff>
      <xdr:row>32</xdr:row>
      <xdr:rowOff>20901</xdr:rowOff>
    </xdr:from>
    <xdr:to>
      <xdr:col>13</xdr:col>
      <xdr:colOff>328083</xdr:colOff>
      <xdr:row>35</xdr:row>
      <xdr:rowOff>256909</xdr:rowOff>
    </xdr:to>
    <xdr:pic>
      <xdr:nvPicPr>
        <xdr:cNvPr id="8" name="Рисунок 458" descr="зеркало.jpg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193492" y="6466151"/>
          <a:ext cx="1114425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433916</xdr:colOff>
      <xdr:row>32</xdr:row>
      <xdr:rowOff>158750</xdr:rowOff>
    </xdr:from>
    <xdr:to>
      <xdr:col>3</xdr:col>
      <xdr:colOff>562755</xdr:colOff>
      <xdr:row>36</xdr:row>
      <xdr:rowOff>158750</xdr:rowOff>
    </xdr:to>
    <xdr:pic>
      <xdr:nvPicPr>
        <xdr:cNvPr id="9" name="Рисунок 481"/>
        <xdr:cNvPicPr>
          <a:picLocks noChangeAspect="1" noChangeArrowheads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661583" y="6604000"/>
          <a:ext cx="742672" cy="994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203200</xdr:colOff>
      <xdr:row>3</xdr:row>
      <xdr:rowOff>135468</xdr:rowOff>
    </xdr:from>
    <xdr:to>
      <xdr:col>6</xdr:col>
      <xdr:colOff>483243</xdr:colOff>
      <xdr:row>11</xdr:row>
      <xdr:rowOff>42334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BEBA8EAE-BF5A-486C-A8C5-ECC9F3942E4B}">
              <a14:imgProps xmlns:a14="http://schemas.microsoft.com/office/drawing/2010/main">
                <a14:imgLayer r:embed="rId10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6800" y="787401"/>
          <a:ext cx="1600843" cy="1439333"/>
        </a:xfrm>
        <a:prstGeom prst="ellipse">
          <a:avLst/>
        </a:prstGeom>
        <a:ln w="63500" cap="rnd">
          <a:solidFill>
            <a:schemeClr val="accent4">
              <a:lumMod val="60000"/>
              <a:lumOff val="40000"/>
            </a:schemeClr>
          </a:solidFill>
        </a:ln>
        <a:effectLst>
          <a:outerShdw blurRad="381000" dist="292100" dir="5400000" sx="-80000" sy="-18000" rotWithShape="0">
            <a:srgbClr val="000000">
              <a:alpha val="22000"/>
            </a:srgbClr>
          </a:outerShdw>
        </a:effectLst>
        <a:scene3d>
          <a:camera prst="orthographicFront"/>
          <a:lightRig rig="contrasting" dir="t">
            <a:rot lat="0" lon="0" rev="3000000"/>
          </a:lightRig>
        </a:scene3d>
        <a:sp3d contourW="7620">
          <a:bevelT w="95250" h="31750"/>
          <a:contourClr>
            <a:srgbClr val="333333"/>
          </a:contourClr>
        </a:sp3d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84666</xdr:colOff>
      <xdr:row>41</xdr:row>
      <xdr:rowOff>67735</xdr:rowOff>
    </xdr:from>
    <xdr:to>
      <xdr:col>12</xdr:col>
      <xdr:colOff>183189</xdr:colOff>
      <xdr:row>45</xdr:row>
      <xdr:rowOff>90783</xdr:rowOff>
    </xdr:to>
    <xdr:pic>
      <xdr:nvPicPr>
        <xdr:cNvPr id="9" name="Рисунок 483"/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620933" y="8339668"/>
          <a:ext cx="708123" cy="8697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150897</xdr:colOff>
      <xdr:row>41</xdr:row>
      <xdr:rowOff>101600</xdr:rowOff>
    </xdr:from>
    <xdr:to>
      <xdr:col>7</xdr:col>
      <xdr:colOff>199798</xdr:colOff>
      <xdr:row>45</xdr:row>
      <xdr:rowOff>126999</xdr:rowOff>
    </xdr:to>
    <xdr:pic>
      <xdr:nvPicPr>
        <xdr:cNvPr id="11" name="Рисунок 484"/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469830" y="8373533"/>
          <a:ext cx="658501" cy="872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372534</xdr:colOff>
      <xdr:row>29</xdr:row>
      <xdr:rowOff>58110</xdr:rowOff>
    </xdr:from>
    <xdr:to>
      <xdr:col>13</xdr:col>
      <xdr:colOff>249767</xdr:colOff>
      <xdr:row>34</xdr:row>
      <xdr:rowOff>135289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42667" y="6187977"/>
          <a:ext cx="1096433" cy="1093179"/>
        </a:xfrm>
        <a:prstGeom prst="rect">
          <a:avLst/>
        </a:prstGeom>
      </xdr:spPr>
    </xdr:pic>
    <xdr:clientData/>
  </xdr:twoCellAnchor>
  <xdr:twoCellAnchor editAs="oneCell">
    <xdr:from>
      <xdr:col>6</xdr:col>
      <xdr:colOff>160867</xdr:colOff>
      <xdr:row>16</xdr:row>
      <xdr:rowOff>74030</xdr:rowOff>
    </xdr:from>
    <xdr:to>
      <xdr:col>8</xdr:col>
      <xdr:colOff>429400</xdr:colOff>
      <xdr:row>21</xdr:row>
      <xdr:rowOff>103435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81400" y="3401430"/>
          <a:ext cx="1487733" cy="1079271"/>
        </a:xfrm>
        <a:prstGeom prst="rect">
          <a:avLst/>
        </a:prstGeom>
      </xdr:spPr>
    </xdr:pic>
    <xdr:clientData/>
  </xdr:twoCellAnchor>
  <xdr:twoCellAnchor editAs="oneCell">
    <xdr:from>
      <xdr:col>1</xdr:col>
      <xdr:colOff>101601</xdr:colOff>
      <xdr:row>16</xdr:row>
      <xdr:rowOff>67104</xdr:rowOff>
    </xdr:from>
    <xdr:to>
      <xdr:col>3</xdr:col>
      <xdr:colOff>567151</xdr:colOff>
      <xdr:row>21</xdr:row>
      <xdr:rowOff>77728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2534" y="3394504"/>
          <a:ext cx="1684750" cy="1060490"/>
        </a:xfrm>
        <a:prstGeom prst="rect">
          <a:avLst/>
        </a:prstGeom>
      </xdr:spPr>
    </xdr:pic>
    <xdr:clientData/>
  </xdr:twoCellAnchor>
  <xdr:twoCellAnchor editAs="oneCell">
    <xdr:from>
      <xdr:col>1</xdr:col>
      <xdr:colOff>567379</xdr:colOff>
      <xdr:row>29</xdr:row>
      <xdr:rowOff>60660</xdr:rowOff>
    </xdr:from>
    <xdr:to>
      <xdr:col>3</xdr:col>
      <xdr:colOff>187207</xdr:colOff>
      <xdr:row>34</xdr:row>
      <xdr:rowOff>160866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312" y="6190527"/>
          <a:ext cx="839028" cy="1116206"/>
        </a:xfrm>
        <a:prstGeom prst="rect">
          <a:avLst/>
        </a:prstGeom>
      </xdr:spPr>
    </xdr:pic>
    <xdr:clientData/>
  </xdr:twoCellAnchor>
  <xdr:twoCellAnchor editAs="oneCell">
    <xdr:from>
      <xdr:col>6</xdr:col>
      <xdr:colOff>330248</xdr:colOff>
      <xdr:row>29</xdr:row>
      <xdr:rowOff>65443</xdr:rowOff>
    </xdr:from>
    <xdr:to>
      <xdr:col>8</xdr:col>
      <xdr:colOff>219000</xdr:colOff>
      <xdr:row>34</xdr:row>
      <xdr:rowOff>83532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50781" y="6195310"/>
          <a:ext cx="1107952" cy="1034089"/>
        </a:xfrm>
        <a:prstGeom prst="rect">
          <a:avLst/>
        </a:prstGeom>
      </xdr:spPr>
    </xdr:pic>
    <xdr:clientData/>
  </xdr:twoCellAnchor>
  <xdr:twoCellAnchor editAs="oneCell">
    <xdr:from>
      <xdr:col>7</xdr:col>
      <xdr:colOff>226147</xdr:colOff>
      <xdr:row>40</xdr:row>
      <xdr:rowOff>31617</xdr:rowOff>
    </xdr:from>
    <xdr:to>
      <xdr:col>8</xdr:col>
      <xdr:colOff>322158</xdr:colOff>
      <xdr:row>45</xdr:row>
      <xdr:rowOff>160868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6280" y="8362817"/>
          <a:ext cx="705611" cy="1162184"/>
        </a:xfrm>
        <a:prstGeom prst="rect">
          <a:avLst/>
        </a:prstGeom>
      </xdr:spPr>
    </xdr:pic>
    <xdr:clientData/>
  </xdr:twoCellAnchor>
  <xdr:twoCellAnchor editAs="oneCell">
    <xdr:from>
      <xdr:col>12</xdr:col>
      <xdr:colOff>162245</xdr:colOff>
      <xdr:row>40</xdr:row>
      <xdr:rowOff>28214</xdr:rowOff>
    </xdr:from>
    <xdr:to>
      <xdr:col>13</xdr:col>
      <xdr:colOff>499534</xdr:colOff>
      <xdr:row>45</xdr:row>
      <xdr:rowOff>159166</xdr:rowOff>
    </xdr:to>
    <xdr:pic>
      <xdr:nvPicPr>
        <xdr:cNvPr id="13" name="Рисунок 12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41978" y="8359414"/>
          <a:ext cx="946889" cy="1163885"/>
        </a:xfrm>
        <a:prstGeom prst="rect">
          <a:avLst/>
        </a:prstGeom>
      </xdr:spPr>
    </xdr:pic>
    <xdr:clientData/>
  </xdr:twoCellAnchor>
  <xdr:twoCellAnchor editAs="oneCell">
    <xdr:from>
      <xdr:col>9</xdr:col>
      <xdr:colOff>296333</xdr:colOff>
      <xdr:row>0</xdr:row>
      <xdr:rowOff>0</xdr:rowOff>
    </xdr:from>
    <xdr:to>
      <xdr:col>14</xdr:col>
      <xdr:colOff>492759</xdr:colOff>
      <xdr:row>13</xdr:row>
      <xdr:rowOff>301413</xdr:rowOff>
    </xdr:to>
    <xdr:pic>
      <xdr:nvPicPr>
        <xdr:cNvPr id="14" name="Рисунок 13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5666" y="0"/>
          <a:ext cx="3413760" cy="2545080"/>
        </a:xfrm>
        <a:prstGeom prst="rect">
          <a:avLst/>
        </a:prstGeom>
      </xdr:spPr>
    </xdr:pic>
    <xdr:clientData/>
  </xdr:twoCellAnchor>
  <xdr:oneCellAnchor>
    <xdr:from>
      <xdr:col>0</xdr:col>
      <xdr:colOff>172678</xdr:colOff>
      <xdr:row>10</xdr:row>
      <xdr:rowOff>166186</xdr:rowOff>
    </xdr:from>
    <xdr:ext cx="5623654" cy="593304"/>
    <xdr:sp macro="" textlink="">
      <xdr:nvSpPr>
        <xdr:cNvPr id="15" name="Прямоугольник 14"/>
        <xdr:cNvSpPr/>
      </xdr:nvSpPr>
      <xdr:spPr>
        <a:xfrm>
          <a:off x="172678" y="2172786"/>
          <a:ext cx="5623654" cy="593304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ru-RU" sz="3200" b="1" cap="none" spc="0">
              <a:ln w="24500" cmpd="dbl">
                <a:solidFill>
                  <a:schemeClr val="accent2">
                    <a:shade val="85000"/>
                    <a:satMod val="155000"/>
                  </a:schemeClr>
                </a:solidFill>
                <a:prstDash val="solid"/>
                <a:miter lim="800000"/>
              </a:ln>
              <a:gradFill>
                <a:gsLst>
                  <a:gs pos="10000">
                    <a:schemeClr val="accent2">
                      <a:tint val="10000"/>
                      <a:satMod val="155000"/>
                    </a:schemeClr>
                  </a:gs>
                  <a:gs pos="60000">
                    <a:schemeClr val="accent2">
                      <a:tint val="30000"/>
                      <a:satMod val="155000"/>
                    </a:schemeClr>
                  </a:gs>
                  <a:gs pos="100000">
                    <a:schemeClr val="accent2">
                      <a:tint val="73000"/>
                      <a:satMod val="155000"/>
                    </a:schemeClr>
                  </a:gs>
                </a:gsLst>
                <a:lin ang="5400000"/>
              </a:gradFill>
              <a:effectLst>
                <a:glow rad="63500">
                  <a:schemeClr val="accent1">
                    <a:lumMod val="20000"/>
                    <a:lumOff val="80000"/>
                    <a:alpha val="40000"/>
                  </a:schemeClr>
                </a:glow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a:rPr>
            <a:t>Набор для спальни "Купидон"</a:t>
          </a:r>
        </a:p>
      </xdr:txBody>
    </xdr:sp>
    <xdr:clientData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52917</xdr:colOff>
      <xdr:row>40</xdr:row>
      <xdr:rowOff>137584</xdr:rowOff>
    </xdr:from>
    <xdr:to>
      <xdr:col>2</xdr:col>
      <xdr:colOff>254001</xdr:colOff>
      <xdr:row>45</xdr:row>
      <xdr:rowOff>42335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06917" y="9831917"/>
          <a:ext cx="814917" cy="1090084"/>
        </a:xfrm>
        <a:prstGeom prst="rect">
          <a:avLst/>
        </a:prstGeom>
      </xdr:spPr>
    </xdr:pic>
    <xdr:clientData/>
  </xdr:twoCellAnchor>
  <xdr:twoCellAnchor editAs="oneCell">
    <xdr:from>
      <xdr:col>11</xdr:col>
      <xdr:colOff>95250</xdr:colOff>
      <xdr:row>28</xdr:row>
      <xdr:rowOff>116417</xdr:rowOff>
    </xdr:from>
    <xdr:to>
      <xdr:col>12</xdr:col>
      <xdr:colOff>225193</xdr:colOff>
      <xdr:row>33</xdr:row>
      <xdr:rowOff>144293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540500" y="7027334"/>
          <a:ext cx="743776" cy="1213209"/>
        </a:xfrm>
        <a:prstGeom prst="rect">
          <a:avLst/>
        </a:prstGeom>
      </xdr:spPr>
    </xdr:pic>
    <xdr:clientData/>
  </xdr:twoCellAnchor>
  <xdr:twoCellAnchor editAs="oneCell">
    <xdr:from>
      <xdr:col>11</xdr:col>
      <xdr:colOff>158749</xdr:colOff>
      <xdr:row>40</xdr:row>
      <xdr:rowOff>74086</xdr:rowOff>
    </xdr:from>
    <xdr:to>
      <xdr:col>12</xdr:col>
      <xdr:colOff>275167</xdr:colOff>
      <xdr:row>45</xdr:row>
      <xdr:rowOff>126757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534832" y="9768419"/>
          <a:ext cx="730251" cy="1238004"/>
        </a:xfrm>
        <a:prstGeom prst="rect">
          <a:avLst/>
        </a:prstGeom>
      </xdr:spPr>
    </xdr:pic>
    <xdr:clientData/>
  </xdr:twoCellAnchor>
  <xdr:twoCellAnchor editAs="oneCell">
    <xdr:from>
      <xdr:col>11</xdr:col>
      <xdr:colOff>465667</xdr:colOff>
      <xdr:row>54</xdr:row>
      <xdr:rowOff>105833</xdr:rowOff>
    </xdr:from>
    <xdr:to>
      <xdr:col>13</xdr:col>
      <xdr:colOff>338666</xdr:colOff>
      <xdr:row>59</xdr:row>
      <xdr:rowOff>21165</xdr:rowOff>
    </xdr:to>
    <xdr:pic>
      <xdr:nvPicPr>
        <xdr:cNvPr id="17" name="Рисунок 16"/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10917" y="12382500"/>
          <a:ext cx="1100666" cy="1100666"/>
        </a:xfrm>
        <a:prstGeom prst="rect">
          <a:avLst/>
        </a:prstGeom>
      </xdr:spPr>
    </xdr:pic>
    <xdr:clientData/>
  </xdr:twoCellAnchor>
  <xdr:twoCellAnchor editAs="oneCell">
    <xdr:from>
      <xdr:col>8</xdr:col>
      <xdr:colOff>59267</xdr:colOff>
      <xdr:row>28</xdr:row>
      <xdr:rowOff>33867</xdr:rowOff>
    </xdr:from>
    <xdr:to>
      <xdr:col>8</xdr:col>
      <xdr:colOff>594783</xdr:colOff>
      <xdr:row>33</xdr:row>
      <xdr:rowOff>135209</xdr:rowOff>
    </xdr:to>
    <xdr:pic>
      <xdr:nvPicPr>
        <xdr:cNvPr id="38" name="Рисунок 37"/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673600" y="6104467"/>
          <a:ext cx="535516" cy="1134275"/>
        </a:xfrm>
        <a:prstGeom prst="rect">
          <a:avLst/>
        </a:prstGeom>
      </xdr:spPr>
    </xdr:pic>
    <xdr:clientData/>
  </xdr:twoCellAnchor>
  <xdr:oneCellAnchor>
    <xdr:from>
      <xdr:col>0</xdr:col>
      <xdr:colOff>209692</xdr:colOff>
      <xdr:row>12</xdr:row>
      <xdr:rowOff>47653</xdr:rowOff>
    </xdr:from>
    <xdr:ext cx="5837495" cy="593304"/>
    <xdr:sp macro="" textlink="">
      <xdr:nvSpPr>
        <xdr:cNvPr id="2" name="Прямоугольник 1"/>
        <xdr:cNvSpPr/>
      </xdr:nvSpPr>
      <xdr:spPr>
        <a:xfrm>
          <a:off x="209692" y="2452186"/>
          <a:ext cx="5837495" cy="593304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ru-RU" sz="3200" b="1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blipFill>
                <a:blip xmlns:r="http://schemas.openxmlformats.org/officeDocument/2006/relationships" r:embed="rId6"/>
                <a:tile tx="0" ty="0" sx="100000" sy="100000" flip="none" algn="tl"/>
              </a:blipFill>
              <a:effectLst>
                <a:glow>
                  <a:srgbClr val="FFFF00">
                    <a:alpha val="40000"/>
                  </a:srgbClr>
                </a:glow>
                <a:outerShdw blurRad="25500" dist="23000" dir="7020000" algn="tl">
                  <a:srgbClr val="000000">
                    <a:alpha val="50000"/>
                  </a:srgbClr>
                </a:outerShdw>
              </a:effectLst>
            </a:rPr>
            <a:t>Набор для спальни "Гармония"</a:t>
          </a:r>
        </a:p>
      </xdr:txBody>
    </xdr:sp>
    <xdr:clientData/>
  </xdr:oneCellAnchor>
  <xdr:twoCellAnchor editAs="oneCell">
    <xdr:from>
      <xdr:col>8</xdr:col>
      <xdr:colOff>465668</xdr:colOff>
      <xdr:row>80</xdr:row>
      <xdr:rowOff>118532</xdr:rowOff>
    </xdr:from>
    <xdr:to>
      <xdr:col>9</xdr:col>
      <xdr:colOff>183773</xdr:colOff>
      <xdr:row>82</xdr:row>
      <xdr:rowOff>423333</xdr:rowOff>
    </xdr:to>
    <xdr:pic>
      <xdr:nvPicPr>
        <xdr:cNvPr id="21" name="Рисунок 20"/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080001" y="17415932"/>
          <a:ext cx="327705" cy="787401"/>
        </a:xfrm>
        <a:prstGeom prst="rect">
          <a:avLst/>
        </a:prstGeom>
      </xdr:spPr>
    </xdr:pic>
    <xdr:clientData/>
  </xdr:twoCellAnchor>
  <xdr:twoCellAnchor editAs="oneCell">
    <xdr:from>
      <xdr:col>8</xdr:col>
      <xdr:colOff>203201</xdr:colOff>
      <xdr:row>78</xdr:row>
      <xdr:rowOff>16934</xdr:rowOff>
    </xdr:from>
    <xdr:to>
      <xdr:col>10</xdr:col>
      <xdr:colOff>42335</xdr:colOff>
      <xdr:row>80</xdr:row>
      <xdr:rowOff>106915</xdr:rowOff>
    </xdr:to>
    <xdr:pic>
      <xdr:nvPicPr>
        <xdr:cNvPr id="22" name="Рисунок 21"/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817534" y="16924867"/>
          <a:ext cx="1058334" cy="479447"/>
        </a:xfrm>
        <a:prstGeom prst="rect">
          <a:avLst/>
        </a:prstGeom>
      </xdr:spPr>
    </xdr:pic>
    <xdr:clientData/>
  </xdr:twoCellAnchor>
  <xdr:twoCellAnchor editAs="oneCell">
    <xdr:from>
      <xdr:col>9</xdr:col>
      <xdr:colOff>262469</xdr:colOff>
      <xdr:row>80</xdr:row>
      <xdr:rowOff>118535</xdr:rowOff>
    </xdr:from>
    <xdr:to>
      <xdr:col>9</xdr:col>
      <xdr:colOff>605291</xdr:colOff>
      <xdr:row>83</xdr:row>
      <xdr:rowOff>33867</xdr:rowOff>
    </xdr:to>
    <xdr:pic>
      <xdr:nvPicPr>
        <xdr:cNvPr id="20" name="Рисунок 19"/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486402" y="17415935"/>
          <a:ext cx="342822" cy="821266"/>
        </a:xfrm>
        <a:prstGeom prst="rect">
          <a:avLst/>
        </a:prstGeom>
      </xdr:spPr>
    </xdr:pic>
    <xdr:clientData/>
  </xdr:twoCellAnchor>
  <xdr:twoCellAnchor editAs="oneCell">
    <xdr:from>
      <xdr:col>9</xdr:col>
      <xdr:colOff>25398</xdr:colOff>
      <xdr:row>74</xdr:row>
      <xdr:rowOff>364067</xdr:rowOff>
    </xdr:from>
    <xdr:to>
      <xdr:col>9</xdr:col>
      <xdr:colOff>601253</xdr:colOff>
      <xdr:row>76</xdr:row>
      <xdr:rowOff>8464</xdr:rowOff>
    </xdr:to>
    <xdr:pic>
      <xdr:nvPicPr>
        <xdr:cNvPr id="30" name="Рисунок 29"/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flipH="1">
          <a:off x="5249331" y="16264467"/>
          <a:ext cx="575855" cy="262465"/>
        </a:xfrm>
        <a:prstGeom prst="rect">
          <a:avLst/>
        </a:prstGeom>
      </xdr:spPr>
    </xdr:pic>
    <xdr:clientData/>
  </xdr:twoCellAnchor>
  <xdr:twoCellAnchor editAs="oneCell">
    <xdr:from>
      <xdr:col>9</xdr:col>
      <xdr:colOff>8468</xdr:colOff>
      <xdr:row>76</xdr:row>
      <xdr:rowOff>33866</xdr:rowOff>
    </xdr:from>
    <xdr:to>
      <xdr:col>9</xdr:col>
      <xdr:colOff>608250</xdr:colOff>
      <xdr:row>77</xdr:row>
      <xdr:rowOff>93134</xdr:rowOff>
    </xdr:to>
    <xdr:pic>
      <xdr:nvPicPr>
        <xdr:cNvPr id="23" name="Рисунок 22"/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232401" y="16552333"/>
          <a:ext cx="599782" cy="254000"/>
        </a:xfrm>
        <a:prstGeom prst="rect">
          <a:avLst/>
        </a:prstGeom>
      </xdr:spPr>
    </xdr:pic>
    <xdr:clientData/>
  </xdr:twoCellAnchor>
  <xdr:twoCellAnchor editAs="oneCell">
    <xdr:from>
      <xdr:col>0</xdr:col>
      <xdr:colOff>245534</xdr:colOff>
      <xdr:row>61</xdr:row>
      <xdr:rowOff>164964</xdr:rowOff>
    </xdr:from>
    <xdr:to>
      <xdr:col>1</xdr:col>
      <xdr:colOff>524933</xdr:colOff>
      <xdr:row>63</xdr:row>
      <xdr:rowOff>110829</xdr:rowOff>
    </xdr:to>
    <xdr:pic>
      <xdr:nvPicPr>
        <xdr:cNvPr id="18" name="Рисунок 17"/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BEBA8EAE-BF5A-486C-A8C5-ECC9F3942E4B}">
              <a14:imgProps xmlns:a14="http://schemas.microsoft.com/office/drawing/2010/main">
                <a14:imgLayer r:embed="rId13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45534" y="13203631"/>
          <a:ext cx="550332" cy="546998"/>
        </a:xfrm>
        <a:prstGeom prst="rect">
          <a:avLst/>
        </a:prstGeom>
      </xdr:spPr>
    </xdr:pic>
    <xdr:clientData/>
  </xdr:twoCellAnchor>
  <xdr:twoCellAnchor editAs="oneCell">
    <xdr:from>
      <xdr:col>1</xdr:col>
      <xdr:colOff>524932</xdr:colOff>
      <xdr:row>61</xdr:row>
      <xdr:rowOff>143933</xdr:rowOff>
    </xdr:from>
    <xdr:to>
      <xdr:col>4</xdr:col>
      <xdr:colOff>118534</xdr:colOff>
      <xdr:row>63</xdr:row>
      <xdr:rowOff>84667</xdr:rowOff>
    </xdr:to>
    <xdr:pic>
      <xdr:nvPicPr>
        <xdr:cNvPr id="29" name="Рисунок 28"/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95865" y="13182600"/>
          <a:ext cx="1422402" cy="541867"/>
        </a:xfrm>
        <a:prstGeom prst="rect">
          <a:avLst/>
        </a:prstGeom>
      </xdr:spPr>
    </xdr:pic>
    <xdr:clientData/>
  </xdr:twoCellAnchor>
  <xdr:twoCellAnchor editAs="oneCell">
    <xdr:from>
      <xdr:col>1</xdr:col>
      <xdr:colOff>67734</xdr:colOff>
      <xdr:row>65</xdr:row>
      <xdr:rowOff>77654</xdr:rowOff>
    </xdr:from>
    <xdr:to>
      <xdr:col>3</xdr:col>
      <xdr:colOff>541867</xdr:colOff>
      <xdr:row>70</xdr:row>
      <xdr:rowOff>159750</xdr:rowOff>
    </xdr:to>
    <xdr:pic>
      <xdr:nvPicPr>
        <xdr:cNvPr id="31" name="Рисунок 30"/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38667" y="14056121"/>
          <a:ext cx="1693333" cy="1115030"/>
        </a:xfrm>
        <a:prstGeom prst="rect">
          <a:avLst/>
        </a:prstGeom>
      </xdr:spPr>
    </xdr:pic>
    <xdr:clientData/>
  </xdr:twoCellAnchor>
  <xdr:twoCellAnchor editAs="oneCell">
    <xdr:from>
      <xdr:col>6</xdr:col>
      <xdr:colOff>59267</xdr:colOff>
      <xdr:row>66</xdr:row>
      <xdr:rowOff>33865</xdr:rowOff>
    </xdr:from>
    <xdr:to>
      <xdr:col>8</xdr:col>
      <xdr:colOff>601134</xdr:colOff>
      <xdr:row>69</xdr:row>
      <xdr:rowOff>287866</xdr:rowOff>
    </xdr:to>
    <xdr:pic>
      <xdr:nvPicPr>
        <xdr:cNvPr id="32" name="Рисунок 31"/>
        <xdr:cNvPicPr>
          <a:picLocks noChangeAspect="1"/>
        </xdr:cNvPicPr>
      </xdr:nvPicPr>
      <xdr:blipFill rotWithShape="1"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454400" y="14410265"/>
          <a:ext cx="1761067" cy="812801"/>
        </a:xfrm>
        <a:prstGeom prst="rect">
          <a:avLst/>
        </a:prstGeom>
      </xdr:spPr>
    </xdr:pic>
    <xdr:clientData/>
  </xdr:twoCellAnchor>
  <xdr:twoCellAnchor editAs="oneCell">
    <xdr:from>
      <xdr:col>5</xdr:col>
      <xdr:colOff>76200</xdr:colOff>
      <xdr:row>2</xdr:row>
      <xdr:rowOff>14816</xdr:rowOff>
    </xdr:from>
    <xdr:to>
      <xdr:col>9</xdr:col>
      <xdr:colOff>293511</xdr:colOff>
      <xdr:row>12</xdr:row>
      <xdr:rowOff>143933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61733" y="472016"/>
          <a:ext cx="2655711" cy="1991784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9</xdr:col>
      <xdr:colOff>380999</xdr:colOff>
      <xdr:row>0</xdr:row>
      <xdr:rowOff>42333</xdr:rowOff>
    </xdr:from>
    <xdr:to>
      <xdr:col>14</xdr:col>
      <xdr:colOff>558800</xdr:colOff>
      <xdr:row>12</xdr:row>
      <xdr:rowOff>160866</xdr:rowOff>
    </xdr:to>
    <xdr:pic>
      <xdr:nvPicPr>
        <xdr:cNvPr id="19" name="Рисунок 18"/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4932" y="42333"/>
          <a:ext cx="3225801" cy="2438400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11</xdr:col>
      <xdr:colOff>397936</xdr:colOff>
      <xdr:row>16</xdr:row>
      <xdr:rowOff>76200</xdr:rowOff>
    </xdr:from>
    <xdr:to>
      <xdr:col>13</xdr:col>
      <xdr:colOff>307624</xdr:colOff>
      <xdr:row>21</xdr:row>
      <xdr:rowOff>143933</xdr:rowOff>
    </xdr:to>
    <xdr:pic>
      <xdr:nvPicPr>
        <xdr:cNvPr id="33" name="Рисунок 32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41069" y="3530600"/>
          <a:ext cx="1128888" cy="1100666"/>
        </a:xfrm>
        <a:prstGeom prst="rect">
          <a:avLst/>
        </a:prstGeom>
      </xdr:spPr>
    </xdr:pic>
    <xdr:clientData/>
  </xdr:twoCellAnchor>
  <xdr:twoCellAnchor editAs="oneCell">
    <xdr:from>
      <xdr:col>1</xdr:col>
      <xdr:colOff>16934</xdr:colOff>
      <xdr:row>16</xdr:row>
      <xdr:rowOff>125865</xdr:rowOff>
    </xdr:from>
    <xdr:to>
      <xdr:col>3</xdr:col>
      <xdr:colOff>549201</xdr:colOff>
      <xdr:row>21</xdr:row>
      <xdr:rowOff>48348</xdr:rowOff>
    </xdr:to>
    <xdr:pic>
      <xdr:nvPicPr>
        <xdr:cNvPr id="36" name="Рисунок 35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867" y="3580265"/>
          <a:ext cx="1751467" cy="955416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76</xdr:row>
      <xdr:rowOff>50933</xdr:rowOff>
    </xdr:from>
    <xdr:to>
      <xdr:col>3</xdr:col>
      <xdr:colOff>558933</xdr:colOff>
      <xdr:row>81</xdr:row>
      <xdr:rowOff>158983</xdr:rowOff>
    </xdr:to>
    <xdr:pic>
      <xdr:nvPicPr>
        <xdr:cNvPr id="41" name="Рисунок 40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7133" y="16662533"/>
          <a:ext cx="1701933" cy="1174850"/>
        </a:xfrm>
        <a:prstGeom prst="rect">
          <a:avLst/>
        </a:prstGeom>
      </xdr:spPr>
    </xdr:pic>
    <xdr:clientData/>
  </xdr:twoCellAnchor>
  <xdr:twoCellAnchor editAs="oneCell">
    <xdr:from>
      <xdr:col>2</xdr:col>
      <xdr:colOff>84667</xdr:colOff>
      <xdr:row>54</xdr:row>
      <xdr:rowOff>20734</xdr:rowOff>
    </xdr:from>
    <xdr:to>
      <xdr:col>3</xdr:col>
      <xdr:colOff>59266</xdr:colOff>
      <xdr:row>59</xdr:row>
      <xdr:rowOff>177800</xdr:rowOff>
    </xdr:to>
    <xdr:pic>
      <xdr:nvPicPr>
        <xdr:cNvPr id="43" name="Рисунок 42"/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5200" y="11645467"/>
          <a:ext cx="584199" cy="1190000"/>
        </a:xfrm>
        <a:prstGeom prst="rect">
          <a:avLst/>
        </a:prstGeom>
      </xdr:spPr>
    </xdr:pic>
    <xdr:clientData/>
  </xdr:twoCellAnchor>
  <xdr:twoCellAnchor editAs="oneCell">
    <xdr:from>
      <xdr:col>1</xdr:col>
      <xdr:colOff>338667</xdr:colOff>
      <xdr:row>28</xdr:row>
      <xdr:rowOff>41334</xdr:rowOff>
    </xdr:from>
    <xdr:to>
      <xdr:col>3</xdr:col>
      <xdr:colOff>194581</xdr:colOff>
      <xdr:row>33</xdr:row>
      <xdr:rowOff>160867</xdr:rowOff>
    </xdr:to>
    <xdr:pic>
      <xdr:nvPicPr>
        <xdr:cNvPr id="45" name="Рисунок 44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6111934"/>
          <a:ext cx="1075114" cy="1152466"/>
        </a:xfrm>
        <a:prstGeom prst="rect">
          <a:avLst/>
        </a:prstGeom>
      </xdr:spPr>
    </xdr:pic>
    <xdr:clientData/>
  </xdr:twoCellAnchor>
  <xdr:twoCellAnchor editAs="oneCell">
    <xdr:from>
      <xdr:col>6</xdr:col>
      <xdr:colOff>423334</xdr:colOff>
      <xdr:row>16</xdr:row>
      <xdr:rowOff>81265</xdr:rowOff>
    </xdr:from>
    <xdr:to>
      <xdr:col>8</xdr:col>
      <xdr:colOff>245534</xdr:colOff>
      <xdr:row>21</xdr:row>
      <xdr:rowOff>113133</xdr:rowOff>
    </xdr:to>
    <xdr:pic>
      <xdr:nvPicPr>
        <xdr:cNvPr id="46" name="Рисунок 45"/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8467" y="3535665"/>
          <a:ext cx="1041400" cy="1064801"/>
        </a:xfrm>
        <a:prstGeom prst="rect">
          <a:avLst/>
        </a:prstGeom>
      </xdr:spPr>
    </xdr:pic>
    <xdr:clientData/>
  </xdr:twoCellAnchor>
  <xdr:twoCellAnchor editAs="oneCell">
    <xdr:from>
      <xdr:col>7</xdr:col>
      <xdr:colOff>84666</xdr:colOff>
      <xdr:row>54</xdr:row>
      <xdr:rowOff>42334</xdr:rowOff>
    </xdr:from>
    <xdr:to>
      <xdr:col>8</xdr:col>
      <xdr:colOff>76199</xdr:colOff>
      <xdr:row>59</xdr:row>
      <xdr:rowOff>143933</xdr:rowOff>
    </xdr:to>
    <xdr:pic>
      <xdr:nvPicPr>
        <xdr:cNvPr id="47" name="Рисунок 46"/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89399" y="11667067"/>
          <a:ext cx="601133" cy="1134533"/>
        </a:xfrm>
        <a:prstGeom prst="rect">
          <a:avLst/>
        </a:prstGeom>
      </xdr:spPr>
    </xdr:pic>
    <xdr:clientData/>
  </xdr:twoCellAnchor>
  <xdr:twoCellAnchor editAs="oneCell">
    <xdr:from>
      <xdr:col>5</xdr:col>
      <xdr:colOff>584199</xdr:colOff>
      <xdr:row>28</xdr:row>
      <xdr:rowOff>33867</xdr:rowOff>
    </xdr:from>
    <xdr:to>
      <xdr:col>7</xdr:col>
      <xdr:colOff>160866</xdr:colOff>
      <xdr:row>33</xdr:row>
      <xdr:rowOff>164743</xdr:rowOff>
    </xdr:to>
    <xdr:pic>
      <xdr:nvPicPr>
        <xdr:cNvPr id="48" name="Рисунок 47"/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BEBA8EAE-BF5A-486C-A8C5-ECC9F3942E4B}">
              <a14:imgProps xmlns:a14="http://schemas.microsoft.com/office/drawing/2010/main">
                <a14:imgLayer r:embed="rId27">
                  <a14:imgEffect>
                    <a14:backgroundRemoval t="0" b="98750" l="6098" r="92683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69732" y="6104467"/>
          <a:ext cx="795867" cy="1163809"/>
        </a:xfrm>
        <a:prstGeom prst="rect">
          <a:avLst/>
        </a:prstGeom>
      </xdr:spPr>
    </xdr:pic>
    <xdr:clientData/>
  </xdr:twoCellAnchor>
  <xdr:twoCellAnchor editAs="oneCell">
    <xdr:from>
      <xdr:col>7</xdr:col>
      <xdr:colOff>42334</xdr:colOff>
      <xdr:row>28</xdr:row>
      <xdr:rowOff>25399</xdr:rowOff>
    </xdr:from>
    <xdr:to>
      <xdr:col>8</xdr:col>
      <xdr:colOff>77454</xdr:colOff>
      <xdr:row>33</xdr:row>
      <xdr:rowOff>124865</xdr:rowOff>
    </xdr:to>
    <xdr:pic>
      <xdr:nvPicPr>
        <xdr:cNvPr id="49" name="Рисунок 48"/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47067" y="6095999"/>
          <a:ext cx="644720" cy="1132399"/>
        </a:xfrm>
        <a:prstGeom prst="rect">
          <a:avLst/>
        </a:prstGeom>
      </xdr:spPr>
    </xdr:pic>
    <xdr:clientData/>
  </xdr:twoCellAnchor>
  <xdr:twoCellAnchor editAs="oneCell">
    <xdr:from>
      <xdr:col>7</xdr:col>
      <xdr:colOff>42335</xdr:colOff>
      <xdr:row>40</xdr:row>
      <xdr:rowOff>54733</xdr:rowOff>
    </xdr:from>
    <xdr:to>
      <xdr:col>8</xdr:col>
      <xdr:colOff>91142</xdr:colOff>
      <xdr:row>45</xdr:row>
      <xdr:rowOff>152400</xdr:rowOff>
    </xdr:to>
    <xdr:pic>
      <xdr:nvPicPr>
        <xdr:cNvPr id="50" name="Рисунок 49"/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47068" y="8716133"/>
          <a:ext cx="658407" cy="1130600"/>
        </a:xfrm>
        <a:prstGeom prst="rect">
          <a:avLst/>
        </a:prstGeom>
      </xdr:spPr>
    </xdr:pic>
    <xdr:clientData/>
  </xdr:twoCellAnchor>
  <xdr:twoCellAnchor editAs="oneCell">
    <xdr:from>
      <xdr:col>6</xdr:col>
      <xdr:colOff>33868</xdr:colOff>
      <xdr:row>40</xdr:row>
      <xdr:rowOff>33867</xdr:rowOff>
    </xdr:from>
    <xdr:to>
      <xdr:col>7</xdr:col>
      <xdr:colOff>97208</xdr:colOff>
      <xdr:row>45</xdr:row>
      <xdr:rowOff>179334</xdr:rowOff>
    </xdr:to>
    <xdr:pic>
      <xdr:nvPicPr>
        <xdr:cNvPr id="51" name="Рисунок 50"/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1" y="8695267"/>
          <a:ext cx="672940" cy="1178400"/>
        </a:xfrm>
        <a:prstGeom prst="rect">
          <a:avLst/>
        </a:prstGeom>
      </xdr:spPr>
    </xdr:pic>
    <xdr:clientData/>
  </xdr:twoCellAnchor>
  <xdr:twoCellAnchor editAs="oneCell">
    <xdr:from>
      <xdr:col>12</xdr:col>
      <xdr:colOff>346267</xdr:colOff>
      <xdr:row>28</xdr:row>
      <xdr:rowOff>24533</xdr:rowOff>
    </xdr:from>
    <xdr:to>
      <xdr:col>13</xdr:col>
      <xdr:colOff>487472</xdr:colOff>
      <xdr:row>33</xdr:row>
      <xdr:rowOff>169334</xdr:rowOff>
    </xdr:to>
    <xdr:pic>
      <xdr:nvPicPr>
        <xdr:cNvPr id="52" name="Рисунок 51"/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99000" y="6095133"/>
          <a:ext cx="750805" cy="1177734"/>
        </a:xfrm>
        <a:prstGeom prst="rect">
          <a:avLst/>
        </a:prstGeom>
      </xdr:spPr>
    </xdr:pic>
    <xdr:clientData/>
  </xdr:twoCellAnchor>
  <xdr:twoCellAnchor editAs="oneCell">
    <xdr:from>
      <xdr:col>2</xdr:col>
      <xdr:colOff>322133</xdr:colOff>
      <xdr:row>40</xdr:row>
      <xdr:rowOff>64543</xdr:rowOff>
    </xdr:from>
    <xdr:to>
      <xdr:col>3</xdr:col>
      <xdr:colOff>584201</xdr:colOff>
      <xdr:row>45</xdr:row>
      <xdr:rowOff>160868</xdr:rowOff>
    </xdr:to>
    <xdr:pic>
      <xdr:nvPicPr>
        <xdr:cNvPr id="55" name="Рисунок 54"/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2666" y="8725943"/>
          <a:ext cx="871668" cy="1129258"/>
        </a:xfrm>
        <a:prstGeom prst="rect">
          <a:avLst/>
        </a:prstGeom>
      </xdr:spPr>
    </xdr:pic>
    <xdr:clientData/>
  </xdr:twoCellAnchor>
  <xdr:twoCellAnchor editAs="oneCell">
    <xdr:from>
      <xdr:col>12</xdr:col>
      <xdr:colOff>444334</xdr:colOff>
      <xdr:row>40</xdr:row>
      <xdr:rowOff>59266</xdr:rowOff>
    </xdr:from>
    <xdr:to>
      <xdr:col>13</xdr:col>
      <xdr:colOff>538526</xdr:colOff>
      <xdr:row>45</xdr:row>
      <xdr:rowOff>152400</xdr:rowOff>
    </xdr:to>
    <xdr:pic>
      <xdr:nvPicPr>
        <xdr:cNvPr id="57" name="Рисунок 56"/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97067" y="8720666"/>
          <a:ext cx="703792" cy="1126067"/>
        </a:xfrm>
        <a:prstGeom prst="rect">
          <a:avLst/>
        </a:prstGeom>
      </xdr:spPr>
    </xdr:pic>
    <xdr:clientData/>
  </xdr:twoCellAnchor>
  <xdr:twoCellAnchor editAs="oneCell">
    <xdr:from>
      <xdr:col>8</xdr:col>
      <xdr:colOff>59268</xdr:colOff>
      <xdr:row>40</xdr:row>
      <xdr:rowOff>110066</xdr:rowOff>
    </xdr:from>
    <xdr:to>
      <xdr:col>8</xdr:col>
      <xdr:colOff>567267</xdr:colOff>
      <xdr:row>45</xdr:row>
      <xdr:rowOff>143934</xdr:rowOff>
    </xdr:to>
    <xdr:pic>
      <xdr:nvPicPr>
        <xdr:cNvPr id="59" name="Рисунок 58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4673601" y="8771466"/>
          <a:ext cx="507999" cy="1066801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468047</xdr:colOff>
      <xdr:row>42</xdr:row>
      <xdr:rowOff>87047</xdr:rowOff>
    </xdr:from>
    <xdr:to>
      <xdr:col>8</xdr:col>
      <xdr:colOff>275166</xdr:colOff>
      <xdr:row>47</xdr:row>
      <xdr:rowOff>20673</xdr:rowOff>
    </xdr:to>
    <xdr:pic>
      <xdr:nvPicPr>
        <xdr:cNvPr id="23" name="Рисунок 436" descr="фотки-025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151047" y="4055797"/>
          <a:ext cx="1034786" cy="11697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461433</xdr:colOff>
      <xdr:row>7</xdr:row>
      <xdr:rowOff>23060</xdr:rowOff>
    </xdr:from>
    <xdr:to>
      <xdr:col>8</xdr:col>
      <xdr:colOff>237067</xdr:colOff>
      <xdr:row>10</xdr:row>
      <xdr:rowOff>179651</xdr:rowOff>
    </xdr:to>
    <xdr:pic>
      <xdr:nvPicPr>
        <xdr:cNvPr id="24" name="Рисунок 101" descr="тумбы прикроватн. copy.jpg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754966" y="1606327"/>
          <a:ext cx="994834" cy="7323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457200</xdr:colOff>
      <xdr:row>7</xdr:row>
      <xdr:rowOff>33866</xdr:rowOff>
    </xdr:from>
    <xdr:to>
      <xdr:col>3</xdr:col>
      <xdr:colOff>220133</xdr:colOff>
      <xdr:row>11</xdr:row>
      <xdr:rowOff>32926</xdr:rowOff>
    </xdr:to>
    <xdr:pic>
      <xdr:nvPicPr>
        <xdr:cNvPr id="25" name="Рисунок 286" descr="тумба прикроватн с дверкой.jpg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02733" y="1608666"/>
          <a:ext cx="982133" cy="8457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517524</xdr:colOff>
      <xdr:row>7</xdr:row>
      <xdr:rowOff>139092</xdr:rowOff>
    </xdr:from>
    <xdr:to>
      <xdr:col>13</xdr:col>
      <xdr:colOff>33867</xdr:colOff>
      <xdr:row>10</xdr:row>
      <xdr:rowOff>219868</xdr:rowOff>
    </xdr:to>
    <xdr:pic>
      <xdr:nvPicPr>
        <xdr:cNvPr id="27" name="Рисунок 320" descr="тумба-прикроватная-с-ящиками.jpg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859057" y="1722359"/>
          <a:ext cx="735543" cy="6565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21165</xdr:colOff>
      <xdr:row>42</xdr:row>
      <xdr:rowOff>63501</xdr:rowOff>
    </xdr:from>
    <xdr:to>
      <xdr:col>3</xdr:col>
      <xdr:colOff>179916</xdr:colOff>
      <xdr:row>47</xdr:row>
      <xdr:rowOff>81418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brightnessContrast brigh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78415" y="4042834"/>
          <a:ext cx="772584" cy="1254049"/>
        </a:xfrm>
        <a:prstGeom prst="rect">
          <a:avLst/>
        </a:prstGeom>
      </xdr:spPr>
    </xdr:pic>
    <xdr:clientData/>
  </xdr:twoCellAnchor>
  <xdr:twoCellAnchor editAs="oneCell">
    <xdr:from>
      <xdr:col>1</xdr:col>
      <xdr:colOff>603249</xdr:colOff>
      <xdr:row>54</xdr:row>
      <xdr:rowOff>74082</xdr:rowOff>
    </xdr:from>
    <xdr:to>
      <xdr:col>3</xdr:col>
      <xdr:colOff>328083</xdr:colOff>
      <xdr:row>59</xdr:row>
      <xdr:rowOff>141739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46666" y="6625165"/>
          <a:ext cx="952500" cy="1252991"/>
        </a:xfrm>
        <a:prstGeom prst="rect">
          <a:avLst/>
        </a:prstGeom>
      </xdr:spPr>
    </xdr:pic>
    <xdr:clientData/>
  </xdr:twoCellAnchor>
  <xdr:twoCellAnchor editAs="oneCell">
    <xdr:from>
      <xdr:col>1</xdr:col>
      <xdr:colOff>42333</xdr:colOff>
      <xdr:row>41</xdr:row>
      <xdr:rowOff>10584</xdr:rowOff>
    </xdr:from>
    <xdr:to>
      <xdr:col>2</xdr:col>
      <xdr:colOff>0</xdr:colOff>
      <xdr:row>45</xdr:row>
      <xdr:rowOff>42334</xdr:rowOff>
    </xdr:to>
    <xdr:pic>
      <xdr:nvPicPr>
        <xdr:cNvPr id="41" name="Рисунок 40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85750" y="3788834"/>
          <a:ext cx="571500" cy="971550"/>
        </a:xfrm>
        <a:prstGeom prst="rect">
          <a:avLst/>
        </a:prstGeom>
      </xdr:spPr>
    </xdr:pic>
    <xdr:clientData/>
  </xdr:twoCellAnchor>
  <xdr:twoCellAnchor editAs="oneCell">
    <xdr:from>
      <xdr:col>1</xdr:col>
      <xdr:colOff>465668</xdr:colOff>
      <xdr:row>31</xdr:row>
      <xdr:rowOff>65268</xdr:rowOff>
    </xdr:from>
    <xdr:to>
      <xdr:col>3</xdr:col>
      <xdr:colOff>238702</xdr:colOff>
      <xdr:row>34</xdr:row>
      <xdr:rowOff>261870</xdr:rowOff>
    </xdr:to>
    <xdr:pic>
      <xdr:nvPicPr>
        <xdr:cNvPr id="15" name="Рисунок 14"/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11201" y="6466068"/>
          <a:ext cx="992234" cy="755402"/>
        </a:xfrm>
        <a:prstGeom prst="rect">
          <a:avLst/>
        </a:prstGeom>
      </xdr:spPr>
    </xdr:pic>
    <xdr:clientData/>
  </xdr:twoCellAnchor>
  <xdr:twoCellAnchor editAs="oneCell">
    <xdr:from>
      <xdr:col>1</xdr:col>
      <xdr:colOff>342901</xdr:colOff>
      <xdr:row>19</xdr:row>
      <xdr:rowOff>6449</xdr:rowOff>
    </xdr:from>
    <xdr:to>
      <xdr:col>3</xdr:col>
      <xdr:colOff>431801</xdr:colOff>
      <xdr:row>23</xdr:row>
      <xdr:rowOff>31751</xdr:rowOff>
    </xdr:to>
    <xdr:pic>
      <xdr:nvPicPr>
        <xdr:cNvPr id="17" name="Рисунок 392" descr="тумба-прикроватная-селена.jpg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588434" y="4002716"/>
          <a:ext cx="1308100" cy="8889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429683</xdr:colOff>
      <xdr:row>19</xdr:row>
      <xdr:rowOff>17095</xdr:rowOff>
    </xdr:from>
    <xdr:to>
      <xdr:col>8</xdr:col>
      <xdr:colOff>364066</xdr:colOff>
      <xdr:row>22</xdr:row>
      <xdr:rowOff>268815</xdr:rowOff>
    </xdr:to>
    <xdr:pic>
      <xdr:nvPicPr>
        <xdr:cNvPr id="19" name="Рисунок 371" descr="Тумба-прикроватная-Селена.jpg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723216" y="4013362"/>
          <a:ext cx="1153583" cy="827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462492</xdr:colOff>
      <xdr:row>55</xdr:row>
      <xdr:rowOff>53710</xdr:rowOff>
    </xdr:from>
    <xdr:to>
      <xdr:col>8</xdr:col>
      <xdr:colOff>368301</xdr:colOff>
      <xdr:row>59</xdr:row>
      <xdr:rowOff>1853</xdr:rowOff>
    </xdr:to>
    <xdr:pic>
      <xdr:nvPicPr>
        <xdr:cNvPr id="20" name="Рисунок 381" descr="столик-туалетный-квадро для прайса.jpg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767667" y="6711685"/>
          <a:ext cx="1125009" cy="9387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264582</xdr:colOff>
      <xdr:row>54</xdr:row>
      <xdr:rowOff>114329</xdr:rowOff>
    </xdr:from>
    <xdr:to>
      <xdr:col>13</xdr:col>
      <xdr:colOff>412750</xdr:colOff>
      <xdr:row>59</xdr:row>
      <xdr:rowOff>99483</xdr:rowOff>
    </xdr:to>
    <xdr:pic>
      <xdr:nvPicPr>
        <xdr:cNvPr id="22" name="Рисунок 21"/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BEBA8EAE-BF5A-486C-A8C5-ECC9F3942E4B}">
              <a14:imgProps xmlns:a14="http://schemas.microsoft.com/office/drawing/2010/main">
                <a14:imgLayer r:embed="rId14">
                  <a14:imgEffect>
                    <a14:sharpenSoften amount="-25000"/>
                  </a14:imgEffect>
                  <a14:imgEffect>
                    <a14:saturation sat="66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617757" y="6581804"/>
          <a:ext cx="1367368" cy="1166254"/>
        </a:xfrm>
        <a:prstGeom prst="rect">
          <a:avLst/>
        </a:prstGeom>
      </xdr:spPr>
    </xdr:pic>
    <xdr:clientData/>
  </xdr:twoCellAnchor>
  <xdr:twoCellAnchor editAs="oneCell">
    <xdr:from>
      <xdr:col>1</xdr:col>
      <xdr:colOff>379942</xdr:colOff>
      <xdr:row>66</xdr:row>
      <xdr:rowOff>164003</xdr:rowOff>
    </xdr:from>
    <xdr:to>
      <xdr:col>3</xdr:col>
      <xdr:colOff>321734</xdr:colOff>
      <xdr:row>71</xdr:row>
      <xdr:rowOff>126207</xdr:rowOff>
    </xdr:to>
    <xdr:pic>
      <xdr:nvPicPr>
        <xdr:cNvPr id="26" name="Рисунок 370" descr="Туалетный-стол-Селена.jpg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25475" y="13532870"/>
          <a:ext cx="1160992" cy="9951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381001</xdr:colOff>
      <xdr:row>66</xdr:row>
      <xdr:rowOff>138714</xdr:rowOff>
    </xdr:from>
    <xdr:to>
      <xdr:col>8</xdr:col>
      <xdr:colOff>423335</xdr:colOff>
      <xdr:row>71</xdr:row>
      <xdr:rowOff>12394</xdr:rowOff>
    </xdr:to>
    <xdr:pic>
      <xdr:nvPicPr>
        <xdr:cNvPr id="28" name="Рисунок 458" descr="зеркало.jpg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674534" y="13507581"/>
          <a:ext cx="1261534" cy="906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499535</xdr:colOff>
      <xdr:row>30</xdr:row>
      <xdr:rowOff>53421</xdr:rowOff>
    </xdr:from>
    <xdr:to>
      <xdr:col>8</xdr:col>
      <xdr:colOff>338667</xdr:colOff>
      <xdr:row>35</xdr:row>
      <xdr:rowOff>44982</xdr:rowOff>
    </xdr:to>
    <xdr:pic>
      <xdr:nvPicPr>
        <xdr:cNvPr id="31" name="Рисунок 30"/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3068" y="6267954"/>
          <a:ext cx="1058332" cy="1024496"/>
        </a:xfrm>
        <a:prstGeom prst="rect">
          <a:avLst/>
        </a:prstGeom>
      </xdr:spPr>
    </xdr:pic>
    <xdr:clientData/>
  </xdr:twoCellAnchor>
  <xdr:twoCellAnchor editAs="oneCell">
    <xdr:from>
      <xdr:col>11</xdr:col>
      <xdr:colOff>448734</xdr:colOff>
      <xdr:row>66</xdr:row>
      <xdr:rowOff>29289</xdr:rowOff>
    </xdr:from>
    <xdr:to>
      <xdr:col>13</xdr:col>
      <xdr:colOff>200224</xdr:colOff>
      <xdr:row>71</xdr:row>
      <xdr:rowOff>141999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6790267" y="13398156"/>
          <a:ext cx="970690" cy="1145643"/>
        </a:xfrm>
        <a:prstGeom prst="rect">
          <a:avLst/>
        </a:prstGeom>
      </xdr:spPr>
    </xdr:pic>
    <xdr:clientData/>
  </xdr:twoCellAnchor>
  <xdr:twoCellAnchor editAs="oneCell">
    <xdr:from>
      <xdr:col>11</xdr:col>
      <xdr:colOff>389467</xdr:colOff>
      <xdr:row>18</xdr:row>
      <xdr:rowOff>93133</xdr:rowOff>
    </xdr:from>
    <xdr:to>
      <xdr:col>13</xdr:col>
      <xdr:colOff>266754</xdr:colOff>
      <xdr:row>23</xdr:row>
      <xdr:rowOff>135467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37867" y="3869266"/>
          <a:ext cx="1096487" cy="1075267"/>
        </a:xfrm>
        <a:prstGeom prst="rect">
          <a:avLst/>
        </a:prstGeom>
      </xdr:spPr>
    </xdr:pic>
    <xdr:clientData/>
  </xdr:twoCellAnchor>
  <xdr:twoCellAnchor editAs="oneCell">
    <xdr:from>
      <xdr:col>11</xdr:col>
      <xdr:colOff>364067</xdr:colOff>
      <xdr:row>30</xdr:row>
      <xdr:rowOff>42334</xdr:rowOff>
    </xdr:from>
    <xdr:to>
      <xdr:col>13</xdr:col>
      <xdr:colOff>229448</xdr:colOff>
      <xdr:row>35</xdr:row>
      <xdr:rowOff>186266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12467" y="6197601"/>
          <a:ext cx="1084581" cy="1176866"/>
        </a:xfrm>
        <a:prstGeom prst="rect">
          <a:avLst/>
        </a:prstGeom>
      </xdr:spPr>
    </xdr:pic>
    <xdr:clientData/>
  </xdr:twoCellAnchor>
  <xdr:twoCellAnchor editAs="oneCell">
    <xdr:from>
      <xdr:col>11</xdr:col>
      <xdr:colOff>465667</xdr:colOff>
      <xdr:row>42</xdr:row>
      <xdr:rowOff>71741</xdr:rowOff>
    </xdr:from>
    <xdr:to>
      <xdr:col>13</xdr:col>
      <xdr:colOff>118533</xdr:colOff>
      <xdr:row>47</xdr:row>
      <xdr:rowOff>160867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14067" y="8885541"/>
          <a:ext cx="872066" cy="1172859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289983</xdr:colOff>
      <xdr:row>20</xdr:row>
      <xdr:rowOff>85725</xdr:rowOff>
    </xdr:from>
    <xdr:to>
      <xdr:col>2</xdr:col>
      <xdr:colOff>462491</xdr:colOff>
      <xdr:row>24</xdr:row>
      <xdr:rowOff>35984</xdr:rowOff>
    </xdr:to>
    <xdr:pic>
      <xdr:nvPicPr>
        <xdr:cNvPr id="2" name="Рисунок 104" descr="кровать для прайса.jpg"/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337983" y="6858000"/>
          <a:ext cx="1391708" cy="826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254000</xdr:colOff>
      <xdr:row>47</xdr:row>
      <xdr:rowOff>24342</xdr:rowOff>
    </xdr:from>
    <xdr:to>
      <xdr:col>7</xdr:col>
      <xdr:colOff>488949</xdr:colOff>
      <xdr:row>51</xdr:row>
      <xdr:rowOff>5080</xdr:rowOff>
    </xdr:to>
    <xdr:pic>
      <xdr:nvPicPr>
        <xdr:cNvPr id="4" name="Рисунок 7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323167" y="10152592"/>
          <a:ext cx="1462615" cy="9641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354541</xdr:colOff>
      <xdr:row>47</xdr:row>
      <xdr:rowOff>71173</xdr:rowOff>
    </xdr:from>
    <xdr:to>
      <xdr:col>12</xdr:col>
      <xdr:colOff>441324</xdr:colOff>
      <xdr:row>51</xdr:row>
      <xdr:rowOff>66939</xdr:rowOff>
    </xdr:to>
    <xdr:pic>
      <xdr:nvPicPr>
        <xdr:cNvPr id="5" name="Рисунок 1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688666" y="11920273"/>
          <a:ext cx="1305983" cy="9863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428625</xdr:colOff>
      <xdr:row>47</xdr:row>
      <xdr:rowOff>19845</xdr:rowOff>
    </xdr:from>
    <xdr:to>
      <xdr:col>2</xdr:col>
      <xdr:colOff>496359</xdr:colOff>
      <xdr:row>51</xdr:row>
      <xdr:rowOff>168012</xdr:rowOff>
    </xdr:to>
    <xdr:pic>
      <xdr:nvPicPr>
        <xdr:cNvPr id="6" name="Рисунок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28625" y="12148345"/>
          <a:ext cx="1295401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10583</xdr:colOff>
      <xdr:row>46</xdr:row>
      <xdr:rowOff>158749</xdr:rowOff>
    </xdr:from>
    <xdr:to>
      <xdr:col>0</xdr:col>
      <xdr:colOff>603250</xdr:colOff>
      <xdr:row>51</xdr:row>
      <xdr:rowOff>148166</xdr:rowOff>
    </xdr:to>
    <xdr:sp macro="" textlink="">
      <xdr:nvSpPr>
        <xdr:cNvPr id="9" name="TextBox 8"/>
        <xdr:cNvSpPr txBox="1"/>
      </xdr:nvSpPr>
      <xdr:spPr>
        <a:xfrm>
          <a:off x="10583" y="12096749"/>
          <a:ext cx="592667" cy="1174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vert270" wrap="square" rtlCol="0" anchor="t"/>
        <a:lstStyle/>
        <a:p>
          <a:r>
            <a:rPr lang="ru-RU" sz="1200" b="1">
              <a:latin typeface="+mj-lt"/>
            </a:rPr>
            <a:t>лестница переставная</a:t>
          </a:r>
        </a:p>
      </xdr:txBody>
    </xdr:sp>
    <xdr:clientData/>
  </xdr:twoCellAnchor>
  <xdr:twoCellAnchor editAs="oneCell">
    <xdr:from>
      <xdr:col>4</xdr:col>
      <xdr:colOff>370417</xdr:colOff>
      <xdr:row>44</xdr:row>
      <xdr:rowOff>0</xdr:rowOff>
    </xdr:from>
    <xdr:to>
      <xdr:col>5</xdr:col>
      <xdr:colOff>328083</xdr:colOff>
      <xdr:row>48</xdr:row>
      <xdr:rowOff>45510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825750" y="9323917"/>
          <a:ext cx="571500" cy="1040343"/>
        </a:xfrm>
        <a:prstGeom prst="rect">
          <a:avLst/>
        </a:prstGeom>
      </xdr:spPr>
    </xdr:pic>
    <xdr:clientData/>
  </xdr:twoCellAnchor>
  <xdr:twoCellAnchor editAs="oneCell">
    <xdr:from>
      <xdr:col>9</xdr:col>
      <xdr:colOff>296334</xdr:colOff>
      <xdr:row>44</xdr:row>
      <xdr:rowOff>10583</xdr:rowOff>
    </xdr:from>
    <xdr:to>
      <xdr:col>10</xdr:col>
      <xdr:colOff>254001</xdr:colOff>
      <xdr:row>47</xdr:row>
      <xdr:rowOff>92076</xdr:rowOff>
    </xdr:to>
    <xdr:pic>
      <xdr:nvPicPr>
        <xdr:cNvPr id="12" name="Рисунок 11"/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820834" y="9334500"/>
          <a:ext cx="571500" cy="885826"/>
        </a:xfrm>
        <a:prstGeom prst="rect">
          <a:avLst/>
        </a:prstGeom>
      </xdr:spPr>
    </xdr:pic>
    <xdr:clientData/>
  </xdr:twoCellAnchor>
  <xdr:twoCellAnchor editAs="oneCell">
    <xdr:from>
      <xdr:col>2</xdr:col>
      <xdr:colOff>201083</xdr:colOff>
      <xdr:row>45</xdr:row>
      <xdr:rowOff>169334</xdr:rowOff>
    </xdr:from>
    <xdr:to>
      <xdr:col>3</xdr:col>
      <xdr:colOff>190500</xdr:colOff>
      <xdr:row>50</xdr:row>
      <xdr:rowOff>61384</xdr:rowOff>
    </xdr:to>
    <xdr:pic>
      <xdr:nvPicPr>
        <xdr:cNvPr id="13" name="Рисунок 12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428750" y="11906251"/>
          <a:ext cx="603250" cy="971550"/>
        </a:xfrm>
        <a:prstGeom prst="rect">
          <a:avLst/>
        </a:prstGeom>
      </xdr:spPr>
    </xdr:pic>
    <xdr:clientData/>
  </xdr:twoCellAnchor>
  <xdr:twoCellAnchor editAs="oneCell">
    <xdr:from>
      <xdr:col>5</xdr:col>
      <xdr:colOff>84666</xdr:colOff>
      <xdr:row>8</xdr:row>
      <xdr:rowOff>25400</xdr:rowOff>
    </xdr:from>
    <xdr:to>
      <xdr:col>7</xdr:col>
      <xdr:colOff>389467</xdr:colOff>
      <xdr:row>12</xdr:row>
      <xdr:rowOff>16933</xdr:rowOff>
    </xdr:to>
    <xdr:pic>
      <xdr:nvPicPr>
        <xdr:cNvPr id="21" name="Рисунок 20"/>
        <xdr:cNvPicPr>
          <a:picLocks noChangeAspect="1"/>
        </xdr:cNvPicPr>
      </xdr:nvPicPr>
      <xdr:blipFill rotWithShape="1">
        <a:blip xmlns:r="http://schemas.openxmlformats.org/officeDocument/2006/relationships" r:embed="rId7" cstate="email">
          <a:extLst>
            <a:ext uri="{BEBA8EAE-BF5A-486C-A8C5-ECC9F3942E4B}">
              <a14:imgProps xmlns:a14="http://schemas.microsoft.com/office/drawing/2010/main">
                <a14:imgLayer r:embed="rId8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132666" y="1786467"/>
          <a:ext cx="1524001" cy="838199"/>
        </a:xfrm>
        <a:prstGeom prst="rect">
          <a:avLst/>
        </a:prstGeom>
      </xdr:spPr>
    </xdr:pic>
    <xdr:clientData/>
  </xdr:twoCellAnchor>
  <xdr:twoCellAnchor editAs="oneCell">
    <xdr:from>
      <xdr:col>10</xdr:col>
      <xdr:colOff>283634</xdr:colOff>
      <xdr:row>8</xdr:row>
      <xdr:rowOff>1</xdr:rowOff>
    </xdr:from>
    <xdr:to>
      <xdr:col>12</xdr:col>
      <xdr:colOff>474133</xdr:colOff>
      <xdr:row>11</xdr:row>
      <xdr:rowOff>169333</xdr:rowOff>
    </xdr:to>
    <xdr:pic>
      <xdr:nvPicPr>
        <xdr:cNvPr id="23" name="Рисунок 22"/>
        <xdr:cNvPicPr>
          <a:picLocks noChangeAspect="1"/>
        </xdr:cNvPicPr>
      </xdr:nvPicPr>
      <xdr:blipFill rotWithShape="1">
        <a:blip xmlns:r="http://schemas.openxmlformats.org/officeDocument/2006/relationships" r:embed="rId9" cstate="email">
          <a:extLst>
            <a:ext uri="{BEBA8EAE-BF5A-486C-A8C5-ECC9F3942E4B}">
              <a14:imgProps xmlns:a14="http://schemas.microsoft.com/office/drawing/2010/main">
                <a14:imgLayer r:embed="rId10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379634" y="1761068"/>
          <a:ext cx="1409699" cy="728132"/>
        </a:xfrm>
        <a:prstGeom prst="rect">
          <a:avLst/>
        </a:prstGeom>
      </xdr:spPr>
    </xdr:pic>
    <xdr:clientData/>
  </xdr:twoCellAnchor>
  <xdr:twoCellAnchor>
    <xdr:from>
      <xdr:col>0</xdr:col>
      <xdr:colOff>114301</xdr:colOff>
      <xdr:row>24</xdr:row>
      <xdr:rowOff>1</xdr:rowOff>
    </xdr:from>
    <xdr:to>
      <xdr:col>3</xdr:col>
      <xdr:colOff>9525</xdr:colOff>
      <xdr:row>26</xdr:row>
      <xdr:rowOff>76201</xdr:rowOff>
    </xdr:to>
    <xdr:sp macro="" textlink="">
      <xdr:nvSpPr>
        <xdr:cNvPr id="50" name="TextBox 49"/>
        <xdr:cNvSpPr txBox="1"/>
      </xdr:nvSpPr>
      <xdr:spPr>
        <a:xfrm>
          <a:off x="3162301" y="7648576"/>
          <a:ext cx="1724024" cy="571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>
              <a:latin typeface="+mj-lt"/>
            </a:rPr>
            <a:t>спинка</a:t>
          </a:r>
          <a:r>
            <a:rPr lang="ru-RU" sz="1100" baseline="0">
              <a:latin typeface="+mj-lt"/>
            </a:rPr>
            <a:t> прямоугольной формы</a:t>
          </a:r>
          <a:endParaRPr lang="ru-RU" sz="1100">
            <a:latin typeface="+mj-lt"/>
          </a:endParaRPr>
        </a:p>
      </xdr:txBody>
    </xdr:sp>
    <xdr:clientData/>
  </xdr:twoCellAnchor>
  <xdr:oneCellAnchor>
    <xdr:from>
      <xdr:col>5</xdr:col>
      <xdr:colOff>328083</xdr:colOff>
      <xdr:row>24</xdr:row>
      <xdr:rowOff>105835</xdr:rowOff>
    </xdr:from>
    <xdr:ext cx="1134647" cy="751416"/>
    <xdr:pic>
      <xdr:nvPicPr>
        <xdr:cNvPr id="27" name="Рисунок 26"/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466416" y="5175252"/>
          <a:ext cx="1134647" cy="751416"/>
        </a:xfrm>
        <a:prstGeom prst="rect">
          <a:avLst/>
        </a:prstGeom>
      </xdr:spPr>
    </xdr:pic>
    <xdr:clientData/>
  </xdr:oneCellAnchor>
  <xdr:oneCellAnchor>
    <xdr:from>
      <xdr:col>5</xdr:col>
      <xdr:colOff>328083</xdr:colOff>
      <xdr:row>20</xdr:row>
      <xdr:rowOff>42334</xdr:rowOff>
    </xdr:from>
    <xdr:ext cx="1043517" cy="620204"/>
    <xdr:pic>
      <xdr:nvPicPr>
        <xdr:cNvPr id="29" name="Рисунок 28"/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376083" y="4428067"/>
          <a:ext cx="1043517" cy="620204"/>
        </a:xfrm>
        <a:prstGeom prst="rect">
          <a:avLst/>
        </a:prstGeom>
      </xdr:spPr>
    </xdr:pic>
    <xdr:clientData/>
  </xdr:oneCellAnchor>
  <xdr:oneCellAnchor>
    <xdr:from>
      <xdr:col>5</xdr:col>
      <xdr:colOff>84664</xdr:colOff>
      <xdr:row>33</xdr:row>
      <xdr:rowOff>50434</xdr:rowOff>
    </xdr:from>
    <xdr:ext cx="1598085" cy="1124316"/>
    <xdr:pic>
      <xdr:nvPicPr>
        <xdr:cNvPr id="32" name="Рисунок 31"/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222997" y="6993101"/>
          <a:ext cx="1598085" cy="1124316"/>
        </a:xfrm>
        <a:prstGeom prst="rect">
          <a:avLst/>
        </a:prstGeom>
      </xdr:spPr>
    </xdr:pic>
    <xdr:clientData/>
  </xdr:oneCellAnchor>
  <xdr:twoCellAnchor editAs="oneCell">
    <xdr:from>
      <xdr:col>0</xdr:col>
      <xdr:colOff>296333</xdr:colOff>
      <xdr:row>33</xdr:row>
      <xdr:rowOff>50800</xdr:rowOff>
    </xdr:from>
    <xdr:to>
      <xdr:col>2</xdr:col>
      <xdr:colOff>391992</xdr:colOff>
      <xdr:row>38</xdr:row>
      <xdr:rowOff>162768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333" y="6654800"/>
          <a:ext cx="1314859" cy="1144901"/>
        </a:xfrm>
        <a:prstGeom prst="rect">
          <a:avLst/>
        </a:prstGeom>
      </xdr:spPr>
    </xdr:pic>
    <xdr:clientData/>
  </xdr:twoCellAnchor>
  <xdr:twoCellAnchor editAs="oneCell">
    <xdr:from>
      <xdr:col>0</xdr:col>
      <xdr:colOff>158046</xdr:colOff>
      <xdr:row>7</xdr:row>
      <xdr:rowOff>25400</xdr:rowOff>
    </xdr:from>
    <xdr:to>
      <xdr:col>2</xdr:col>
      <xdr:colOff>457200</xdr:colOff>
      <xdr:row>12</xdr:row>
      <xdr:rowOff>131233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BEBA8EAE-BF5A-486C-A8C5-ECC9F3942E4B}">
              <a14:imgProps xmlns:a14="http://schemas.microsoft.com/office/drawing/2010/main">
                <a14:imgLayer r:embed="rId16">
                  <a14:imgEffect>
                    <a14:sharpenSoften amount="250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046" y="1600200"/>
          <a:ext cx="1518354" cy="1138766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91440</xdr:colOff>
      <xdr:row>6</xdr:row>
      <xdr:rowOff>22860</xdr:rowOff>
    </xdr:from>
    <xdr:to>
      <xdr:col>12</xdr:col>
      <xdr:colOff>320040</xdr:colOff>
      <xdr:row>9</xdr:row>
      <xdr:rowOff>155135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59780" y="1417320"/>
          <a:ext cx="838200" cy="795215"/>
        </a:xfrm>
        <a:prstGeom prst="rect">
          <a:avLst/>
        </a:prstGeom>
      </xdr:spPr>
    </xdr:pic>
    <xdr:clientData/>
  </xdr:twoCellAnchor>
  <xdr:twoCellAnchor editAs="oneCell">
    <xdr:from>
      <xdr:col>2</xdr:col>
      <xdr:colOff>388620</xdr:colOff>
      <xdr:row>4</xdr:row>
      <xdr:rowOff>76200</xdr:rowOff>
    </xdr:from>
    <xdr:to>
      <xdr:col>3</xdr:col>
      <xdr:colOff>571499</xdr:colOff>
      <xdr:row>8</xdr:row>
      <xdr:rowOff>9525</xdr:rowOff>
    </xdr:to>
    <xdr:pic>
      <xdr:nvPicPr>
        <xdr:cNvPr id="19" name="Рисунок 288" descr="комод волжанка.jpg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59180" y="1097280"/>
          <a:ext cx="792479" cy="6800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6</xdr:row>
      <xdr:rowOff>123826</xdr:rowOff>
    </xdr:from>
    <xdr:to>
      <xdr:col>2</xdr:col>
      <xdr:colOff>205741</xdr:colOff>
      <xdr:row>9</xdr:row>
      <xdr:rowOff>95250</xdr:rowOff>
    </xdr:to>
    <xdr:pic>
      <xdr:nvPicPr>
        <xdr:cNvPr id="20" name="Рисунок 289" descr="вожанка комб..jpg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8585" y="1518286"/>
          <a:ext cx="767716" cy="6343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93345</xdr:colOff>
      <xdr:row>7</xdr:row>
      <xdr:rowOff>15239</xdr:rowOff>
    </xdr:from>
    <xdr:to>
      <xdr:col>7</xdr:col>
      <xdr:colOff>192458</xdr:colOff>
      <xdr:row>9</xdr:row>
      <xdr:rowOff>131444</xdr:rowOff>
    </xdr:to>
    <xdr:pic>
      <xdr:nvPicPr>
        <xdr:cNvPr id="22" name="Рисунок 89" descr="комод со шкафом  jpg.jpg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950845" y="1592579"/>
          <a:ext cx="708713" cy="5962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309334</xdr:colOff>
      <xdr:row>4</xdr:row>
      <xdr:rowOff>49529</xdr:rowOff>
    </xdr:from>
    <xdr:to>
      <xdr:col>13</xdr:col>
      <xdr:colOff>581024</xdr:colOff>
      <xdr:row>8</xdr:row>
      <xdr:rowOff>68580</xdr:rowOff>
    </xdr:to>
    <xdr:pic>
      <xdr:nvPicPr>
        <xdr:cNvPr id="27" name="Рисунок 3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687274" y="1070609"/>
          <a:ext cx="881290" cy="7658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259080</xdr:colOff>
      <xdr:row>28</xdr:row>
      <xdr:rowOff>30481</xdr:rowOff>
    </xdr:from>
    <xdr:to>
      <xdr:col>8</xdr:col>
      <xdr:colOff>470013</xdr:colOff>
      <xdr:row>33</xdr:row>
      <xdr:rowOff>133351</xdr:rowOff>
    </xdr:to>
    <xdr:pic>
      <xdr:nvPicPr>
        <xdr:cNvPr id="33" name="Рисунок 287" descr="волжанка-4.jpg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116580" y="5974081"/>
          <a:ext cx="1430133" cy="1123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523873</xdr:colOff>
      <xdr:row>40</xdr:row>
      <xdr:rowOff>35202</xdr:rowOff>
    </xdr:from>
    <xdr:to>
      <xdr:col>3</xdr:col>
      <xdr:colOff>266699</xdr:colOff>
      <xdr:row>45</xdr:row>
      <xdr:rowOff>119350</xdr:rowOff>
    </xdr:to>
    <xdr:pic>
      <xdr:nvPicPr>
        <xdr:cNvPr id="34" name="Рисунок 288" descr="волжанка-5.jpg"/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 flipH="1">
          <a:off x="714373" y="11684277"/>
          <a:ext cx="962026" cy="12652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419099</xdr:colOff>
      <xdr:row>40</xdr:row>
      <xdr:rowOff>152400</xdr:rowOff>
    </xdr:from>
    <xdr:to>
      <xdr:col>8</xdr:col>
      <xdr:colOff>321182</xdr:colOff>
      <xdr:row>45</xdr:row>
      <xdr:rowOff>9525</xdr:rowOff>
    </xdr:to>
    <xdr:pic>
      <xdr:nvPicPr>
        <xdr:cNvPr id="35" name="Рисунок 308" descr="Без-имени-1.jpg"/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438524" y="11801475"/>
          <a:ext cx="1121283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104775</xdr:colOff>
      <xdr:row>51</xdr:row>
      <xdr:rowOff>142875</xdr:rowOff>
    </xdr:from>
    <xdr:to>
      <xdr:col>8</xdr:col>
      <xdr:colOff>104775</xdr:colOff>
      <xdr:row>55</xdr:row>
      <xdr:rowOff>219075</xdr:rowOff>
    </xdr:to>
    <xdr:pic>
      <xdr:nvPicPr>
        <xdr:cNvPr id="36" name="Рисунок 280" descr="волжанка узкий.jpg"/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419975" y="14354175"/>
          <a:ext cx="6096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561975</xdr:colOff>
      <xdr:row>52</xdr:row>
      <xdr:rowOff>19050</xdr:rowOff>
    </xdr:from>
    <xdr:to>
      <xdr:col>2</xdr:col>
      <xdr:colOff>590550</xdr:colOff>
      <xdr:row>55</xdr:row>
      <xdr:rowOff>285750</xdr:rowOff>
    </xdr:to>
    <xdr:pic>
      <xdr:nvPicPr>
        <xdr:cNvPr id="37" name="Рисунок 281" descr="вожанка узкий.jpg"/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219575" y="14420850"/>
          <a:ext cx="6381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581025</xdr:colOff>
      <xdr:row>26</xdr:row>
      <xdr:rowOff>9525</xdr:rowOff>
    </xdr:from>
    <xdr:to>
      <xdr:col>6</xdr:col>
      <xdr:colOff>571500</xdr:colOff>
      <xdr:row>31</xdr:row>
      <xdr:rowOff>1905</xdr:rowOff>
    </xdr:to>
    <xdr:pic>
      <xdr:nvPicPr>
        <xdr:cNvPr id="38" name="Рисунок 37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209925" y="11258550"/>
          <a:ext cx="571500" cy="971550"/>
        </a:xfrm>
        <a:prstGeom prst="rect">
          <a:avLst/>
        </a:prstGeom>
      </xdr:spPr>
    </xdr:pic>
    <xdr:clientData/>
  </xdr:twoCellAnchor>
  <xdr:twoCellAnchor editAs="oneCell">
    <xdr:from>
      <xdr:col>0</xdr:col>
      <xdr:colOff>142875</xdr:colOff>
      <xdr:row>38</xdr:row>
      <xdr:rowOff>381000</xdr:rowOff>
    </xdr:from>
    <xdr:to>
      <xdr:col>1</xdr:col>
      <xdr:colOff>571500</xdr:colOff>
      <xdr:row>43</xdr:row>
      <xdr:rowOff>85725</xdr:rowOff>
    </xdr:to>
    <xdr:pic>
      <xdr:nvPicPr>
        <xdr:cNvPr id="39" name="Рисунок 38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42875" y="11630025"/>
          <a:ext cx="571500" cy="971550"/>
        </a:xfrm>
        <a:prstGeom prst="rect">
          <a:avLst/>
        </a:prstGeom>
      </xdr:spPr>
    </xdr:pic>
    <xdr:clientData/>
  </xdr:twoCellAnchor>
  <xdr:twoCellAnchor editAs="oneCell">
    <xdr:from>
      <xdr:col>5</xdr:col>
      <xdr:colOff>161925</xdr:colOff>
      <xdr:row>1</xdr:row>
      <xdr:rowOff>342900</xdr:rowOff>
    </xdr:from>
    <xdr:to>
      <xdr:col>6</xdr:col>
      <xdr:colOff>457200</xdr:colOff>
      <xdr:row>6</xdr:row>
      <xdr:rowOff>171450</xdr:rowOff>
    </xdr:to>
    <xdr:pic>
      <xdr:nvPicPr>
        <xdr:cNvPr id="40" name="Рисунок 39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790825" y="600075"/>
          <a:ext cx="571500" cy="971550"/>
        </a:xfrm>
        <a:prstGeom prst="rect">
          <a:avLst/>
        </a:prstGeom>
      </xdr:spPr>
    </xdr:pic>
    <xdr:clientData/>
  </xdr:twoCellAnchor>
  <xdr:twoCellAnchor editAs="oneCell">
    <xdr:from>
      <xdr:col>6</xdr:col>
      <xdr:colOff>428224</xdr:colOff>
      <xdr:row>98</xdr:row>
      <xdr:rowOff>3650</xdr:rowOff>
    </xdr:from>
    <xdr:to>
      <xdr:col>8</xdr:col>
      <xdr:colOff>494241</xdr:colOff>
      <xdr:row>101</xdr:row>
      <xdr:rowOff>228600</xdr:rowOff>
    </xdr:to>
    <xdr:pic>
      <xdr:nvPicPr>
        <xdr:cNvPr id="24" name="Рисунок 380" descr="комод-квадро для прайса.jpg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285724" y="20318570"/>
          <a:ext cx="1285217" cy="933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441325</xdr:colOff>
      <xdr:row>51</xdr:row>
      <xdr:rowOff>102129</xdr:rowOff>
    </xdr:from>
    <xdr:to>
      <xdr:col>13</xdr:col>
      <xdr:colOff>232834</xdr:colOff>
      <xdr:row>56</xdr:row>
      <xdr:rowOff>59796</xdr:rowOff>
    </xdr:to>
    <xdr:pic>
      <xdr:nvPicPr>
        <xdr:cNvPr id="26" name="Рисунок 369" descr="Комод-селена.jpg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832600" y="3816879"/>
          <a:ext cx="1010709" cy="11387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419100</xdr:colOff>
      <xdr:row>28</xdr:row>
      <xdr:rowOff>66675</xdr:rowOff>
    </xdr:from>
    <xdr:to>
      <xdr:col>3</xdr:col>
      <xdr:colOff>224028</xdr:colOff>
      <xdr:row>33</xdr:row>
      <xdr:rowOff>92583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7600" y="9153525"/>
          <a:ext cx="1024128" cy="1207008"/>
        </a:xfrm>
        <a:prstGeom prst="rect">
          <a:avLst/>
        </a:prstGeom>
      </xdr:spPr>
    </xdr:pic>
    <xdr:clientData/>
  </xdr:twoCellAnchor>
  <xdr:twoCellAnchor editAs="oneCell">
    <xdr:from>
      <xdr:col>7</xdr:col>
      <xdr:colOff>193466</xdr:colOff>
      <xdr:row>4</xdr:row>
      <xdr:rowOff>28575</xdr:rowOff>
    </xdr:from>
    <xdr:to>
      <xdr:col>8</xdr:col>
      <xdr:colOff>155630</xdr:colOff>
      <xdr:row>7</xdr:row>
      <xdr:rowOff>53340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60566" y="1049655"/>
          <a:ext cx="571764" cy="581025"/>
        </a:xfrm>
        <a:prstGeom prst="rect">
          <a:avLst/>
        </a:prstGeom>
      </xdr:spPr>
    </xdr:pic>
    <xdr:clientData/>
  </xdr:twoCellAnchor>
  <xdr:twoCellAnchor editAs="oneCell">
    <xdr:from>
      <xdr:col>1</xdr:col>
      <xdr:colOff>80011</xdr:colOff>
      <xdr:row>16</xdr:row>
      <xdr:rowOff>45721</xdr:rowOff>
    </xdr:from>
    <xdr:to>
      <xdr:col>2</xdr:col>
      <xdr:colOff>190500</xdr:colOff>
      <xdr:row>20</xdr:row>
      <xdr:rowOff>30480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971" y="3657601"/>
          <a:ext cx="720089" cy="731519"/>
        </a:xfrm>
        <a:prstGeom prst="rect">
          <a:avLst/>
        </a:prstGeom>
      </xdr:spPr>
    </xdr:pic>
    <xdr:clientData/>
  </xdr:twoCellAnchor>
  <xdr:twoCellAnchor editAs="oneCell">
    <xdr:from>
      <xdr:col>11</xdr:col>
      <xdr:colOff>400051</xdr:colOff>
      <xdr:row>16</xdr:row>
      <xdr:rowOff>68580</xdr:rowOff>
    </xdr:from>
    <xdr:to>
      <xdr:col>13</xdr:col>
      <xdr:colOff>241259</xdr:colOff>
      <xdr:row>21</xdr:row>
      <xdr:rowOff>161925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68391" y="3680460"/>
          <a:ext cx="1060408" cy="1129665"/>
        </a:xfrm>
        <a:prstGeom prst="rect">
          <a:avLst/>
        </a:prstGeom>
      </xdr:spPr>
    </xdr:pic>
    <xdr:clientData/>
  </xdr:twoCellAnchor>
  <xdr:twoCellAnchor editAs="oneCell">
    <xdr:from>
      <xdr:col>6</xdr:col>
      <xdr:colOff>49530</xdr:colOff>
      <xdr:row>16</xdr:row>
      <xdr:rowOff>66675</xdr:rowOff>
    </xdr:from>
    <xdr:to>
      <xdr:col>7</xdr:col>
      <xdr:colOff>441960</xdr:colOff>
      <xdr:row>21</xdr:row>
      <xdr:rowOff>3312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BEBA8EAE-BF5A-486C-A8C5-ECC9F3942E4B}">
              <a14:imgProps xmlns:a14="http://schemas.microsoft.com/office/drawing/2010/main">
                <a14:imgLayer r:embed="rId19">
                  <a14:imgEffect>
                    <a14:sharpenSoften amount="50000"/>
                  </a14:imgEffect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7030" y="3678555"/>
          <a:ext cx="1002030" cy="972957"/>
        </a:xfrm>
        <a:prstGeom prst="rect">
          <a:avLst/>
        </a:prstGeom>
      </xdr:spPr>
    </xdr:pic>
    <xdr:clientData/>
  </xdr:twoCellAnchor>
  <xdr:twoCellAnchor editAs="oneCell">
    <xdr:from>
      <xdr:col>1</xdr:col>
      <xdr:colOff>400050</xdr:colOff>
      <xdr:row>62</xdr:row>
      <xdr:rowOff>171450</xdr:rowOff>
    </xdr:from>
    <xdr:to>
      <xdr:col>3</xdr:col>
      <xdr:colOff>361950</xdr:colOff>
      <xdr:row>67</xdr:row>
      <xdr:rowOff>76200</xdr:rowOff>
    </xdr:to>
    <xdr:pic>
      <xdr:nvPicPr>
        <xdr:cNvPr id="28" name="Рисунок 319" descr="Комод угловой web.jpg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590550" y="17002125"/>
          <a:ext cx="118110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504826</xdr:colOff>
      <xdr:row>62</xdr:row>
      <xdr:rowOff>95250</xdr:rowOff>
    </xdr:from>
    <xdr:to>
      <xdr:col>8</xdr:col>
      <xdr:colOff>473450</xdr:colOff>
      <xdr:row>67</xdr:row>
      <xdr:rowOff>38100</xdr:rowOff>
    </xdr:to>
    <xdr:pic>
      <xdr:nvPicPr>
        <xdr:cNvPr id="29" name="Рисунок 320" descr="Комод угловой web.jpg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409951" y="16925925"/>
          <a:ext cx="1187824" cy="1123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85926</xdr:colOff>
      <xdr:row>75</xdr:row>
      <xdr:rowOff>63501</xdr:rowOff>
    </xdr:from>
    <xdr:to>
      <xdr:col>3</xdr:col>
      <xdr:colOff>20088</xdr:colOff>
      <xdr:row>79</xdr:row>
      <xdr:rowOff>66675</xdr:rowOff>
    </xdr:to>
    <xdr:pic>
      <xdr:nvPicPr>
        <xdr:cNvPr id="30" name="Рисунок 29"/>
        <xdr:cNvPicPr>
          <a:picLocks noChangeAspect="1"/>
        </xdr:cNvPicPr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6026" y="19656426"/>
          <a:ext cx="543762" cy="993774"/>
        </a:xfrm>
        <a:prstGeom prst="rect">
          <a:avLst/>
        </a:prstGeom>
      </xdr:spPr>
    </xdr:pic>
    <xdr:clientData/>
  </xdr:twoCellAnchor>
  <xdr:twoCellAnchor editAs="oneCell">
    <xdr:from>
      <xdr:col>7</xdr:col>
      <xdr:colOff>133350</xdr:colOff>
      <xdr:row>74</xdr:row>
      <xdr:rowOff>123826</xdr:rowOff>
    </xdr:from>
    <xdr:to>
      <xdr:col>8</xdr:col>
      <xdr:colOff>28086</xdr:colOff>
      <xdr:row>79</xdr:row>
      <xdr:rowOff>66675</xdr:rowOff>
    </xdr:to>
    <xdr:pic>
      <xdr:nvPicPr>
        <xdr:cNvPr id="31" name="Рисунок 30"/>
        <xdr:cNvPicPr>
          <a:picLocks noChangeAspect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648075" y="19526251"/>
          <a:ext cx="504336" cy="1123949"/>
        </a:xfrm>
        <a:prstGeom prst="rect">
          <a:avLst/>
        </a:prstGeom>
      </xdr:spPr>
    </xdr:pic>
    <xdr:clientData/>
  </xdr:twoCellAnchor>
  <xdr:twoCellAnchor editAs="oneCell">
    <xdr:from>
      <xdr:col>11</xdr:col>
      <xdr:colOff>352425</xdr:colOff>
      <xdr:row>75</xdr:row>
      <xdr:rowOff>0</xdr:rowOff>
    </xdr:from>
    <xdr:to>
      <xdr:col>13</xdr:col>
      <xdr:colOff>123825</xdr:colOff>
      <xdr:row>78</xdr:row>
      <xdr:rowOff>287884</xdr:rowOff>
    </xdr:to>
    <xdr:pic>
      <xdr:nvPicPr>
        <xdr:cNvPr id="32" name="Рисунок 31"/>
        <xdr:cNvPicPr>
          <a:picLocks noChangeAspect="1"/>
        </xdr:cNvPicPr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343650" y="19592925"/>
          <a:ext cx="990600" cy="973684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40</xdr:row>
      <xdr:rowOff>123506</xdr:rowOff>
    </xdr:from>
    <xdr:to>
      <xdr:col>13</xdr:col>
      <xdr:colOff>331422</xdr:colOff>
      <xdr:row>44</xdr:row>
      <xdr:rowOff>285926</xdr:rowOff>
    </xdr:to>
    <xdr:pic>
      <xdr:nvPicPr>
        <xdr:cNvPr id="43" name="Рисунок 42"/>
        <xdr:cNvPicPr>
          <a:picLocks noChangeAspect="1"/>
        </xdr:cNvPicPr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372225" y="8838881"/>
          <a:ext cx="941022" cy="1046340"/>
        </a:xfrm>
        <a:prstGeom prst="rect">
          <a:avLst/>
        </a:prstGeom>
      </xdr:spPr>
    </xdr:pic>
    <xdr:clientData/>
  </xdr:twoCellAnchor>
  <xdr:twoCellAnchor editAs="oneCell">
    <xdr:from>
      <xdr:col>11</xdr:col>
      <xdr:colOff>441960</xdr:colOff>
      <xdr:row>87</xdr:row>
      <xdr:rowOff>1058</xdr:rowOff>
    </xdr:from>
    <xdr:to>
      <xdr:col>13</xdr:col>
      <xdr:colOff>257175</xdr:colOff>
      <xdr:row>91</xdr:row>
      <xdr:rowOff>60959</xdr:rowOff>
    </xdr:to>
    <xdr:pic>
      <xdr:nvPicPr>
        <xdr:cNvPr id="45" name="Рисунок 465"/>
        <xdr:cNvPicPr>
          <a:picLocks noChangeAspect="1"/>
        </xdr:cNvPicPr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t="-2" b="-1260"/>
        <a:stretch>
          <a:fillRect/>
        </a:stretch>
      </xdr:blipFill>
      <xdr:spPr bwMode="auto">
        <a:xfrm>
          <a:off x="6210300" y="18106178"/>
          <a:ext cx="1034415" cy="8981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365760</xdr:colOff>
      <xdr:row>97</xdr:row>
      <xdr:rowOff>175684</xdr:rowOff>
    </xdr:from>
    <xdr:to>
      <xdr:col>3</xdr:col>
      <xdr:colOff>259080</xdr:colOff>
      <xdr:row>102</xdr:row>
      <xdr:rowOff>13196</xdr:rowOff>
    </xdr:to>
    <xdr:pic>
      <xdr:nvPicPr>
        <xdr:cNvPr id="46" name="Рисунок 45"/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BEBA8EAE-BF5A-486C-A8C5-ECC9F3942E4B}">
              <a14:imgProps xmlns:a14="http://schemas.microsoft.com/office/drawing/2010/main">
                <a14:imgLayer r:embed="rId28">
                  <a14:imgEffect>
                    <a14:saturation sat="33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6720" y="20307724"/>
          <a:ext cx="1112520" cy="1018612"/>
        </a:xfrm>
        <a:prstGeom prst="rect">
          <a:avLst/>
        </a:prstGeom>
      </xdr:spPr>
    </xdr:pic>
    <xdr:clientData/>
  </xdr:twoCellAnchor>
  <xdr:twoCellAnchor editAs="oneCell">
    <xdr:from>
      <xdr:col>6</xdr:col>
      <xdr:colOff>548640</xdr:colOff>
      <xdr:row>86</xdr:row>
      <xdr:rowOff>71158</xdr:rowOff>
    </xdr:from>
    <xdr:to>
      <xdr:col>8</xdr:col>
      <xdr:colOff>373380</xdr:colOff>
      <xdr:row>91</xdr:row>
      <xdr:rowOff>115788</xdr:rowOff>
    </xdr:to>
    <xdr:pic>
      <xdr:nvPicPr>
        <xdr:cNvPr id="47" name="Рисунок 46"/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6140" y="17993398"/>
          <a:ext cx="1043940" cy="1065710"/>
        </a:xfrm>
        <a:prstGeom prst="rect">
          <a:avLst/>
        </a:prstGeom>
      </xdr:spPr>
    </xdr:pic>
    <xdr:clientData/>
  </xdr:twoCellAnchor>
  <xdr:twoCellAnchor editAs="oneCell">
    <xdr:from>
      <xdr:col>11</xdr:col>
      <xdr:colOff>556471</xdr:colOff>
      <xdr:row>62</xdr:row>
      <xdr:rowOff>108078</xdr:rowOff>
    </xdr:from>
    <xdr:to>
      <xdr:col>13</xdr:col>
      <xdr:colOff>236220</xdr:colOff>
      <xdr:row>67</xdr:row>
      <xdr:rowOff>55350</xdr:rowOff>
    </xdr:to>
    <xdr:pic>
      <xdr:nvPicPr>
        <xdr:cNvPr id="48" name="Рисунок 47"/>
        <xdr:cNvPicPr>
          <a:picLocks noChangeAspect="1"/>
        </xdr:cNvPicPr>
      </xdr:nvPicPr>
      <xdr:blipFill rotWithShape="1"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000" t="13333" r="17500" b="15000"/>
        <a:stretch/>
      </xdr:blipFill>
      <xdr:spPr>
        <a:xfrm>
          <a:off x="6324811" y="13130658"/>
          <a:ext cx="898949" cy="968352"/>
        </a:xfrm>
        <a:prstGeom prst="rect">
          <a:avLst/>
        </a:prstGeom>
      </xdr:spPr>
    </xdr:pic>
    <xdr:clientData/>
  </xdr:twoCellAnchor>
  <xdr:twoCellAnchor editAs="oneCell">
    <xdr:from>
      <xdr:col>5</xdr:col>
      <xdr:colOff>176971</xdr:colOff>
      <xdr:row>84</xdr:row>
      <xdr:rowOff>423333</xdr:rowOff>
    </xdr:from>
    <xdr:to>
      <xdr:col>7</xdr:col>
      <xdr:colOff>25194</xdr:colOff>
      <xdr:row>88</xdr:row>
      <xdr:rowOff>146051</xdr:rowOff>
    </xdr:to>
    <xdr:pic>
      <xdr:nvPicPr>
        <xdr:cNvPr id="51" name="Рисунок 50"/>
        <xdr:cNvPicPr>
          <a:picLocks noChangeAspect="1"/>
        </xdr:cNvPicPr>
      </xdr:nvPicPr>
      <xdr:blipFill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891971" y="9214908"/>
          <a:ext cx="1124573" cy="741893"/>
        </a:xfrm>
        <a:prstGeom prst="rect">
          <a:avLst/>
        </a:prstGeom>
      </xdr:spPr>
    </xdr:pic>
    <xdr:clientData/>
  </xdr:twoCellAnchor>
  <xdr:twoCellAnchor editAs="oneCell">
    <xdr:from>
      <xdr:col>2</xdr:col>
      <xdr:colOff>228600</xdr:colOff>
      <xdr:row>17</xdr:row>
      <xdr:rowOff>54974</xdr:rowOff>
    </xdr:from>
    <xdr:to>
      <xdr:col>3</xdr:col>
      <xdr:colOff>594360</xdr:colOff>
      <xdr:row>21</xdr:row>
      <xdr:rowOff>160019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9160" y="3651614"/>
          <a:ext cx="975360" cy="958485"/>
        </a:xfrm>
        <a:prstGeom prst="rect">
          <a:avLst/>
        </a:prstGeom>
      </xdr:spPr>
    </xdr:pic>
    <xdr:clientData/>
  </xdr:twoCellAnchor>
  <xdr:twoCellAnchor editAs="oneCell">
    <xdr:from>
      <xdr:col>7</xdr:col>
      <xdr:colOff>458300</xdr:colOff>
      <xdr:row>17</xdr:row>
      <xdr:rowOff>54916</xdr:rowOff>
    </xdr:from>
    <xdr:to>
      <xdr:col>8</xdr:col>
      <xdr:colOff>662939</xdr:colOff>
      <xdr:row>21</xdr:row>
      <xdr:rowOff>137160</xdr:rowOff>
    </xdr:to>
    <xdr:pic>
      <xdr:nvPicPr>
        <xdr:cNvPr id="7" name="Рисунок 6"/>
        <xdr:cNvPicPr>
          <a:picLocks noChangeAspect="1"/>
        </xdr:cNvPicPr>
      </xdr:nvPicPr>
      <xdr:blipFill rotWithShape="1"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075" t="33545" r="11128" b="6603"/>
        <a:stretch/>
      </xdr:blipFill>
      <xdr:spPr>
        <a:xfrm>
          <a:off x="3925400" y="3849676"/>
          <a:ext cx="814239" cy="935684"/>
        </a:xfrm>
        <a:prstGeom prst="rect">
          <a:avLst/>
        </a:prstGeom>
      </xdr:spPr>
    </xdr:pic>
    <xdr:clientData/>
  </xdr:twoCellAnchor>
  <xdr:twoCellAnchor editAs="oneCell">
    <xdr:from>
      <xdr:col>10</xdr:col>
      <xdr:colOff>171450</xdr:colOff>
      <xdr:row>2</xdr:row>
      <xdr:rowOff>171450</xdr:rowOff>
    </xdr:from>
    <xdr:to>
      <xdr:col>12</xdr:col>
      <xdr:colOff>536369</xdr:colOff>
      <xdr:row>6</xdr:row>
      <xdr:rowOff>170827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800350" y="3733800"/>
          <a:ext cx="1193594" cy="780427"/>
        </a:xfrm>
        <a:prstGeom prst="rect">
          <a:avLst/>
        </a:prstGeom>
      </xdr:spPr>
    </xdr:pic>
    <xdr:clientData/>
  </xdr:twoCellAnchor>
  <xdr:twoCellAnchor editAs="oneCell">
    <xdr:from>
      <xdr:col>8</xdr:col>
      <xdr:colOff>129540</xdr:colOff>
      <xdr:row>7</xdr:row>
      <xdr:rowOff>48846</xdr:rowOff>
    </xdr:from>
    <xdr:to>
      <xdr:col>8</xdr:col>
      <xdr:colOff>720605</xdr:colOff>
      <xdr:row>9</xdr:row>
      <xdr:rowOff>129540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06240" y="1626186"/>
          <a:ext cx="591065" cy="560754"/>
        </a:xfrm>
        <a:prstGeom prst="rect">
          <a:avLst/>
        </a:prstGeom>
      </xdr:spPr>
    </xdr:pic>
    <xdr:clientData/>
  </xdr:twoCellAnchor>
  <xdr:twoCellAnchor editAs="oneCell">
    <xdr:from>
      <xdr:col>1</xdr:col>
      <xdr:colOff>468976</xdr:colOff>
      <xdr:row>86</xdr:row>
      <xdr:rowOff>125056</xdr:rowOff>
    </xdr:from>
    <xdr:to>
      <xdr:col>3</xdr:col>
      <xdr:colOff>121919</xdr:colOff>
      <xdr:row>91</xdr:row>
      <xdr:rowOff>53340</xdr:rowOff>
    </xdr:to>
    <xdr:pic>
      <xdr:nvPicPr>
        <xdr:cNvPr id="12" name="Рисунок 11"/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936" y="18047296"/>
          <a:ext cx="872143" cy="949364"/>
        </a:xfrm>
        <a:prstGeom prst="rect">
          <a:avLst/>
        </a:prstGeom>
      </xdr:spPr>
    </xdr:pic>
    <xdr:clientData/>
  </xdr:twoCellAnchor>
  <xdr:twoCellAnchor editAs="oneCell">
    <xdr:from>
      <xdr:col>11</xdr:col>
      <xdr:colOff>556260</xdr:colOff>
      <xdr:row>28</xdr:row>
      <xdr:rowOff>119743</xdr:rowOff>
    </xdr:from>
    <xdr:to>
      <xdr:col>13</xdr:col>
      <xdr:colOff>175260</xdr:colOff>
      <xdr:row>33</xdr:row>
      <xdr:rowOff>68580</xdr:rowOff>
    </xdr:to>
    <xdr:pic>
      <xdr:nvPicPr>
        <xdr:cNvPr id="13" name="Рисунок 12"/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24600" y="6063343"/>
          <a:ext cx="838200" cy="969917"/>
        </a:xfrm>
        <a:prstGeom prst="rect">
          <a:avLst/>
        </a:prstGeom>
      </xdr:spPr>
    </xdr:pic>
    <xdr:clientData/>
  </xdr:twoCellAnchor>
  <xdr:twoCellAnchor editAs="oneCell">
    <xdr:from>
      <xdr:col>11</xdr:col>
      <xdr:colOff>320040</xdr:colOff>
      <xdr:row>97</xdr:row>
      <xdr:rowOff>144780</xdr:rowOff>
    </xdr:from>
    <xdr:to>
      <xdr:col>13</xdr:col>
      <xdr:colOff>466344</xdr:colOff>
      <xdr:row>101</xdr:row>
      <xdr:rowOff>281940</xdr:rowOff>
    </xdr:to>
    <xdr:pic>
      <xdr:nvPicPr>
        <xdr:cNvPr id="14" name="Рисунок 13"/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88380" y="20276820"/>
          <a:ext cx="1365504" cy="1028700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96</xdr:row>
      <xdr:rowOff>0</xdr:rowOff>
    </xdr:from>
    <xdr:to>
      <xdr:col>12</xdr:col>
      <xdr:colOff>128080</xdr:colOff>
      <xdr:row>99</xdr:row>
      <xdr:rowOff>88454</xdr:rowOff>
    </xdr:to>
    <xdr:pic>
      <xdr:nvPicPr>
        <xdr:cNvPr id="15" name="Рисунок 14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5768340" y="19933920"/>
          <a:ext cx="737680" cy="713294"/>
        </a:xfrm>
        <a:prstGeom prst="rect">
          <a:avLst/>
        </a:prstGeom>
      </xdr:spPr>
    </xdr:pic>
    <xdr:clientData/>
  </xdr:twoCellAnchor>
  <xdr:twoCellAnchor editAs="oneCell">
    <xdr:from>
      <xdr:col>5</xdr:col>
      <xdr:colOff>266700</xdr:colOff>
      <xdr:row>39</xdr:row>
      <xdr:rowOff>0</xdr:rowOff>
    </xdr:from>
    <xdr:to>
      <xdr:col>7</xdr:col>
      <xdr:colOff>112840</xdr:colOff>
      <xdr:row>42</xdr:row>
      <xdr:rowOff>149414</xdr:rowOff>
    </xdr:to>
    <xdr:pic>
      <xdr:nvPicPr>
        <xdr:cNvPr id="16" name="Рисунок 15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2842260" y="8282940"/>
          <a:ext cx="737680" cy="713294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</xdr:colOff>
      <xdr:row>3</xdr:row>
      <xdr:rowOff>45720</xdr:rowOff>
    </xdr:from>
    <xdr:to>
      <xdr:col>2</xdr:col>
      <xdr:colOff>143320</xdr:colOff>
      <xdr:row>7</xdr:row>
      <xdr:rowOff>12254</xdr:rowOff>
    </xdr:to>
    <xdr:pic>
      <xdr:nvPicPr>
        <xdr:cNvPr id="17" name="Рисунок 16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76200" y="868680"/>
          <a:ext cx="737680" cy="713294"/>
        </a:xfrm>
        <a:prstGeom prst="rect">
          <a:avLst/>
        </a:prstGeom>
      </xdr:spPr>
    </xdr:pic>
    <xdr:clientData/>
  </xdr:twoCellAnchor>
  <xdr:twoCellAnchor editAs="oneCell">
    <xdr:from>
      <xdr:col>1</xdr:col>
      <xdr:colOff>295276</xdr:colOff>
      <xdr:row>108</xdr:row>
      <xdr:rowOff>66675</xdr:rowOff>
    </xdr:from>
    <xdr:to>
      <xdr:col>3</xdr:col>
      <xdr:colOff>379786</xdr:colOff>
      <xdr:row>113</xdr:row>
      <xdr:rowOff>19050</xdr:rowOff>
    </xdr:to>
    <xdr:pic>
      <xdr:nvPicPr>
        <xdr:cNvPr id="50" name="Рисунок 49"/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6" y="24450675"/>
          <a:ext cx="1303710" cy="1247775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</xdr:colOff>
      <xdr:row>107</xdr:row>
      <xdr:rowOff>19050</xdr:rowOff>
    </xdr:from>
    <xdr:to>
      <xdr:col>2</xdr:col>
      <xdr:colOff>345647</xdr:colOff>
      <xdr:row>110</xdr:row>
      <xdr:rowOff>277067</xdr:rowOff>
    </xdr:to>
    <xdr:pic>
      <xdr:nvPicPr>
        <xdr:cNvPr id="52" name="Рисунок 51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85725" y="24203025"/>
          <a:ext cx="926672" cy="953342"/>
        </a:xfrm>
        <a:prstGeom prst="rect">
          <a:avLst/>
        </a:prstGeom>
      </xdr:spPr>
    </xdr:pic>
    <xdr:clientData/>
  </xdr:twoCellAnchor>
  <xdr:twoCellAnchor editAs="oneCell">
    <xdr:from>
      <xdr:col>6</xdr:col>
      <xdr:colOff>161925</xdr:colOff>
      <xdr:row>108</xdr:row>
      <xdr:rowOff>180976</xdr:rowOff>
    </xdr:from>
    <xdr:to>
      <xdr:col>8</xdr:col>
      <xdr:colOff>685755</xdr:colOff>
      <xdr:row>113</xdr:row>
      <xdr:rowOff>9526</xdr:rowOff>
    </xdr:to>
    <xdr:pic>
      <xdr:nvPicPr>
        <xdr:cNvPr id="57" name="Рисунок 56"/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90850" y="24564976"/>
          <a:ext cx="1743030" cy="1009650"/>
        </a:xfrm>
        <a:prstGeom prst="rect">
          <a:avLst/>
        </a:prstGeom>
      </xdr:spPr>
    </xdr:pic>
    <xdr:clientData/>
  </xdr:twoCellAnchor>
  <xdr:twoCellAnchor editAs="oneCell">
    <xdr:from>
      <xdr:col>11</xdr:col>
      <xdr:colOff>142874</xdr:colOff>
      <xdr:row>109</xdr:row>
      <xdr:rowOff>95251</xdr:rowOff>
    </xdr:from>
    <xdr:to>
      <xdr:col>13</xdr:col>
      <xdr:colOff>523875</xdr:colOff>
      <xdr:row>112</xdr:row>
      <xdr:rowOff>158176</xdr:rowOff>
    </xdr:to>
    <xdr:pic>
      <xdr:nvPicPr>
        <xdr:cNvPr id="58" name="Рисунок 57"/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29299" y="24669751"/>
          <a:ext cx="1600201" cy="748725"/>
        </a:xfrm>
        <a:prstGeom prst="rect">
          <a:avLst/>
        </a:prstGeom>
      </xdr:spPr>
    </xdr:pic>
    <xdr:clientData/>
  </xdr:twoCellAnchor>
  <xdr:twoCellAnchor editAs="oneCell">
    <xdr:from>
      <xdr:col>6</xdr:col>
      <xdr:colOff>9525</xdr:colOff>
      <xdr:row>106</xdr:row>
      <xdr:rowOff>171451</xdr:rowOff>
    </xdr:from>
    <xdr:to>
      <xdr:col>7</xdr:col>
      <xdr:colOff>326597</xdr:colOff>
      <xdr:row>111</xdr:row>
      <xdr:rowOff>38943</xdr:rowOff>
    </xdr:to>
    <xdr:pic>
      <xdr:nvPicPr>
        <xdr:cNvPr id="59" name="Рисунок 58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2838450" y="24155401"/>
          <a:ext cx="926672" cy="953342"/>
        </a:xfrm>
        <a:prstGeom prst="rect">
          <a:avLst/>
        </a:prstGeom>
      </xdr:spPr>
    </xdr:pic>
    <xdr:clientData/>
  </xdr:twoCellAnchor>
  <xdr:twoCellAnchor editAs="oneCell">
    <xdr:from>
      <xdr:col>10</xdr:col>
      <xdr:colOff>209550</xdr:colOff>
      <xdr:row>107</xdr:row>
      <xdr:rowOff>19050</xdr:rowOff>
    </xdr:from>
    <xdr:to>
      <xdr:col>12</xdr:col>
      <xdr:colOff>307547</xdr:colOff>
      <xdr:row>111</xdr:row>
      <xdr:rowOff>86567</xdr:rowOff>
    </xdr:to>
    <xdr:pic>
      <xdr:nvPicPr>
        <xdr:cNvPr id="60" name="Рисунок 59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5676900" y="24203025"/>
          <a:ext cx="926672" cy="953342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</xdr:colOff>
      <xdr:row>119</xdr:row>
      <xdr:rowOff>38101</xdr:rowOff>
    </xdr:from>
    <xdr:to>
      <xdr:col>3</xdr:col>
      <xdr:colOff>552450</xdr:colOff>
      <xdr:row>123</xdr:row>
      <xdr:rowOff>14565</xdr:rowOff>
    </xdr:to>
    <xdr:pic>
      <xdr:nvPicPr>
        <xdr:cNvPr id="61" name="Рисунок 60"/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26793826"/>
          <a:ext cx="1743075" cy="738464"/>
        </a:xfrm>
        <a:prstGeom prst="rect">
          <a:avLst/>
        </a:prstGeom>
      </xdr:spPr>
    </xdr:pic>
    <xdr:clientData/>
  </xdr:twoCellAnchor>
  <xdr:twoCellAnchor editAs="oneCell">
    <xdr:from>
      <xdr:col>1</xdr:col>
      <xdr:colOff>28576</xdr:colOff>
      <xdr:row>122</xdr:row>
      <xdr:rowOff>152401</xdr:rowOff>
    </xdr:from>
    <xdr:to>
      <xdr:col>3</xdr:col>
      <xdr:colOff>523876</xdr:colOff>
      <xdr:row>125</xdr:row>
      <xdr:rowOff>0</xdr:rowOff>
    </xdr:to>
    <xdr:pic>
      <xdr:nvPicPr>
        <xdr:cNvPr id="62" name="Рисунок 61"/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6" y="27479626"/>
          <a:ext cx="1714500" cy="704849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118</xdr:row>
      <xdr:rowOff>0</xdr:rowOff>
    </xdr:from>
    <xdr:to>
      <xdr:col>2</xdr:col>
      <xdr:colOff>298022</xdr:colOff>
      <xdr:row>122</xdr:row>
      <xdr:rowOff>181817</xdr:rowOff>
    </xdr:to>
    <xdr:pic>
      <xdr:nvPicPr>
        <xdr:cNvPr id="63" name="Рисунок 62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38100" y="26555700"/>
          <a:ext cx="926672" cy="953342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481484</xdr:colOff>
      <xdr:row>55</xdr:row>
      <xdr:rowOff>114300</xdr:rowOff>
    </xdr:from>
    <xdr:to>
      <xdr:col>8</xdr:col>
      <xdr:colOff>583142</xdr:colOff>
      <xdr:row>60</xdr:row>
      <xdr:rowOff>126999</xdr:rowOff>
    </xdr:to>
    <xdr:pic>
      <xdr:nvPicPr>
        <xdr:cNvPr id="32" name="Рисунок 2"/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720484" y="12454467"/>
          <a:ext cx="715492" cy="1198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285751</xdr:colOff>
      <xdr:row>4</xdr:row>
      <xdr:rowOff>44167</xdr:rowOff>
    </xdr:from>
    <xdr:to>
      <xdr:col>3</xdr:col>
      <xdr:colOff>550334</xdr:colOff>
      <xdr:row>9</xdr:row>
      <xdr:rowOff>169333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64168" y="1441167"/>
          <a:ext cx="878416" cy="1310500"/>
        </a:xfrm>
        <a:prstGeom prst="rect">
          <a:avLst/>
        </a:prstGeom>
      </xdr:spPr>
    </xdr:pic>
    <xdr:clientData/>
  </xdr:twoCellAnchor>
  <xdr:twoCellAnchor editAs="oneCell">
    <xdr:from>
      <xdr:col>7</xdr:col>
      <xdr:colOff>211667</xdr:colOff>
      <xdr:row>4</xdr:row>
      <xdr:rowOff>35417</xdr:rowOff>
    </xdr:from>
    <xdr:to>
      <xdr:col>8</xdr:col>
      <xdr:colOff>560918</xdr:colOff>
      <xdr:row>9</xdr:row>
      <xdr:rowOff>158749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381500" y="1432417"/>
          <a:ext cx="963085" cy="1308666"/>
        </a:xfrm>
        <a:prstGeom prst="rect">
          <a:avLst/>
        </a:prstGeom>
      </xdr:spPr>
    </xdr:pic>
    <xdr:clientData/>
  </xdr:twoCellAnchor>
  <xdr:twoCellAnchor editAs="oneCell">
    <xdr:from>
      <xdr:col>1</xdr:col>
      <xdr:colOff>42335</xdr:colOff>
      <xdr:row>4</xdr:row>
      <xdr:rowOff>63500</xdr:rowOff>
    </xdr:from>
    <xdr:to>
      <xdr:col>2</xdr:col>
      <xdr:colOff>264583</xdr:colOff>
      <xdr:row>9</xdr:row>
      <xdr:rowOff>116415</xdr:rowOff>
    </xdr:to>
    <xdr:pic>
      <xdr:nvPicPr>
        <xdr:cNvPr id="50" name="Рисунок 49"/>
        <xdr:cNvPicPr/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05" b="-857"/>
        <a:stretch/>
      </xdr:blipFill>
      <xdr:spPr>
        <a:xfrm>
          <a:off x="306918" y="1460500"/>
          <a:ext cx="836082" cy="1238249"/>
        </a:xfrm>
        <a:prstGeom prst="rect">
          <a:avLst/>
        </a:prstGeom>
      </xdr:spPr>
    </xdr:pic>
    <xdr:clientData/>
  </xdr:twoCellAnchor>
  <xdr:twoCellAnchor editAs="oneCell">
    <xdr:from>
      <xdr:col>11</xdr:col>
      <xdr:colOff>42335</xdr:colOff>
      <xdr:row>5</xdr:row>
      <xdr:rowOff>7620</xdr:rowOff>
    </xdr:from>
    <xdr:to>
      <xdr:col>11</xdr:col>
      <xdr:colOff>548640</xdr:colOff>
      <xdr:row>9</xdr:row>
      <xdr:rowOff>45719</xdr:rowOff>
    </xdr:to>
    <xdr:pic>
      <xdr:nvPicPr>
        <xdr:cNvPr id="52" name="Рисунок 51"/>
        <xdr:cNvPicPr/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" r="44401" b="534"/>
        <a:stretch/>
      </xdr:blipFill>
      <xdr:spPr>
        <a:xfrm>
          <a:off x="6679355" y="1394460"/>
          <a:ext cx="506305" cy="876300"/>
        </a:xfrm>
        <a:prstGeom prst="rect">
          <a:avLst/>
        </a:prstGeom>
      </xdr:spPr>
    </xdr:pic>
    <xdr:clientData/>
  </xdr:twoCellAnchor>
  <xdr:twoCellAnchor editAs="oneCell">
    <xdr:from>
      <xdr:col>6</xdr:col>
      <xdr:colOff>31751</xdr:colOff>
      <xdr:row>4</xdr:row>
      <xdr:rowOff>74083</xdr:rowOff>
    </xdr:from>
    <xdr:to>
      <xdr:col>7</xdr:col>
      <xdr:colOff>254001</xdr:colOff>
      <xdr:row>9</xdr:row>
      <xdr:rowOff>126998</xdr:rowOff>
    </xdr:to>
    <xdr:pic>
      <xdr:nvPicPr>
        <xdr:cNvPr id="53" name="Рисунок 52"/>
        <xdr:cNvPicPr/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05" b="-857"/>
        <a:stretch/>
      </xdr:blipFill>
      <xdr:spPr>
        <a:xfrm>
          <a:off x="3587751" y="1471083"/>
          <a:ext cx="836083" cy="1238249"/>
        </a:xfrm>
        <a:prstGeom prst="rect">
          <a:avLst/>
        </a:prstGeom>
      </xdr:spPr>
    </xdr:pic>
    <xdr:clientData/>
  </xdr:twoCellAnchor>
  <xdr:twoCellAnchor editAs="oneCell">
    <xdr:from>
      <xdr:col>12</xdr:col>
      <xdr:colOff>455083</xdr:colOff>
      <xdr:row>80</xdr:row>
      <xdr:rowOff>91440</xdr:rowOff>
    </xdr:from>
    <xdr:to>
      <xdr:col>13</xdr:col>
      <xdr:colOff>236220</xdr:colOff>
      <xdr:row>85</xdr:row>
      <xdr:rowOff>148166</xdr:rowOff>
    </xdr:to>
    <xdr:pic>
      <xdr:nvPicPr>
        <xdr:cNvPr id="61" name="Рисунок 482"/>
        <xdr:cNvPicPr>
          <a:picLocks noChangeAspect="1" noChangeArrowheads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701703" y="18257520"/>
          <a:ext cx="786977" cy="10778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169334</xdr:colOff>
      <xdr:row>91</xdr:row>
      <xdr:rowOff>55034</xdr:rowOff>
    </xdr:from>
    <xdr:to>
      <xdr:col>2</xdr:col>
      <xdr:colOff>285749</xdr:colOff>
      <xdr:row>96</xdr:row>
      <xdr:rowOff>10281</xdr:rowOff>
    </xdr:to>
    <xdr:pic>
      <xdr:nvPicPr>
        <xdr:cNvPr id="62" name="Рисунок 368" descr="Шкаф-Селена.jpg"/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 flipH="1">
          <a:off x="433917" y="17316451"/>
          <a:ext cx="730249" cy="11405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423333</xdr:colOff>
      <xdr:row>92</xdr:row>
      <xdr:rowOff>10583</xdr:rowOff>
    </xdr:from>
    <xdr:to>
      <xdr:col>3</xdr:col>
      <xdr:colOff>585566</xdr:colOff>
      <xdr:row>96</xdr:row>
      <xdr:rowOff>183603</xdr:rowOff>
    </xdr:to>
    <xdr:pic>
      <xdr:nvPicPr>
        <xdr:cNvPr id="63" name="Рисунок 481"/>
        <xdr:cNvPicPr>
          <a:picLocks noChangeAspect="1" noChangeArrowheads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301750" y="17684750"/>
          <a:ext cx="776066" cy="11678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119786</xdr:colOff>
      <xdr:row>91</xdr:row>
      <xdr:rowOff>77748</xdr:rowOff>
    </xdr:from>
    <xdr:to>
      <xdr:col>12</xdr:col>
      <xdr:colOff>306917</xdr:colOff>
      <xdr:row>96</xdr:row>
      <xdr:rowOff>84667</xdr:rowOff>
    </xdr:to>
    <xdr:pic>
      <xdr:nvPicPr>
        <xdr:cNvPr id="64" name="Рисунок 63"/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44953" y="17561415"/>
          <a:ext cx="800964" cy="1192251"/>
        </a:xfrm>
        <a:prstGeom prst="rect">
          <a:avLst/>
        </a:prstGeom>
      </xdr:spPr>
    </xdr:pic>
    <xdr:clientData/>
  </xdr:twoCellAnchor>
  <xdr:twoCellAnchor editAs="oneCell">
    <xdr:from>
      <xdr:col>6</xdr:col>
      <xdr:colOff>21603</xdr:colOff>
      <xdr:row>91</xdr:row>
      <xdr:rowOff>42773</xdr:rowOff>
    </xdr:from>
    <xdr:to>
      <xdr:col>7</xdr:col>
      <xdr:colOff>285437</xdr:colOff>
      <xdr:row>96</xdr:row>
      <xdr:rowOff>96380</xdr:rowOff>
    </xdr:to>
    <xdr:pic>
      <xdr:nvPicPr>
        <xdr:cNvPr id="65" name="Рисунок 2"/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577603" y="17526440"/>
          <a:ext cx="877667" cy="12389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592666</xdr:colOff>
      <xdr:row>92</xdr:row>
      <xdr:rowOff>177738</xdr:rowOff>
    </xdr:from>
    <xdr:to>
      <xdr:col>13</xdr:col>
      <xdr:colOff>248470</xdr:colOff>
      <xdr:row>96</xdr:row>
      <xdr:rowOff>153225</xdr:rowOff>
    </xdr:to>
    <xdr:pic>
      <xdr:nvPicPr>
        <xdr:cNvPr id="66" name="Рисунок 483"/>
        <xdr:cNvPicPr>
          <a:picLocks noChangeAspect="1" noChangeArrowheads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831666" y="17851905"/>
          <a:ext cx="665877" cy="970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444502</xdr:colOff>
      <xdr:row>92</xdr:row>
      <xdr:rowOff>105833</xdr:rowOff>
    </xdr:from>
    <xdr:to>
      <xdr:col>8</xdr:col>
      <xdr:colOff>529167</xdr:colOff>
      <xdr:row>96</xdr:row>
      <xdr:rowOff>147107</xdr:rowOff>
    </xdr:to>
    <xdr:pic>
      <xdr:nvPicPr>
        <xdr:cNvPr id="67" name="Рисунок 484"/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614335" y="17780000"/>
          <a:ext cx="698499" cy="1036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341209</xdr:colOff>
      <xdr:row>80</xdr:row>
      <xdr:rowOff>116839</xdr:rowOff>
    </xdr:from>
    <xdr:to>
      <xdr:col>8</xdr:col>
      <xdr:colOff>576196</xdr:colOff>
      <xdr:row>85</xdr:row>
      <xdr:rowOff>95672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BEBA8EAE-BF5A-486C-A8C5-ECC9F3942E4B}">
              <a14:imgProps xmlns:a14="http://schemas.microsoft.com/office/drawing/2010/main">
                <a14:imgLayer r:embed="rId15">
                  <a14:imgEffect>
                    <a14:saturation sat="33000"/>
                  </a14:imgEffect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9829" y="18282919"/>
          <a:ext cx="844587" cy="999913"/>
        </a:xfrm>
        <a:prstGeom prst="rect">
          <a:avLst/>
        </a:prstGeom>
      </xdr:spPr>
    </xdr:pic>
    <xdr:clientData/>
  </xdr:twoCellAnchor>
  <xdr:twoCellAnchor editAs="oneCell">
    <xdr:from>
      <xdr:col>6</xdr:col>
      <xdr:colOff>65618</xdr:colOff>
      <xdr:row>68</xdr:row>
      <xdr:rowOff>38099</xdr:rowOff>
    </xdr:from>
    <xdr:to>
      <xdr:col>7</xdr:col>
      <xdr:colOff>338668</xdr:colOff>
      <xdr:row>73</xdr:row>
      <xdr:rowOff>157692</xdr:rowOff>
    </xdr:to>
    <xdr:pic>
      <xdr:nvPicPr>
        <xdr:cNvPr id="70" name="Рисунок 460"/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t="-352" b="-2"/>
        <a:stretch>
          <a:fillRect/>
        </a:stretch>
      </xdr:blipFill>
      <xdr:spPr bwMode="auto">
        <a:xfrm>
          <a:off x="3621618" y="20538016"/>
          <a:ext cx="886883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29633</xdr:colOff>
      <xdr:row>68</xdr:row>
      <xdr:rowOff>74084</xdr:rowOff>
    </xdr:from>
    <xdr:to>
      <xdr:col>12</xdr:col>
      <xdr:colOff>431736</xdr:colOff>
      <xdr:row>73</xdr:row>
      <xdr:rowOff>168277</xdr:rowOff>
    </xdr:to>
    <xdr:pic>
      <xdr:nvPicPr>
        <xdr:cNvPr id="71" name="Рисунок 461"/>
        <xdr:cNvPicPr>
          <a:picLocks noChangeAspect="1"/>
        </xdr:cNvPicPr>
      </xdr:nvPicPr>
      <xdr:blipFill rotWithShape="1"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 bwMode="auto">
        <a:xfrm>
          <a:off x="6654800" y="20574001"/>
          <a:ext cx="1015936" cy="127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58209</xdr:colOff>
      <xdr:row>55</xdr:row>
      <xdr:rowOff>107420</xdr:rowOff>
    </xdr:from>
    <xdr:to>
      <xdr:col>12</xdr:col>
      <xdr:colOff>232833</xdr:colOff>
      <xdr:row>60</xdr:row>
      <xdr:rowOff>74082</xdr:rowOff>
    </xdr:to>
    <xdr:pic>
      <xdr:nvPicPr>
        <xdr:cNvPr id="72" name="Рисунок 459"/>
        <xdr:cNvPicPr>
          <a:picLocks noChangeAspect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22792" y="25401587"/>
          <a:ext cx="788457" cy="1151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148165</xdr:colOff>
      <xdr:row>80</xdr:row>
      <xdr:rowOff>35299</xdr:rowOff>
    </xdr:from>
    <xdr:to>
      <xdr:col>2</xdr:col>
      <xdr:colOff>296332</xdr:colOff>
      <xdr:row>85</xdr:row>
      <xdr:rowOff>102606</xdr:rowOff>
    </xdr:to>
    <xdr:pic>
      <xdr:nvPicPr>
        <xdr:cNvPr id="73" name="Рисунок 462"/>
        <xdr:cNvPicPr>
          <a:picLocks noChangeAspect="1"/>
        </xdr:cNvPicPr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12748" y="22948216"/>
          <a:ext cx="762001" cy="12526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84667</xdr:colOff>
      <xdr:row>68</xdr:row>
      <xdr:rowOff>42333</xdr:rowOff>
    </xdr:from>
    <xdr:to>
      <xdr:col>2</xdr:col>
      <xdr:colOff>402166</xdr:colOff>
      <xdr:row>73</xdr:row>
      <xdr:rowOff>164256</xdr:rowOff>
    </xdr:to>
    <xdr:pic>
      <xdr:nvPicPr>
        <xdr:cNvPr id="74" name="Рисунок 463"/>
        <xdr:cNvPicPr>
          <a:picLocks noChangeAspect="1"/>
        </xdr:cNvPicPr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709834" y="22955250"/>
          <a:ext cx="931333" cy="13072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25400</xdr:colOff>
      <xdr:row>41</xdr:row>
      <xdr:rowOff>83821</xdr:rowOff>
    </xdr:from>
    <xdr:to>
      <xdr:col>12</xdr:col>
      <xdr:colOff>14817</xdr:colOff>
      <xdr:row>46</xdr:row>
      <xdr:rowOff>125731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6662420" y="9966961"/>
          <a:ext cx="599017" cy="1062990"/>
        </a:xfrm>
        <a:prstGeom prst="rect">
          <a:avLst/>
        </a:prstGeom>
      </xdr:spPr>
    </xdr:pic>
    <xdr:clientData/>
  </xdr:twoCellAnchor>
  <xdr:twoCellAnchor editAs="oneCell">
    <xdr:from>
      <xdr:col>6</xdr:col>
      <xdr:colOff>96522</xdr:colOff>
      <xdr:row>41</xdr:row>
      <xdr:rowOff>104144</xdr:rowOff>
    </xdr:from>
    <xdr:to>
      <xdr:col>7</xdr:col>
      <xdr:colOff>224752</xdr:colOff>
      <xdr:row>46</xdr:row>
      <xdr:rowOff>134620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685542" y="9987284"/>
          <a:ext cx="737830" cy="1051556"/>
        </a:xfrm>
        <a:prstGeom prst="rect">
          <a:avLst/>
        </a:prstGeom>
      </xdr:spPr>
    </xdr:pic>
    <xdr:clientData/>
  </xdr:twoCellAnchor>
  <xdr:twoCellAnchor editAs="oneCell">
    <xdr:from>
      <xdr:col>1</xdr:col>
      <xdr:colOff>63502</xdr:colOff>
      <xdr:row>41</xdr:row>
      <xdr:rowOff>33535</xdr:rowOff>
    </xdr:from>
    <xdr:to>
      <xdr:col>2</xdr:col>
      <xdr:colOff>298336</xdr:colOff>
      <xdr:row>46</xdr:row>
      <xdr:rowOff>763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328085" y="6605785"/>
          <a:ext cx="848668" cy="1133511"/>
        </a:xfrm>
        <a:prstGeom prst="rect">
          <a:avLst/>
        </a:prstGeom>
      </xdr:spPr>
    </xdr:pic>
    <xdr:clientData/>
  </xdr:twoCellAnchor>
  <xdr:twoCellAnchor editAs="oneCell">
    <xdr:from>
      <xdr:col>6</xdr:col>
      <xdr:colOff>84667</xdr:colOff>
      <xdr:row>55</xdr:row>
      <xdr:rowOff>59089</xdr:rowOff>
    </xdr:from>
    <xdr:to>
      <xdr:col>7</xdr:col>
      <xdr:colOff>306918</xdr:colOff>
      <xdr:row>60</xdr:row>
      <xdr:rowOff>155751</xdr:rowOff>
    </xdr:to>
    <xdr:pic>
      <xdr:nvPicPr>
        <xdr:cNvPr id="17" name="Рисунок 16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6709834" y="12399256"/>
          <a:ext cx="836084" cy="1281996"/>
        </a:xfrm>
        <a:prstGeom prst="rect">
          <a:avLst/>
        </a:prstGeom>
      </xdr:spPr>
    </xdr:pic>
    <xdr:clientData/>
  </xdr:twoCellAnchor>
  <xdr:twoCellAnchor editAs="oneCell">
    <xdr:from>
      <xdr:col>12</xdr:col>
      <xdr:colOff>349251</xdr:colOff>
      <xdr:row>55</xdr:row>
      <xdr:rowOff>95433</xdr:rowOff>
    </xdr:from>
    <xdr:to>
      <xdr:col>13</xdr:col>
      <xdr:colOff>69428</xdr:colOff>
      <xdr:row>60</xdr:row>
      <xdr:rowOff>95249</xdr:rowOff>
    </xdr:to>
    <xdr:pic>
      <xdr:nvPicPr>
        <xdr:cNvPr id="18" name="Рисунок 17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1227668" y="25389600"/>
          <a:ext cx="730250" cy="1185150"/>
        </a:xfrm>
        <a:prstGeom prst="rect">
          <a:avLst/>
        </a:prstGeom>
      </xdr:spPr>
    </xdr:pic>
    <xdr:clientData/>
  </xdr:twoCellAnchor>
  <xdr:twoCellAnchor editAs="oneCell">
    <xdr:from>
      <xdr:col>7</xdr:col>
      <xdr:colOff>391583</xdr:colOff>
      <xdr:row>68</xdr:row>
      <xdr:rowOff>42333</xdr:rowOff>
    </xdr:from>
    <xdr:to>
      <xdr:col>8</xdr:col>
      <xdr:colOff>541788</xdr:colOff>
      <xdr:row>73</xdr:row>
      <xdr:rowOff>148167</xdr:rowOff>
    </xdr:to>
    <xdr:pic>
      <xdr:nvPicPr>
        <xdr:cNvPr id="19" name="Рисунок 18"/>
        <xdr:cNvPicPr>
          <a:picLocks noChangeAspect="1"/>
        </xdr:cNvPicPr>
      </xdr:nvPicPr>
      <xdr:blipFill rotWithShape="1">
        <a:blip xmlns:r="http://schemas.openxmlformats.org/officeDocument/2006/relationships" r:embed="rId26"/>
        <a:srcRect l="15711" t="12189" r="34854" b="7293"/>
        <a:stretch/>
      </xdr:blipFill>
      <xdr:spPr>
        <a:xfrm>
          <a:off x="4561416" y="20542250"/>
          <a:ext cx="764039" cy="1291166"/>
        </a:xfrm>
        <a:prstGeom prst="rect">
          <a:avLst/>
        </a:prstGeom>
      </xdr:spPr>
    </xdr:pic>
    <xdr:clientData/>
  </xdr:twoCellAnchor>
  <xdr:twoCellAnchor editAs="oneCell">
    <xdr:from>
      <xdr:col>2</xdr:col>
      <xdr:colOff>518583</xdr:colOff>
      <xdr:row>68</xdr:row>
      <xdr:rowOff>52916</xdr:rowOff>
    </xdr:from>
    <xdr:to>
      <xdr:col>3</xdr:col>
      <xdr:colOff>592667</xdr:colOff>
      <xdr:row>73</xdr:row>
      <xdr:rowOff>137584</xdr:rowOff>
    </xdr:to>
    <xdr:pic>
      <xdr:nvPicPr>
        <xdr:cNvPr id="20" name="Рисунок 19"/>
        <xdr:cNvPicPr>
          <a:picLocks noChangeAspect="1"/>
        </xdr:cNvPicPr>
      </xdr:nvPicPr>
      <xdr:blipFill rotWithShape="1">
        <a:blip xmlns:r="http://schemas.openxmlformats.org/officeDocument/2006/relationships" r:embed="rId27"/>
        <a:srcRect l="22071" t="6401" r="16910" b="5600"/>
        <a:stretch/>
      </xdr:blipFill>
      <xdr:spPr>
        <a:xfrm>
          <a:off x="7757583" y="22965833"/>
          <a:ext cx="687917" cy="1270000"/>
        </a:xfrm>
        <a:prstGeom prst="rect">
          <a:avLst/>
        </a:prstGeom>
      </xdr:spPr>
    </xdr:pic>
    <xdr:clientData/>
  </xdr:twoCellAnchor>
  <xdr:twoCellAnchor editAs="oneCell">
    <xdr:from>
      <xdr:col>2</xdr:col>
      <xdr:colOff>486833</xdr:colOff>
      <xdr:row>80</xdr:row>
      <xdr:rowOff>31750</xdr:rowOff>
    </xdr:from>
    <xdr:to>
      <xdr:col>3</xdr:col>
      <xdr:colOff>509243</xdr:colOff>
      <xdr:row>85</xdr:row>
      <xdr:rowOff>126999</xdr:rowOff>
    </xdr:to>
    <xdr:pic>
      <xdr:nvPicPr>
        <xdr:cNvPr id="21" name="Рисунок 20"/>
        <xdr:cNvPicPr>
          <a:picLocks noChangeAspect="1"/>
        </xdr:cNvPicPr>
      </xdr:nvPicPr>
      <xdr:blipFill rotWithShape="1">
        <a:blip xmlns:r="http://schemas.openxmlformats.org/officeDocument/2006/relationships" r:embed="rId28"/>
        <a:srcRect l="28352" r="14509"/>
        <a:stretch/>
      </xdr:blipFill>
      <xdr:spPr>
        <a:xfrm>
          <a:off x="1365250" y="22944667"/>
          <a:ext cx="636243" cy="1280583"/>
        </a:xfrm>
        <a:prstGeom prst="rect">
          <a:avLst/>
        </a:prstGeom>
      </xdr:spPr>
    </xdr:pic>
    <xdr:clientData/>
  </xdr:twoCellAnchor>
  <xdr:twoCellAnchor editAs="oneCell">
    <xdr:from>
      <xdr:col>12</xdr:col>
      <xdr:colOff>391584</xdr:colOff>
      <xdr:row>68</xdr:row>
      <xdr:rowOff>74084</xdr:rowOff>
    </xdr:from>
    <xdr:to>
      <xdr:col>13</xdr:col>
      <xdr:colOff>299231</xdr:colOff>
      <xdr:row>73</xdr:row>
      <xdr:rowOff>105836</xdr:rowOff>
    </xdr:to>
    <xdr:pic>
      <xdr:nvPicPr>
        <xdr:cNvPr id="22" name="Рисунок 21"/>
        <xdr:cNvPicPr>
          <a:picLocks noChangeAspect="1"/>
        </xdr:cNvPicPr>
      </xdr:nvPicPr>
      <xdr:blipFill rotWithShape="1">
        <a:blip xmlns:r="http://schemas.openxmlformats.org/officeDocument/2006/relationships" r:embed="rId29"/>
        <a:srcRect l="16665" t="5600" r="18410" b="12708"/>
        <a:stretch/>
      </xdr:blipFill>
      <xdr:spPr>
        <a:xfrm>
          <a:off x="7630584" y="20574001"/>
          <a:ext cx="917720" cy="1217084"/>
        </a:xfrm>
        <a:prstGeom prst="rect">
          <a:avLst/>
        </a:prstGeom>
      </xdr:spPr>
    </xdr:pic>
    <xdr:clientData/>
  </xdr:twoCellAnchor>
  <xdr:oneCellAnchor>
    <xdr:from>
      <xdr:col>7</xdr:col>
      <xdr:colOff>433916</xdr:colOff>
      <xdr:row>30</xdr:row>
      <xdr:rowOff>64031</xdr:rowOff>
    </xdr:from>
    <xdr:ext cx="608143" cy="1109449"/>
    <xdr:pic>
      <xdr:nvPicPr>
        <xdr:cNvPr id="69" name="Рисунок 284" descr="12.jpg"/>
        <xdr:cNvPicPr>
          <a:picLocks noChangeAspect="1"/>
        </xdr:cNvPicPr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632536" y="6838211"/>
          <a:ext cx="608143" cy="11094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499956</xdr:colOff>
      <xdr:row>30</xdr:row>
      <xdr:rowOff>43603</xdr:rowOff>
    </xdr:from>
    <xdr:ext cx="617247" cy="1137498"/>
    <xdr:pic>
      <xdr:nvPicPr>
        <xdr:cNvPr id="76" name="Рисунок 285" descr="шкаф-афина.jpg"/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383876" y="6817783"/>
          <a:ext cx="617247" cy="11374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243418</xdr:colOff>
      <xdr:row>30</xdr:row>
      <xdr:rowOff>83191</xdr:rowOff>
    </xdr:from>
    <xdr:ext cx="679500" cy="1128389"/>
    <xdr:pic>
      <xdr:nvPicPr>
        <xdr:cNvPr id="78" name="Рисунок 77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517738" y="6857371"/>
          <a:ext cx="679500" cy="1128389"/>
        </a:xfrm>
        <a:prstGeom prst="rect">
          <a:avLst/>
        </a:prstGeom>
      </xdr:spPr>
    </xdr:pic>
    <xdr:clientData/>
  </xdr:oneCellAnchor>
  <xdr:oneCellAnchor>
    <xdr:from>
      <xdr:col>6</xdr:col>
      <xdr:colOff>127001</xdr:colOff>
      <xdr:row>30</xdr:row>
      <xdr:rowOff>74085</xdr:rowOff>
    </xdr:from>
    <xdr:ext cx="668781" cy="1114635"/>
    <xdr:pic>
      <xdr:nvPicPr>
        <xdr:cNvPr id="79" name="Рисунок 78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3716021" y="6848265"/>
          <a:ext cx="668781" cy="1114635"/>
        </a:xfrm>
        <a:prstGeom prst="rect">
          <a:avLst/>
        </a:prstGeom>
      </xdr:spPr>
    </xdr:pic>
    <xdr:clientData/>
  </xdr:oneCellAnchor>
  <xdr:twoCellAnchor editAs="oneCell">
    <xdr:from>
      <xdr:col>12</xdr:col>
      <xdr:colOff>465667</xdr:colOff>
      <xdr:row>30</xdr:row>
      <xdr:rowOff>116417</xdr:rowOff>
    </xdr:from>
    <xdr:to>
      <xdr:col>13</xdr:col>
      <xdr:colOff>37677</xdr:colOff>
      <xdr:row>35</xdr:row>
      <xdr:rowOff>135209</xdr:rowOff>
    </xdr:to>
    <xdr:pic>
      <xdr:nvPicPr>
        <xdr:cNvPr id="84" name="Рисунок 83"/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37592" y="6421967"/>
          <a:ext cx="577850" cy="1199892"/>
        </a:xfrm>
        <a:prstGeom prst="rect">
          <a:avLst/>
        </a:prstGeom>
      </xdr:spPr>
    </xdr:pic>
    <xdr:clientData/>
  </xdr:twoCellAnchor>
  <xdr:twoCellAnchor editAs="oneCell">
    <xdr:from>
      <xdr:col>1</xdr:col>
      <xdr:colOff>158749</xdr:colOff>
      <xdr:row>55</xdr:row>
      <xdr:rowOff>74087</xdr:rowOff>
    </xdr:from>
    <xdr:to>
      <xdr:col>2</xdr:col>
      <xdr:colOff>239102</xdr:colOff>
      <xdr:row>60</xdr:row>
      <xdr:rowOff>129541</xdr:rowOff>
    </xdr:to>
    <xdr:pic>
      <xdr:nvPicPr>
        <xdr:cNvPr id="100" name="Рисунок 99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433069" y="12121307"/>
          <a:ext cx="689953" cy="1076534"/>
        </a:xfrm>
        <a:prstGeom prst="rect">
          <a:avLst/>
        </a:prstGeom>
      </xdr:spPr>
    </xdr:pic>
    <xdr:clientData/>
  </xdr:twoCellAnchor>
  <xdr:oneCellAnchor>
    <xdr:from>
      <xdr:col>1</xdr:col>
      <xdr:colOff>72392</xdr:colOff>
      <xdr:row>17</xdr:row>
      <xdr:rowOff>139701</xdr:rowOff>
    </xdr:from>
    <xdr:ext cx="709082" cy="994833"/>
    <xdr:pic>
      <xdr:nvPicPr>
        <xdr:cNvPr id="55" name="Рисунок 54"/>
        <xdr:cNvPicPr/>
      </xdr:nvPicPr>
      <xdr:blipFill rotWithShape="1"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" r="44401" b="534"/>
        <a:stretch/>
      </xdr:blipFill>
      <xdr:spPr>
        <a:xfrm>
          <a:off x="346712" y="4170681"/>
          <a:ext cx="709082" cy="994833"/>
        </a:xfrm>
        <a:prstGeom prst="rect">
          <a:avLst/>
        </a:prstGeom>
      </xdr:spPr>
    </xdr:pic>
    <xdr:clientData/>
  </xdr:oneCellAnchor>
  <xdr:oneCellAnchor>
    <xdr:from>
      <xdr:col>11</xdr:col>
      <xdr:colOff>64772</xdr:colOff>
      <xdr:row>18</xdr:row>
      <xdr:rowOff>30480</xdr:rowOff>
    </xdr:from>
    <xdr:ext cx="521968" cy="867834"/>
    <xdr:pic>
      <xdr:nvPicPr>
        <xdr:cNvPr id="80" name="Рисунок 79"/>
        <xdr:cNvPicPr/>
      </xdr:nvPicPr>
      <xdr:blipFill rotWithShape="1"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" r="44401" b="534"/>
        <a:stretch/>
      </xdr:blipFill>
      <xdr:spPr>
        <a:xfrm>
          <a:off x="6054092" y="4465320"/>
          <a:ext cx="521968" cy="86783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111</xdr:row>
      <xdr:rowOff>48499</xdr:rowOff>
    </xdr:from>
    <xdr:ext cx="9467014" cy="593304"/>
    <xdr:sp macro="" textlink="">
      <xdr:nvSpPr>
        <xdr:cNvPr id="15" name="Прямоугольник 14"/>
        <xdr:cNvSpPr/>
      </xdr:nvSpPr>
      <xdr:spPr>
        <a:xfrm>
          <a:off x="0" y="25099249"/>
          <a:ext cx="9467014" cy="593304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">
              <a:rot lat="0" lon="0" rev="18900000"/>
            </a:lightRig>
          </a:scene3d>
          <a:sp3d extrusionH="31750" contourW="6350" prstMaterial="powder">
            <a:bevelT w="19050" h="19050" prst="angle"/>
            <a:contourClr>
              <a:schemeClr val="accent3">
                <a:tint val="100000"/>
                <a:shade val="100000"/>
                <a:satMod val="100000"/>
                <a:hueMod val="100000"/>
              </a:schemeClr>
            </a:contourClr>
          </a:sp3d>
        </a:bodyPr>
        <a:lstStyle/>
        <a:p>
          <a:pPr algn="ctr"/>
          <a:r>
            <a:rPr lang="ru-RU" sz="3200" b="1" cap="none" spc="0">
              <a:ln>
                <a:solidFill>
                  <a:srgbClr val="002060"/>
                </a:solidFill>
              </a:ln>
              <a:solidFill>
                <a:srgbClr val="00B050"/>
              </a:solidFill>
              <a:effectLst/>
            </a:rPr>
            <a:t>Варианты УФ-печати к шкафам-купе "Альянс"1,6м.</a:t>
          </a:r>
        </a:p>
      </xdr:txBody>
    </xdr:sp>
    <xdr:clientData/>
  </xdr:oneCellAnchor>
  <xdr:twoCellAnchor editAs="oneCell">
    <xdr:from>
      <xdr:col>6</xdr:col>
      <xdr:colOff>82973</xdr:colOff>
      <xdr:row>17</xdr:row>
      <xdr:rowOff>142239</xdr:rowOff>
    </xdr:from>
    <xdr:to>
      <xdr:col>7</xdr:col>
      <xdr:colOff>180570</xdr:colOff>
      <xdr:row>22</xdr:row>
      <xdr:rowOff>131826</xdr:rowOff>
    </xdr:to>
    <xdr:pic>
      <xdr:nvPicPr>
        <xdr:cNvPr id="16" name="Рисунок 15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3671993" y="4942839"/>
          <a:ext cx="707197" cy="964947"/>
        </a:xfrm>
        <a:prstGeom prst="rect">
          <a:avLst/>
        </a:prstGeom>
      </xdr:spPr>
    </xdr:pic>
    <xdr:clientData/>
  </xdr:twoCellAnchor>
  <xdr:twoCellAnchor editAs="oneCell">
    <xdr:from>
      <xdr:col>1</xdr:col>
      <xdr:colOff>53340</xdr:colOff>
      <xdr:row>113</xdr:row>
      <xdr:rowOff>53339</xdr:rowOff>
    </xdr:from>
    <xdr:to>
      <xdr:col>14</xdr:col>
      <xdr:colOff>472440</xdr:colOff>
      <xdr:row>122</xdr:row>
      <xdr:rowOff>7620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7660" y="21968459"/>
          <a:ext cx="8473440" cy="1813561"/>
        </a:xfrm>
        <a:prstGeom prst="rect">
          <a:avLst/>
        </a:prstGeom>
      </xdr:spPr>
    </xdr:pic>
    <xdr:clientData/>
  </xdr:twoCellAnchor>
  <xdr:twoCellAnchor editAs="oneCell">
    <xdr:from>
      <xdr:col>1</xdr:col>
      <xdr:colOff>281940</xdr:colOff>
      <xdr:row>121</xdr:row>
      <xdr:rowOff>99060</xdr:rowOff>
    </xdr:from>
    <xdr:to>
      <xdr:col>2</xdr:col>
      <xdr:colOff>464820</xdr:colOff>
      <xdr:row>126</xdr:row>
      <xdr:rowOff>167580</xdr:rowOff>
    </xdr:to>
    <xdr:pic>
      <xdr:nvPicPr>
        <xdr:cNvPr id="24" name="Рисунок 23"/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6260" y="23690580"/>
          <a:ext cx="792480" cy="982920"/>
        </a:xfrm>
        <a:prstGeom prst="rect">
          <a:avLst/>
        </a:prstGeom>
      </xdr:spPr>
    </xdr:pic>
    <xdr:clientData/>
  </xdr:twoCellAnchor>
  <xdr:twoCellAnchor editAs="oneCell">
    <xdr:from>
      <xdr:col>6</xdr:col>
      <xdr:colOff>586739</xdr:colOff>
      <xdr:row>121</xdr:row>
      <xdr:rowOff>120310</xdr:rowOff>
    </xdr:from>
    <xdr:to>
      <xdr:col>8</xdr:col>
      <xdr:colOff>105044</xdr:colOff>
      <xdr:row>126</xdr:row>
      <xdr:rowOff>106679</xdr:rowOff>
    </xdr:to>
    <xdr:pic>
      <xdr:nvPicPr>
        <xdr:cNvPr id="25" name="Рисунок 24"/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75759" y="23711830"/>
          <a:ext cx="737505" cy="900769"/>
        </a:xfrm>
        <a:prstGeom prst="rect">
          <a:avLst/>
        </a:prstGeom>
      </xdr:spPr>
    </xdr:pic>
    <xdr:clientData/>
  </xdr:twoCellAnchor>
  <xdr:twoCellAnchor editAs="oneCell">
    <xdr:from>
      <xdr:col>12</xdr:col>
      <xdr:colOff>355740</xdr:colOff>
      <xdr:row>121</xdr:row>
      <xdr:rowOff>156011</xdr:rowOff>
    </xdr:from>
    <xdr:to>
      <xdr:col>13</xdr:col>
      <xdr:colOff>114300</xdr:colOff>
      <xdr:row>126</xdr:row>
      <xdr:rowOff>175229</xdr:rowOff>
    </xdr:to>
    <xdr:pic>
      <xdr:nvPicPr>
        <xdr:cNvPr id="26" name="Рисунок 25"/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02360" y="23747531"/>
          <a:ext cx="764400" cy="933618"/>
        </a:xfrm>
        <a:prstGeom prst="rect">
          <a:avLst/>
        </a:prstGeom>
      </xdr:spPr>
    </xdr:pic>
    <xdr:clientData/>
  </xdr:twoCellAnchor>
  <xdr:twoCellAnchor editAs="oneCell">
    <xdr:from>
      <xdr:col>4</xdr:col>
      <xdr:colOff>185700</xdr:colOff>
      <xdr:row>121</xdr:row>
      <xdr:rowOff>100269</xdr:rowOff>
    </xdr:from>
    <xdr:to>
      <xdr:col>5</xdr:col>
      <xdr:colOff>289560</xdr:colOff>
      <xdr:row>126</xdr:row>
      <xdr:rowOff>157758</xdr:rowOff>
    </xdr:to>
    <xdr:pic>
      <xdr:nvPicPr>
        <xdr:cNvPr id="27" name="Рисунок 26"/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8820" y="23691789"/>
          <a:ext cx="789660" cy="971889"/>
        </a:xfrm>
        <a:prstGeom prst="rect">
          <a:avLst/>
        </a:prstGeom>
      </xdr:spPr>
    </xdr:pic>
    <xdr:clientData/>
  </xdr:twoCellAnchor>
  <xdr:twoCellAnchor editAs="oneCell">
    <xdr:from>
      <xdr:col>9</xdr:col>
      <xdr:colOff>594781</xdr:colOff>
      <xdr:row>121</xdr:row>
      <xdr:rowOff>105490</xdr:rowOff>
    </xdr:from>
    <xdr:to>
      <xdr:col>11</xdr:col>
      <xdr:colOff>380713</xdr:colOff>
      <xdr:row>126</xdr:row>
      <xdr:rowOff>144780</xdr:rowOff>
    </xdr:to>
    <xdr:pic>
      <xdr:nvPicPr>
        <xdr:cNvPr id="28" name="Рисунок 27"/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12601" y="23697010"/>
          <a:ext cx="768912" cy="953690"/>
        </a:xfrm>
        <a:prstGeom prst="rect">
          <a:avLst/>
        </a:prstGeom>
      </xdr:spPr>
    </xdr:pic>
    <xdr:clientData/>
  </xdr:twoCellAnchor>
  <xdr:twoCellAnchor editAs="oneCell">
    <xdr:from>
      <xdr:col>11</xdr:col>
      <xdr:colOff>556260</xdr:colOff>
      <xdr:row>4</xdr:row>
      <xdr:rowOff>36120</xdr:rowOff>
    </xdr:from>
    <xdr:to>
      <xdr:col>13</xdr:col>
      <xdr:colOff>308237</xdr:colOff>
      <xdr:row>9</xdr:row>
      <xdr:rowOff>114299</xdr:rowOff>
    </xdr:to>
    <xdr:pic>
      <xdr:nvPicPr>
        <xdr:cNvPr id="29" name="Рисунок 28"/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93280" y="1240080"/>
          <a:ext cx="1367417" cy="1099260"/>
        </a:xfrm>
        <a:prstGeom prst="rect">
          <a:avLst/>
        </a:prstGeom>
      </xdr:spPr>
    </xdr:pic>
    <xdr:clientData/>
  </xdr:twoCellAnchor>
  <xdr:twoCellAnchor editAs="oneCell">
    <xdr:from>
      <xdr:col>7</xdr:col>
      <xdr:colOff>228601</xdr:colOff>
      <xdr:row>17</xdr:row>
      <xdr:rowOff>38100</xdr:rowOff>
    </xdr:from>
    <xdr:to>
      <xdr:col>8</xdr:col>
      <xdr:colOff>563955</xdr:colOff>
      <xdr:row>23</xdr:row>
      <xdr:rowOff>53340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4427221" y="4838700"/>
          <a:ext cx="944954" cy="1135380"/>
        </a:xfrm>
        <a:prstGeom prst="rect">
          <a:avLst/>
        </a:prstGeom>
      </xdr:spPr>
    </xdr:pic>
    <xdr:clientData/>
  </xdr:twoCellAnchor>
  <xdr:twoCellAnchor editAs="oneCell">
    <xdr:from>
      <xdr:col>2</xdr:col>
      <xdr:colOff>274320</xdr:colOff>
      <xdr:row>17</xdr:row>
      <xdr:rowOff>68579</xdr:rowOff>
    </xdr:from>
    <xdr:to>
      <xdr:col>3</xdr:col>
      <xdr:colOff>579337</xdr:colOff>
      <xdr:row>23</xdr:row>
      <xdr:rowOff>72946</xdr:rowOff>
    </xdr:to>
    <xdr:pic>
      <xdr:nvPicPr>
        <xdr:cNvPr id="59" name="Рисунок 58"/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" y="4869179"/>
          <a:ext cx="914617" cy="11245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137160</xdr:colOff>
      <xdr:row>80</xdr:row>
      <xdr:rowOff>76200</xdr:rowOff>
    </xdr:from>
    <xdr:to>
      <xdr:col>7</xdr:col>
      <xdr:colOff>358140</xdr:colOff>
      <xdr:row>85</xdr:row>
      <xdr:rowOff>137160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3726180" y="18242280"/>
          <a:ext cx="830580" cy="1082040"/>
        </a:xfrm>
        <a:prstGeom prst="rect">
          <a:avLst/>
        </a:prstGeom>
      </xdr:spPr>
    </xdr:pic>
    <xdr:clientData/>
  </xdr:twoCellAnchor>
  <xdr:twoCellAnchor editAs="oneCell">
    <xdr:from>
      <xdr:col>12</xdr:col>
      <xdr:colOff>83820</xdr:colOff>
      <xdr:row>41</xdr:row>
      <xdr:rowOff>45720</xdr:rowOff>
    </xdr:from>
    <xdr:to>
      <xdr:col>12</xdr:col>
      <xdr:colOff>656844</xdr:colOff>
      <xdr:row>46</xdr:row>
      <xdr:rowOff>167640</xdr:rowOff>
    </xdr:to>
    <xdr:pic>
      <xdr:nvPicPr>
        <xdr:cNvPr id="12" name="Рисунок 11"/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0440" y="9928860"/>
          <a:ext cx="573024" cy="1143000"/>
        </a:xfrm>
        <a:prstGeom prst="rect">
          <a:avLst/>
        </a:prstGeom>
      </xdr:spPr>
    </xdr:pic>
    <xdr:clientData/>
  </xdr:twoCellAnchor>
  <xdr:twoCellAnchor editAs="oneCell">
    <xdr:from>
      <xdr:col>13</xdr:col>
      <xdr:colOff>121920</xdr:colOff>
      <xdr:row>41</xdr:row>
      <xdr:rowOff>22861</xdr:rowOff>
    </xdr:from>
    <xdr:to>
      <xdr:col>13</xdr:col>
      <xdr:colOff>678180</xdr:colOff>
      <xdr:row>46</xdr:row>
      <xdr:rowOff>172915</xdr:rowOff>
    </xdr:to>
    <xdr:pic>
      <xdr:nvPicPr>
        <xdr:cNvPr id="13" name="Рисунок 12"/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78140" y="9906001"/>
          <a:ext cx="556260" cy="1171134"/>
        </a:xfrm>
        <a:prstGeom prst="rect">
          <a:avLst/>
        </a:prstGeom>
      </xdr:spPr>
    </xdr:pic>
    <xdr:clientData/>
  </xdr:twoCellAnchor>
  <xdr:twoCellAnchor editAs="oneCell">
    <xdr:from>
      <xdr:col>2</xdr:col>
      <xdr:colOff>274320</xdr:colOff>
      <xdr:row>41</xdr:row>
      <xdr:rowOff>15240</xdr:rowOff>
    </xdr:from>
    <xdr:to>
      <xdr:col>3</xdr:col>
      <xdr:colOff>591365</xdr:colOff>
      <xdr:row>46</xdr:row>
      <xdr:rowOff>152400</xdr:rowOff>
    </xdr:to>
    <xdr:pic>
      <xdr:nvPicPr>
        <xdr:cNvPr id="75" name="Рисунок 74"/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" y="9898380"/>
          <a:ext cx="926645" cy="1158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312420</xdr:colOff>
      <xdr:row>55</xdr:row>
      <xdr:rowOff>22859</xdr:rowOff>
    </xdr:from>
    <xdr:to>
      <xdr:col>3</xdr:col>
      <xdr:colOff>571499</xdr:colOff>
      <xdr:row>61</xdr:row>
      <xdr:rowOff>0</xdr:rowOff>
    </xdr:to>
    <xdr:pic>
      <xdr:nvPicPr>
        <xdr:cNvPr id="77" name="Рисунок 76"/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" y="12893039"/>
          <a:ext cx="868679" cy="11658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388620</xdr:colOff>
      <xdr:row>41</xdr:row>
      <xdr:rowOff>53340</xdr:rowOff>
    </xdr:from>
    <xdr:to>
      <xdr:col>8</xdr:col>
      <xdr:colOff>475388</xdr:colOff>
      <xdr:row>46</xdr:row>
      <xdr:rowOff>167640</xdr:rowOff>
    </xdr:to>
    <xdr:pic>
      <xdr:nvPicPr>
        <xdr:cNvPr id="81" name="Рисунок 80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110"/>
        <a:stretch/>
      </xdr:blipFill>
      <xdr:spPr bwMode="auto">
        <a:xfrm>
          <a:off x="4587240" y="9936480"/>
          <a:ext cx="696368" cy="11353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213360</xdr:colOff>
      <xdr:row>30</xdr:row>
      <xdr:rowOff>47569</xdr:rowOff>
    </xdr:from>
    <xdr:to>
      <xdr:col>12</xdr:col>
      <xdr:colOff>304800</xdr:colOff>
      <xdr:row>35</xdr:row>
      <xdr:rowOff>144780</xdr:rowOff>
    </xdr:to>
    <xdr:pic>
      <xdr:nvPicPr>
        <xdr:cNvPr id="85" name="Рисунок 84"/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0380" y="7568509"/>
          <a:ext cx="701040" cy="1118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28185</xdr:colOff>
      <xdr:row>80</xdr:row>
      <xdr:rowOff>30480</xdr:rowOff>
    </xdr:from>
    <xdr:to>
      <xdr:col>12</xdr:col>
      <xdr:colOff>381000</xdr:colOff>
      <xdr:row>85</xdr:row>
      <xdr:rowOff>150818</xdr:rowOff>
    </xdr:to>
    <xdr:pic>
      <xdr:nvPicPr>
        <xdr:cNvPr id="86" name="Рисунок 85"/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>
          <a:lum bright="20000" contrast="-2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5205" y="18196560"/>
          <a:ext cx="962415" cy="11414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525780</xdr:colOff>
      <xdr:row>17</xdr:row>
      <xdr:rowOff>175260</xdr:rowOff>
    </xdr:from>
    <xdr:to>
      <xdr:col>13</xdr:col>
      <xdr:colOff>144780</xdr:colOff>
      <xdr:row>22</xdr:row>
      <xdr:rowOff>106680</xdr:rowOff>
    </xdr:to>
    <xdr:pic>
      <xdr:nvPicPr>
        <xdr:cNvPr id="58" name="Рисунок 57"/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24700" y="4427220"/>
          <a:ext cx="624840" cy="906780"/>
        </a:xfrm>
        <a:prstGeom prst="rect">
          <a:avLst/>
        </a:prstGeom>
      </xdr:spPr>
    </xdr:pic>
    <xdr:clientData/>
  </xdr:twoCellAnchor>
  <xdr:twoCellAnchor editAs="oneCell">
    <xdr:from>
      <xdr:col>13</xdr:col>
      <xdr:colOff>99060</xdr:colOff>
      <xdr:row>17</xdr:row>
      <xdr:rowOff>175260</xdr:rowOff>
    </xdr:from>
    <xdr:to>
      <xdr:col>13</xdr:col>
      <xdr:colOff>701040</xdr:colOff>
      <xdr:row>22</xdr:row>
      <xdr:rowOff>121920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7703820" y="4427220"/>
          <a:ext cx="601980" cy="922020"/>
        </a:xfrm>
        <a:prstGeom prst="rect">
          <a:avLst/>
        </a:prstGeom>
      </xdr:spPr>
    </xdr:pic>
    <xdr:clientData/>
  </xdr:twoCellAnchor>
  <xdr:twoCellAnchor editAs="oneCell">
    <xdr:from>
      <xdr:col>11</xdr:col>
      <xdr:colOff>586740</xdr:colOff>
      <xdr:row>18</xdr:row>
      <xdr:rowOff>0</xdr:rowOff>
    </xdr:from>
    <xdr:to>
      <xdr:col>12</xdr:col>
      <xdr:colOff>537211</xdr:colOff>
      <xdr:row>22</xdr:row>
      <xdr:rowOff>60960</xdr:rowOff>
    </xdr:to>
    <xdr:pic>
      <xdr:nvPicPr>
        <xdr:cNvPr id="14" name="Рисунок 13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6576060" y="4434840"/>
          <a:ext cx="560071" cy="853440"/>
        </a:xfrm>
        <a:prstGeom prst="rect">
          <a:avLst/>
        </a:prstGeom>
      </xdr:spPr>
    </xdr:pic>
    <xdr:clientData/>
  </xdr:twoCellAnchor>
  <xdr:twoCellAnchor editAs="oneCell">
    <xdr:from>
      <xdr:col>7</xdr:col>
      <xdr:colOff>313267</xdr:colOff>
      <xdr:row>102</xdr:row>
      <xdr:rowOff>26452</xdr:rowOff>
    </xdr:from>
    <xdr:to>
      <xdr:col>8</xdr:col>
      <xdr:colOff>541866</xdr:colOff>
      <xdr:row>108</xdr:row>
      <xdr:rowOff>2</xdr:rowOff>
    </xdr:to>
    <xdr:pic>
      <xdr:nvPicPr>
        <xdr:cNvPr id="87" name="Рисунок 86"/>
        <xdr:cNvPicPr>
          <a:picLocks noChangeAspect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80367" y="22753102"/>
          <a:ext cx="838199" cy="1307050"/>
        </a:xfrm>
        <a:prstGeom prst="rect">
          <a:avLst/>
        </a:prstGeom>
      </xdr:spPr>
    </xdr:pic>
    <xdr:clientData/>
  </xdr:twoCellAnchor>
  <xdr:twoCellAnchor editAs="oneCell">
    <xdr:from>
      <xdr:col>2</xdr:col>
      <xdr:colOff>287867</xdr:colOff>
      <xdr:row>101</xdr:row>
      <xdr:rowOff>190224</xdr:rowOff>
    </xdr:from>
    <xdr:to>
      <xdr:col>3</xdr:col>
      <xdr:colOff>558801</xdr:colOff>
      <xdr:row>107</xdr:row>
      <xdr:rowOff>189596</xdr:rowOff>
    </xdr:to>
    <xdr:pic>
      <xdr:nvPicPr>
        <xdr:cNvPr id="88" name="Рисунок 87"/>
        <xdr:cNvPicPr>
          <a:picLocks noChangeAspect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7492" y="22716849"/>
          <a:ext cx="880534" cy="1304297"/>
        </a:xfrm>
        <a:prstGeom prst="rect">
          <a:avLst/>
        </a:prstGeom>
      </xdr:spPr>
    </xdr:pic>
    <xdr:clientData/>
  </xdr:twoCellAnchor>
  <xdr:twoCellAnchor editAs="oneCell">
    <xdr:from>
      <xdr:col>6</xdr:col>
      <xdr:colOff>50799</xdr:colOff>
      <xdr:row>102</xdr:row>
      <xdr:rowOff>42333</xdr:rowOff>
    </xdr:from>
    <xdr:to>
      <xdr:col>7</xdr:col>
      <xdr:colOff>289034</xdr:colOff>
      <xdr:row>107</xdr:row>
      <xdr:rowOff>160867</xdr:rowOff>
    </xdr:to>
    <xdr:pic>
      <xdr:nvPicPr>
        <xdr:cNvPr id="89" name="Рисунок 88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2908299" y="22768983"/>
          <a:ext cx="847835" cy="1223434"/>
        </a:xfrm>
        <a:prstGeom prst="rect">
          <a:avLst/>
        </a:prstGeom>
      </xdr:spPr>
    </xdr:pic>
    <xdr:clientData/>
  </xdr:twoCellAnchor>
  <xdr:twoCellAnchor editAs="oneCell">
    <xdr:from>
      <xdr:col>1</xdr:col>
      <xdr:colOff>59265</xdr:colOff>
      <xdr:row>102</xdr:row>
      <xdr:rowOff>50799</xdr:rowOff>
    </xdr:from>
    <xdr:to>
      <xdr:col>2</xdr:col>
      <xdr:colOff>296332</xdr:colOff>
      <xdr:row>107</xdr:row>
      <xdr:rowOff>167654</xdr:rowOff>
    </xdr:to>
    <xdr:pic>
      <xdr:nvPicPr>
        <xdr:cNvPr id="90" name="Рисунок 89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259290" y="22777449"/>
          <a:ext cx="846667" cy="1221755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464819</xdr:colOff>
      <xdr:row>0</xdr:row>
      <xdr:rowOff>64770</xdr:rowOff>
    </xdr:from>
    <xdr:to>
      <xdr:col>14</xdr:col>
      <xdr:colOff>573404</xdr:colOff>
      <xdr:row>3</xdr:row>
      <xdr:rowOff>970664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18859" y="64770"/>
          <a:ext cx="2546985" cy="1538354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228601</xdr:colOff>
      <xdr:row>7</xdr:row>
      <xdr:rowOff>76201</xdr:rowOff>
    </xdr:from>
    <xdr:to>
      <xdr:col>2</xdr:col>
      <xdr:colOff>181132</xdr:colOff>
      <xdr:row>12</xdr:row>
      <xdr:rowOff>123825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526" y="3743326"/>
          <a:ext cx="562131" cy="1228724"/>
        </a:xfrm>
        <a:prstGeom prst="rect">
          <a:avLst/>
        </a:prstGeom>
      </xdr:spPr>
    </xdr:pic>
    <xdr:clientData/>
  </xdr:twoCellAnchor>
  <xdr:twoCellAnchor editAs="oneCell">
    <xdr:from>
      <xdr:col>7</xdr:col>
      <xdr:colOff>28575</xdr:colOff>
      <xdr:row>7</xdr:row>
      <xdr:rowOff>57150</xdr:rowOff>
    </xdr:from>
    <xdr:to>
      <xdr:col>8</xdr:col>
      <xdr:colOff>57150</xdr:colOff>
      <xdr:row>12</xdr:row>
      <xdr:rowOff>164100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48100" y="3724275"/>
          <a:ext cx="638175" cy="1288050"/>
        </a:xfrm>
        <a:prstGeom prst="rect">
          <a:avLst/>
        </a:prstGeom>
      </xdr:spPr>
    </xdr:pic>
    <xdr:clientData/>
  </xdr:twoCellAnchor>
  <xdr:twoCellAnchor editAs="oneCell">
    <xdr:from>
      <xdr:col>12</xdr:col>
      <xdr:colOff>57152</xdr:colOff>
      <xdr:row>7</xdr:row>
      <xdr:rowOff>57151</xdr:rowOff>
    </xdr:from>
    <xdr:to>
      <xdr:col>13</xdr:col>
      <xdr:colOff>318660</xdr:colOff>
      <xdr:row>12</xdr:row>
      <xdr:rowOff>133350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05652" y="3724276"/>
          <a:ext cx="871108" cy="1257299"/>
        </a:xfrm>
        <a:prstGeom prst="rect">
          <a:avLst/>
        </a:prstGeom>
      </xdr:spPr>
    </xdr:pic>
    <xdr:clientData/>
  </xdr:twoCellAnchor>
  <xdr:twoCellAnchor>
    <xdr:from>
      <xdr:col>1</xdr:col>
      <xdr:colOff>361950</xdr:colOff>
      <xdr:row>3</xdr:row>
      <xdr:rowOff>438149</xdr:rowOff>
    </xdr:from>
    <xdr:to>
      <xdr:col>7</xdr:col>
      <xdr:colOff>438150</xdr:colOff>
      <xdr:row>3</xdr:row>
      <xdr:rowOff>2200274</xdr:rowOff>
    </xdr:to>
    <xdr:sp macro="" textlink="">
      <xdr:nvSpPr>
        <xdr:cNvPr id="7" name="TextBox 6"/>
        <xdr:cNvSpPr txBox="1"/>
      </xdr:nvSpPr>
      <xdr:spPr>
        <a:xfrm>
          <a:off x="523875" y="1076324"/>
          <a:ext cx="3733800" cy="1762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600">
              <a:latin typeface="+mj-lt"/>
            </a:rPr>
            <a:t>Корпус: ЛДСП 16мм шимо светлый</a:t>
          </a:r>
        </a:p>
        <a:p>
          <a:r>
            <a:rPr lang="ru-RU" sz="1600" u="sng">
              <a:latin typeface="+mj-lt"/>
            </a:rPr>
            <a:t>Фасады-МДФ</a:t>
          </a:r>
          <a:r>
            <a:rPr lang="ru-RU" sz="1600">
              <a:latin typeface="+mj-lt"/>
            </a:rPr>
            <a:t>: </a:t>
          </a:r>
        </a:p>
        <a:p>
          <a:r>
            <a:rPr lang="ru-RU" sz="1600">
              <a:latin typeface="+mj-lt"/>
            </a:rPr>
            <a:t>красный глянец </a:t>
          </a:r>
        </a:p>
        <a:p>
          <a:r>
            <a:rPr lang="ru-RU" sz="1600">
              <a:latin typeface="+mj-lt"/>
            </a:rPr>
            <a:t>мокрый песок</a:t>
          </a:r>
        </a:p>
        <a:p>
          <a:r>
            <a:rPr lang="ru-RU" sz="1600">
              <a:latin typeface="+mj-lt"/>
            </a:rPr>
            <a:t>стекло с УФ-печатью</a:t>
          </a:r>
        </a:p>
        <a:p>
          <a:r>
            <a:rPr lang="ru-RU" sz="1600" u="sng">
              <a:latin typeface="+mj-lt"/>
            </a:rPr>
            <a:t>Фасады-ЛДСП</a:t>
          </a:r>
          <a:r>
            <a:rPr lang="ru-RU" sz="1600">
              <a:latin typeface="+mj-lt"/>
            </a:rPr>
            <a:t>:</a:t>
          </a:r>
          <a:r>
            <a:rPr lang="ru-RU" sz="1600" baseline="0">
              <a:latin typeface="+mj-lt"/>
            </a:rPr>
            <a:t> венге+шимо светлый</a:t>
          </a:r>
          <a:endParaRPr lang="ru-RU" sz="1600">
            <a:latin typeface="+mj-lt"/>
          </a:endParaRPr>
        </a:p>
      </xdr:txBody>
    </xdr:sp>
    <xdr:clientData/>
  </xdr:twoCellAnchor>
  <xdr:twoCellAnchor editAs="oneCell">
    <xdr:from>
      <xdr:col>5</xdr:col>
      <xdr:colOff>80011</xdr:colOff>
      <xdr:row>17</xdr:row>
      <xdr:rowOff>17145</xdr:rowOff>
    </xdr:from>
    <xdr:to>
      <xdr:col>10</xdr:col>
      <xdr:colOff>528628</xdr:colOff>
      <xdr:row>26</xdr:row>
      <xdr:rowOff>68580</xdr:rowOff>
    </xdr:to>
    <xdr:pic>
      <xdr:nvPicPr>
        <xdr:cNvPr id="11" name="Рисунок 10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677" t="36553" r="4780" b="38447"/>
        <a:stretch/>
      </xdr:blipFill>
      <xdr:spPr>
        <a:xfrm>
          <a:off x="2686051" y="6006465"/>
          <a:ext cx="3496617" cy="2085975"/>
        </a:xfrm>
        <a:prstGeom prst="rect">
          <a:avLst/>
        </a:prstGeom>
      </xdr:spPr>
    </xdr:pic>
    <xdr:clientData/>
  </xdr:twoCellAnchor>
  <xdr:twoCellAnchor editAs="oneCell">
    <xdr:from>
      <xdr:col>2</xdr:col>
      <xdr:colOff>371475</xdr:colOff>
      <xdr:row>7</xdr:row>
      <xdr:rowOff>152400</xdr:rowOff>
    </xdr:from>
    <xdr:to>
      <xdr:col>3</xdr:col>
      <xdr:colOff>276225</xdr:colOff>
      <xdr:row>12</xdr:row>
      <xdr:rowOff>76199</xdr:rowOff>
    </xdr:to>
    <xdr:pic>
      <xdr:nvPicPr>
        <xdr:cNvPr id="12" name="Рисунок 11"/>
        <xdr:cNvPicPr/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0" y="3819525"/>
          <a:ext cx="514350" cy="1104899"/>
        </a:xfrm>
        <a:prstGeom prst="rect">
          <a:avLst/>
        </a:prstGeom>
      </xdr:spPr>
    </xdr:pic>
    <xdr:clientData/>
  </xdr:twoCellAnchor>
  <xdr:twoCellAnchor editAs="oneCell">
    <xdr:from>
      <xdr:col>12</xdr:col>
      <xdr:colOff>403859</xdr:colOff>
      <xdr:row>0</xdr:row>
      <xdr:rowOff>38100</xdr:rowOff>
    </xdr:from>
    <xdr:to>
      <xdr:col>13</xdr:col>
      <xdr:colOff>99576</xdr:colOff>
      <xdr:row>3</xdr:row>
      <xdr:rowOff>967740</xdr:rowOff>
    </xdr:to>
    <xdr:pic>
      <xdr:nvPicPr>
        <xdr:cNvPr id="8" name="Рисунок 7"/>
        <xdr:cNvPicPr>
          <a:picLocks noChangeAspect="1"/>
        </xdr:cNvPicPr>
      </xdr:nvPicPr>
      <xdr:blipFill rotWithShape="1"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286" r="63214"/>
        <a:stretch/>
      </xdr:blipFill>
      <xdr:spPr>
        <a:xfrm>
          <a:off x="7277099" y="38100"/>
          <a:ext cx="305317" cy="1562100"/>
        </a:xfrm>
        <a:prstGeom prst="rect">
          <a:avLst/>
        </a:prstGeom>
      </xdr:spPr>
    </xdr:pic>
    <xdr:clientData/>
  </xdr:twoCellAnchor>
  <xdr:oneCellAnchor>
    <xdr:from>
      <xdr:col>11</xdr:col>
      <xdr:colOff>228601</xdr:colOff>
      <xdr:row>19</xdr:row>
      <xdr:rowOff>22860</xdr:rowOff>
    </xdr:from>
    <xdr:ext cx="541019" cy="1087239"/>
    <xdr:pic>
      <xdr:nvPicPr>
        <xdr:cNvPr id="13" name="Рисунок 12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92241" y="6187440"/>
          <a:ext cx="541019" cy="1087239"/>
        </a:xfrm>
        <a:prstGeom prst="rect">
          <a:avLst/>
        </a:prstGeom>
      </xdr:spPr>
    </xdr:pic>
    <xdr:clientData/>
  </xdr:oneCellAnchor>
  <xdr:twoCellAnchor editAs="oneCell">
    <xdr:from>
      <xdr:col>12</xdr:col>
      <xdr:colOff>359050</xdr:colOff>
      <xdr:row>19</xdr:row>
      <xdr:rowOff>76199</xdr:rowOff>
    </xdr:from>
    <xdr:to>
      <xdr:col>13</xdr:col>
      <xdr:colOff>304799</xdr:colOff>
      <xdr:row>24</xdr:row>
      <xdr:rowOff>108782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2290" y="6240779"/>
          <a:ext cx="555349" cy="985083"/>
        </a:xfrm>
        <a:prstGeom prst="rect">
          <a:avLst/>
        </a:prstGeom>
      </xdr:spPr>
    </xdr:pic>
    <xdr:clientData/>
  </xdr:twoCellAnchor>
  <xdr:oneCellAnchor>
    <xdr:from>
      <xdr:col>10</xdr:col>
      <xdr:colOff>228811</xdr:colOff>
      <xdr:row>16</xdr:row>
      <xdr:rowOff>59021</xdr:rowOff>
    </xdr:from>
    <xdr:ext cx="1256883" cy="374141"/>
    <xdr:sp macro="" textlink="">
      <xdr:nvSpPr>
        <xdr:cNvPr id="10" name="Прямоугольник 9"/>
        <xdr:cNvSpPr/>
      </xdr:nvSpPr>
      <xdr:spPr>
        <a:xfrm rot="20277734">
          <a:off x="5882851" y="5857841"/>
          <a:ext cx="1256883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glow" dir="tl">
              <a:rot lat="0" lon="0" rev="5400000"/>
            </a:lightRig>
          </a:scene3d>
          <a:sp3d contourW="12700">
            <a:bevelT w="25400" h="25400"/>
            <a:contourClr>
              <a:schemeClr val="accent6">
                <a:shade val="73000"/>
              </a:schemeClr>
            </a:contourClr>
          </a:sp3d>
        </a:bodyPr>
        <a:lstStyle/>
        <a:p>
          <a:pPr algn="ctr"/>
          <a:r>
            <a:rPr lang="ru-RU" sz="1800" b="1" cap="none" spc="0">
              <a:ln w="11430"/>
              <a:solidFill>
                <a:srgbClr val="FF0000"/>
              </a:solidFill>
              <a:effectLst>
                <a:outerShdw blurRad="80000" dist="40000" dir="5040000" algn="tl">
                  <a:srgbClr val="000000">
                    <a:alpha val="30000"/>
                  </a:srgbClr>
                </a:outerShdw>
              </a:effectLst>
            </a:rPr>
            <a:t>НОВИНКА!</a:t>
          </a:r>
        </a:p>
      </xdr:txBody>
    </xdr:sp>
    <xdr:clientData/>
  </xdr:oneCellAnchor>
  <xdr:oneCellAnchor>
    <xdr:from>
      <xdr:col>0</xdr:col>
      <xdr:colOff>118230</xdr:colOff>
      <xdr:row>3</xdr:row>
      <xdr:rowOff>2175325</xdr:rowOff>
    </xdr:from>
    <xdr:ext cx="1721882" cy="530658"/>
    <xdr:sp macro="" textlink="">
      <xdr:nvSpPr>
        <xdr:cNvPr id="14" name="Прямоугольник 13"/>
        <xdr:cNvSpPr/>
      </xdr:nvSpPr>
      <xdr:spPr>
        <a:xfrm>
          <a:off x="118230" y="2815405"/>
          <a:ext cx="1721882" cy="530658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ru-RU" sz="2800" b="1" cap="none" spc="0">
              <a:ln w="3175">
                <a:solidFill>
                  <a:srgbClr val="FFFF00"/>
                </a:solidFill>
              </a:ln>
              <a:solidFill>
                <a:schemeClr val="accent6">
                  <a:lumMod val="20000"/>
                  <a:lumOff val="80000"/>
                </a:schemeClr>
              </a:soli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  <a:reflection blurRad="6350" stA="55000" endA="300" endPos="45500" dir="5400000" sy="-100000" algn="bl" rotWithShape="0"/>
              </a:effectLst>
            </a:rPr>
            <a:t>ТВА-ВИТА</a:t>
          </a:r>
        </a:p>
      </xdr:txBody>
    </xdr:sp>
    <xdr:clientData/>
  </xdr:oneCellAnchor>
  <xdr:twoCellAnchor editAs="oneCell">
    <xdr:from>
      <xdr:col>2</xdr:col>
      <xdr:colOff>144780</xdr:colOff>
      <xdr:row>19</xdr:row>
      <xdr:rowOff>15240</xdr:rowOff>
    </xdr:from>
    <xdr:to>
      <xdr:col>2</xdr:col>
      <xdr:colOff>510540</xdr:colOff>
      <xdr:row>24</xdr:row>
      <xdr:rowOff>150457</xdr:rowOff>
    </xdr:to>
    <xdr:pic>
      <xdr:nvPicPr>
        <xdr:cNvPr id="15" name="Рисунок 14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2020" y="6179820"/>
          <a:ext cx="365760" cy="1087717"/>
        </a:xfrm>
        <a:prstGeom prst="rect">
          <a:avLst/>
        </a:prstGeom>
      </xdr:spPr>
    </xdr:pic>
    <xdr:clientData/>
  </xdr:twoCellAnchor>
  <xdr:twoCellAnchor editAs="oneCell">
    <xdr:from>
      <xdr:col>10</xdr:col>
      <xdr:colOff>487680</xdr:colOff>
      <xdr:row>3</xdr:row>
      <xdr:rowOff>876300</xdr:rowOff>
    </xdr:from>
    <xdr:to>
      <xdr:col>14</xdr:col>
      <xdr:colOff>525780</xdr:colOff>
      <xdr:row>4</xdr:row>
      <xdr:rowOff>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1720" y="1508760"/>
          <a:ext cx="2476500" cy="1386840"/>
        </a:xfrm>
        <a:prstGeom prst="rect">
          <a:avLst/>
        </a:prstGeom>
      </xdr:spPr>
    </xdr:pic>
    <xdr:clientData/>
  </xdr:twoCellAnchor>
  <xdr:twoCellAnchor editAs="oneCell">
    <xdr:from>
      <xdr:col>9</xdr:col>
      <xdr:colOff>365760</xdr:colOff>
      <xdr:row>3</xdr:row>
      <xdr:rowOff>937260</xdr:rowOff>
    </xdr:from>
    <xdr:to>
      <xdr:col>11</xdr:col>
      <xdr:colOff>21400</xdr:colOff>
      <xdr:row>3</xdr:row>
      <xdr:rowOff>1650554</xdr:rowOff>
    </xdr:to>
    <xdr:pic>
      <xdr:nvPicPr>
        <xdr:cNvPr id="16" name="Рисунок 15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5410200" y="1569720"/>
          <a:ext cx="874840" cy="713294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250031</xdr:colOff>
      <xdr:row>32</xdr:row>
      <xdr:rowOff>59266</xdr:rowOff>
    </xdr:from>
    <xdr:to>
      <xdr:col>8</xdr:col>
      <xdr:colOff>378911</xdr:colOff>
      <xdr:row>37</xdr:row>
      <xdr:rowOff>154781</xdr:rowOff>
    </xdr:to>
    <xdr:pic>
      <xdr:nvPicPr>
        <xdr:cNvPr id="13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574631" y="6290733"/>
          <a:ext cx="1348080" cy="11453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118533</xdr:colOff>
      <xdr:row>6</xdr:row>
      <xdr:rowOff>32543</xdr:rowOff>
    </xdr:from>
    <xdr:to>
      <xdr:col>13</xdr:col>
      <xdr:colOff>211667</xdr:colOff>
      <xdr:row>11</xdr:row>
      <xdr:rowOff>163522</xdr:rowOff>
    </xdr:to>
    <xdr:pic>
      <xdr:nvPicPr>
        <xdr:cNvPr id="5" name="Рисунок 4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270" t="10000" r="19799" b="8333"/>
        <a:stretch/>
      </xdr:blipFill>
      <xdr:spPr>
        <a:xfrm>
          <a:off x="6443133" y="1438010"/>
          <a:ext cx="1608667" cy="1180845"/>
        </a:xfrm>
        <a:prstGeom prst="rect">
          <a:avLst/>
        </a:prstGeom>
      </xdr:spPr>
    </xdr:pic>
    <xdr:clientData/>
  </xdr:twoCellAnchor>
  <xdr:twoCellAnchor editAs="oneCell">
    <xdr:from>
      <xdr:col>6</xdr:col>
      <xdr:colOff>244854</xdr:colOff>
      <xdr:row>6</xdr:row>
      <xdr:rowOff>25400</xdr:rowOff>
    </xdr:from>
    <xdr:to>
      <xdr:col>8</xdr:col>
      <xdr:colOff>414867</xdr:colOff>
      <xdr:row>11</xdr:row>
      <xdr:rowOff>169333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1454" y="1430867"/>
          <a:ext cx="1389213" cy="1193799"/>
        </a:xfrm>
        <a:prstGeom prst="rect">
          <a:avLst/>
        </a:prstGeom>
      </xdr:spPr>
    </xdr:pic>
    <xdr:clientData/>
  </xdr:twoCellAnchor>
  <xdr:twoCellAnchor editAs="oneCell">
    <xdr:from>
      <xdr:col>1</xdr:col>
      <xdr:colOff>347134</xdr:colOff>
      <xdr:row>6</xdr:row>
      <xdr:rowOff>50800</xdr:rowOff>
    </xdr:from>
    <xdr:to>
      <xdr:col>3</xdr:col>
      <xdr:colOff>304801</xdr:colOff>
      <xdr:row>11</xdr:row>
      <xdr:rowOff>177801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734" y="1456267"/>
          <a:ext cx="1176867" cy="1176867"/>
        </a:xfrm>
        <a:prstGeom prst="rect">
          <a:avLst/>
        </a:prstGeom>
      </xdr:spPr>
    </xdr:pic>
    <xdr:clientData/>
  </xdr:twoCellAnchor>
  <xdr:twoCellAnchor editAs="oneCell">
    <xdr:from>
      <xdr:col>11</xdr:col>
      <xdr:colOff>33866</xdr:colOff>
      <xdr:row>19</xdr:row>
      <xdr:rowOff>25400</xdr:rowOff>
    </xdr:from>
    <xdr:to>
      <xdr:col>13</xdr:col>
      <xdr:colOff>287866</xdr:colOff>
      <xdr:row>24</xdr:row>
      <xdr:rowOff>152400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8466" y="4504267"/>
          <a:ext cx="1769533" cy="1159933"/>
        </a:xfrm>
        <a:prstGeom prst="rect">
          <a:avLst/>
        </a:prstGeom>
      </xdr:spPr>
    </xdr:pic>
    <xdr:clientData/>
  </xdr:twoCellAnchor>
  <xdr:twoCellAnchor editAs="oneCell">
    <xdr:from>
      <xdr:col>11</xdr:col>
      <xdr:colOff>270933</xdr:colOff>
      <xdr:row>16</xdr:row>
      <xdr:rowOff>340065</xdr:rowOff>
    </xdr:from>
    <xdr:to>
      <xdr:col>12</xdr:col>
      <xdr:colOff>31568</xdr:colOff>
      <xdr:row>17</xdr:row>
      <xdr:rowOff>50800</xdr:rowOff>
    </xdr:to>
    <xdr:pic>
      <xdr:nvPicPr>
        <xdr:cNvPr id="16" name="Рисунок 15" descr="http://www.steampunker.ru/uploads/images/00/53/16/2013/04/25/4d4733.jpg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ackgroundRemoval t="391" b="100000" l="9766" r="8125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7533" y="3769065"/>
          <a:ext cx="370235" cy="3711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50801</xdr:colOff>
      <xdr:row>32</xdr:row>
      <xdr:rowOff>33868</xdr:rowOff>
    </xdr:from>
    <xdr:to>
      <xdr:col>13</xdr:col>
      <xdr:colOff>381000</xdr:colOff>
      <xdr:row>37</xdr:row>
      <xdr:rowOff>156635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67401" y="7552268"/>
          <a:ext cx="1845732" cy="1155700"/>
        </a:xfrm>
        <a:prstGeom prst="rect">
          <a:avLst/>
        </a:prstGeom>
      </xdr:spPr>
    </xdr:pic>
    <xdr:clientData/>
  </xdr:twoCellAnchor>
  <xdr:twoCellAnchor editAs="oneCell">
    <xdr:from>
      <xdr:col>11</xdr:col>
      <xdr:colOff>279401</xdr:colOff>
      <xdr:row>29</xdr:row>
      <xdr:rowOff>50802</xdr:rowOff>
    </xdr:from>
    <xdr:to>
      <xdr:col>12</xdr:col>
      <xdr:colOff>25401</xdr:colOff>
      <xdr:row>30</xdr:row>
      <xdr:rowOff>50802</xdr:rowOff>
    </xdr:to>
    <xdr:pic>
      <xdr:nvPicPr>
        <xdr:cNvPr id="12" name="Рисунок 11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096001" y="6824135"/>
          <a:ext cx="355600" cy="355600"/>
        </a:xfrm>
        <a:prstGeom prst="rect">
          <a:avLst/>
        </a:prstGeom>
      </xdr:spPr>
    </xdr:pic>
    <xdr:clientData/>
  </xdr:twoCellAnchor>
  <xdr:twoCellAnchor editAs="oneCell">
    <xdr:from>
      <xdr:col>11</xdr:col>
      <xdr:colOff>491066</xdr:colOff>
      <xdr:row>26</xdr:row>
      <xdr:rowOff>838200</xdr:rowOff>
    </xdr:from>
    <xdr:to>
      <xdr:col>13</xdr:col>
      <xdr:colOff>254000</xdr:colOff>
      <xdr:row>30</xdr:row>
      <xdr:rowOff>115579</xdr:rowOff>
    </xdr:to>
    <xdr:pic>
      <xdr:nvPicPr>
        <xdr:cNvPr id="17" name="Рисунок 16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307666" y="6731000"/>
          <a:ext cx="1278467" cy="513512"/>
        </a:xfrm>
        <a:prstGeom prst="rect">
          <a:avLst/>
        </a:prstGeom>
      </xdr:spPr>
    </xdr:pic>
    <xdr:clientData/>
  </xdr:twoCellAnchor>
  <xdr:twoCellAnchor editAs="oneCell">
    <xdr:from>
      <xdr:col>11</xdr:col>
      <xdr:colOff>474133</xdr:colOff>
      <xdr:row>16</xdr:row>
      <xdr:rowOff>237066</xdr:rowOff>
    </xdr:from>
    <xdr:to>
      <xdr:col>13</xdr:col>
      <xdr:colOff>232774</xdr:colOff>
      <xdr:row>17</xdr:row>
      <xdr:rowOff>88774</xdr:rowOff>
    </xdr:to>
    <xdr:pic>
      <xdr:nvPicPr>
        <xdr:cNvPr id="18" name="Рисунок 17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290733" y="3666066"/>
          <a:ext cx="1274174" cy="512108"/>
        </a:xfrm>
        <a:prstGeom prst="rect">
          <a:avLst/>
        </a:prstGeom>
      </xdr:spPr>
    </xdr:pic>
    <xdr:clientData/>
  </xdr:twoCellAnchor>
  <xdr:twoCellAnchor editAs="oneCell">
    <xdr:from>
      <xdr:col>1</xdr:col>
      <xdr:colOff>169334</xdr:colOff>
      <xdr:row>46</xdr:row>
      <xdr:rowOff>67729</xdr:rowOff>
    </xdr:from>
    <xdr:to>
      <xdr:col>3</xdr:col>
      <xdr:colOff>601133</xdr:colOff>
      <xdr:row>51</xdr:row>
      <xdr:rowOff>135465</xdr:rowOff>
    </xdr:to>
    <xdr:pic>
      <xdr:nvPicPr>
        <xdr:cNvPr id="15" name="Рисунок 14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7934" y="10591796"/>
          <a:ext cx="1650999" cy="1253069"/>
        </a:xfrm>
        <a:prstGeom prst="rect">
          <a:avLst/>
        </a:prstGeom>
      </xdr:spPr>
    </xdr:pic>
    <xdr:clientData/>
  </xdr:twoCellAnchor>
  <xdr:twoCellAnchor editAs="oneCell">
    <xdr:from>
      <xdr:col>10</xdr:col>
      <xdr:colOff>143934</xdr:colOff>
      <xdr:row>3</xdr:row>
      <xdr:rowOff>67733</xdr:rowOff>
    </xdr:from>
    <xdr:to>
      <xdr:col>11</xdr:col>
      <xdr:colOff>585280</xdr:colOff>
      <xdr:row>6</xdr:row>
      <xdr:rowOff>27494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672667" y="711200"/>
          <a:ext cx="737680" cy="713294"/>
        </a:xfrm>
        <a:prstGeom prst="rect">
          <a:avLst/>
        </a:prstGeom>
      </xdr:spPr>
    </xdr:pic>
    <xdr:clientData/>
  </xdr:twoCellAnchor>
  <xdr:twoCellAnchor editAs="oneCell">
    <xdr:from>
      <xdr:col>5</xdr:col>
      <xdr:colOff>211667</xdr:colOff>
      <xdr:row>45</xdr:row>
      <xdr:rowOff>287866</xdr:rowOff>
    </xdr:from>
    <xdr:to>
      <xdr:col>9</xdr:col>
      <xdr:colOff>16934</xdr:colOff>
      <xdr:row>52</xdr:row>
      <xdr:rowOff>47028</xdr:rowOff>
    </xdr:to>
    <xdr:pic>
      <xdr:nvPicPr>
        <xdr:cNvPr id="14" name="Рисунок 13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BEBA8EAE-BF5A-486C-A8C5-ECC9F3942E4B}">
              <a14:imgProps xmlns:a14="http://schemas.microsoft.com/office/drawing/2010/main">
                <a14:imgLayer r:embed="rId15">
                  <a14:imgEffect>
                    <a14:backgroundRemoval t="3881" b="95224" l="5488" r="97561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73400" y="10507133"/>
          <a:ext cx="1862667" cy="1520228"/>
        </a:xfrm>
        <a:prstGeom prst="rect">
          <a:avLst/>
        </a:prstGeom>
      </xdr:spPr>
    </xdr:pic>
    <xdr:clientData/>
  </xdr:twoCellAnchor>
  <xdr:twoCellAnchor editAs="oneCell">
    <xdr:from>
      <xdr:col>1</xdr:col>
      <xdr:colOff>491067</xdr:colOff>
      <xdr:row>19</xdr:row>
      <xdr:rowOff>59267</xdr:rowOff>
    </xdr:from>
    <xdr:to>
      <xdr:col>3</xdr:col>
      <xdr:colOff>279650</xdr:colOff>
      <xdr:row>24</xdr:row>
      <xdr:rowOff>175426</xdr:rowOff>
    </xdr:to>
    <xdr:pic>
      <xdr:nvPicPr>
        <xdr:cNvPr id="20" name="Рисунок 19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9667" y="4428067"/>
          <a:ext cx="1007783" cy="1149092"/>
        </a:xfrm>
        <a:prstGeom prst="rect">
          <a:avLst/>
        </a:prstGeom>
      </xdr:spPr>
    </xdr:pic>
    <xdr:clientData/>
  </xdr:twoCellAnchor>
  <xdr:twoCellAnchor editAs="oneCell">
    <xdr:from>
      <xdr:col>15</xdr:col>
      <xdr:colOff>194733</xdr:colOff>
      <xdr:row>19</xdr:row>
      <xdr:rowOff>103717</xdr:rowOff>
    </xdr:from>
    <xdr:to>
      <xdr:col>22</xdr:col>
      <xdr:colOff>33866</xdr:colOff>
      <xdr:row>32</xdr:row>
      <xdr:rowOff>143934</xdr:rowOff>
    </xdr:to>
    <xdr:pic>
      <xdr:nvPicPr>
        <xdr:cNvPr id="22" name="Рисунок 21"/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85200" y="4472517"/>
          <a:ext cx="4106333" cy="3079750"/>
        </a:xfrm>
        <a:prstGeom prst="rect">
          <a:avLst/>
        </a:prstGeom>
      </xdr:spPr>
    </xdr:pic>
    <xdr:clientData/>
  </xdr:twoCellAnchor>
  <xdr:twoCellAnchor editAs="oneCell">
    <xdr:from>
      <xdr:col>6</xdr:col>
      <xdr:colOff>423333</xdr:colOff>
      <xdr:row>19</xdr:row>
      <xdr:rowOff>33865</xdr:rowOff>
    </xdr:from>
    <xdr:to>
      <xdr:col>8</xdr:col>
      <xdr:colOff>372534</xdr:colOff>
      <xdr:row>24</xdr:row>
      <xdr:rowOff>144213</xdr:rowOff>
    </xdr:to>
    <xdr:pic>
      <xdr:nvPicPr>
        <xdr:cNvPr id="24" name="Рисунок 23"/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13666" y="4402665"/>
          <a:ext cx="1168401" cy="1143281"/>
        </a:xfrm>
        <a:prstGeom prst="rect">
          <a:avLst/>
        </a:prstGeom>
      </xdr:spPr>
    </xdr:pic>
    <xdr:clientData/>
  </xdr:twoCellAnchor>
  <xdr:oneCellAnchor>
    <xdr:from>
      <xdr:col>15</xdr:col>
      <xdr:colOff>607535</xdr:colOff>
      <xdr:row>16</xdr:row>
      <xdr:rowOff>348219</xdr:rowOff>
    </xdr:from>
    <xdr:ext cx="3162211" cy="968983"/>
    <xdr:sp macro="" textlink="">
      <xdr:nvSpPr>
        <xdr:cNvPr id="25" name="Прямоугольник 24"/>
        <xdr:cNvSpPr/>
      </xdr:nvSpPr>
      <xdr:spPr>
        <a:xfrm>
          <a:off x="8998002" y="3667152"/>
          <a:ext cx="3162211" cy="968983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ru-RU" sz="28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ТВА-14, Шкаф 0,9, </a:t>
          </a:r>
        </a:p>
        <a:p>
          <a:pPr algn="ctr"/>
          <a:r>
            <a:rPr lang="ru-RU" sz="28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комод Волжанка-6</a:t>
          </a:r>
        </a:p>
      </xdr:txBody>
    </xdr:sp>
    <xdr:clientData/>
  </xdr:oneCellAnchor>
  <xdr:twoCellAnchor editAs="oneCell">
    <xdr:from>
      <xdr:col>1</xdr:col>
      <xdr:colOff>33867</xdr:colOff>
      <xdr:row>32</xdr:row>
      <xdr:rowOff>50800</xdr:rowOff>
    </xdr:from>
    <xdr:to>
      <xdr:col>3</xdr:col>
      <xdr:colOff>753534</xdr:colOff>
      <xdr:row>37</xdr:row>
      <xdr:rowOff>160865</xdr:rowOff>
    </xdr:to>
    <xdr:pic>
      <xdr:nvPicPr>
        <xdr:cNvPr id="26" name="Рисунок 25"/>
        <xdr:cNvPicPr>
          <a:picLocks noChangeAspect="1"/>
        </xdr:cNvPicPr>
      </xdr:nvPicPr>
      <xdr:blipFill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62467" y="7459133"/>
          <a:ext cx="1938867" cy="1142999"/>
        </a:xfrm>
        <a:prstGeom prst="rect">
          <a:avLst/>
        </a:prstGeom>
      </xdr:spPr>
    </xdr:pic>
    <xdr:clientData/>
  </xdr:twoCellAnchor>
  <xdr:twoCellAnchor editAs="oneCell">
    <xdr:from>
      <xdr:col>11</xdr:col>
      <xdr:colOff>338666</xdr:colOff>
      <xdr:row>46</xdr:row>
      <xdr:rowOff>22504</xdr:rowOff>
    </xdr:from>
    <xdr:to>
      <xdr:col>13</xdr:col>
      <xdr:colOff>199234</xdr:colOff>
      <xdr:row>51</xdr:row>
      <xdr:rowOff>262467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63733" y="10546571"/>
          <a:ext cx="1384568" cy="1425296"/>
        </a:xfrm>
        <a:prstGeom prst="rect">
          <a:avLst/>
        </a:prstGeom>
      </xdr:spPr>
    </xdr:pic>
    <xdr:clientData/>
  </xdr:twoCellAnchor>
  <xdr:twoCellAnchor editAs="oneCell">
    <xdr:from>
      <xdr:col>1</xdr:col>
      <xdr:colOff>279400</xdr:colOff>
      <xdr:row>59</xdr:row>
      <xdr:rowOff>50802</xdr:rowOff>
    </xdr:from>
    <xdr:to>
      <xdr:col>3</xdr:col>
      <xdr:colOff>457200</xdr:colOff>
      <xdr:row>64</xdr:row>
      <xdr:rowOff>177801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000" y="13394269"/>
          <a:ext cx="1397000" cy="1159932"/>
        </a:xfrm>
        <a:prstGeom prst="rect">
          <a:avLst/>
        </a:prstGeom>
      </xdr:spPr>
    </xdr:pic>
    <xdr:clientData/>
  </xdr:twoCellAnchor>
  <xdr:twoCellAnchor editAs="oneCell">
    <xdr:from>
      <xdr:col>7</xdr:col>
      <xdr:colOff>59267</xdr:colOff>
      <xdr:row>48</xdr:row>
      <xdr:rowOff>16934</xdr:rowOff>
    </xdr:from>
    <xdr:to>
      <xdr:col>8</xdr:col>
      <xdr:colOff>127000</xdr:colOff>
      <xdr:row>50</xdr:row>
      <xdr:rowOff>67734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59200" y="10981267"/>
          <a:ext cx="677333" cy="508000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464343</xdr:colOff>
      <xdr:row>19</xdr:row>
      <xdr:rowOff>178594</xdr:rowOff>
    </xdr:from>
    <xdr:to>
      <xdr:col>8</xdr:col>
      <xdr:colOff>316707</xdr:colOff>
      <xdr:row>23</xdr:row>
      <xdr:rowOff>202405</xdr:rowOff>
    </xdr:to>
    <xdr:pic>
      <xdr:nvPicPr>
        <xdr:cNvPr id="19" name="Рисунок 108" descr="стол СЖ 6 без стекла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71562" y="6750844"/>
          <a:ext cx="1066800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490537</xdr:colOff>
      <xdr:row>8</xdr:row>
      <xdr:rowOff>128588</xdr:rowOff>
    </xdr:from>
    <xdr:to>
      <xdr:col>13</xdr:col>
      <xdr:colOff>190499</xdr:colOff>
      <xdr:row>11</xdr:row>
      <xdr:rowOff>180975</xdr:rowOff>
    </xdr:to>
    <xdr:pic>
      <xdr:nvPicPr>
        <xdr:cNvPr id="22" name="Рисунок 312" descr="сж 4.jpg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133850" y="4307682"/>
          <a:ext cx="91440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504825</xdr:colOff>
      <xdr:row>20</xdr:row>
      <xdr:rowOff>35859</xdr:rowOff>
    </xdr:from>
    <xdr:to>
      <xdr:col>3</xdr:col>
      <xdr:colOff>242887</xdr:colOff>
      <xdr:row>23</xdr:row>
      <xdr:rowOff>195261</xdr:rowOff>
    </xdr:to>
    <xdr:pic>
      <xdr:nvPicPr>
        <xdr:cNvPr id="23" name="Рисунок 313" descr="сж 5.jpg"/>
        <xdr:cNvPicPr>
          <a:picLocks noChangeAspect="1"/>
        </xdr:cNvPicPr>
      </xdr:nvPicPr>
      <xdr:blipFill>
        <a:blip xmlns:r="http://schemas.openxmlformats.org/officeDocument/2006/relationships" r:embed="rId3">
          <a:grayscl/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908237" y="4733365"/>
          <a:ext cx="957262" cy="7152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7144</xdr:colOff>
      <xdr:row>19</xdr:row>
      <xdr:rowOff>104776</xdr:rowOff>
    </xdr:from>
    <xdr:to>
      <xdr:col>13</xdr:col>
      <xdr:colOff>533399</xdr:colOff>
      <xdr:row>24</xdr:row>
      <xdr:rowOff>19052</xdr:rowOff>
    </xdr:to>
    <xdr:pic>
      <xdr:nvPicPr>
        <xdr:cNvPr id="24" name="Рисунок 314" descr="сж 6.jpg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257675" y="7272339"/>
          <a:ext cx="1133475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23813</xdr:colOff>
      <xdr:row>6</xdr:row>
      <xdr:rowOff>0</xdr:rowOff>
    </xdr:from>
    <xdr:to>
      <xdr:col>6</xdr:col>
      <xdr:colOff>564776</xdr:colOff>
      <xdr:row>10</xdr:row>
      <xdr:rowOff>78581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475225" y="1604682"/>
          <a:ext cx="540963" cy="822652"/>
        </a:xfrm>
        <a:prstGeom prst="rect">
          <a:avLst/>
        </a:prstGeom>
      </xdr:spPr>
    </xdr:pic>
    <xdr:clientData/>
  </xdr:twoCellAnchor>
  <xdr:twoCellAnchor editAs="oneCell">
    <xdr:from>
      <xdr:col>11</xdr:col>
      <xdr:colOff>11906</xdr:colOff>
      <xdr:row>17</xdr:row>
      <xdr:rowOff>125506</xdr:rowOff>
    </xdr:from>
    <xdr:to>
      <xdr:col>11</xdr:col>
      <xdr:colOff>558161</xdr:colOff>
      <xdr:row>21</xdr:row>
      <xdr:rowOff>123404</xdr:rowOff>
    </xdr:to>
    <xdr:pic>
      <xdr:nvPicPr>
        <xdr:cNvPr id="16" name="Рисунок 15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583035" y="4096871"/>
          <a:ext cx="546255" cy="912298"/>
        </a:xfrm>
        <a:prstGeom prst="rect">
          <a:avLst/>
        </a:prstGeom>
      </xdr:spPr>
    </xdr:pic>
    <xdr:clientData/>
  </xdr:twoCellAnchor>
  <xdr:twoCellAnchor editAs="oneCell">
    <xdr:from>
      <xdr:col>0</xdr:col>
      <xdr:colOff>246593</xdr:colOff>
      <xdr:row>67</xdr:row>
      <xdr:rowOff>176741</xdr:rowOff>
    </xdr:from>
    <xdr:to>
      <xdr:col>2</xdr:col>
      <xdr:colOff>134471</xdr:colOff>
      <xdr:row>72</xdr:row>
      <xdr:rowOff>116540</xdr:rowOff>
    </xdr:to>
    <xdr:pic>
      <xdr:nvPicPr>
        <xdr:cNvPr id="82" name="Рисунок 81"/>
        <xdr:cNvPicPr preferRelativeResize="0">
          <a:picLocks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6593" y="14296153"/>
          <a:ext cx="900890" cy="925918"/>
        </a:xfrm>
        <a:prstGeom prst="rect">
          <a:avLst/>
        </a:prstGeom>
      </xdr:spPr>
    </xdr:pic>
    <xdr:clientData/>
  </xdr:twoCellAnchor>
  <xdr:twoCellAnchor editAs="oneCell">
    <xdr:from>
      <xdr:col>0</xdr:col>
      <xdr:colOff>286808</xdr:colOff>
      <xdr:row>74</xdr:row>
      <xdr:rowOff>60325</xdr:rowOff>
    </xdr:from>
    <xdr:to>
      <xdr:col>2</xdr:col>
      <xdr:colOff>215153</xdr:colOff>
      <xdr:row>79</xdr:row>
      <xdr:rowOff>116541</xdr:rowOff>
    </xdr:to>
    <xdr:pic>
      <xdr:nvPicPr>
        <xdr:cNvPr id="83" name="Рисунок 82"/>
        <xdr:cNvPicPr preferRelativeResize="0"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6808" y="15372043"/>
          <a:ext cx="941357" cy="997510"/>
        </a:xfrm>
        <a:prstGeom prst="rect">
          <a:avLst/>
        </a:prstGeom>
      </xdr:spPr>
    </xdr:pic>
    <xdr:clientData/>
  </xdr:twoCellAnchor>
  <xdr:twoCellAnchor editAs="oneCell">
    <xdr:from>
      <xdr:col>0</xdr:col>
      <xdr:colOff>301625</xdr:colOff>
      <xdr:row>81</xdr:row>
      <xdr:rowOff>81491</xdr:rowOff>
    </xdr:from>
    <xdr:to>
      <xdr:col>2</xdr:col>
      <xdr:colOff>251012</xdr:colOff>
      <xdr:row>86</xdr:row>
      <xdr:rowOff>134470</xdr:rowOff>
    </xdr:to>
    <xdr:pic>
      <xdr:nvPicPr>
        <xdr:cNvPr id="84" name="Рисунок 83"/>
        <xdr:cNvPicPr preferRelativeResize="0">
          <a:picLocks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1625" y="16549656"/>
          <a:ext cx="962399" cy="994273"/>
        </a:xfrm>
        <a:prstGeom prst="rect">
          <a:avLst/>
        </a:prstGeom>
      </xdr:spPr>
    </xdr:pic>
    <xdr:clientData/>
  </xdr:twoCellAnchor>
  <xdr:oneCellAnchor>
    <xdr:from>
      <xdr:col>0</xdr:col>
      <xdr:colOff>312208</xdr:colOff>
      <xdr:row>89</xdr:row>
      <xdr:rowOff>35859</xdr:rowOff>
    </xdr:from>
    <xdr:ext cx="924921" cy="952066"/>
    <xdr:pic>
      <xdr:nvPicPr>
        <xdr:cNvPr id="85" name="Рисунок 84"/>
        <xdr:cNvPicPr preferRelativeResize="0"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2208" y="17687365"/>
          <a:ext cx="924921" cy="952066"/>
        </a:xfrm>
        <a:prstGeom prst="rect">
          <a:avLst/>
        </a:prstGeom>
      </xdr:spPr>
    </xdr:pic>
    <xdr:clientData/>
  </xdr:oneCellAnchor>
  <xdr:twoCellAnchor editAs="oneCell">
    <xdr:from>
      <xdr:col>5</xdr:col>
      <xdr:colOff>237564</xdr:colOff>
      <xdr:row>112</xdr:row>
      <xdr:rowOff>96929</xdr:rowOff>
    </xdr:from>
    <xdr:to>
      <xdr:col>8</xdr:col>
      <xdr:colOff>222211</xdr:colOff>
      <xdr:row>115</xdr:row>
      <xdr:rowOff>302869</xdr:rowOff>
    </xdr:to>
    <xdr:pic>
      <xdr:nvPicPr>
        <xdr:cNvPr id="86" name="Рисунок 85"/>
        <xdr:cNvPicPr preferRelativeResize="0">
          <a:picLocks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50240" y="24727458"/>
          <a:ext cx="1800000" cy="1080000"/>
        </a:xfrm>
        <a:prstGeom prst="rect">
          <a:avLst/>
        </a:prstGeom>
      </xdr:spPr>
    </xdr:pic>
    <xdr:clientData/>
  </xdr:twoCellAnchor>
  <xdr:twoCellAnchor editAs="oneCell">
    <xdr:from>
      <xdr:col>5</xdr:col>
      <xdr:colOff>312646</xdr:colOff>
      <xdr:row>67</xdr:row>
      <xdr:rowOff>122144</xdr:rowOff>
    </xdr:from>
    <xdr:to>
      <xdr:col>8</xdr:col>
      <xdr:colOff>233084</xdr:colOff>
      <xdr:row>72</xdr:row>
      <xdr:rowOff>161364</xdr:rowOff>
    </xdr:to>
    <xdr:pic>
      <xdr:nvPicPr>
        <xdr:cNvPr id="87" name="Рисунок 86"/>
        <xdr:cNvPicPr preferRelativeResize="0"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4458" y="14241556"/>
          <a:ext cx="1749238" cy="1025339"/>
        </a:xfrm>
        <a:prstGeom prst="rect">
          <a:avLst/>
        </a:prstGeom>
      </xdr:spPr>
    </xdr:pic>
    <xdr:clientData/>
  </xdr:twoCellAnchor>
  <xdr:twoCellAnchor editAs="oneCell">
    <xdr:from>
      <xdr:col>5</xdr:col>
      <xdr:colOff>281827</xdr:colOff>
      <xdr:row>74</xdr:row>
      <xdr:rowOff>102534</xdr:rowOff>
    </xdr:from>
    <xdr:to>
      <xdr:col>8</xdr:col>
      <xdr:colOff>188258</xdr:colOff>
      <xdr:row>79</xdr:row>
      <xdr:rowOff>161365</xdr:rowOff>
    </xdr:to>
    <xdr:pic>
      <xdr:nvPicPr>
        <xdr:cNvPr id="88" name="Рисунок 87"/>
        <xdr:cNvPicPr preferRelativeResize="0">
          <a:picLocks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23639" y="15414252"/>
          <a:ext cx="1735231" cy="1000125"/>
        </a:xfrm>
        <a:prstGeom prst="rect">
          <a:avLst/>
        </a:prstGeom>
      </xdr:spPr>
    </xdr:pic>
    <xdr:clientData/>
  </xdr:twoCellAnchor>
  <xdr:twoCellAnchor editAs="oneCell">
    <xdr:from>
      <xdr:col>5</xdr:col>
      <xdr:colOff>327211</xdr:colOff>
      <xdr:row>81</xdr:row>
      <xdr:rowOff>66675</xdr:rowOff>
    </xdr:from>
    <xdr:to>
      <xdr:col>8</xdr:col>
      <xdr:colOff>134470</xdr:colOff>
      <xdr:row>86</xdr:row>
      <xdr:rowOff>125506</xdr:rowOff>
    </xdr:to>
    <xdr:pic>
      <xdr:nvPicPr>
        <xdr:cNvPr id="89" name="Рисунок 88"/>
        <xdr:cNvPicPr preferRelativeResize="0"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69023" y="16534840"/>
          <a:ext cx="1636059" cy="1000125"/>
        </a:xfrm>
        <a:prstGeom prst="rect">
          <a:avLst/>
        </a:prstGeom>
      </xdr:spPr>
    </xdr:pic>
    <xdr:clientData/>
  </xdr:twoCellAnchor>
  <xdr:oneCellAnchor>
    <xdr:from>
      <xdr:col>0</xdr:col>
      <xdr:colOff>322791</xdr:colOff>
      <xdr:row>95</xdr:row>
      <xdr:rowOff>39159</xdr:rowOff>
    </xdr:from>
    <xdr:ext cx="1080000" cy="1080000"/>
    <xdr:pic>
      <xdr:nvPicPr>
        <xdr:cNvPr id="91" name="Рисунок 90"/>
        <xdr:cNvPicPr preferRelativeResize="0">
          <a:picLocks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791" y="20443826"/>
          <a:ext cx="1080000" cy="1080000"/>
        </a:xfrm>
        <a:prstGeom prst="rect">
          <a:avLst/>
        </a:prstGeom>
      </xdr:spPr>
    </xdr:pic>
    <xdr:clientData/>
  </xdr:oneCellAnchor>
  <xdr:oneCellAnchor>
    <xdr:from>
      <xdr:col>5</xdr:col>
      <xdr:colOff>237677</xdr:colOff>
      <xdr:row>95</xdr:row>
      <xdr:rowOff>103654</xdr:rowOff>
    </xdr:from>
    <xdr:ext cx="1800000" cy="1080000"/>
    <xdr:pic>
      <xdr:nvPicPr>
        <xdr:cNvPr id="92" name="Рисунок 91"/>
        <xdr:cNvPicPr preferRelativeResize="0"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50353" y="20453536"/>
          <a:ext cx="1800000" cy="1080000"/>
        </a:xfrm>
        <a:prstGeom prst="rect">
          <a:avLst/>
        </a:prstGeom>
      </xdr:spPr>
    </xdr:pic>
    <xdr:clientData/>
  </xdr:oneCellAnchor>
  <xdr:oneCellAnchor>
    <xdr:from>
      <xdr:col>5</xdr:col>
      <xdr:colOff>301552</xdr:colOff>
      <xdr:row>117</xdr:row>
      <xdr:rowOff>74856</xdr:rowOff>
    </xdr:from>
    <xdr:ext cx="1800000" cy="1080000"/>
    <xdr:pic>
      <xdr:nvPicPr>
        <xdr:cNvPr id="106" name="Рисунок 105"/>
        <xdr:cNvPicPr preferRelativeResize="0">
          <a:picLocks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14228" y="24963121"/>
          <a:ext cx="1800000" cy="1080000"/>
        </a:xfrm>
        <a:prstGeom prst="rect">
          <a:avLst/>
        </a:prstGeom>
      </xdr:spPr>
    </xdr:pic>
    <xdr:clientData/>
  </xdr:oneCellAnchor>
  <xdr:oneCellAnchor>
    <xdr:from>
      <xdr:col>5</xdr:col>
      <xdr:colOff>275778</xdr:colOff>
      <xdr:row>145</xdr:row>
      <xdr:rowOff>117999</xdr:rowOff>
    </xdr:from>
    <xdr:ext cx="1800000" cy="1080000"/>
    <xdr:pic>
      <xdr:nvPicPr>
        <xdr:cNvPr id="107" name="Рисунок 106"/>
        <xdr:cNvPicPr preferRelativeResize="0"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88454" y="33926146"/>
          <a:ext cx="1800000" cy="1080000"/>
        </a:xfrm>
        <a:prstGeom prst="rect">
          <a:avLst/>
        </a:prstGeom>
      </xdr:spPr>
    </xdr:pic>
    <xdr:clientData/>
  </xdr:oneCellAnchor>
  <xdr:oneCellAnchor>
    <xdr:from>
      <xdr:col>5</xdr:col>
      <xdr:colOff>342453</xdr:colOff>
      <xdr:row>124</xdr:row>
      <xdr:rowOff>117999</xdr:rowOff>
    </xdr:from>
    <xdr:ext cx="1800000" cy="1080000"/>
    <xdr:pic>
      <xdr:nvPicPr>
        <xdr:cNvPr id="108" name="Рисунок 107"/>
        <xdr:cNvPicPr preferRelativeResize="0">
          <a:picLocks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5129" y="29690323"/>
          <a:ext cx="1800000" cy="1080000"/>
        </a:xfrm>
        <a:prstGeom prst="rect">
          <a:avLst/>
        </a:prstGeom>
      </xdr:spPr>
    </xdr:pic>
    <xdr:clientData/>
  </xdr:oneCellAnchor>
  <xdr:oneCellAnchor>
    <xdr:from>
      <xdr:col>5</xdr:col>
      <xdr:colOff>332928</xdr:colOff>
      <xdr:row>131</xdr:row>
      <xdr:rowOff>98949</xdr:rowOff>
    </xdr:from>
    <xdr:ext cx="1800000" cy="1080000"/>
    <xdr:pic>
      <xdr:nvPicPr>
        <xdr:cNvPr id="109" name="Рисунок 108"/>
        <xdr:cNvPicPr preferRelativeResize="0"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5604" y="31083214"/>
          <a:ext cx="1800000" cy="1080000"/>
        </a:xfrm>
        <a:prstGeom prst="rect">
          <a:avLst/>
        </a:prstGeom>
      </xdr:spPr>
    </xdr:pic>
    <xdr:clientData/>
  </xdr:oneCellAnchor>
  <xdr:oneCellAnchor>
    <xdr:from>
      <xdr:col>5</xdr:col>
      <xdr:colOff>313878</xdr:colOff>
      <xdr:row>138</xdr:row>
      <xdr:rowOff>89424</xdr:rowOff>
    </xdr:from>
    <xdr:ext cx="1800000" cy="1080000"/>
    <xdr:pic>
      <xdr:nvPicPr>
        <xdr:cNvPr id="110" name="Рисунок 109"/>
        <xdr:cNvPicPr preferRelativeResize="0">
          <a:picLocks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26554" y="32485630"/>
          <a:ext cx="1800000" cy="1080000"/>
        </a:xfrm>
        <a:prstGeom prst="rect">
          <a:avLst/>
        </a:prstGeom>
      </xdr:spPr>
    </xdr:pic>
    <xdr:clientData/>
  </xdr:oneCellAnchor>
  <xdr:oneCellAnchor>
    <xdr:from>
      <xdr:col>5</xdr:col>
      <xdr:colOff>294828</xdr:colOff>
      <xdr:row>102</xdr:row>
      <xdr:rowOff>108474</xdr:rowOff>
    </xdr:from>
    <xdr:ext cx="1800000" cy="1080000"/>
    <xdr:pic>
      <xdr:nvPicPr>
        <xdr:cNvPr id="113" name="Рисунок 112"/>
        <xdr:cNvPicPr preferRelativeResize="0"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07504" y="21803062"/>
          <a:ext cx="1800000" cy="1080000"/>
        </a:xfrm>
        <a:prstGeom prst="rect">
          <a:avLst/>
        </a:prstGeom>
      </xdr:spPr>
    </xdr:pic>
    <xdr:clientData/>
  </xdr:oneCellAnchor>
  <xdr:oneCellAnchor>
    <xdr:from>
      <xdr:col>5</xdr:col>
      <xdr:colOff>294828</xdr:colOff>
      <xdr:row>107</xdr:row>
      <xdr:rowOff>108474</xdr:rowOff>
    </xdr:from>
    <xdr:ext cx="1800000" cy="1080000"/>
    <xdr:pic>
      <xdr:nvPicPr>
        <xdr:cNvPr id="114" name="Рисунок 113"/>
        <xdr:cNvPicPr preferRelativeResize="0">
          <a:picLocks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07504" y="23864945"/>
          <a:ext cx="1800000" cy="1080000"/>
        </a:xfrm>
        <a:prstGeom prst="rect">
          <a:avLst/>
        </a:prstGeom>
      </xdr:spPr>
    </xdr:pic>
    <xdr:clientData/>
  </xdr:oneCellAnchor>
  <xdr:twoCellAnchor editAs="oneCell">
    <xdr:from>
      <xdr:col>5</xdr:col>
      <xdr:colOff>283508</xdr:colOff>
      <xdr:row>89</xdr:row>
      <xdr:rowOff>62753</xdr:rowOff>
    </xdr:from>
    <xdr:to>
      <xdr:col>8</xdr:col>
      <xdr:colOff>89647</xdr:colOff>
      <xdr:row>94</xdr:row>
      <xdr:rowOff>44822</xdr:rowOff>
    </xdr:to>
    <xdr:pic>
      <xdr:nvPicPr>
        <xdr:cNvPr id="115" name="Рисунок 114"/>
        <xdr:cNvPicPr preferRelativeResize="0"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25320" y="17714259"/>
          <a:ext cx="1634939" cy="923364"/>
        </a:xfrm>
        <a:prstGeom prst="rect">
          <a:avLst/>
        </a:prstGeom>
      </xdr:spPr>
    </xdr:pic>
    <xdr:clientData/>
  </xdr:twoCellAnchor>
  <xdr:oneCellAnchor>
    <xdr:from>
      <xdr:col>0</xdr:col>
      <xdr:colOff>274481</xdr:colOff>
      <xdr:row>102</xdr:row>
      <xdr:rowOff>91826</xdr:rowOff>
    </xdr:from>
    <xdr:ext cx="1080000" cy="1080000"/>
    <xdr:pic>
      <xdr:nvPicPr>
        <xdr:cNvPr id="117" name="Рисунок 116"/>
        <xdr:cNvPicPr preferRelativeResize="0">
          <a:picLocks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481" y="20011402"/>
          <a:ext cx="1080000" cy="1080000"/>
        </a:xfrm>
        <a:prstGeom prst="rect">
          <a:avLst/>
        </a:prstGeom>
      </xdr:spPr>
    </xdr:pic>
    <xdr:clientData/>
  </xdr:oneCellAnchor>
  <xdr:oneCellAnchor>
    <xdr:from>
      <xdr:col>5</xdr:col>
      <xdr:colOff>310043</xdr:colOff>
      <xdr:row>152</xdr:row>
      <xdr:rowOff>111940</xdr:rowOff>
    </xdr:from>
    <xdr:ext cx="1698051" cy="1026577"/>
    <xdr:pic>
      <xdr:nvPicPr>
        <xdr:cNvPr id="118" name="Рисунок 117"/>
        <xdr:cNvPicPr preferRelativeResize="0">
          <a:picLocks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1855" y="30296105"/>
          <a:ext cx="1698051" cy="1026577"/>
        </a:xfrm>
        <a:prstGeom prst="rect">
          <a:avLst/>
        </a:prstGeom>
      </xdr:spPr>
    </xdr:pic>
    <xdr:clientData/>
  </xdr:oneCellAnchor>
  <xdr:twoCellAnchor editAs="oneCell">
    <xdr:from>
      <xdr:col>10</xdr:col>
      <xdr:colOff>466166</xdr:colOff>
      <xdr:row>89</xdr:row>
      <xdr:rowOff>44823</xdr:rowOff>
    </xdr:from>
    <xdr:to>
      <xdr:col>12</xdr:col>
      <xdr:colOff>510989</xdr:colOff>
      <xdr:row>94</xdr:row>
      <xdr:rowOff>8963</xdr:rowOff>
    </xdr:to>
    <xdr:pic>
      <xdr:nvPicPr>
        <xdr:cNvPr id="138" name="Рисунок 137"/>
        <xdr:cNvPicPr preferRelativeResize="0">
          <a:picLocks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7695" y="17696329"/>
          <a:ext cx="1264023" cy="905435"/>
        </a:xfrm>
        <a:prstGeom prst="rect">
          <a:avLst/>
        </a:prstGeom>
      </xdr:spPr>
    </xdr:pic>
    <xdr:clientData/>
  </xdr:twoCellAnchor>
  <xdr:twoCellAnchor editAs="oneCell">
    <xdr:from>
      <xdr:col>10</xdr:col>
      <xdr:colOff>371475</xdr:colOff>
      <xdr:row>81</xdr:row>
      <xdr:rowOff>55912</xdr:rowOff>
    </xdr:from>
    <xdr:to>
      <xdr:col>12</xdr:col>
      <xdr:colOff>600637</xdr:colOff>
      <xdr:row>86</xdr:row>
      <xdr:rowOff>116542</xdr:rowOff>
    </xdr:to>
    <xdr:pic>
      <xdr:nvPicPr>
        <xdr:cNvPr id="139" name="Рисунок 138"/>
        <xdr:cNvPicPr preferRelativeResize="0"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33004" y="16524077"/>
          <a:ext cx="1448362" cy="1001924"/>
        </a:xfrm>
        <a:prstGeom prst="rect">
          <a:avLst/>
        </a:prstGeom>
      </xdr:spPr>
    </xdr:pic>
    <xdr:clientData/>
  </xdr:twoCellAnchor>
  <xdr:twoCellAnchor editAs="oneCell">
    <xdr:from>
      <xdr:col>10</xdr:col>
      <xdr:colOff>361949</xdr:colOff>
      <xdr:row>95</xdr:row>
      <xdr:rowOff>27337</xdr:rowOff>
    </xdr:from>
    <xdr:to>
      <xdr:col>13</xdr:col>
      <xdr:colOff>197224</xdr:colOff>
      <xdr:row>101</xdr:row>
      <xdr:rowOff>44824</xdr:rowOff>
    </xdr:to>
    <xdr:pic>
      <xdr:nvPicPr>
        <xdr:cNvPr id="140" name="Рисунок 139"/>
        <xdr:cNvPicPr preferRelativeResize="0">
          <a:picLocks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23478" y="19086302"/>
          <a:ext cx="1664075" cy="1147040"/>
        </a:xfrm>
        <a:prstGeom prst="rect">
          <a:avLst/>
        </a:prstGeom>
      </xdr:spPr>
    </xdr:pic>
    <xdr:clientData/>
  </xdr:twoCellAnchor>
  <xdr:twoCellAnchor editAs="oneCell">
    <xdr:from>
      <xdr:col>10</xdr:col>
      <xdr:colOff>381000</xdr:colOff>
      <xdr:row>102</xdr:row>
      <xdr:rowOff>55910</xdr:rowOff>
    </xdr:from>
    <xdr:to>
      <xdr:col>13</xdr:col>
      <xdr:colOff>62754</xdr:colOff>
      <xdr:row>105</xdr:row>
      <xdr:rowOff>259976</xdr:rowOff>
    </xdr:to>
    <xdr:pic>
      <xdr:nvPicPr>
        <xdr:cNvPr id="141" name="Рисунок 140"/>
        <xdr:cNvPicPr preferRelativeResize="0"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42529" y="20360969"/>
          <a:ext cx="1510554" cy="1091572"/>
        </a:xfrm>
        <a:prstGeom prst="rect">
          <a:avLst/>
        </a:prstGeom>
      </xdr:spPr>
    </xdr:pic>
    <xdr:clientData/>
  </xdr:twoCellAnchor>
  <xdr:twoCellAnchor editAs="oneCell">
    <xdr:from>
      <xdr:col>10</xdr:col>
      <xdr:colOff>390525</xdr:colOff>
      <xdr:row>107</xdr:row>
      <xdr:rowOff>17810</xdr:rowOff>
    </xdr:from>
    <xdr:to>
      <xdr:col>13</xdr:col>
      <xdr:colOff>152401</xdr:colOff>
      <xdr:row>110</xdr:row>
      <xdr:rowOff>251012</xdr:rowOff>
    </xdr:to>
    <xdr:pic>
      <xdr:nvPicPr>
        <xdr:cNvPr id="142" name="Рисунок 141"/>
        <xdr:cNvPicPr preferRelativeResize="0">
          <a:picLocks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2054" y="21551034"/>
          <a:ext cx="1590676" cy="1120707"/>
        </a:xfrm>
        <a:prstGeom prst="rect">
          <a:avLst/>
        </a:prstGeom>
      </xdr:spPr>
    </xdr:pic>
    <xdr:clientData/>
  </xdr:twoCellAnchor>
  <xdr:oneCellAnchor>
    <xdr:from>
      <xdr:col>10</xdr:col>
      <xdr:colOff>323849</xdr:colOff>
      <xdr:row>67</xdr:row>
      <xdr:rowOff>46386</xdr:rowOff>
    </xdr:from>
    <xdr:ext cx="1657351" cy="984555"/>
    <xdr:pic>
      <xdr:nvPicPr>
        <xdr:cNvPr id="143" name="Рисунок 142"/>
        <xdr:cNvPicPr preferRelativeResize="0">
          <a:picLocks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85378" y="14309233"/>
          <a:ext cx="1657351" cy="984555"/>
        </a:xfrm>
        <a:prstGeom prst="rect">
          <a:avLst/>
        </a:prstGeom>
      </xdr:spPr>
    </xdr:pic>
    <xdr:clientData/>
  </xdr:oneCellAnchor>
  <xdr:oneCellAnchor>
    <xdr:from>
      <xdr:col>10</xdr:col>
      <xdr:colOff>342899</xdr:colOff>
      <xdr:row>74</xdr:row>
      <xdr:rowOff>55910</xdr:rowOff>
    </xdr:from>
    <xdr:ext cx="1620372" cy="1001925"/>
    <xdr:pic>
      <xdr:nvPicPr>
        <xdr:cNvPr id="144" name="Рисунок 143"/>
        <xdr:cNvPicPr preferRelativeResize="0">
          <a:picLocks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04428" y="15511063"/>
          <a:ext cx="1620372" cy="1001925"/>
        </a:xfrm>
        <a:prstGeom prst="rect">
          <a:avLst/>
        </a:prstGeom>
      </xdr:spPr>
    </xdr:pic>
    <xdr:clientData/>
  </xdr:oneCellAnchor>
  <xdr:oneCellAnchor>
    <xdr:from>
      <xdr:col>10</xdr:col>
      <xdr:colOff>335502</xdr:colOff>
      <xdr:row>145</xdr:row>
      <xdr:rowOff>68397</xdr:rowOff>
    </xdr:from>
    <xdr:ext cx="1681558" cy="1150803"/>
    <xdr:pic>
      <xdr:nvPicPr>
        <xdr:cNvPr id="145" name="Рисунок 144"/>
        <xdr:cNvPicPr preferRelativeResize="0">
          <a:picLocks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97031" y="28997503"/>
          <a:ext cx="1681558" cy="1150803"/>
        </a:xfrm>
        <a:prstGeom prst="rect">
          <a:avLst/>
        </a:prstGeom>
      </xdr:spPr>
    </xdr:pic>
    <xdr:clientData/>
  </xdr:oneCellAnchor>
  <xdr:oneCellAnchor>
    <xdr:from>
      <xdr:col>10</xdr:col>
      <xdr:colOff>392651</xdr:colOff>
      <xdr:row>117</xdr:row>
      <xdr:rowOff>19292</xdr:rowOff>
    </xdr:from>
    <xdr:ext cx="1633373" cy="1119226"/>
    <xdr:pic>
      <xdr:nvPicPr>
        <xdr:cNvPr id="146" name="Рисунок 145"/>
        <xdr:cNvPicPr preferRelativeResize="0">
          <a:picLocks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4180" y="24008845"/>
          <a:ext cx="1633373" cy="1119226"/>
        </a:xfrm>
        <a:prstGeom prst="rect">
          <a:avLst/>
        </a:prstGeom>
      </xdr:spPr>
    </xdr:pic>
    <xdr:clientData/>
  </xdr:oneCellAnchor>
  <xdr:oneCellAnchor>
    <xdr:from>
      <xdr:col>10</xdr:col>
      <xdr:colOff>392651</xdr:colOff>
      <xdr:row>124</xdr:row>
      <xdr:rowOff>20772</xdr:rowOff>
    </xdr:from>
    <xdr:ext cx="1651302" cy="1144640"/>
    <xdr:pic>
      <xdr:nvPicPr>
        <xdr:cNvPr id="147" name="Рисунок 146"/>
        <xdr:cNvPicPr preferRelativeResize="0">
          <a:picLocks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4180" y="25247454"/>
          <a:ext cx="1651302" cy="1144640"/>
        </a:xfrm>
        <a:prstGeom prst="rect">
          <a:avLst/>
        </a:prstGeom>
      </xdr:spPr>
    </xdr:pic>
    <xdr:clientData/>
  </xdr:oneCellAnchor>
  <xdr:oneCellAnchor>
    <xdr:from>
      <xdr:col>10</xdr:col>
      <xdr:colOff>392651</xdr:colOff>
      <xdr:row>131</xdr:row>
      <xdr:rowOff>20772</xdr:rowOff>
    </xdr:from>
    <xdr:ext cx="1669232" cy="1153605"/>
    <xdr:pic>
      <xdr:nvPicPr>
        <xdr:cNvPr id="148" name="Рисунок 147"/>
        <xdr:cNvPicPr preferRelativeResize="0">
          <a:picLocks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4180" y="26502513"/>
          <a:ext cx="1669232" cy="1153605"/>
        </a:xfrm>
        <a:prstGeom prst="rect">
          <a:avLst/>
        </a:prstGeom>
      </xdr:spPr>
    </xdr:pic>
    <xdr:clientData/>
  </xdr:oneCellAnchor>
  <xdr:oneCellAnchor>
    <xdr:from>
      <xdr:col>10</xdr:col>
      <xdr:colOff>392651</xdr:colOff>
      <xdr:row>138</xdr:row>
      <xdr:rowOff>20772</xdr:rowOff>
    </xdr:from>
    <xdr:ext cx="1624408" cy="1108781"/>
    <xdr:pic>
      <xdr:nvPicPr>
        <xdr:cNvPr id="149" name="Рисунок 148"/>
        <xdr:cNvPicPr preferRelativeResize="0"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4180" y="27748607"/>
          <a:ext cx="1624408" cy="1108781"/>
        </a:xfrm>
        <a:prstGeom prst="rect">
          <a:avLst/>
        </a:prstGeom>
      </xdr:spPr>
    </xdr:pic>
    <xdr:clientData/>
  </xdr:oneCellAnchor>
  <xdr:oneCellAnchor>
    <xdr:from>
      <xdr:col>10</xdr:col>
      <xdr:colOff>358474</xdr:colOff>
      <xdr:row>152</xdr:row>
      <xdr:rowOff>46945</xdr:rowOff>
    </xdr:from>
    <xdr:ext cx="1613763" cy="1127431"/>
    <xdr:pic>
      <xdr:nvPicPr>
        <xdr:cNvPr id="150" name="Рисунок 149"/>
        <xdr:cNvPicPr preferRelativeResize="0">
          <a:picLocks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20003" y="32041980"/>
          <a:ext cx="1613763" cy="1127431"/>
        </a:xfrm>
        <a:prstGeom prst="rect">
          <a:avLst/>
        </a:prstGeom>
      </xdr:spPr>
    </xdr:pic>
    <xdr:clientData/>
  </xdr:oneCellAnchor>
  <xdr:twoCellAnchor editAs="oneCell">
    <xdr:from>
      <xdr:col>10</xdr:col>
      <xdr:colOff>457199</xdr:colOff>
      <xdr:row>112</xdr:row>
      <xdr:rowOff>49109</xdr:rowOff>
    </xdr:from>
    <xdr:to>
      <xdr:col>13</xdr:col>
      <xdr:colOff>441846</xdr:colOff>
      <xdr:row>115</xdr:row>
      <xdr:rowOff>280146</xdr:rowOff>
    </xdr:to>
    <xdr:pic>
      <xdr:nvPicPr>
        <xdr:cNvPr id="151" name="Рисунок 150"/>
        <xdr:cNvPicPr preferRelativeResize="0"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1493" y="24679638"/>
          <a:ext cx="1800000" cy="1105097"/>
        </a:xfrm>
        <a:prstGeom prst="rect">
          <a:avLst/>
        </a:prstGeom>
      </xdr:spPr>
    </xdr:pic>
    <xdr:clientData/>
  </xdr:twoCellAnchor>
  <xdr:twoCellAnchor editAs="oneCell">
    <xdr:from>
      <xdr:col>6</xdr:col>
      <xdr:colOff>549088</xdr:colOff>
      <xdr:row>31</xdr:row>
      <xdr:rowOff>112059</xdr:rowOff>
    </xdr:from>
    <xdr:to>
      <xdr:col>8</xdr:col>
      <xdr:colOff>268940</xdr:colOff>
      <xdr:row>36</xdr:row>
      <xdr:rowOff>115699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1294" y="12393706"/>
          <a:ext cx="930087" cy="1180258"/>
        </a:xfrm>
        <a:prstGeom prst="rect">
          <a:avLst/>
        </a:prstGeom>
      </xdr:spPr>
    </xdr:pic>
    <xdr:clientData/>
  </xdr:twoCellAnchor>
  <xdr:twoCellAnchor editAs="oneCell">
    <xdr:from>
      <xdr:col>1</xdr:col>
      <xdr:colOff>403411</xdr:colOff>
      <xdr:row>43</xdr:row>
      <xdr:rowOff>22412</xdr:rowOff>
    </xdr:from>
    <xdr:to>
      <xdr:col>3</xdr:col>
      <xdr:colOff>571500</xdr:colOff>
      <xdr:row>47</xdr:row>
      <xdr:rowOff>266436</xdr:rowOff>
    </xdr:to>
    <xdr:pic>
      <xdr:nvPicPr>
        <xdr:cNvPr id="65" name="Рисунок 64"/>
        <xdr:cNvPicPr>
          <a:picLocks noChangeAspect="1"/>
        </xdr:cNvPicPr>
      </xdr:nvPicPr>
      <xdr:blipFill rotWithShape="1">
        <a:blip xmlns:r="http://schemas.openxmlformats.org/officeDocument/2006/relationships" r:embed="rId42" cstate="email">
          <a:extLst>
            <a:ext uri="{BEBA8EAE-BF5A-486C-A8C5-ECC9F3942E4B}">
              <a14:imgProps xmlns:a14="http://schemas.microsoft.com/office/drawing/2010/main">
                <a14:imgLayer r:embed="rId43">
                  <a14:imgEffect>
                    <a14:backgroundRemoval t="214" b="95182" l="0" r="99549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821205" y="12707471"/>
          <a:ext cx="1378324" cy="1118081"/>
        </a:xfrm>
        <a:prstGeom prst="rect">
          <a:avLst/>
        </a:prstGeom>
      </xdr:spPr>
    </xdr:pic>
    <xdr:clientData/>
  </xdr:twoCellAnchor>
  <xdr:twoCellAnchor editAs="oneCell">
    <xdr:from>
      <xdr:col>12</xdr:col>
      <xdr:colOff>98295</xdr:colOff>
      <xdr:row>31</xdr:row>
      <xdr:rowOff>42264</xdr:rowOff>
    </xdr:from>
    <xdr:to>
      <xdr:col>13</xdr:col>
      <xdr:colOff>560295</xdr:colOff>
      <xdr:row>34</xdr:row>
      <xdr:rowOff>1271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02824" y="12727323"/>
          <a:ext cx="1067118" cy="633601"/>
        </a:xfrm>
        <a:prstGeom prst="rect">
          <a:avLst/>
        </a:prstGeom>
      </xdr:spPr>
    </xdr:pic>
    <xdr:clientData/>
  </xdr:twoCellAnchor>
  <xdr:twoCellAnchor editAs="oneCell">
    <xdr:from>
      <xdr:col>11</xdr:col>
      <xdr:colOff>82765</xdr:colOff>
      <xdr:row>33</xdr:row>
      <xdr:rowOff>161205</xdr:rowOff>
    </xdr:from>
    <xdr:to>
      <xdr:col>12</xdr:col>
      <xdr:colOff>403412</xdr:colOff>
      <xdr:row>36</xdr:row>
      <xdr:rowOff>145543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82177" y="13227264"/>
          <a:ext cx="925764" cy="779956"/>
        </a:xfrm>
        <a:prstGeom prst="rect">
          <a:avLst/>
        </a:prstGeom>
      </xdr:spPr>
    </xdr:pic>
    <xdr:clientData/>
  </xdr:twoCellAnchor>
  <xdr:twoCellAnchor editAs="oneCell">
    <xdr:from>
      <xdr:col>0</xdr:col>
      <xdr:colOff>593911</xdr:colOff>
      <xdr:row>45</xdr:row>
      <xdr:rowOff>201704</xdr:rowOff>
    </xdr:from>
    <xdr:to>
      <xdr:col>2</xdr:col>
      <xdr:colOff>352487</xdr:colOff>
      <xdr:row>48</xdr:row>
      <xdr:rowOff>174812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BEBA8EAE-BF5A-486C-A8C5-ECC9F3942E4B}">
              <a14:imgProps xmlns:a14="http://schemas.microsoft.com/office/drawing/2010/main">
                <a14:imgLayer r:embed="rId47">
                  <a14:imgEffect>
                    <a14:backgroundRemoval t="0" b="89845" l="35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6587" y="13267763"/>
          <a:ext cx="955925" cy="768723"/>
        </a:xfrm>
        <a:prstGeom prst="rect">
          <a:avLst/>
        </a:prstGeom>
      </xdr:spPr>
    </xdr:pic>
    <xdr:clientData/>
  </xdr:twoCellAnchor>
  <xdr:twoCellAnchor editAs="oneCell">
    <xdr:from>
      <xdr:col>1</xdr:col>
      <xdr:colOff>510988</xdr:colOff>
      <xdr:row>8</xdr:row>
      <xdr:rowOff>88495</xdr:rowOff>
    </xdr:from>
    <xdr:to>
      <xdr:col>3</xdr:col>
      <xdr:colOff>263717</xdr:colOff>
      <xdr:row>12</xdr:row>
      <xdr:rowOff>35861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4400" y="2069695"/>
          <a:ext cx="971929" cy="790048"/>
        </a:xfrm>
        <a:prstGeom prst="rect">
          <a:avLst/>
        </a:prstGeom>
      </xdr:spPr>
    </xdr:pic>
    <xdr:clientData/>
  </xdr:twoCellAnchor>
  <xdr:twoCellAnchor editAs="oneCell">
    <xdr:from>
      <xdr:col>6</xdr:col>
      <xdr:colOff>537883</xdr:colOff>
      <xdr:row>8</xdr:row>
      <xdr:rowOff>134471</xdr:rowOff>
    </xdr:from>
    <xdr:to>
      <xdr:col>8</xdr:col>
      <xdr:colOff>242047</xdr:colOff>
      <xdr:row>12</xdr:row>
      <xdr:rowOff>58892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9295" y="2115671"/>
          <a:ext cx="923364" cy="767103"/>
        </a:xfrm>
        <a:prstGeom prst="rect">
          <a:avLst/>
        </a:prstGeom>
      </xdr:spPr>
    </xdr:pic>
    <xdr:clientData/>
  </xdr:twoCellAnchor>
  <xdr:twoCellAnchor editAs="oneCell">
    <xdr:from>
      <xdr:col>6</xdr:col>
      <xdr:colOff>179294</xdr:colOff>
      <xdr:row>47</xdr:row>
      <xdr:rowOff>162728</xdr:rowOff>
    </xdr:from>
    <xdr:to>
      <xdr:col>7</xdr:col>
      <xdr:colOff>581046</xdr:colOff>
      <xdr:row>51</xdr:row>
      <xdr:rowOff>161363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0706" y="10696257"/>
          <a:ext cx="1011352" cy="841319"/>
        </a:xfrm>
        <a:prstGeom prst="rect">
          <a:avLst/>
        </a:prstGeom>
      </xdr:spPr>
    </xdr:pic>
    <xdr:clientData/>
  </xdr:twoCellAnchor>
  <xdr:twoCellAnchor editAs="oneCell">
    <xdr:from>
      <xdr:col>5</xdr:col>
      <xdr:colOff>71640</xdr:colOff>
      <xdr:row>47</xdr:row>
      <xdr:rowOff>144418</xdr:rowOff>
    </xdr:from>
    <xdr:to>
      <xdr:col>6</xdr:col>
      <xdr:colOff>268334</xdr:colOff>
      <xdr:row>51</xdr:row>
      <xdr:rowOff>156723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3452" y="10677947"/>
          <a:ext cx="806294" cy="854989"/>
        </a:xfrm>
        <a:prstGeom prst="rect">
          <a:avLst/>
        </a:prstGeom>
      </xdr:spPr>
    </xdr:pic>
    <xdr:clientData/>
  </xdr:twoCellAnchor>
  <xdr:twoCellAnchor editAs="oneCell">
    <xdr:from>
      <xdr:col>1</xdr:col>
      <xdr:colOff>105098</xdr:colOff>
      <xdr:row>55</xdr:row>
      <xdr:rowOff>51072</xdr:rowOff>
    </xdr:from>
    <xdr:to>
      <xdr:col>2</xdr:col>
      <xdr:colOff>301792</xdr:colOff>
      <xdr:row>59</xdr:row>
      <xdr:rowOff>187940</xdr:rowOff>
    </xdr:to>
    <xdr:pic>
      <xdr:nvPicPr>
        <xdr:cNvPr id="12" name="Рисунок 11"/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510" y="12207213"/>
          <a:ext cx="806294" cy="871975"/>
        </a:xfrm>
        <a:prstGeom prst="rect">
          <a:avLst/>
        </a:prstGeom>
      </xdr:spPr>
    </xdr:pic>
    <xdr:clientData/>
  </xdr:twoCellAnchor>
  <xdr:twoCellAnchor editAs="oneCell">
    <xdr:from>
      <xdr:col>9</xdr:col>
      <xdr:colOff>116878</xdr:colOff>
      <xdr:row>47</xdr:row>
      <xdr:rowOff>161365</xdr:rowOff>
    </xdr:from>
    <xdr:to>
      <xdr:col>10</xdr:col>
      <xdr:colOff>432758</xdr:colOff>
      <xdr:row>51</xdr:row>
      <xdr:rowOff>164155</xdr:rowOff>
    </xdr:to>
    <xdr:pic>
      <xdr:nvPicPr>
        <xdr:cNvPr id="15" name="Рисунок 14"/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97090" y="10694894"/>
          <a:ext cx="997197" cy="845474"/>
        </a:xfrm>
        <a:prstGeom prst="rect">
          <a:avLst/>
        </a:prstGeom>
      </xdr:spPr>
    </xdr:pic>
    <xdr:clientData/>
  </xdr:twoCellAnchor>
  <xdr:twoCellAnchor editAs="oneCell">
    <xdr:from>
      <xdr:col>6</xdr:col>
      <xdr:colOff>26878</xdr:colOff>
      <xdr:row>55</xdr:row>
      <xdr:rowOff>4892</xdr:rowOff>
    </xdr:from>
    <xdr:to>
      <xdr:col>7</xdr:col>
      <xdr:colOff>448235</xdr:colOff>
      <xdr:row>59</xdr:row>
      <xdr:rowOff>105496</xdr:rowOff>
    </xdr:to>
    <xdr:pic>
      <xdr:nvPicPr>
        <xdr:cNvPr id="17" name="Рисунок 16"/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78290" y="12161033"/>
          <a:ext cx="1030957" cy="835711"/>
        </a:xfrm>
        <a:prstGeom prst="rect">
          <a:avLst/>
        </a:prstGeom>
      </xdr:spPr>
    </xdr:pic>
    <xdr:clientData/>
  </xdr:twoCellAnchor>
  <xdr:twoCellAnchor editAs="oneCell">
    <xdr:from>
      <xdr:col>10</xdr:col>
      <xdr:colOff>390560</xdr:colOff>
      <xdr:row>47</xdr:row>
      <xdr:rowOff>140162</xdr:rowOff>
    </xdr:from>
    <xdr:to>
      <xdr:col>12</xdr:col>
      <xdr:colOff>138289</xdr:colOff>
      <xdr:row>51</xdr:row>
      <xdr:rowOff>125505</xdr:rowOff>
    </xdr:to>
    <xdr:pic>
      <xdr:nvPicPr>
        <xdr:cNvPr id="18" name="Рисунок 17"/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2089" y="10673691"/>
          <a:ext cx="966929" cy="828027"/>
        </a:xfrm>
        <a:prstGeom prst="rect">
          <a:avLst/>
        </a:prstGeom>
      </xdr:spPr>
    </xdr:pic>
    <xdr:clientData/>
  </xdr:twoCellAnchor>
  <xdr:twoCellAnchor editAs="oneCell">
    <xdr:from>
      <xdr:col>7</xdr:col>
      <xdr:colOff>468073</xdr:colOff>
      <xdr:row>47</xdr:row>
      <xdr:rowOff>233082</xdr:rowOff>
    </xdr:from>
    <xdr:to>
      <xdr:col>9</xdr:col>
      <xdr:colOff>140032</xdr:colOff>
      <xdr:row>51</xdr:row>
      <xdr:rowOff>156953</xdr:rowOff>
    </xdr:to>
    <xdr:pic>
      <xdr:nvPicPr>
        <xdr:cNvPr id="20" name="Рисунок 19"/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29085" y="10766611"/>
          <a:ext cx="891159" cy="766555"/>
        </a:xfrm>
        <a:prstGeom prst="rect">
          <a:avLst/>
        </a:prstGeom>
      </xdr:spPr>
    </xdr:pic>
    <xdr:clientData/>
  </xdr:twoCellAnchor>
  <xdr:twoCellAnchor editAs="oneCell">
    <xdr:from>
      <xdr:col>11</xdr:col>
      <xdr:colOff>61594</xdr:colOff>
      <xdr:row>55</xdr:row>
      <xdr:rowOff>67731</xdr:rowOff>
    </xdr:from>
    <xdr:to>
      <xdr:col>12</xdr:col>
      <xdr:colOff>396445</xdr:colOff>
      <xdr:row>59</xdr:row>
      <xdr:rowOff>204599</xdr:rowOff>
    </xdr:to>
    <xdr:pic>
      <xdr:nvPicPr>
        <xdr:cNvPr id="26" name="Рисунок 25"/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32723" y="12223872"/>
          <a:ext cx="944451" cy="871975"/>
        </a:xfrm>
        <a:prstGeom prst="rect">
          <a:avLst/>
        </a:prstGeom>
      </xdr:spPr>
    </xdr:pic>
    <xdr:clientData/>
  </xdr:twoCellAnchor>
  <xdr:twoCellAnchor editAs="oneCell">
    <xdr:from>
      <xdr:col>13</xdr:col>
      <xdr:colOff>409221</xdr:colOff>
      <xdr:row>47</xdr:row>
      <xdr:rowOff>253668</xdr:rowOff>
    </xdr:from>
    <xdr:to>
      <xdr:col>14</xdr:col>
      <xdr:colOff>640865</xdr:colOff>
      <xdr:row>51</xdr:row>
      <xdr:rowOff>179293</xdr:rowOff>
    </xdr:to>
    <xdr:pic>
      <xdr:nvPicPr>
        <xdr:cNvPr id="31" name="Рисунок 30"/>
        <xdr:cNvPicPr>
          <a:picLocks noChangeAspect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99550" y="10787197"/>
          <a:ext cx="841244" cy="768309"/>
        </a:xfrm>
        <a:prstGeom prst="rect">
          <a:avLst/>
        </a:prstGeom>
      </xdr:spPr>
    </xdr:pic>
    <xdr:clientData/>
  </xdr:twoCellAnchor>
  <xdr:twoCellAnchor editAs="oneCell">
    <xdr:from>
      <xdr:col>12</xdr:col>
      <xdr:colOff>103252</xdr:colOff>
      <xdr:row>47</xdr:row>
      <xdr:rowOff>188515</xdr:rowOff>
    </xdr:from>
    <xdr:to>
      <xdr:col>13</xdr:col>
      <xdr:colOff>396417</xdr:colOff>
      <xdr:row>51</xdr:row>
      <xdr:rowOff>170328</xdr:rowOff>
    </xdr:to>
    <xdr:pic>
      <xdr:nvPicPr>
        <xdr:cNvPr id="32" name="Рисунок 31"/>
        <xdr:cNvPicPr>
          <a:picLocks noChangeAspect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83981" y="10722044"/>
          <a:ext cx="902765" cy="824497"/>
        </a:xfrm>
        <a:prstGeom prst="rect">
          <a:avLst/>
        </a:prstGeom>
      </xdr:spPr>
    </xdr:pic>
    <xdr:clientData/>
  </xdr:twoCellAnchor>
  <xdr:twoCellAnchor editAs="oneCell">
    <xdr:from>
      <xdr:col>12</xdr:col>
      <xdr:colOff>188260</xdr:colOff>
      <xdr:row>57</xdr:row>
      <xdr:rowOff>41320</xdr:rowOff>
    </xdr:from>
    <xdr:to>
      <xdr:col>13</xdr:col>
      <xdr:colOff>556172</xdr:colOff>
      <xdr:row>60</xdr:row>
      <xdr:rowOff>170327</xdr:rowOff>
    </xdr:to>
    <xdr:pic>
      <xdr:nvPicPr>
        <xdr:cNvPr id="36" name="Рисунок 35"/>
        <xdr:cNvPicPr>
          <a:picLocks noChangeAspect="1"/>
        </xdr:cNvPicPr>
      </xdr:nvPicPr>
      <xdr:blipFill>
        <a:blip xmlns:r="http://schemas.openxmlformats.org/officeDocument/2006/relationships" r:embed="rId60" cstate="email">
          <a:extLst>
            <a:ext uri="{BEBA8EAE-BF5A-486C-A8C5-ECC9F3942E4B}">
              <a14:imgProps xmlns:a14="http://schemas.microsoft.com/office/drawing/2010/main">
                <a14:imgLayer r:embed="rId61">
                  <a14:imgEffect>
                    <a14:backgroundRemoval t="6333" b="98467" l="0" r="96898"/>
                  </a14:imgEffect>
                  <a14:imgEffect>
                    <a14:brightnessContrast bright="-40000"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68989" y="12565014"/>
          <a:ext cx="977512" cy="783431"/>
        </a:xfrm>
        <a:prstGeom prst="rect">
          <a:avLst/>
        </a:prstGeom>
      </xdr:spPr>
    </xdr:pic>
    <xdr:clientData/>
  </xdr:twoCellAnchor>
  <xdr:oneCellAnchor>
    <xdr:from>
      <xdr:col>2</xdr:col>
      <xdr:colOff>226078</xdr:colOff>
      <xdr:row>57</xdr:row>
      <xdr:rowOff>38239</xdr:rowOff>
    </xdr:from>
    <xdr:ext cx="976314" cy="846026"/>
    <xdr:pic>
      <xdr:nvPicPr>
        <xdr:cNvPr id="44" name="Рисунок 43"/>
        <xdr:cNvPicPr>
          <a:picLocks noChangeAspect="1"/>
        </xdr:cNvPicPr>
      </xdr:nvPicPr>
      <xdr:blipFill>
        <a:blip xmlns:r="http://schemas.openxmlformats.org/officeDocument/2006/relationships" r:embed="rId62" cstate="email">
          <a:extLst>
            <a:ext uri="{BEBA8EAE-BF5A-486C-A8C5-ECC9F3942E4B}">
              <a14:imgProps xmlns:a14="http://schemas.microsoft.com/office/drawing/2010/main">
                <a14:imgLayer r:embed="rId63">
                  <a14:imgEffect>
                    <a14:backgroundRemoval t="3733" b="94667" l="1098" r="100000"/>
                  </a14:imgEffect>
                  <a14:imgEffect>
                    <a14:brightnessContrast bright="-40000"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39090" y="12561933"/>
          <a:ext cx="976314" cy="846026"/>
        </a:xfrm>
        <a:prstGeom prst="rect">
          <a:avLst/>
        </a:prstGeom>
      </xdr:spPr>
    </xdr:pic>
    <xdr:clientData/>
  </xdr:oneCellAnchor>
  <xdr:twoCellAnchor editAs="oneCell">
    <xdr:from>
      <xdr:col>7</xdr:col>
      <xdr:colOff>250031</xdr:colOff>
      <xdr:row>57</xdr:row>
      <xdr:rowOff>261939</xdr:rowOff>
    </xdr:from>
    <xdr:to>
      <xdr:col>8</xdr:col>
      <xdr:colOff>583811</xdr:colOff>
      <xdr:row>60</xdr:row>
      <xdr:rowOff>154781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0" y="13001627"/>
          <a:ext cx="940999" cy="702467"/>
        </a:xfrm>
        <a:prstGeom prst="rect">
          <a:avLst/>
        </a:prstGeom>
      </xdr:spPr>
    </xdr:pic>
    <xdr:clientData/>
  </xdr:twoCellAnchor>
  <xdr:twoCellAnchor editAs="oneCell">
    <xdr:from>
      <xdr:col>5</xdr:col>
      <xdr:colOff>394449</xdr:colOff>
      <xdr:row>159</xdr:row>
      <xdr:rowOff>69620</xdr:rowOff>
    </xdr:from>
    <xdr:to>
      <xdr:col>8</xdr:col>
      <xdr:colOff>71717</xdr:colOff>
      <xdr:row>165</xdr:row>
      <xdr:rowOff>56578</xdr:rowOff>
    </xdr:to>
    <xdr:pic>
      <xdr:nvPicPr>
        <xdr:cNvPr id="13" name="Рисунок 12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3236261" y="31464020"/>
          <a:ext cx="1506068" cy="1152371"/>
        </a:xfrm>
        <a:prstGeom prst="rect">
          <a:avLst/>
        </a:prstGeom>
      </xdr:spPr>
    </xdr:pic>
    <xdr:clientData/>
  </xdr:twoCellAnchor>
  <xdr:twoCellAnchor editAs="oneCell">
    <xdr:from>
      <xdr:col>10</xdr:col>
      <xdr:colOff>484095</xdr:colOff>
      <xdr:row>159</xdr:row>
      <xdr:rowOff>71718</xdr:rowOff>
    </xdr:from>
    <xdr:to>
      <xdr:col>12</xdr:col>
      <xdr:colOff>511329</xdr:colOff>
      <xdr:row>165</xdr:row>
      <xdr:rowOff>44822</xdr:rowOff>
    </xdr:to>
    <xdr:pic>
      <xdr:nvPicPr>
        <xdr:cNvPr id="14" name="Рисунок 13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6445624" y="31466118"/>
          <a:ext cx="1246434" cy="1138517"/>
        </a:xfrm>
        <a:prstGeom prst="rect">
          <a:avLst/>
        </a:prstGeom>
      </xdr:spPr>
    </xdr:pic>
    <xdr:clientData/>
  </xdr:twoCellAnchor>
  <xdr:twoCellAnchor editAs="oneCell">
    <xdr:from>
      <xdr:col>6</xdr:col>
      <xdr:colOff>91889</xdr:colOff>
      <xdr:row>166</xdr:row>
      <xdr:rowOff>107577</xdr:rowOff>
    </xdr:from>
    <xdr:to>
      <xdr:col>7</xdr:col>
      <xdr:colOff>535561</xdr:colOff>
      <xdr:row>171</xdr:row>
      <xdr:rowOff>89648</xdr:rowOff>
    </xdr:to>
    <xdr:pic>
      <xdr:nvPicPr>
        <xdr:cNvPr id="21" name="Рисунок 20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3509683" y="34083812"/>
          <a:ext cx="1048790" cy="968189"/>
        </a:xfrm>
        <a:prstGeom prst="rect">
          <a:avLst/>
        </a:prstGeom>
      </xdr:spPr>
    </xdr:pic>
    <xdr:clientData/>
  </xdr:twoCellAnchor>
  <xdr:twoCellAnchor editAs="oneCell">
    <xdr:from>
      <xdr:col>10</xdr:col>
      <xdr:colOff>502023</xdr:colOff>
      <xdr:row>166</xdr:row>
      <xdr:rowOff>40343</xdr:rowOff>
    </xdr:from>
    <xdr:to>
      <xdr:col>12</xdr:col>
      <xdr:colOff>515471</xdr:colOff>
      <xdr:row>171</xdr:row>
      <xdr:rowOff>46755</xdr:rowOff>
    </xdr:to>
    <xdr:pic>
      <xdr:nvPicPr>
        <xdr:cNvPr id="30" name="Рисунок 29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6396317" y="34016578"/>
          <a:ext cx="1223683" cy="992530"/>
        </a:xfrm>
        <a:prstGeom prst="rect">
          <a:avLst/>
        </a:prstGeom>
      </xdr:spPr>
    </xdr:pic>
    <xdr:clientData/>
  </xdr:twoCellAnchor>
  <xdr:twoCellAnchor editAs="oneCell">
    <xdr:from>
      <xdr:col>5</xdr:col>
      <xdr:colOff>430306</xdr:colOff>
      <xdr:row>173</xdr:row>
      <xdr:rowOff>82924</xdr:rowOff>
    </xdr:from>
    <xdr:to>
      <xdr:col>8</xdr:col>
      <xdr:colOff>236101</xdr:colOff>
      <xdr:row>179</xdr:row>
      <xdr:rowOff>109819</xdr:rowOff>
    </xdr:to>
    <xdr:pic>
      <xdr:nvPicPr>
        <xdr:cNvPr id="33" name="Рисунок 32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3242982" y="35157336"/>
          <a:ext cx="1621148" cy="1147483"/>
        </a:xfrm>
        <a:prstGeom prst="rect">
          <a:avLst/>
        </a:prstGeom>
      </xdr:spPr>
    </xdr:pic>
    <xdr:clientData/>
  </xdr:twoCellAnchor>
  <xdr:twoCellAnchor editAs="oneCell">
    <xdr:from>
      <xdr:col>10</xdr:col>
      <xdr:colOff>293594</xdr:colOff>
      <xdr:row>173</xdr:row>
      <xdr:rowOff>76200</xdr:rowOff>
    </xdr:from>
    <xdr:to>
      <xdr:col>13</xdr:col>
      <xdr:colOff>154750</xdr:colOff>
      <xdr:row>179</xdr:row>
      <xdr:rowOff>129987</xdr:rowOff>
    </xdr:to>
    <xdr:pic>
      <xdr:nvPicPr>
        <xdr:cNvPr id="34" name="Рисунок 33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6187888" y="35150612"/>
          <a:ext cx="1676509" cy="1174375"/>
        </a:xfrm>
        <a:prstGeom prst="rect">
          <a:avLst/>
        </a:prstGeom>
      </xdr:spPr>
    </xdr:pic>
    <xdr:clientData/>
  </xdr:twoCellAnchor>
  <xdr:twoCellAnchor editAs="oneCell">
    <xdr:from>
      <xdr:col>0</xdr:col>
      <xdr:colOff>143435</xdr:colOff>
      <xdr:row>107</xdr:row>
      <xdr:rowOff>62753</xdr:rowOff>
    </xdr:from>
    <xdr:to>
      <xdr:col>2</xdr:col>
      <xdr:colOff>301156</xdr:colOff>
      <xdr:row>112</xdr:row>
      <xdr:rowOff>1</xdr:rowOff>
    </xdr:to>
    <xdr:pic>
      <xdr:nvPicPr>
        <xdr:cNvPr id="35" name="Рисунок 34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143435" y="21595977"/>
          <a:ext cx="1170733" cy="1165412"/>
        </a:xfrm>
        <a:prstGeom prst="rect">
          <a:avLst/>
        </a:prstGeom>
      </xdr:spPr>
    </xdr:pic>
    <xdr:clientData/>
  </xdr:twoCellAnchor>
  <xdr:oneCellAnchor>
    <xdr:from>
      <xdr:col>1</xdr:col>
      <xdr:colOff>530695</xdr:colOff>
      <xdr:row>173</xdr:row>
      <xdr:rowOff>176644</xdr:rowOff>
    </xdr:from>
    <xdr:ext cx="1735603" cy="530658"/>
    <xdr:sp macro="" textlink="">
      <xdr:nvSpPr>
        <xdr:cNvPr id="37" name="Прямоугольник 36"/>
        <xdr:cNvSpPr/>
      </xdr:nvSpPr>
      <xdr:spPr>
        <a:xfrm>
          <a:off x="934107" y="33552244"/>
          <a:ext cx="1735603" cy="530658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brightRoom" dir="t"/>
          </a:scene3d>
          <a:sp3d contourW="6350" prstMaterial="plastic">
            <a:bevelT w="20320" h="20320" prst="angle"/>
            <a:contourClr>
              <a:schemeClr val="accent1">
                <a:tint val="100000"/>
                <a:shade val="100000"/>
                <a:hueMod val="100000"/>
                <a:satMod val="100000"/>
              </a:schemeClr>
            </a:contourClr>
          </a:sp3d>
        </a:bodyPr>
        <a:lstStyle/>
        <a:p>
          <a:pPr algn="ctr"/>
          <a:r>
            <a:rPr lang="ru-RU" sz="2800" b="1" cap="all" spc="0">
              <a:ln/>
              <a:solidFill>
                <a:schemeClr val="accent1"/>
              </a:solidFill>
              <a:effectLst>
                <a:outerShdw blurRad="19685" dist="12700" dir="5400000" algn="tl" rotWithShape="0">
                  <a:schemeClr val="accent1">
                    <a:satMod val="130000"/>
                    <a:alpha val="60000"/>
                  </a:schemeClr>
                </a:outerShdw>
                <a:reflection blurRad="10000" stA="55000" endPos="48000" dist="500" dir="5400000" sy="-100000" algn="bl" rotWithShape="0"/>
              </a:effectLst>
            </a:rPr>
            <a:t>Новинка</a:t>
          </a:r>
        </a:p>
      </xdr:txBody>
    </xdr:sp>
    <xdr:clientData/>
  </xdr:oneCellAnchor>
  <xdr:twoCellAnchor editAs="oneCell">
    <xdr:from>
      <xdr:col>0</xdr:col>
      <xdr:colOff>0</xdr:colOff>
      <xdr:row>173</xdr:row>
      <xdr:rowOff>44824</xdr:rowOff>
    </xdr:from>
    <xdr:to>
      <xdr:col>1</xdr:col>
      <xdr:colOff>601361</xdr:colOff>
      <xdr:row>178</xdr:row>
      <xdr:rowOff>143436</xdr:rowOff>
    </xdr:to>
    <xdr:pic>
      <xdr:nvPicPr>
        <xdr:cNvPr id="79" name="Рисунок 78" descr="http://www.steampunker.ru/uploads/images/00/53/16/2013/04/25/4d4733.jpg"/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420424"/>
          <a:ext cx="1004773" cy="9950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26895</xdr:colOff>
      <xdr:row>152</xdr:row>
      <xdr:rowOff>26895</xdr:rowOff>
    </xdr:from>
    <xdr:to>
      <xdr:col>5</xdr:col>
      <xdr:colOff>322729</xdr:colOff>
      <xdr:row>153</xdr:row>
      <xdr:rowOff>132678</xdr:rowOff>
    </xdr:to>
    <xdr:pic>
      <xdr:nvPicPr>
        <xdr:cNvPr id="25" name="Рисунок 24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2868707" y="29825577"/>
          <a:ext cx="295834" cy="294042"/>
        </a:xfrm>
        <a:prstGeom prst="rect">
          <a:avLst/>
        </a:prstGeom>
      </xdr:spPr>
    </xdr:pic>
    <xdr:clientData/>
  </xdr:twoCellAnchor>
  <xdr:twoCellAnchor editAs="oneCell">
    <xdr:from>
      <xdr:col>3</xdr:col>
      <xdr:colOff>81011</xdr:colOff>
      <xdr:row>107</xdr:row>
      <xdr:rowOff>107577</xdr:rowOff>
    </xdr:from>
    <xdr:to>
      <xdr:col>3</xdr:col>
      <xdr:colOff>414728</xdr:colOff>
      <xdr:row>108</xdr:row>
      <xdr:rowOff>143436</xdr:rowOff>
    </xdr:to>
    <xdr:pic>
      <xdr:nvPicPr>
        <xdr:cNvPr id="29" name="Рисунок 28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1703623" y="21255318"/>
          <a:ext cx="333717" cy="331694"/>
        </a:xfrm>
        <a:prstGeom prst="rect">
          <a:avLst/>
        </a:prstGeom>
      </xdr:spPr>
    </xdr:pic>
    <xdr:clientData/>
  </xdr:twoCellAnchor>
  <xdr:twoCellAnchor editAs="oneCell">
    <xdr:from>
      <xdr:col>3</xdr:col>
      <xdr:colOff>26894</xdr:colOff>
      <xdr:row>95</xdr:row>
      <xdr:rowOff>80682</xdr:rowOff>
    </xdr:from>
    <xdr:to>
      <xdr:col>3</xdr:col>
      <xdr:colOff>362203</xdr:colOff>
      <xdr:row>97</xdr:row>
      <xdr:rowOff>39474</xdr:rowOff>
    </xdr:to>
    <xdr:pic>
      <xdr:nvPicPr>
        <xdr:cNvPr id="38" name="Рисунок 37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1649506" y="18754164"/>
          <a:ext cx="335309" cy="335309"/>
        </a:xfrm>
        <a:prstGeom prst="rect">
          <a:avLst/>
        </a:prstGeom>
      </xdr:spPr>
    </xdr:pic>
    <xdr:clientData/>
  </xdr:twoCellAnchor>
  <xdr:twoCellAnchor editAs="oneCell">
    <xdr:from>
      <xdr:col>3</xdr:col>
      <xdr:colOff>17929</xdr:colOff>
      <xdr:row>67</xdr:row>
      <xdr:rowOff>44824</xdr:rowOff>
    </xdr:from>
    <xdr:to>
      <xdr:col>3</xdr:col>
      <xdr:colOff>353238</xdr:colOff>
      <xdr:row>68</xdr:row>
      <xdr:rowOff>191874</xdr:rowOff>
    </xdr:to>
    <xdr:pic>
      <xdr:nvPicPr>
        <xdr:cNvPr id="39" name="Рисунок 38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1640541" y="14164236"/>
          <a:ext cx="335309" cy="335309"/>
        </a:xfrm>
        <a:prstGeom prst="rect">
          <a:avLst/>
        </a:prstGeom>
      </xdr:spPr>
    </xdr:pic>
    <xdr:clientData/>
  </xdr:twoCellAnchor>
  <xdr:twoCellAnchor editAs="oneCell">
    <xdr:from>
      <xdr:col>8</xdr:col>
      <xdr:colOff>251012</xdr:colOff>
      <xdr:row>67</xdr:row>
      <xdr:rowOff>134470</xdr:rowOff>
    </xdr:from>
    <xdr:to>
      <xdr:col>8</xdr:col>
      <xdr:colOff>586321</xdr:colOff>
      <xdr:row>69</xdr:row>
      <xdr:rowOff>48437</xdr:rowOff>
    </xdr:to>
    <xdr:pic>
      <xdr:nvPicPr>
        <xdr:cNvPr id="40" name="Рисунок 39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4921624" y="14253882"/>
          <a:ext cx="335309" cy="335309"/>
        </a:xfrm>
        <a:prstGeom prst="rect">
          <a:avLst/>
        </a:prstGeom>
      </xdr:spPr>
    </xdr:pic>
    <xdr:clientData/>
  </xdr:twoCellAnchor>
  <xdr:twoCellAnchor editAs="oneCell">
    <xdr:from>
      <xdr:col>13</xdr:col>
      <xdr:colOff>224117</xdr:colOff>
      <xdr:row>67</xdr:row>
      <xdr:rowOff>98611</xdr:rowOff>
    </xdr:from>
    <xdr:to>
      <xdr:col>13</xdr:col>
      <xdr:colOff>559426</xdr:colOff>
      <xdr:row>69</xdr:row>
      <xdr:rowOff>12578</xdr:rowOff>
    </xdr:to>
    <xdr:pic>
      <xdr:nvPicPr>
        <xdr:cNvPr id="41" name="Рисунок 40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8014446" y="14218023"/>
          <a:ext cx="335309" cy="335309"/>
        </a:xfrm>
        <a:prstGeom prst="rect">
          <a:avLst/>
        </a:prstGeom>
      </xdr:spPr>
    </xdr:pic>
    <xdr:clientData/>
  </xdr:twoCellAnchor>
  <xdr:twoCellAnchor editAs="oneCell">
    <xdr:from>
      <xdr:col>13</xdr:col>
      <xdr:colOff>197223</xdr:colOff>
      <xdr:row>89</xdr:row>
      <xdr:rowOff>125506</xdr:rowOff>
    </xdr:from>
    <xdr:to>
      <xdr:col>13</xdr:col>
      <xdr:colOff>532532</xdr:colOff>
      <xdr:row>91</xdr:row>
      <xdr:rowOff>84297</xdr:rowOff>
    </xdr:to>
    <xdr:pic>
      <xdr:nvPicPr>
        <xdr:cNvPr id="42" name="Рисунок 41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7987552" y="17777012"/>
          <a:ext cx="335309" cy="335309"/>
        </a:xfrm>
        <a:prstGeom prst="rect">
          <a:avLst/>
        </a:prstGeom>
      </xdr:spPr>
    </xdr:pic>
    <xdr:clientData/>
  </xdr:twoCellAnchor>
  <xdr:twoCellAnchor editAs="oneCell">
    <xdr:from>
      <xdr:col>8</xdr:col>
      <xdr:colOff>91889</xdr:colOff>
      <xdr:row>166</xdr:row>
      <xdr:rowOff>123264</xdr:rowOff>
    </xdr:from>
    <xdr:to>
      <xdr:col>8</xdr:col>
      <xdr:colOff>427198</xdr:colOff>
      <xdr:row>168</xdr:row>
      <xdr:rowOff>99984</xdr:rowOff>
    </xdr:to>
    <xdr:pic>
      <xdr:nvPicPr>
        <xdr:cNvPr id="43" name="Рисунок 42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4719918" y="34099499"/>
          <a:ext cx="335309" cy="335309"/>
        </a:xfrm>
        <a:prstGeom prst="rect">
          <a:avLst/>
        </a:prstGeom>
      </xdr:spPr>
    </xdr:pic>
    <xdr:clientData/>
  </xdr:twoCellAnchor>
  <xdr:twoCellAnchor editAs="oneCell">
    <xdr:from>
      <xdr:col>13</xdr:col>
      <xdr:colOff>197224</xdr:colOff>
      <xdr:row>173</xdr:row>
      <xdr:rowOff>71718</xdr:rowOff>
    </xdr:from>
    <xdr:to>
      <xdr:col>13</xdr:col>
      <xdr:colOff>532533</xdr:colOff>
      <xdr:row>175</xdr:row>
      <xdr:rowOff>48440</xdr:rowOff>
    </xdr:to>
    <xdr:pic>
      <xdr:nvPicPr>
        <xdr:cNvPr id="45" name="Рисунок 44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7906871" y="35146130"/>
          <a:ext cx="335309" cy="335310"/>
        </a:xfrm>
        <a:prstGeom prst="rect">
          <a:avLst/>
        </a:prstGeom>
      </xdr:spPr>
    </xdr:pic>
    <xdr:clientData/>
  </xdr:twoCellAnchor>
  <xdr:twoCellAnchor editAs="oneCell">
    <xdr:from>
      <xdr:col>1</xdr:col>
      <xdr:colOff>53788</xdr:colOff>
      <xdr:row>32</xdr:row>
      <xdr:rowOff>26896</xdr:rowOff>
    </xdr:from>
    <xdr:to>
      <xdr:col>3</xdr:col>
      <xdr:colOff>589424</xdr:colOff>
      <xdr:row>35</xdr:row>
      <xdr:rowOff>268940</xdr:rowOff>
    </xdr:to>
    <xdr:pic>
      <xdr:nvPicPr>
        <xdr:cNvPr id="46" name="Рисунок 45"/>
        <xdr:cNvPicPr>
          <a:picLocks noChangeAspect="1"/>
        </xdr:cNvPicPr>
      </xdr:nvPicPr>
      <xdr:blipFill rotWithShape="1"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66" r="4758" b="24217"/>
        <a:stretch/>
      </xdr:blipFill>
      <xdr:spPr>
        <a:xfrm>
          <a:off x="457200" y="7144872"/>
          <a:ext cx="1754836" cy="779927"/>
        </a:xfrm>
        <a:prstGeom prst="rect">
          <a:avLst/>
        </a:prstGeom>
      </xdr:spPr>
    </xdr:pic>
    <xdr:clientData/>
  </xdr:twoCellAnchor>
  <xdr:twoCellAnchor editAs="oneCell">
    <xdr:from>
      <xdr:col>0</xdr:col>
      <xdr:colOff>89648</xdr:colOff>
      <xdr:row>28</xdr:row>
      <xdr:rowOff>179295</xdr:rowOff>
    </xdr:from>
    <xdr:to>
      <xdr:col>1</xdr:col>
      <xdr:colOff>259310</xdr:colOff>
      <xdr:row>32</xdr:row>
      <xdr:rowOff>159297</xdr:rowOff>
    </xdr:to>
    <xdr:pic>
      <xdr:nvPicPr>
        <xdr:cNvPr id="47" name="Рисунок 46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89648" y="6481483"/>
          <a:ext cx="573074" cy="957155"/>
        </a:xfrm>
        <a:prstGeom prst="rect">
          <a:avLst/>
        </a:prstGeom>
      </xdr:spPr>
    </xdr:pic>
    <xdr:clientData/>
  </xdr:twoCellAnchor>
  <xdr:twoCellAnchor editAs="oneCell">
    <xdr:from>
      <xdr:col>10</xdr:col>
      <xdr:colOff>277906</xdr:colOff>
      <xdr:row>28</xdr:row>
      <xdr:rowOff>170329</xdr:rowOff>
    </xdr:from>
    <xdr:to>
      <xdr:col>11</xdr:col>
      <xdr:colOff>241380</xdr:colOff>
      <xdr:row>32</xdr:row>
      <xdr:rowOff>150331</xdr:rowOff>
    </xdr:to>
    <xdr:pic>
      <xdr:nvPicPr>
        <xdr:cNvPr id="48" name="Рисунок 47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6239435" y="6427694"/>
          <a:ext cx="573074" cy="957155"/>
        </a:xfrm>
        <a:prstGeom prst="rect">
          <a:avLst/>
        </a:prstGeom>
      </xdr:spPr>
    </xdr:pic>
    <xdr:clientData/>
  </xdr:twoCellAnchor>
  <xdr:oneCellAnchor>
    <xdr:from>
      <xdr:col>3</xdr:col>
      <xdr:colOff>81011</xdr:colOff>
      <xdr:row>112</xdr:row>
      <xdr:rowOff>107577</xdr:rowOff>
    </xdr:from>
    <xdr:ext cx="333717" cy="331694"/>
    <xdr:pic>
      <xdr:nvPicPr>
        <xdr:cNvPr id="93" name="Рисунок 92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1703623" y="21640801"/>
          <a:ext cx="333717" cy="331694"/>
        </a:xfrm>
        <a:prstGeom prst="rect">
          <a:avLst/>
        </a:prstGeom>
      </xdr:spPr>
    </xdr:pic>
    <xdr:clientData/>
  </xdr:oneCellAnchor>
  <xdr:twoCellAnchor editAs="oneCell">
    <xdr:from>
      <xdr:col>0</xdr:col>
      <xdr:colOff>89647</xdr:colOff>
      <xdr:row>112</xdr:row>
      <xdr:rowOff>71718</xdr:rowOff>
    </xdr:from>
    <xdr:to>
      <xdr:col>2</xdr:col>
      <xdr:colOff>442257</xdr:colOff>
      <xdr:row>116</xdr:row>
      <xdr:rowOff>108403</xdr:rowOff>
    </xdr:to>
    <xdr:pic>
      <xdr:nvPicPr>
        <xdr:cNvPr id="27" name="Рисунок 26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89647" y="22842071"/>
          <a:ext cx="1365622" cy="1255885"/>
        </a:xfrm>
        <a:prstGeom prst="rect">
          <a:avLst/>
        </a:prstGeom>
      </xdr:spPr>
    </xdr:pic>
    <xdr:clientData/>
  </xdr:twoCellAnchor>
  <xdr:oneCellAnchor>
    <xdr:from>
      <xdr:col>13</xdr:col>
      <xdr:colOff>242047</xdr:colOff>
      <xdr:row>180</xdr:row>
      <xdr:rowOff>116541</xdr:rowOff>
    </xdr:from>
    <xdr:ext cx="335309" cy="335309"/>
    <xdr:pic>
      <xdr:nvPicPr>
        <xdr:cNvPr id="94" name="Рисунок 93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8032376" y="35060965"/>
          <a:ext cx="335309" cy="335309"/>
        </a:xfrm>
        <a:prstGeom prst="rect">
          <a:avLst/>
        </a:prstGeom>
      </xdr:spPr>
    </xdr:pic>
    <xdr:clientData/>
  </xdr:oneCellAnchor>
  <xdr:twoCellAnchor editAs="oneCell">
    <xdr:from>
      <xdr:col>10</xdr:col>
      <xdr:colOff>403410</xdr:colOff>
      <xdr:row>180</xdr:row>
      <xdr:rowOff>80681</xdr:rowOff>
    </xdr:from>
    <xdr:to>
      <xdr:col>13</xdr:col>
      <xdr:colOff>170330</xdr:colOff>
      <xdr:row>186</xdr:row>
      <xdr:rowOff>116222</xdr:rowOff>
    </xdr:to>
    <xdr:pic>
      <xdr:nvPicPr>
        <xdr:cNvPr id="49" name="Рисунок 48"/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64939" y="36289128"/>
          <a:ext cx="1595720" cy="1111305"/>
        </a:xfrm>
        <a:prstGeom prst="rect">
          <a:avLst/>
        </a:prstGeom>
      </xdr:spPr>
    </xdr:pic>
    <xdr:clientData/>
  </xdr:twoCellAnchor>
  <xdr:twoCellAnchor editAs="oneCell">
    <xdr:from>
      <xdr:col>5</xdr:col>
      <xdr:colOff>515471</xdr:colOff>
      <xdr:row>180</xdr:row>
      <xdr:rowOff>52664</xdr:rowOff>
    </xdr:from>
    <xdr:to>
      <xdr:col>8</xdr:col>
      <xdr:colOff>129988</xdr:colOff>
      <xdr:row>186</xdr:row>
      <xdr:rowOff>107330</xdr:rowOff>
    </xdr:to>
    <xdr:pic>
      <xdr:nvPicPr>
        <xdr:cNvPr id="50" name="Рисунок 49"/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8147" y="37715635"/>
          <a:ext cx="1429870" cy="1130431"/>
        </a:xfrm>
        <a:prstGeom prst="rect">
          <a:avLst/>
        </a:prstGeom>
      </xdr:spPr>
    </xdr:pic>
    <xdr:clientData/>
  </xdr:twoCellAnchor>
  <xdr:twoCellAnchor editAs="oneCell">
    <xdr:from>
      <xdr:col>5</xdr:col>
      <xdr:colOff>170329</xdr:colOff>
      <xdr:row>180</xdr:row>
      <xdr:rowOff>53789</xdr:rowOff>
    </xdr:from>
    <xdr:to>
      <xdr:col>5</xdr:col>
      <xdr:colOff>505638</xdr:colOff>
      <xdr:row>182</xdr:row>
      <xdr:rowOff>30510</xdr:rowOff>
    </xdr:to>
    <xdr:pic>
      <xdr:nvPicPr>
        <xdr:cNvPr id="51" name="Рисунок 50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3012141" y="36262236"/>
          <a:ext cx="335309" cy="335309"/>
        </a:xfrm>
        <a:prstGeom prst="rect">
          <a:avLst/>
        </a:prstGeom>
      </xdr:spPr>
    </xdr:pic>
    <xdr:clientData/>
  </xdr:twoCellAnchor>
  <xdr:twoCellAnchor editAs="oneCell">
    <xdr:from>
      <xdr:col>10</xdr:col>
      <xdr:colOff>475129</xdr:colOff>
      <xdr:row>5</xdr:row>
      <xdr:rowOff>44823</xdr:rowOff>
    </xdr:from>
    <xdr:to>
      <xdr:col>11</xdr:col>
      <xdr:colOff>603209</xdr:colOff>
      <xdr:row>7</xdr:row>
      <xdr:rowOff>139553</xdr:rowOff>
    </xdr:to>
    <xdr:pic>
      <xdr:nvPicPr>
        <xdr:cNvPr id="28" name="Рисунок 27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6436658" y="1210235"/>
          <a:ext cx="737680" cy="713294"/>
        </a:xfrm>
        <a:prstGeom prst="rect">
          <a:avLst/>
        </a:prstGeom>
      </xdr:spPr>
    </xdr:pic>
    <xdr:clientData/>
  </xdr:twoCellAnchor>
  <xdr:twoCellAnchor editAs="oneCell">
    <xdr:from>
      <xdr:col>0</xdr:col>
      <xdr:colOff>8965</xdr:colOff>
      <xdr:row>39</xdr:row>
      <xdr:rowOff>98612</xdr:rowOff>
    </xdr:from>
    <xdr:to>
      <xdr:col>1</xdr:col>
      <xdr:colOff>343233</xdr:colOff>
      <xdr:row>41</xdr:row>
      <xdr:rowOff>578823</xdr:rowOff>
    </xdr:to>
    <xdr:pic>
      <xdr:nvPicPr>
        <xdr:cNvPr id="52" name="Рисунок 51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8965" y="8794377"/>
          <a:ext cx="737680" cy="713294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100419</xdr:colOff>
      <xdr:row>13</xdr:row>
      <xdr:rowOff>74084</xdr:rowOff>
    </xdr:from>
    <xdr:to>
      <xdr:col>2</xdr:col>
      <xdr:colOff>592666</xdr:colOff>
      <xdr:row>16</xdr:row>
      <xdr:rowOff>131014</xdr:rowOff>
    </xdr:to>
    <xdr:pic>
      <xdr:nvPicPr>
        <xdr:cNvPr id="19" name="Рисунок 18"/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flipH="1">
          <a:off x="714252" y="1471084"/>
          <a:ext cx="1106081" cy="744847"/>
        </a:xfrm>
        <a:prstGeom prst="rect">
          <a:avLst/>
        </a:prstGeom>
      </xdr:spPr>
    </xdr:pic>
    <xdr:clientData/>
  </xdr:twoCellAnchor>
  <xdr:twoCellAnchor editAs="oneCell">
    <xdr:from>
      <xdr:col>2</xdr:col>
      <xdr:colOff>293555</xdr:colOff>
      <xdr:row>16</xdr:row>
      <xdr:rowOff>84665</xdr:rowOff>
    </xdr:from>
    <xdr:to>
      <xdr:col>3</xdr:col>
      <xdr:colOff>582084</xdr:colOff>
      <xdr:row>18</xdr:row>
      <xdr:rowOff>161952</xdr:rowOff>
    </xdr:to>
    <xdr:pic>
      <xdr:nvPicPr>
        <xdr:cNvPr id="20" name="Рисунок 19"/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21222" y="2169582"/>
          <a:ext cx="902362" cy="574703"/>
        </a:xfrm>
        <a:prstGeom prst="rect">
          <a:avLst/>
        </a:prstGeom>
      </xdr:spPr>
    </xdr:pic>
    <xdr:clientData/>
  </xdr:twoCellAnchor>
  <xdr:twoCellAnchor editAs="oneCell">
    <xdr:from>
      <xdr:col>6</xdr:col>
      <xdr:colOff>28468</xdr:colOff>
      <xdr:row>13</xdr:row>
      <xdr:rowOff>52917</xdr:rowOff>
    </xdr:from>
    <xdr:to>
      <xdr:col>7</xdr:col>
      <xdr:colOff>390578</xdr:colOff>
      <xdr:row>16</xdr:row>
      <xdr:rowOff>21166</xdr:rowOff>
    </xdr:to>
    <xdr:pic>
      <xdr:nvPicPr>
        <xdr:cNvPr id="21" name="Рисунок 20"/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11468" y="1449917"/>
          <a:ext cx="975943" cy="656166"/>
        </a:xfrm>
        <a:prstGeom prst="rect">
          <a:avLst/>
        </a:prstGeom>
      </xdr:spPr>
    </xdr:pic>
    <xdr:clientData/>
  </xdr:twoCellAnchor>
  <xdr:twoCellAnchor editAs="oneCell">
    <xdr:from>
      <xdr:col>7</xdr:col>
      <xdr:colOff>153158</xdr:colOff>
      <xdr:row>15</xdr:row>
      <xdr:rowOff>211667</xdr:rowOff>
    </xdr:from>
    <xdr:to>
      <xdr:col>8</xdr:col>
      <xdr:colOff>607843</xdr:colOff>
      <xdr:row>18</xdr:row>
      <xdr:rowOff>162421</xdr:rowOff>
    </xdr:to>
    <xdr:pic>
      <xdr:nvPicPr>
        <xdr:cNvPr id="22" name="Рисунок 21"/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449991" y="1989667"/>
          <a:ext cx="1068519" cy="755087"/>
        </a:xfrm>
        <a:prstGeom prst="rect">
          <a:avLst/>
        </a:prstGeom>
      </xdr:spPr>
    </xdr:pic>
    <xdr:clientData/>
  </xdr:twoCellAnchor>
  <xdr:twoCellAnchor editAs="oneCell">
    <xdr:from>
      <xdr:col>12</xdr:col>
      <xdr:colOff>420370</xdr:colOff>
      <xdr:row>13</xdr:row>
      <xdr:rowOff>60315</xdr:rowOff>
    </xdr:from>
    <xdr:to>
      <xdr:col>13</xdr:col>
      <xdr:colOff>483870</xdr:colOff>
      <xdr:row>18</xdr:row>
      <xdr:rowOff>90593</xdr:rowOff>
    </xdr:to>
    <xdr:pic>
      <xdr:nvPicPr>
        <xdr:cNvPr id="28" name="Рисунок 27"/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31710" y="2788275"/>
          <a:ext cx="673100" cy="1066598"/>
        </a:xfrm>
        <a:prstGeom prst="rect">
          <a:avLst/>
        </a:prstGeom>
      </xdr:spPr>
    </xdr:pic>
    <xdr:clientData/>
  </xdr:twoCellAnchor>
  <xdr:twoCellAnchor editAs="oneCell">
    <xdr:from>
      <xdr:col>10</xdr:col>
      <xdr:colOff>95250</xdr:colOff>
      <xdr:row>0</xdr:row>
      <xdr:rowOff>102363</xdr:rowOff>
    </xdr:from>
    <xdr:to>
      <xdr:col>14</xdr:col>
      <xdr:colOff>491066</xdr:colOff>
      <xdr:row>10</xdr:row>
      <xdr:rowOff>160852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820833" y="102363"/>
          <a:ext cx="2851150" cy="2026989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chemeClr val="accent1">
              <a:lumMod val="60000"/>
              <a:lumOff val="40000"/>
            </a:schemeClr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2</xdr:col>
      <xdr:colOff>95248</xdr:colOff>
      <xdr:row>25</xdr:row>
      <xdr:rowOff>158750</xdr:rowOff>
    </xdr:from>
    <xdr:to>
      <xdr:col>2</xdr:col>
      <xdr:colOff>606211</xdr:colOff>
      <xdr:row>30</xdr:row>
      <xdr:rowOff>137584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flipH="1">
          <a:off x="910165" y="11535833"/>
          <a:ext cx="518583" cy="1164167"/>
        </a:xfrm>
        <a:prstGeom prst="rect">
          <a:avLst/>
        </a:prstGeom>
      </xdr:spPr>
    </xdr:pic>
    <xdr:clientData/>
  </xdr:twoCellAnchor>
  <xdr:twoCellAnchor editAs="oneCell">
    <xdr:from>
      <xdr:col>7</xdr:col>
      <xdr:colOff>127000</xdr:colOff>
      <xdr:row>25</xdr:row>
      <xdr:rowOff>105833</xdr:rowOff>
    </xdr:from>
    <xdr:to>
      <xdr:col>8</xdr:col>
      <xdr:colOff>20864</xdr:colOff>
      <xdr:row>30</xdr:row>
      <xdr:rowOff>148167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flipH="1">
          <a:off x="4011083" y="11482916"/>
          <a:ext cx="507698" cy="1227667"/>
        </a:xfrm>
        <a:prstGeom prst="rect">
          <a:avLst/>
        </a:prstGeom>
      </xdr:spPr>
    </xdr:pic>
    <xdr:clientData/>
  </xdr:twoCellAnchor>
  <xdr:twoCellAnchor editAs="oneCell">
    <xdr:from>
      <xdr:col>1</xdr:col>
      <xdr:colOff>592666</xdr:colOff>
      <xdr:row>37</xdr:row>
      <xdr:rowOff>52916</xdr:rowOff>
    </xdr:from>
    <xdr:to>
      <xdr:col>3</xdr:col>
      <xdr:colOff>31748</xdr:colOff>
      <xdr:row>42</xdr:row>
      <xdr:rowOff>127001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flipH="1">
          <a:off x="793749" y="14001749"/>
          <a:ext cx="666749" cy="1259418"/>
        </a:xfrm>
        <a:prstGeom prst="rect">
          <a:avLst/>
        </a:prstGeom>
      </xdr:spPr>
    </xdr:pic>
    <xdr:clientData/>
  </xdr:twoCellAnchor>
  <xdr:twoCellAnchor editAs="oneCell">
    <xdr:from>
      <xdr:col>7</xdr:col>
      <xdr:colOff>63502</xdr:colOff>
      <xdr:row>37</xdr:row>
      <xdr:rowOff>69001</xdr:rowOff>
    </xdr:from>
    <xdr:to>
      <xdr:col>8</xdr:col>
      <xdr:colOff>115214</xdr:colOff>
      <xdr:row>42</xdr:row>
      <xdr:rowOff>137584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flipH="1">
          <a:off x="3947585" y="14017834"/>
          <a:ext cx="665546" cy="1253916"/>
        </a:xfrm>
        <a:prstGeom prst="rect">
          <a:avLst/>
        </a:prstGeom>
      </xdr:spPr>
    </xdr:pic>
    <xdr:clientData/>
  </xdr:twoCellAnchor>
  <xdr:twoCellAnchor editAs="oneCell">
    <xdr:from>
      <xdr:col>11</xdr:col>
      <xdr:colOff>603249</xdr:colOff>
      <xdr:row>25</xdr:row>
      <xdr:rowOff>84667</xdr:rowOff>
    </xdr:from>
    <xdr:to>
      <xdr:col>13</xdr:col>
      <xdr:colOff>45970</xdr:colOff>
      <xdr:row>30</xdr:row>
      <xdr:rowOff>158751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flipH="1">
          <a:off x="6942666" y="12869334"/>
          <a:ext cx="670387" cy="1259417"/>
        </a:xfrm>
        <a:prstGeom prst="rect">
          <a:avLst/>
        </a:prstGeom>
      </xdr:spPr>
    </xdr:pic>
    <xdr:clientData/>
  </xdr:twoCellAnchor>
  <xdr:twoCellAnchor editAs="oneCell">
    <xdr:from>
      <xdr:col>2</xdr:col>
      <xdr:colOff>42332</xdr:colOff>
      <xdr:row>49</xdr:row>
      <xdr:rowOff>31750</xdr:rowOff>
    </xdr:from>
    <xdr:to>
      <xdr:col>3</xdr:col>
      <xdr:colOff>77834</xdr:colOff>
      <xdr:row>54</xdr:row>
      <xdr:rowOff>127000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flipH="1">
          <a:off x="857249" y="16552333"/>
          <a:ext cx="649335" cy="1280584"/>
        </a:xfrm>
        <a:prstGeom prst="rect">
          <a:avLst/>
        </a:prstGeom>
      </xdr:spPr>
    </xdr:pic>
    <xdr:clientData/>
  </xdr:twoCellAnchor>
  <xdr:twoCellAnchor editAs="oneCell">
    <xdr:from>
      <xdr:col>7</xdr:col>
      <xdr:colOff>63500</xdr:colOff>
      <xdr:row>49</xdr:row>
      <xdr:rowOff>19707</xdr:rowOff>
    </xdr:from>
    <xdr:to>
      <xdr:col>8</xdr:col>
      <xdr:colOff>48834</xdr:colOff>
      <xdr:row>54</xdr:row>
      <xdr:rowOff>158750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flipH="1">
          <a:off x="3947583" y="16540290"/>
          <a:ext cx="599168" cy="1324377"/>
        </a:xfrm>
        <a:prstGeom prst="rect">
          <a:avLst/>
        </a:prstGeom>
      </xdr:spPr>
    </xdr:pic>
    <xdr:clientData/>
  </xdr:twoCellAnchor>
  <xdr:twoCellAnchor editAs="oneCell">
    <xdr:from>
      <xdr:col>11</xdr:col>
      <xdr:colOff>126998</xdr:colOff>
      <xdr:row>49</xdr:row>
      <xdr:rowOff>42334</xdr:rowOff>
    </xdr:from>
    <xdr:to>
      <xdr:col>12</xdr:col>
      <xdr:colOff>150001</xdr:colOff>
      <xdr:row>54</xdr:row>
      <xdr:rowOff>160900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flipH="1">
          <a:off x="6466415" y="16562917"/>
          <a:ext cx="636836" cy="1303900"/>
        </a:xfrm>
        <a:prstGeom prst="rect">
          <a:avLst/>
        </a:prstGeom>
      </xdr:spPr>
    </xdr:pic>
    <xdr:clientData/>
  </xdr:twoCellAnchor>
  <xdr:twoCellAnchor editAs="oneCell">
    <xdr:from>
      <xdr:col>6</xdr:col>
      <xdr:colOff>387667</xdr:colOff>
      <xdr:row>61</xdr:row>
      <xdr:rowOff>67582</xdr:rowOff>
    </xdr:from>
    <xdr:to>
      <xdr:col>7</xdr:col>
      <xdr:colOff>169334</xdr:colOff>
      <xdr:row>66</xdr:row>
      <xdr:rowOff>128015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flipH="1">
          <a:off x="3657917" y="19159915"/>
          <a:ext cx="395500" cy="1186499"/>
        </a:xfrm>
        <a:prstGeom prst="rect">
          <a:avLst/>
        </a:prstGeom>
      </xdr:spPr>
    </xdr:pic>
    <xdr:clientData/>
  </xdr:twoCellAnchor>
  <xdr:twoCellAnchor editAs="oneCell">
    <xdr:from>
      <xdr:col>1</xdr:col>
      <xdr:colOff>216714</xdr:colOff>
      <xdr:row>73</xdr:row>
      <xdr:rowOff>39501</xdr:rowOff>
    </xdr:from>
    <xdr:to>
      <xdr:col>2</xdr:col>
      <xdr:colOff>198506</xdr:colOff>
      <xdr:row>78</xdr:row>
      <xdr:rowOff>114301</xdr:rowOff>
    </xdr:to>
    <xdr:pic>
      <xdr:nvPicPr>
        <xdr:cNvPr id="13" name="Рисунок 12"/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flipH="1">
          <a:off x="422454" y="15538581"/>
          <a:ext cx="591392" cy="1042540"/>
        </a:xfrm>
        <a:prstGeom prst="rect">
          <a:avLst/>
        </a:prstGeom>
      </xdr:spPr>
    </xdr:pic>
    <xdr:clientData/>
  </xdr:twoCellAnchor>
  <xdr:twoCellAnchor editAs="oneCell">
    <xdr:from>
      <xdr:col>12</xdr:col>
      <xdr:colOff>21166</xdr:colOff>
      <xdr:row>37</xdr:row>
      <xdr:rowOff>21167</xdr:rowOff>
    </xdr:from>
    <xdr:to>
      <xdr:col>13</xdr:col>
      <xdr:colOff>77720</xdr:colOff>
      <xdr:row>42</xdr:row>
      <xdr:rowOff>169334</xdr:rowOff>
    </xdr:to>
    <xdr:pic>
      <xdr:nvPicPr>
        <xdr:cNvPr id="36" name="Рисунок 35"/>
        <xdr:cNvPicPr>
          <a:picLocks noChangeAspect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flipH="1">
          <a:off x="6974416" y="13970000"/>
          <a:ext cx="670387" cy="13335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127000</xdr:colOff>
      <xdr:row>61</xdr:row>
      <xdr:rowOff>63501</xdr:rowOff>
    </xdr:from>
    <xdr:to>
      <xdr:col>2</xdr:col>
      <xdr:colOff>125147</xdr:colOff>
      <xdr:row>66</xdr:row>
      <xdr:rowOff>152401</xdr:rowOff>
    </xdr:to>
    <xdr:pic>
      <xdr:nvPicPr>
        <xdr:cNvPr id="37" name="Рисунок 36"/>
        <xdr:cNvPicPr>
          <a:picLocks noChangeAspect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flipH="1">
          <a:off x="332740" y="13070841"/>
          <a:ext cx="607747" cy="1056640"/>
        </a:xfrm>
        <a:prstGeom prst="rect">
          <a:avLst/>
        </a:prstGeom>
      </xdr:spPr>
    </xdr:pic>
    <xdr:clientData/>
  </xdr:twoCellAnchor>
  <xdr:twoCellAnchor editAs="oneCell">
    <xdr:from>
      <xdr:col>11</xdr:col>
      <xdr:colOff>201083</xdr:colOff>
      <xdr:row>61</xdr:row>
      <xdr:rowOff>84667</xdr:rowOff>
    </xdr:from>
    <xdr:to>
      <xdr:col>11</xdr:col>
      <xdr:colOff>596583</xdr:colOff>
      <xdr:row>66</xdr:row>
      <xdr:rowOff>145100</xdr:rowOff>
    </xdr:to>
    <xdr:pic>
      <xdr:nvPicPr>
        <xdr:cNvPr id="38" name="Рисунок 37"/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flipH="1">
          <a:off x="6540500" y="19177000"/>
          <a:ext cx="395500" cy="1186499"/>
        </a:xfrm>
        <a:prstGeom prst="rect">
          <a:avLst/>
        </a:prstGeom>
      </xdr:spPr>
    </xdr:pic>
    <xdr:clientData/>
  </xdr:twoCellAnchor>
  <xdr:twoCellAnchor editAs="oneCell">
    <xdr:from>
      <xdr:col>2</xdr:col>
      <xdr:colOff>402167</xdr:colOff>
      <xdr:row>61</xdr:row>
      <xdr:rowOff>63500</xdr:rowOff>
    </xdr:from>
    <xdr:to>
      <xdr:col>3</xdr:col>
      <xdr:colOff>328084</xdr:colOff>
      <xdr:row>66</xdr:row>
      <xdr:rowOff>178735</xdr:rowOff>
    </xdr:to>
    <xdr:pic>
      <xdr:nvPicPr>
        <xdr:cNvPr id="39" name="Рисунок 38"/>
        <xdr:cNvPicPr>
          <a:picLocks noChangeAspect="1"/>
        </xdr:cNvPicPr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17084" y="19155833"/>
          <a:ext cx="539750" cy="1241301"/>
        </a:xfrm>
        <a:prstGeom prst="rect">
          <a:avLst/>
        </a:prstGeom>
      </xdr:spPr>
    </xdr:pic>
    <xdr:clientData/>
  </xdr:twoCellAnchor>
  <xdr:twoCellAnchor editAs="oneCell">
    <xdr:from>
      <xdr:col>12</xdr:col>
      <xdr:colOff>381000</xdr:colOff>
      <xdr:row>49</xdr:row>
      <xdr:rowOff>84667</xdr:rowOff>
    </xdr:from>
    <xdr:to>
      <xdr:col>13</xdr:col>
      <xdr:colOff>285186</xdr:colOff>
      <xdr:row>54</xdr:row>
      <xdr:rowOff>137583</xdr:rowOff>
    </xdr:to>
    <xdr:pic>
      <xdr:nvPicPr>
        <xdr:cNvPr id="40" name="Рисунок 39"/>
        <xdr:cNvPicPr>
          <a:picLocks noChangeAspect="1"/>
        </xdr:cNvPicPr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34250" y="16605250"/>
          <a:ext cx="518019" cy="1238250"/>
        </a:xfrm>
        <a:prstGeom prst="rect">
          <a:avLst/>
        </a:prstGeom>
      </xdr:spPr>
    </xdr:pic>
    <xdr:clientData/>
  </xdr:twoCellAnchor>
  <xdr:twoCellAnchor editAs="oneCell">
    <xdr:from>
      <xdr:col>7</xdr:col>
      <xdr:colOff>465667</xdr:colOff>
      <xdr:row>61</xdr:row>
      <xdr:rowOff>84666</xdr:rowOff>
    </xdr:from>
    <xdr:to>
      <xdr:col>8</xdr:col>
      <xdr:colOff>208976</xdr:colOff>
      <xdr:row>66</xdr:row>
      <xdr:rowOff>122767</xdr:rowOff>
    </xdr:to>
    <xdr:pic>
      <xdr:nvPicPr>
        <xdr:cNvPr id="41" name="Рисунок 40"/>
        <xdr:cNvPicPr>
          <a:picLocks noChangeAspect="1"/>
        </xdr:cNvPicPr>
      </xdr:nvPicPr>
      <xdr:blipFill rotWithShape="1"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349750" y="19176999"/>
          <a:ext cx="357143" cy="1164167"/>
        </a:xfrm>
        <a:prstGeom prst="rect">
          <a:avLst/>
        </a:prstGeom>
      </xdr:spPr>
    </xdr:pic>
    <xdr:clientData/>
  </xdr:twoCellAnchor>
  <xdr:twoCellAnchor editAs="oneCell">
    <xdr:from>
      <xdr:col>12</xdr:col>
      <xdr:colOff>359833</xdr:colOff>
      <xdr:row>61</xdr:row>
      <xdr:rowOff>127001</xdr:rowOff>
    </xdr:from>
    <xdr:to>
      <xdr:col>13</xdr:col>
      <xdr:colOff>166051</xdr:colOff>
      <xdr:row>66</xdr:row>
      <xdr:rowOff>91018</xdr:rowOff>
    </xdr:to>
    <xdr:pic>
      <xdr:nvPicPr>
        <xdr:cNvPr id="42" name="Рисунок 41"/>
        <xdr:cNvPicPr>
          <a:picLocks noChangeAspect="1"/>
        </xdr:cNvPicPr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13083" y="19219334"/>
          <a:ext cx="420051" cy="1090083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476251</xdr:colOff>
      <xdr:row>73</xdr:row>
      <xdr:rowOff>137583</xdr:rowOff>
    </xdr:from>
    <xdr:to>
      <xdr:col>3</xdr:col>
      <xdr:colOff>439442</xdr:colOff>
      <xdr:row>78</xdr:row>
      <xdr:rowOff>101602</xdr:rowOff>
    </xdr:to>
    <xdr:pic>
      <xdr:nvPicPr>
        <xdr:cNvPr id="43" name="Рисунок 42"/>
        <xdr:cNvPicPr>
          <a:picLocks noChangeAspect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91168" y="21801666"/>
          <a:ext cx="577024" cy="1090084"/>
        </a:xfrm>
        <a:prstGeom prst="rect">
          <a:avLst/>
        </a:prstGeom>
      </xdr:spPr>
    </xdr:pic>
    <xdr:clientData/>
  </xdr:twoCellAnchor>
  <xdr:twoCellAnchor editAs="oneCell">
    <xdr:from>
      <xdr:col>7</xdr:col>
      <xdr:colOff>239422</xdr:colOff>
      <xdr:row>73</xdr:row>
      <xdr:rowOff>51223</xdr:rowOff>
    </xdr:from>
    <xdr:to>
      <xdr:col>8</xdr:col>
      <xdr:colOff>546523</xdr:colOff>
      <xdr:row>77</xdr:row>
      <xdr:rowOff>262103</xdr:rowOff>
    </xdr:to>
    <xdr:pic>
      <xdr:nvPicPr>
        <xdr:cNvPr id="54" name="Рисунок 53"/>
        <xdr:cNvPicPr>
          <a:picLocks noChangeAspect="1"/>
        </xdr:cNvPicPr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102762" y="15550303"/>
          <a:ext cx="916701" cy="889060"/>
        </a:xfrm>
        <a:prstGeom prst="rect">
          <a:avLst/>
        </a:prstGeom>
      </xdr:spPr>
    </xdr:pic>
    <xdr:clientData/>
  </xdr:twoCellAnchor>
  <xdr:twoCellAnchor editAs="oneCell">
    <xdr:from>
      <xdr:col>12</xdr:col>
      <xdr:colOff>160020</xdr:colOff>
      <xdr:row>73</xdr:row>
      <xdr:rowOff>15240</xdr:rowOff>
    </xdr:from>
    <xdr:to>
      <xdr:col>13</xdr:col>
      <xdr:colOff>601980</xdr:colOff>
      <xdr:row>77</xdr:row>
      <xdr:rowOff>68580</xdr:rowOff>
    </xdr:to>
    <xdr:pic>
      <xdr:nvPicPr>
        <xdr:cNvPr id="55" name="Рисунок 54"/>
        <xdr:cNvPicPr>
          <a:picLocks noChangeAspect="1"/>
        </xdr:cNvPicPr>
      </xdr:nvPicPr>
      <xdr:blipFill rotWithShape="1"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4418" t="7149" r="6123" b="8170"/>
        <a:stretch/>
      </xdr:blipFill>
      <xdr:spPr>
        <a:xfrm>
          <a:off x="7071360" y="15514320"/>
          <a:ext cx="1051560" cy="731520"/>
        </a:xfrm>
        <a:prstGeom prst="rect">
          <a:avLst/>
        </a:prstGeom>
      </xdr:spPr>
    </xdr:pic>
    <xdr:clientData/>
  </xdr:twoCellAnchor>
  <xdr:twoCellAnchor editAs="oneCell">
    <xdr:from>
      <xdr:col>2</xdr:col>
      <xdr:colOff>83820</xdr:colOff>
      <xdr:row>84</xdr:row>
      <xdr:rowOff>60960</xdr:rowOff>
    </xdr:from>
    <xdr:to>
      <xdr:col>3</xdr:col>
      <xdr:colOff>541020</xdr:colOff>
      <xdr:row>88</xdr:row>
      <xdr:rowOff>68580</xdr:rowOff>
    </xdr:to>
    <xdr:pic>
      <xdr:nvPicPr>
        <xdr:cNvPr id="56" name="Рисунок 55"/>
        <xdr:cNvPicPr>
          <a:picLocks noChangeAspect="1"/>
        </xdr:cNvPicPr>
      </xdr:nvPicPr>
      <xdr:blipFill rotWithShape="1"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4119" t="6911" r="4463" b="6869"/>
        <a:stretch/>
      </xdr:blipFill>
      <xdr:spPr>
        <a:xfrm>
          <a:off x="899160" y="17884140"/>
          <a:ext cx="1066800" cy="685800"/>
        </a:xfrm>
        <a:prstGeom prst="rect">
          <a:avLst/>
        </a:prstGeom>
      </xdr:spPr>
    </xdr:pic>
    <xdr:clientData/>
  </xdr:twoCellAnchor>
  <xdr:twoCellAnchor editAs="oneCell">
    <xdr:from>
      <xdr:col>12</xdr:col>
      <xdr:colOff>137160</xdr:colOff>
      <xdr:row>84</xdr:row>
      <xdr:rowOff>45720</xdr:rowOff>
    </xdr:from>
    <xdr:to>
      <xdr:col>13</xdr:col>
      <xdr:colOff>563880</xdr:colOff>
      <xdr:row>88</xdr:row>
      <xdr:rowOff>98238</xdr:rowOff>
    </xdr:to>
    <xdr:pic>
      <xdr:nvPicPr>
        <xdr:cNvPr id="57" name="Рисунок 56"/>
        <xdr:cNvPicPr>
          <a:picLocks noChangeAspect="1"/>
        </xdr:cNvPicPr>
      </xdr:nvPicPr>
      <xdr:blipFill rotWithShape="1"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5591" t="6269" r="3361"/>
        <a:stretch/>
      </xdr:blipFill>
      <xdr:spPr>
        <a:xfrm>
          <a:off x="7048500" y="17868900"/>
          <a:ext cx="1036320" cy="730698"/>
        </a:xfrm>
        <a:prstGeom prst="rect">
          <a:avLst/>
        </a:prstGeom>
      </xdr:spPr>
    </xdr:pic>
    <xdr:clientData/>
  </xdr:twoCellAnchor>
  <xdr:twoCellAnchor editAs="oneCell">
    <xdr:from>
      <xdr:col>7</xdr:col>
      <xdr:colOff>182880</xdr:colOff>
      <xdr:row>84</xdr:row>
      <xdr:rowOff>60960</xdr:rowOff>
    </xdr:from>
    <xdr:to>
      <xdr:col>8</xdr:col>
      <xdr:colOff>495300</xdr:colOff>
      <xdr:row>89</xdr:row>
      <xdr:rowOff>144780</xdr:rowOff>
    </xdr:to>
    <xdr:pic>
      <xdr:nvPicPr>
        <xdr:cNvPr id="58" name="Рисунок 57"/>
        <xdr:cNvPicPr>
          <a:picLocks noChangeAspect="1"/>
        </xdr:cNvPicPr>
      </xdr:nvPicPr>
      <xdr:blipFill rotWithShape="1"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6547" t="6338" r="6507" b="8450"/>
        <a:stretch/>
      </xdr:blipFill>
      <xdr:spPr>
        <a:xfrm>
          <a:off x="4046220" y="17884140"/>
          <a:ext cx="922020" cy="1051560"/>
        </a:xfrm>
        <a:prstGeom prst="rect">
          <a:avLst/>
        </a:prstGeom>
      </xdr:spPr>
    </xdr:pic>
    <xdr:clientData/>
  </xdr:twoCellAnchor>
  <xdr:twoCellAnchor editAs="oneCell">
    <xdr:from>
      <xdr:col>1</xdr:col>
      <xdr:colOff>582085</xdr:colOff>
      <xdr:row>97</xdr:row>
      <xdr:rowOff>42334</xdr:rowOff>
    </xdr:from>
    <xdr:to>
      <xdr:col>3</xdr:col>
      <xdr:colOff>246616</xdr:colOff>
      <xdr:row>101</xdr:row>
      <xdr:rowOff>91016</xdr:rowOff>
    </xdr:to>
    <xdr:pic>
      <xdr:nvPicPr>
        <xdr:cNvPr id="59" name="Рисунок 58"/>
        <xdr:cNvPicPr>
          <a:picLocks noChangeAspect="1"/>
        </xdr:cNvPicPr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3168" y="27040417"/>
          <a:ext cx="892198" cy="984250"/>
        </a:xfrm>
        <a:prstGeom prst="rect">
          <a:avLst/>
        </a:prstGeom>
      </xdr:spPr>
    </xdr:pic>
    <xdr:clientData/>
  </xdr:twoCellAnchor>
  <xdr:twoCellAnchor editAs="oneCell">
    <xdr:from>
      <xdr:col>7</xdr:col>
      <xdr:colOff>107669</xdr:colOff>
      <xdr:row>97</xdr:row>
      <xdr:rowOff>44167</xdr:rowOff>
    </xdr:from>
    <xdr:to>
      <xdr:col>8</xdr:col>
      <xdr:colOff>243416</xdr:colOff>
      <xdr:row>101</xdr:row>
      <xdr:rowOff>96599</xdr:rowOff>
    </xdr:to>
    <xdr:pic>
      <xdr:nvPicPr>
        <xdr:cNvPr id="60" name="Рисунок 59"/>
        <xdr:cNvPicPr>
          <a:picLocks noChangeAspect="1"/>
        </xdr:cNvPicPr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991752" y="27042250"/>
          <a:ext cx="749581" cy="988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268249</xdr:colOff>
      <xdr:row>96</xdr:row>
      <xdr:rowOff>183584</xdr:rowOff>
    </xdr:from>
    <xdr:to>
      <xdr:col>13</xdr:col>
      <xdr:colOff>325858</xdr:colOff>
      <xdr:row>101</xdr:row>
      <xdr:rowOff>157300</xdr:rowOff>
    </xdr:to>
    <xdr:pic>
      <xdr:nvPicPr>
        <xdr:cNvPr id="61" name="Рисунок 60"/>
        <xdr:cNvPicPr>
          <a:picLocks noChangeAspect="1"/>
        </xdr:cNvPicPr>
      </xdr:nvPicPr>
      <xdr:blipFill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607666" y="26991167"/>
          <a:ext cx="1285275" cy="1099784"/>
        </a:xfrm>
        <a:prstGeom prst="rect">
          <a:avLst/>
        </a:prstGeom>
      </xdr:spPr>
    </xdr:pic>
    <xdr:clientData/>
  </xdr:twoCellAnchor>
  <xdr:twoCellAnchor editAs="oneCell">
    <xdr:from>
      <xdr:col>1</xdr:col>
      <xdr:colOff>227751</xdr:colOff>
      <xdr:row>108</xdr:row>
      <xdr:rowOff>121916</xdr:rowOff>
    </xdr:from>
    <xdr:to>
      <xdr:col>3</xdr:col>
      <xdr:colOff>423334</xdr:colOff>
      <xdr:row>113</xdr:row>
      <xdr:rowOff>3719</xdr:rowOff>
    </xdr:to>
    <xdr:pic>
      <xdr:nvPicPr>
        <xdr:cNvPr id="62" name="Рисунок 61"/>
        <xdr:cNvPicPr>
          <a:picLocks noChangeAspect="1"/>
        </xdr:cNvPicPr>
      </xdr:nvPicPr>
      <xdr:blipFill>
        <a:blip xmlns:r="http://schemas.openxmlformats.org/officeDocument/2006/relationships" r:embed="rId3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28834" y="29501249"/>
          <a:ext cx="1423250" cy="1063327"/>
        </a:xfrm>
        <a:prstGeom prst="rect">
          <a:avLst/>
        </a:prstGeom>
      </xdr:spPr>
    </xdr:pic>
    <xdr:clientData/>
  </xdr:twoCellAnchor>
  <xdr:twoCellAnchor editAs="oneCell">
    <xdr:from>
      <xdr:col>11</xdr:col>
      <xdr:colOff>116416</xdr:colOff>
      <xdr:row>145</xdr:row>
      <xdr:rowOff>106681</xdr:rowOff>
    </xdr:from>
    <xdr:to>
      <xdr:col>13</xdr:col>
      <xdr:colOff>559683</xdr:colOff>
      <xdr:row>148</xdr:row>
      <xdr:rowOff>220135</xdr:rowOff>
    </xdr:to>
    <xdr:pic>
      <xdr:nvPicPr>
        <xdr:cNvPr id="67" name="Рисунок 66"/>
        <xdr:cNvPicPr>
          <a:picLocks noChangeAspect="1"/>
        </xdr:cNvPicPr>
      </xdr:nvPicPr>
      <xdr:blipFill>
        <a:blip xmlns:r="http://schemas.openxmlformats.org/officeDocument/2006/relationships" r:embed="rId3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418156" y="30068521"/>
          <a:ext cx="1662467" cy="608754"/>
        </a:xfrm>
        <a:prstGeom prst="rect">
          <a:avLst/>
        </a:prstGeom>
      </xdr:spPr>
    </xdr:pic>
    <xdr:clientData/>
  </xdr:twoCellAnchor>
  <xdr:twoCellAnchor editAs="oneCell">
    <xdr:from>
      <xdr:col>1</xdr:col>
      <xdr:colOff>160585</xdr:colOff>
      <xdr:row>132</xdr:row>
      <xdr:rowOff>118251</xdr:rowOff>
    </xdr:from>
    <xdr:to>
      <xdr:col>3</xdr:col>
      <xdr:colOff>453231</xdr:colOff>
      <xdr:row>137</xdr:row>
      <xdr:rowOff>122766</xdr:rowOff>
    </xdr:to>
    <xdr:pic>
      <xdr:nvPicPr>
        <xdr:cNvPr id="68" name="Рисунок 67"/>
        <xdr:cNvPicPr>
          <a:picLocks noChangeAspect="1"/>
        </xdr:cNvPicPr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61668" y="34641084"/>
          <a:ext cx="1520313" cy="1130583"/>
        </a:xfrm>
        <a:prstGeom prst="rect">
          <a:avLst/>
        </a:prstGeom>
      </xdr:spPr>
    </xdr:pic>
    <xdr:clientData/>
  </xdr:twoCellAnchor>
  <xdr:twoCellAnchor editAs="oneCell">
    <xdr:from>
      <xdr:col>6</xdr:col>
      <xdr:colOff>162419</xdr:colOff>
      <xdr:row>132</xdr:row>
      <xdr:rowOff>162417</xdr:rowOff>
    </xdr:from>
    <xdr:to>
      <xdr:col>8</xdr:col>
      <xdr:colOff>476250</xdr:colOff>
      <xdr:row>137</xdr:row>
      <xdr:rowOff>34589</xdr:rowOff>
    </xdr:to>
    <xdr:pic>
      <xdr:nvPicPr>
        <xdr:cNvPr id="69" name="Рисунок 68"/>
        <xdr:cNvPicPr>
          <a:picLocks noChangeAspect="1"/>
        </xdr:cNvPicPr>
      </xdr:nvPicPr>
      <xdr:blipFill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432669" y="34685250"/>
          <a:ext cx="1541498" cy="979190"/>
        </a:xfrm>
        <a:prstGeom prst="rect">
          <a:avLst/>
        </a:prstGeom>
      </xdr:spPr>
    </xdr:pic>
    <xdr:clientData/>
  </xdr:twoCellAnchor>
  <xdr:twoCellAnchor editAs="oneCell">
    <xdr:from>
      <xdr:col>1</xdr:col>
      <xdr:colOff>259502</xdr:colOff>
      <xdr:row>144</xdr:row>
      <xdr:rowOff>90167</xdr:rowOff>
    </xdr:from>
    <xdr:to>
      <xdr:col>3</xdr:col>
      <xdr:colOff>116417</xdr:colOff>
      <xdr:row>149</xdr:row>
      <xdr:rowOff>112418</xdr:rowOff>
    </xdr:to>
    <xdr:pic>
      <xdr:nvPicPr>
        <xdr:cNvPr id="70" name="Рисунок 69"/>
        <xdr:cNvPicPr>
          <a:picLocks noChangeAspect="1"/>
        </xdr:cNvPicPr>
      </xdr:nvPicPr>
      <xdr:blipFill>
        <a:blip xmlns:r="http://schemas.openxmlformats.org/officeDocument/2006/relationships" r:embed="rId3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60585" y="37184750"/>
          <a:ext cx="1084582" cy="1148319"/>
        </a:xfrm>
        <a:prstGeom prst="rect">
          <a:avLst/>
        </a:prstGeom>
      </xdr:spPr>
    </xdr:pic>
    <xdr:clientData/>
  </xdr:twoCellAnchor>
  <xdr:twoCellAnchor editAs="oneCell">
    <xdr:from>
      <xdr:col>11</xdr:col>
      <xdr:colOff>293083</xdr:colOff>
      <xdr:row>109</xdr:row>
      <xdr:rowOff>60251</xdr:rowOff>
    </xdr:from>
    <xdr:to>
      <xdr:col>13</xdr:col>
      <xdr:colOff>236486</xdr:colOff>
      <xdr:row>113</xdr:row>
      <xdr:rowOff>95250</xdr:rowOff>
    </xdr:to>
    <xdr:pic>
      <xdr:nvPicPr>
        <xdr:cNvPr id="71" name="Рисунок 70"/>
        <xdr:cNvPicPr>
          <a:picLocks noChangeAspect="1"/>
        </xdr:cNvPicPr>
      </xdr:nvPicPr>
      <xdr:blipFill>
        <a:blip xmlns:r="http://schemas.openxmlformats.org/officeDocument/2006/relationships" r:embed="rId3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632500" y="29630084"/>
          <a:ext cx="1171069" cy="1029834"/>
        </a:xfrm>
        <a:prstGeom prst="rect">
          <a:avLst/>
        </a:prstGeom>
      </xdr:spPr>
    </xdr:pic>
    <xdr:clientData/>
  </xdr:twoCellAnchor>
  <xdr:twoCellAnchor editAs="oneCell">
    <xdr:from>
      <xdr:col>6</xdr:col>
      <xdr:colOff>199667</xdr:colOff>
      <xdr:row>144</xdr:row>
      <xdr:rowOff>157335</xdr:rowOff>
    </xdr:from>
    <xdr:to>
      <xdr:col>8</xdr:col>
      <xdr:colOff>406697</xdr:colOff>
      <xdr:row>149</xdr:row>
      <xdr:rowOff>118534</xdr:rowOff>
    </xdr:to>
    <xdr:pic>
      <xdr:nvPicPr>
        <xdr:cNvPr id="72" name="Рисунок 71"/>
        <xdr:cNvPicPr>
          <a:picLocks noChangeAspect="1"/>
        </xdr:cNvPicPr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450867" y="30569602"/>
          <a:ext cx="1426230" cy="934866"/>
        </a:xfrm>
        <a:prstGeom prst="rect">
          <a:avLst/>
        </a:prstGeom>
      </xdr:spPr>
    </xdr:pic>
    <xdr:clientData/>
  </xdr:twoCellAnchor>
  <xdr:twoCellAnchor editAs="oneCell">
    <xdr:from>
      <xdr:col>11</xdr:col>
      <xdr:colOff>243835</xdr:colOff>
      <xdr:row>132</xdr:row>
      <xdr:rowOff>74501</xdr:rowOff>
    </xdr:from>
    <xdr:to>
      <xdr:col>13</xdr:col>
      <xdr:colOff>582085</xdr:colOff>
      <xdr:row>137</xdr:row>
      <xdr:rowOff>163283</xdr:rowOff>
    </xdr:to>
    <xdr:pic>
      <xdr:nvPicPr>
        <xdr:cNvPr id="73" name="Рисунок 72"/>
        <xdr:cNvPicPr>
          <a:picLocks noChangeAspect="1"/>
        </xdr:cNvPicPr>
      </xdr:nvPicPr>
      <xdr:blipFill>
        <a:blip xmlns:r="http://schemas.openxmlformats.org/officeDocument/2006/relationships" r:embed="rId3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583252" y="34597334"/>
          <a:ext cx="1565916" cy="1214850"/>
        </a:xfrm>
        <a:prstGeom prst="rect">
          <a:avLst/>
        </a:prstGeom>
      </xdr:spPr>
    </xdr:pic>
    <xdr:clientData/>
  </xdr:twoCellAnchor>
  <xdr:twoCellAnchor editAs="oneCell">
    <xdr:from>
      <xdr:col>6</xdr:col>
      <xdr:colOff>192750</xdr:colOff>
      <xdr:row>121</xdr:row>
      <xdr:rowOff>2248</xdr:rowOff>
    </xdr:from>
    <xdr:to>
      <xdr:col>8</xdr:col>
      <xdr:colOff>571499</xdr:colOff>
      <xdr:row>124</xdr:row>
      <xdr:rowOff>232595</xdr:rowOff>
    </xdr:to>
    <xdr:pic>
      <xdr:nvPicPr>
        <xdr:cNvPr id="74" name="Рисунок 73"/>
        <xdr:cNvPicPr>
          <a:picLocks noChangeAspect="1"/>
        </xdr:cNvPicPr>
      </xdr:nvPicPr>
      <xdr:blipFill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463000" y="32143831"/>
          <a:ext cx="1606416" cy="858998"/>
        </a:xfrm>
        <a:prstGeom prst="rect">
          <a:avLst/>
        </a:prstGeom>
      </xdr:spPr>
    </xdr:pic>
    <xdr:clientData/>
  </xdr:twoCellAnchor>
  <xdr:twoCellAnchor editAs="oneCell">
    <xdr:from>
      <xdr:col>11</xdr:col>
      <xdr:colOff>116417</xdr:colOff>
      <xdr:row>120</xdr:row>
      <xdr:rowOff>141666</xdr:rowOff>
    </xdr:from>
    <xdr:to>
      <xdr:col>13</xdr:col>
      <xdr:colOff>586726</xdr:colOff>
      <xdr:row>124</xdr:row>
      <xdr:rowOff>200363</xdr:rowOff>
    </xdr:to>
    <xdr:pic>
      <xdr:nvPicPr>
        <xdr:cNvPr id="75" name="Рисунок 74"/>
        <xdr:cNvPicPr>
          <a:picLocks noChangeAspect="1"/>
        </xdr:cNvPicPr>
      </xdr:nvPicPr>
      <xdr:blipFill>
        <a:blip xmlns:r="http://schemas.openxmlformats.org/officeDocument/2006/relationships" r:embed="rId4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455834" y="32092749"/>
          <a:ext cx="1697975" cy="877847"/>
        </a:xfrm>
        <a:prstGeom prst="rect">
          <a:avLst/>
        </a:prstGeom>
      </xdr:spPr>
    </xdr:pic>
    <xdr:clientData/>
  </xdr:twoCellAnchor>
  <xdr:twoCellAnchor editAs="oneCell">
    <xdr:from>
      <xdr:col>1</xdr:col>
      <xdr:colOff>80000</xdr:colOff>
      <xdr:row>120</xdr:row>
      <xdr:rowOff>175253</xdr:rowOff>
    </xdr:from>
    <xdr:to>
      <xdr:col>3</xdr:col>
      <xdr:colOff>521343</xdr:colOff>
      <xdr:row>125</xdr:row>
      <xdr:rowOff>91019</xdr:rowOff>
    </xdr:to>
    <xdr:pic>
      <xdr:nvPicPr>
        <xdr:cNvPr id="76" name="Рисунок 75"/>
        <xdr:cNvPicPr>
          <a:picLocks noChangeAspect="1"/>
        </xdr:cNvPicPr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81083" y="32126336"/>
          <a:ext cx="1669010" cy="1041832"/>
        </a:xfrm>
        <a:prstGeom prst="rect">
          <a:avLst/>
        </a:prstGeom>
      </xdr:spPr>
    </xdr:pic>
    <xdr:clientData/>
  </xdr:twoCellAnchor>
  <xdr:twoCellAnchor editAs="oneCell">
    <xdr:from>
      <xdr:col>6</xdr:col>
      <xdr:colOff>92418</xdr:colOff>
      <xdr:row>109</xdr:row>
      <xdr:rowOff>81833</xdr:rowOff>
    </xdr:from>
    <xdr:to>
      <xdr:col>8</xdr:col>
      <xdr:colOff>571501</xdr:colOff>
      <xdr:row>113</xdr:row>
      <xdr:rowOff>2046</xdr:rowOff>
    </xdr:to>
    <xdr:pic>
      <xdr:nvPicPr>
        <xdr:cNvPr id="77" name="Рисунок 76"/>
        <xdr:cNvPicPr>
          <a:picLocks noChangeAspect="1"/>
        </xdr:cNvPicPr>
      </xdr:nvPicPr>
      <xdr:blipFill>
        <a:blip xmlns:r="http://schemas.openxmlformats.org/officeDocument/2006/relationships" r:embed="rId4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362668" y="29651666"/>
          <a:ext cx="1706750" cy="911237"/>
        </a:xfrm>
        <a:prstGeom prst="rect">
          <a:avLst/>
        </a:prstGeom>
      </xdr:spPr>
    </xdr:pic>
    <xdr:clientData/>
  </xdr:twoCellAnchor>
  <xdr:twoCellAnchor editAs="oneCell">
    <xdr:from>
      <xdr:col>12</xdr:col>
      <xdr:colOff>477088</xdr:colOff>
      <xdr:row>155</xdr:row>
      <xdr:rowOff>137583</xdr:rowOff>
    </xdr:from>
    <xdr:to>
      <xdr:col>14</xdr:col>
      <xdr:colOff>529166</xdr:colOff>
      <xdr:row>160</xdr:row>
      <xdr:rowOff>49698</xdr:rowOff>
    </xdr:to>
    <xdr:pic>
      <xdr:nvPicPr>
        <xdr:cNvPr id="14" name="Рисунок 13"/>
        <xdr:cNvPicPr>
          <a:picLocks noChangeAspect="1"/>
        </xdr:cNvPicPr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30338" y="41529000"/>
          <a:ext cx="1279745" cy="864615"/>
        </a:xfrm>
        <a:prstGeom prst="rect">
          <a:avLst/>
        </a:prstGeom>
      </xdr:spPr>
    </xdr:pic>
    <xdr:clientData/>
  </xdr:twoCellAnchor>
  <xdr:twoCellAnchor editAs="oneCell">
    <xdr:from>
      <xdr:col>10</xdr:col>
      <xdr:colOff>150000</xdr:colOff>
      <xdr:row>156</xdr:row>
      <xdr:rowOff>44167</xdr:rowOff>
    </xdr:from>
    <xdr:to>
      <xdr:col>12</xdr:col>
      <xdr:colOff>352130</xdr:colOff>
      <xdr:row>160</xdr:row>
      <xdr:rowOff>1</xdr:rowOff>
    </xdr:to>
    <xdr:pic>
      <xdr:nvPicPr>
        <xdr:cNvPr id="15" name="Рисунок 14"/>
        <xdr:cNvPicPr>
          <a:picLocks noChangeAspect="1"/>
        </xdr:cNvPicPr>
      </xdr:nvPicPr>
      <xdr:blipFill>
        <a:blip xmlns:r="http://schemas.openxmlformats.org/officeDocument/2006/relationships" r:embed="rId4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875583" y="41626084"/>
          <a:ext cx="1429797" cy="717833"/>
        </a:xfrm>
        <a:prstGeom prst="rect">
          <a:avLst/>
        </a:prstGeom>
      </xdr:spPr>
    </xdr:pic>
    <xdr:clientData/>
  </xdr:twoCellAnchor>
  <xdr:twoCellAnchor editAs="oneCell">
    <xdr:from>
      <xdr:col>7</xdr:col>
      <xdr:colOff>576999</xdr:colOff>
      <xdr:row>155</xdr:row>
      <xdr:rowOff>143082</xdr:rowOff>
    </xdr:from>
    <xdr:to>
      <xdr:col>10</xdr:col>
      <xdr:colOff>52917</xdr:colOff>
      <xdr:row>160</xdr:row>
      <xdr:rowOff>58261</xdr:rowOff>
    </xdr:to>
    <xdr:pic>
      <xdr:nvPicPr>
        <xdr:cNvPr id="17" name="Рисунок 16"/>
        <xdr:cNvPicPr>
          <a:picLocks noChangeAspect="1"/>
        </xdr:cNvPicPr>
      </xdr:nvPicPr>
      <xdr:blipFill>
        <a:blip xmlns:r="http://schemas.openxmlformats.org/officeDocument/2006/relationships" r:embed="rId4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461082" y="41534499"/>
          <a:ext cx="1317418" cy="867679"/>
        </a:xfrm>
        <a:prstGeom prst="rect">
          <a:avLst/>
        </a:prstGeom>
      </xdr:spPr>
    </xdr:pic>
    <xdr:clientData/>
  </xdr:twoCellAnchor>
  <xdr:twoCellAnchor editAs="oneCell">
    <xdr:from>
      <xdr:col>3</xdr:col>
      <xdr:colOff>178500</xdr:colOff>
      <xdr:row>156</xdr:row>
      <xdr:rowOff>40918</xdr:rowOff>
    </xdr:from>
    <xdr:to>
      <xdr:col>5</xdr:col>
      <xdr:colOff>50001</xdr:colOff>
      <xdr:row>159</xdr:row>
      <xdr:rowOff>84666</xdr:rowOff>
    </xdr:to>
    <xdr:pic>
      <xdr:nvPicPr>
        <xdr:cNvPr id="30" name="Рисунок 29"/>
        <xdr:cNvPicPr>
          <a:picLocks noChangeAspect="1"/>
        </xdr:cNvPicPr>
      </xdr:nvPicPr>
      <xdr:blipFill>
        <a:blip xmlns:r="http://schemas.openxmlformats.org/officeDocument/2006/relationships" r:embed="rId4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607250" y="41622835"/>
          <a:ext cx="1099168" cy="615248"/>
        </a:xfrm>
        <a:prstGeom prst="rect">
          <a:avLst/>
        </a:prstGeom>
      </xdr:spPr>
    </xdr:pic>
    <xdr:clientData/>
  </xdr:twoCellAnchor>
  <xdr:twoCellAnchor editAs="oneCell">
    <xdr:from>
      <xdr:col>5</xdr:col>
      <xdr:colOff>298582</xdr:colOff>
      <xdr:row>155</xdr:row>
      <xdr:rowOff>118666</xdr:rowOff>
    </xdr:from>
    <xdr:to>
      <xdr:col>7</xdr:col>
      <xdr:colOff>306917</xdr:colOff>
      <xdr:row>159</xdr:row>
      <xdr:rowOff>122152</xdr:rowOff>
    </xdr:to>
    <xdr:pic>
      <xdr:nvPicPr>
        <xdr:cNvPr id="32" name="Рисунок 31"/>
        <xdr:cNvPicPr>
          <a:picLocks noChangeAspect="1"/>
        </xdr:cNvPicPr>
      </xdr:nvPicPr>
      <xdr:blipFill>
        <a:blip xmlns:r="http://schemas.openxmlformats.org/officeDocument/2006/relationships" r:embed="rId4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954999" y="41510083"/>
          <a:ext cx="1236001" cy="765487"/>
        </a:xfrm>
        <a:prstGeom prst="rect">
          <a:avLst/>
        </a:prstGeom>
      </xdr:spPr>
    </xdr:pic>
    <xdr:clientData/>
  </xdr:twoCellAnchor>
  <xdr:twoCellAnchor editAs="oneCell">
    <xdr:from>
      <xdr:col>1</xdr:col>
      <xdr:colOff>101166</xdr:colOff>
      <xdr:row>156</xdr:row>
      <xdr:rowOff>27084</xdr:rowOff>
    </xdr:from>
    <xdr:to>
      <xdr:col>2</xdr:col>
      <xdr:colOff>518583</xdr:colOff>
      <xdr:row>159</xdr:row>
      <xdr:rowOff>127166</xdr:rowOff>
    </xdr:to>
    <xdr:pic>
      <xdr:nvPicPr>
        <xdr:cNvPr id="34" name="Рисунок 33"/>
        <xdr:cNvPicPr>
          <a:picLocks noChangeAspect="1"/>
        </xdr:cNvPicPr>
      </xdr:nvPicPr>
      <xdr:blipFill>
        <a:blip xmlns:r="http://schemas.openxmlformats.org/officeDocument/2006/relationships" r:embed="rId4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02249" y="41609001"/>
          <a:ext cx="1031251" cy="671582"/>
        </a:xfrm>
        <a:prstGeom prst="rect">
          <a:avLst/>
        </a:prstGeom>
      </xdr:spPr>
    </xdr:pic>
    <xdr:clientData/>
  </xdr:twoCellAnchor>
  <xdr:twoCellAnchor editAs="oneCell">
    <xdr:from>
      <xdr:col>1</xdr:col>
      <xdr:colOff>54181</xdr:colOff>
      <xdr:row>161</xdr:row>
      <xdr:rowOff>177386</xdr:rowOff>
    </xdr:from>
    <xdr:to>
      <xdr:col>2</xdr:col>
      <xdr:colOff>433916</xdr:colOff>
      <xdr:row>165</xdr:row>
      <xdr:rowOff>152076</xdr:rowOff>
    </xdr:to>
    <xdr:pic>
      <xdr:nvPicPr>
        <xdr:cNvPr id="35" name="Рисунок 34"/>
        <xdr:cNvPicPr>
          <a:picLocks noChangeAspect="1"/>
        </xdr:cNvPicPr>
      </xdr:nvPicPr>
      <xdr:blipFill>
        <a:blip xmlns:r="http://schemas.openxmlformats.org/officeDocument/2006/relationships" r:embed="rId5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flipH="1">
          <a:off x="255264" y="42711803"/>
          <a:ext cx="993569" cy="736691"/>
        </a:xfrm>
        <a:prstGeom prst="rect">
          <a:avLst/>
        </a:prstGeom>
      </xdr:spPr>
    </xdr:pic>
    <xdr:clientData/>
  </xdr:twoCellAnchor>
  <xdr:twoCellAnchor editAs="oneCell">
    <xdr:from>
      <xdr:col>12</xdr:col>
      <xdr:colOff>437013</xdr:colOff>
      <xdr:row>161</xdr:row>
      <xdr:rowOff>130188</xdr:rowOff>
    </xdr:from>
    <xdr:to>
      <xdr:col>14</xdr:col>
      <xdr:colOff>484580</xdr:colOff>
      <xdr:row>165</xdr:row>
      <xdr:rowOff>132207</xdr:rowOff>
    </xdr:to>
    <xdr:pic>
      <xdr:nvPicPr>
        <xdr:cNvPr id="44" name="Рисунок 43"/>
        <xdr:cNvPicPr>
          <a:picLocks noChangeAspect="1"/>
        </xdr:cNvPicPr>
      </xdr:nvPicPr>
      <xdr:blipFill>
        <a:blip xmlns:r="http://schemas.openxmlformats.org/officeDocument/2006/relationships" r:embed="rId5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flipH="1">
          <a:off x="7390263" y="42664605"/>
          <a:ext cx="1275234" cy="764020"/>
        </a:xfrm>
        <a:prstGeom prst="rect">
          <a:avLst/>
        </a:prstGeom>
      </xdr:spPr>
    </xdr:pic>
    <xdr:clientData/>
  </xdr:twoCellAnchor>
  <xdr:twoCellAnchor editAs="oneCell">
    <xdr:from>
      <xdr:col>5</xdr:col>
      <xdr:colOff>206014</xdr:colOff>
      <xdr:row>161</xdr:row>
      <xdr:rowOff>28938</xdr:rowOff>
    </xdr:from>
    <xdr:to>
      <xdr:col>7</xdr:col>
      <xdr:colOff>253583</xdr:colOff>
      <xdr:row>166</xdr:row>
      <xdr:rowOff>36887</xdr:rowOff>
    </xdr:to>
    <xdr:pic>
      <xdr:nvPicPr>
        <xdr:cNvPr id="45" name="Рисунок 44"/>
        <xdr:cNvPicPr>
          <a:picLocks noChangeAspect="1"/>
        </xdr:cNvPicPr>
      </xdr:nvPicPr>
      <xdr:blipFill>
        <a:blip xmlns:r="http://schemas.openxmlformats.org/officeDocument/2006/relationships" r:embed="rId5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flipH="1">
          <a:off x="2862431" y="42563355"/>
          <a:ext cx="1275235" cy="960449"/>
        </a:xfrm>
        <a:prstGeom prst="rect">
          <a:avLst/>
        </a:prstGeom>
      </xdr:spPr>
    </xdr:pic>
    <xdr:clientData/>
  </xdr:twoCellAnchor>
  <xdr:twoCellAnchor editAs="oneCell">
    <xdr:from>
      <xdr:col>3</xdr:col>
      <xdr:colOff>144640</xdr:colOff>
      <xdr:row>161</xdr:row>
      <xdr:rowOff>142630</xdr:rowOff>
    </xdr:from>
    <xdr:to>
      <xdr:col>4</xdr:col>
      <xdr:colOff>550330</xdr:colOff>
      <xdr:row>165</xdr:row>
      <xdr:rowOff>126998</xdr:rowOff>
    </xdr:to>
    <xdr:pic>
      <xdr:nvPicPr>
        <xdr:cNvPr id="49" name="Рисунок 48"/>
        <xdr:cNvPicPr>
          <a:picLocks noChangeAspect="1"/>
        </xdr:cNvPicPr>
      </xdr:nvPicPr>
      <xdr:blipFill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flipH="1">
          <a:off x="1573390" y="42677047"/>
          <a:ext cx="1019523" cy="746369"/>
        </a:xfrm>
        <a:prstGeom prst="rect">
          <a:avLst/>
        </a:prstGeom>
      </xdr:spPr>
    </xdr:pic>
    <xdr:clientData/>
  </xdr:twoCellAnchor>
  <xdr:twoCellAnchor editAs="oneCell">
    <xdr:from>
      <xdr:col>10</xdr:col>
      <xdr:colOff>164099</xdr:colOff>
      <xdr:row>161</xdr:row>
      <xdr:rowOff>97165</xdr:rowOff>
    </xdr:from>
    <xdr:to>
      <xdr:col>12</xdr:col>
      <xdr:colOff>211667</xdr:colOff>
      <xdr:row>165</xdr:row>
      <xdr:rowOff>162613</xdr:rowOff>
    </xdr:to>
    <xdr:pic>
      <xdr:nvPicPr>
        <xdr:cNvPr id="51" name="Рисунок 50"/>
        <xdr:cNvPicPr>
          <a:picLocks noChangeAspect="1"/>
        </xdr:cNvPicPr>
      </xdr:nvPicPr>
      <xdr:blipFill>
        <a:blip xmlns:r="http://schemas.openxmlformats.org/officeDocument/2006/relationships" r:embed="rId5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flipH="1">
          <a:off x="5889682" y="42631582"/>
          <a:ext cx="1275235" cy="827449"/>
        </a:xfrm>
        <a:prstGeom prst="rect">
          <a:avLst/>
        </a:prstGeom>
      </xdr:spPr>
    </xdr:pic>
    <xdr:clientData/>
  </xdr:twoCellAnchor>
  <xdr:twoCellAnchor editAs="oneCell">
    <xdr:from>
      <xdr:col>7</xdr:col>
      <xdr:colOff>464098</xdr:colOff>
      <xdr:row>161</xdr:row>
      <xdr:rowOff>11470</xdr:rowOff>
    </xdr:from>
    <xdr:to>
      <xdr:col>9</xdr:col>
      <xdr:colOff>511666</xdr:colOff>
      <xdr:row>166</xdr:row>
      <xdr:rowOff>42334</xdr:rowOff>
    </xdr:to>
    <xdr:pic>
      <xdr:nvPicPr>
        <xdr:cNvPr id="79" name="Рисунок 78"/>
        <xdr:cNvPicPr>
          <a:picLocks noChangeAspect="1"/>
        </xdr:cNvPicPr>
      </xdr:nvPicPr>
      <xdr:blipFill>
        <a:blip xmlns:r="http://schemas.openxmlformats.org/officeDocument/2006/relationships" r:embed="rId5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flipH="1">
          <a:off x="4348181" y="42545887"/>
          <a:ext cx="1275235" cy="983364"/>
        </a:xfrm>
        <a:prstGeom prst="rect">
          <a:avLst/>
        </a:prstGeom>
      </xdr:spPr>
    </xdr:pic>
    <xdr:clientData/>
  </xdr:twoCellAnchor>
  <xdr:twoCellAnchor editAs="oneCell">
    <xdr:from>
      <xdr:col>1</xdr:col>
      <xdr:colOff>21167</xdr:colOff>
      <xdr:row>167</xdr:row>
      <xdr:rowOff>84667</xdr:rowOff>
    </xdr:from>
    <xdr:to>
      <xdr:col>3</xdr:col>
      <xdr:colOff>116417</xdr:colOff>
      <xdr:row>171</xdr:row>
      <xdr:rowOff>138807</xdr:rowOff>
    </xdr:to>
    <xdr:pic>
      <xdr:nvPicPr>
        <xdr:cNvPr id="80" name="Рисунок 79"/>
        <xdr:cNvPicPr>
          <a:picLocks noChangeAspect="1"/>
        </xdr:cNvPicPr>
      </xdr:nvPicPr>
      <xdr:blipFill>
        <a:blip xmlns:r="http://schemas.openxmlformats.org/officeDocument/2006/relationships" r:embed="rId5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22250" y="43762084"/>
          <a:ext cx="1322917" cy="816141"/>
        </a:xfrm>
        <a:prstGeom prst="rect">
          <a:avLst/>
        </a:prstGeom>
      </xdr:spPr>
    </xdr:pic>
    <xdr:clientData/>
  </xdr:twoCellAnchor>
  <xdr:twoCellAnchor editAs="oneCell">
    <xdr:from>
      <xdr:col>3</xdr:col>
      <xdr:colOff>499250</xdr:colOff>
      <xdr:row>167</xdr:row>
      <xdr:rowOff>139417</xdr:rowOff>
    </xdr:from>
    <xdr:to>
      <xdr:col>6</xdr:col>
      <xdr:colOff>52917</xdr:colOff>
      <xdr:row>172</xdr:row>
      <xdr:rowOff>3329</xdr:rowOff>
    </xdr:to>
    <xdr:pic>
      <xdr:nvPicPr>
        <xdr:cNvPr id="81" name="Рисунок 80"/>
        <xdr:cNvPicPr>
          <a:picLocks noChangeAspect="1"/>
        </xdr:cNvPicPr>
      </xdr:nvPicPr>
      <xdr:blipFill>
        <a:blip xmlns:r="http://schemas.openxmlformats.org/officeDocument/2006/relationships" r:embed="rId5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928000" y="43816834"/>
          <a:ext cx="1395167" cy="816412"/>
        </a:xfrm>
        <a:prstGeom prst="rect">
          <a:avLst/>
        </a:prstGeom>
      </xdr:spPr>
    </xdr:pic>
    <xdr:clientData/>
  </xdr:twoCellAnchor>
  <xdr:twoCellAnchor editAs="oneCell">
    <xdr:from>
      <xdr:col>6</xdr:col>
      <xdr:colOff>352916</xdr:colOff>
      <xdr:row>167</xdr:row>
      <xdr:rowOff>77750</xdr:rowOff>
    </xdr:from>
    <xdr:to>
      <xdr:col>8</xdr:col>
      <xdr:colOff>583937</xdr:colOff>
      <xdr:row>171</xdr:row>
      <xdr:rowOff>169332</xdr:rowOff>
    </xdr:to>
    <xdr:pic>
      <xdr:nvPicPr>
        <xdr:cNvPr id="82" name="Рисунок 81"/>
        <xdr:cNvPicPr>
          <a:picLocks noChangeAspect="1"/>
        </xdr:cNvPicPr>
      </xdr:nvPicPr>
      <xdr:blipFill>
        <a:blip xmlns:r="http://schemas.openxmlformats.org/officeDocument/2006/relationships" r:embed="rId5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623166" y="43755167"/>
          <a:ext cx="1458688" cy="853583"/>
        </a:xfrm>
        <a:prstGeom prst="rect">
          <a:avLst/>
        </a:prstGeom>
      </xdr:spPr>
    </xdr:pic>
    <xdr:clientData/>
  </xdr:twoCellAnchor>
  <xdr:twoCellAnchor editAs="oneCell">
    <xdr:from>
      <xdr:col>9</xdr:col>
      <xdr:colOff>185416</xdr:colOff>
      <xdr:row>167</xdr:row>
      <xdr:rowOff>153666</xdr:rowOff>
    </xdr:from>
    <xdr:to>
      <xdr:col>11</xdr:col>
      <xdr:colOff>467499</xdr:colOff>
      <xdr:row>171</xdr:row>
      <xdr:rowOff>182751</xdr:rowOff>
    </xdr:to>
    <xdr:pic>
      <xdr:nvPicPr>
        <xdr:cNvPr id="83" name="Рисунок 82"/>
        <xdr:cNvPicPr>
          <a:picLocks noChangeAspect="1"/>
        </xdr:cNvPicPr>
      </xdr:nvPicPr>
      <xdr:blipFill>
        <a:blip xmlns:r="http://schemas.openxmlformats.org/officeDocument/2006/relationships" r:embed="rId5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297166" y="43831083"/>
          <a:ext cx="1509750" cy="798706"/>
        </a:xfrm>
        <a:prstGeom prst="rect">
          <a:avLst/>
        </a:prstGeom>
      </xdr:spPr>
    </xdr:pic>
    <xdr:clientData/>
  </xdr:twoCellAnchor>
  <xdr:twoCellAnchor editAs="oneCell">
    <xdr:from>
      <xdr:col>12</xdr:col>
      <xdr:colOff>144916</xdr:colOff>
      <xdr:row>167</xdr:row>
      <xdr:rowOff>176666</xdr:rowOff>
    </xdr:from>
    <xdr:to>
      <xdr:col>14</xdr:col>
      <xdr:colOff>426999</xdr:colOff>
      <xdr:row>171</xdr:row>
      <xdr:rowOff>139274</xdr:rowOff>
    </xdr:to>
    <xdr:pic>
      <xdr:nvPicPr>
        <xdr:cNvPr id="84" name="Рисунок 83"/>
        <xdr:cNvPicPr>
          <a:picLocks noChangeAspect="1"/>
        </xdr:cNvPicPr>
      </xdr:nvPicPr>
      <xdr:blipFill>
        <a:blip xmlns:r="http://schemas.openxmlformats.org/officeDocument/2006/relationships" r:embed="rId6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098166" y="43854083"/>
          <a:ext cx="1509750" cy="724609"/>
        </a:xfrm>
        <a:prstGeom prst="rect">
          <a:avLst/>
        </a:prstGeom>
      </xdr:spPr>
    </xdr:pic>
    <xdr:clientData/>
  </xdr:twoCellAnchor>
  <xdr:twoCellAnchor editAs="oneCell">
    <xdr:from>
      <xdr:col>1</xdr:col>
      <xdr:colOff>31750</xdr:colOff>
      <xdr:row>173</xdr:row>
      <xdr:rowOff>116416</xdr:rowOff>
    </xdr:from>
    <xdr:to>
      <xdr:col>3</xdr:col>
      <xdr:colOff>506167</xdr:colOff>
      <xdr:row>177</xdr:row>
      <xdr:rowOff>59207</xdr:rowOff>
    </xdr:to>
    <xdr:pic>
      <xdr:nvPicPr>
        <xdr:cNvPr id="85" name="Рисунок 84"/>
        <xdr:cNvPicPr>
          <a:picLocks noChangeAspect="1"/>
        </xdr:cNvPicPr>
      </xdr:nvPicPr>
      <xdr:blipFill>
        <a:blip xmlns:r="http://schemas.openxmlformats.org/officeDocument/2006/relationships" r:embed="rId6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32833" y="44936833"/>
          <a:ext cx="1702084" cy="704792"/>
        </a:xfrm>
        <a:prstGeom prst="rect">
          <a:avLst/>
        </a:prstGeom>
      </xdr:spPr>
    </xdr:pic>
    <xdr:clientData/>
  </xdr:twoCellAnchor>
  <xdr:twoCellAnchor editAs="oneCell">
    <xdr:from>
      <xdr:col>4</xdr:col>
      <xdr:colOff>118251</xdr:colOff>
      <xdr:row>173</xdr:row>
      <xdr:rowOff>86500</xdr:rowOff>
    </xdr:from>
    <xdr:to>
      <xdr:col>6</xdr:col>
      <xdr:colOff>592668</xdr:colOff>
      <xdr:row>177</xdr:row>
      <xdr:rowOff>149086</xdr:rowOff>
    </xdr:to>
    <xdr:pic>
      <xdr:nvPicPr>
        <xdr:cNvPr id="86" name="Рисунок 85"/>
        <xdr:cNvPicPr>
          <a:picLocks noChangeAspect="1"/>
        </xdr:cNvPicPr>
      </xdr:nvPicPr>
      <xdr:blipFill>
        <a:blip xmlns:r="http://schemas.openxmlformats.org/officeDocument/2006/relationships" r:embed="rId6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160834" y="44906917"/>
          <a:ext cx="1702084" cy="824587"/>
        </a:xfrm>
        <a:prstGeom prst="rect">
          <a:avLst/>
        </a:prstGeom>
      </xdr:spPr>
    </xdr:pic>
    <xdr:clientData/>
  </xdr:twoCellAnchor>
  <xdr:twoCellAnchor editAs="oneCell">
    <xdr:from>
      <xdr:col>10</xdr:col>
      <xdr:colOff>303668</xdr:colOff>
      <xdr:row>173</xdr:row>
      <xdr:rowOff>7333</xdr:rowOff>
    </xdr:from>
    <xdr:to>
      <xdr:col>12</xdr:col>
      <xdr:colOff>571501</xdr:colOff>
      <xdr:row>177</xdr:row>
      <xdr:rowOff>148115</xdr:rowOff>
    </xdr:to>
    <xdr:pic>
      <xdr:nvPicPr>
        <xdr:cNvPr id="91" name="Рисунок 90"/>
        <xdr:cNvPicPr>
          <a:picLocks noChangeAspect="1"/>
        </xdr:cNvPicPr>
      </xdr:nvPicPr>
      <xdr:blipFill>
        <a:blip xmlns:r="http://schemas.openxmlformats.org/officeDocument/2006/relationships" r:embed="rId6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29251" y="44827750"/>
          <a:ext cx="1495500" cy="902783"/>
        </a:xfrm>
        <a:prstGeom prst="rect">
          <a:avLst/>
        </a:prstGeom>
      </xdr:spPr>
    </xdr:pic>
    <xdr:clientData/>
  </xdr:twoCellAnchor>
  <xdr:twoCellAnchor editAs="oneCell">
    <xdr:from>
      <xdr:col>7</xdr:col>
      <xdr:colOff>296749</xdr:colOff>
      <xdr:row>173</xdr:row>
      <xdr:rowOff>53333</xdr:rowOff>
    </xdr:from>
    <xdr:to>
      <xdr:col>9</xdr:col>
      <xdr:colOff>599573</xdr:colOff>
      <xdr:row>177</xdr:row>
      <xdr:rowOff>74082</xdr:rowOff>
    </xdr:to>
    <xdr:pic>
      <xdr:nvPicPr>
        <xdr:cNvPr id="93" name="Рисунок 92"/>
        <xdr:cNvPicPr>
          <a:picLocks noChangeAspect="1"/>
        </xdr:cNvPicPr>
      </xdr:nvPicPr>
      <xdr:blipFill>
        <a:blip xmlns:r="http://schemas.openxmlformats.org/officeDocument/2006/relationships" r:embed="rId6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180832" y="44873750"/>
          <a:ext cx="1530491" cy="782750"/>
        </a:xfrm>
        <a:prstGeom prst="rect">
          <a:avLst/>
        </a:prstGeom>
      </xdr:spPr>
    </xdr:pic>
    <xdr:clientData/>
  </xdr:twoCellAnchor>
  <xdr:twoCellAnchor editAs="oneCell">
    <xdr:from>
      <xdr:col>11</xdr:col>
      <xdr:colOff>121920</xdr:colOff>
      <xdr:row>13</xdr:row>
      <xdr:rowOff>45719</xdr:rowOff>
    </xdr:from>
    <xdr:to>
      <xdr:col>12</xdr:col>
      <xdr:colOff>281940</xdr:colOff>
      <xdr:row>18</xdr:row>
      <xdr:rowOff>153357</xdr:rowOff>
    </xdr:to>
    <xdr:pic>
      <xdr:nvPicPr>
        <xdr:cNvPr id="12" name="Рисунок 11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6423660" y="2773679"/>
          <a:ext cx="769620" cy="1143958"/>
        </a:xfrm>
        <a:prstGeom prst="rect">
          <a:avLst/>
        </a:prstGeom>
      </xdr:spPr>
    </xdr:pic>
    <xdr:clientData/>
  </xdr:twoCellAnchor>
  <xdr:twoCellAnchor editAs="oneCell">
    <xdr:from>
      <xdr:col>3</xdr:col>
      <xdr:colOff>68579</xdr:colOff>
      <xdr:row>25</xdr:row>
      <xdr:rowOff>175260</xdr:rowOff>
    </xdr:from>
    <xdr:to>
      <xdr:col>3</xdr:col>
      <xdr:colOff>445443</xdr:colOff>
      <xdr:row>30</xdr:row>
      <xdr:rowOff>76200</xdr:rowOff>
    </xdr:to>
    <xdr:pic>
      <xdr:nvPicPr>
        <xdr:cNvPr id="16" name="Рисунок 15"/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493519" y="5570220"/>
          <a:ext cx="376864" cy="929640"/>
        </a:xfrm>
        <a:prstGeom prst="rect">
          <a:avLst/>
        </a:prstGeom>
      </xdr:spPr>
    </xdr:pic>
    <xdr:clientData/>
  </xdr:twoCellAnchor>
  <xdr:twoCellAnchor editAs="oneCell">
    <xdr:from>
      <xdr:col>8</xdr:col>
      <xdr:colOff>111899</xdr:colOff>
      <xdr:row>25</xdr:row>
      <xdr:rowOff>111268</xdr:rowOff>
    </xdr:from>
    <xdr:to>
      <xdr:col>8</xdr:col>
      <xdr:colOff>480059</xdr:colOff>
      <xdr:row>30</xdr:row>
      <xdr:rowOff>121920</xdr:rowOff>
    </xdr:to>
    <xdr:pic>
      <xdr:nvPicPr>
        <xdr:cNvPr id="18" name="Рисунок 17"/>
        <xdr:cNvPicPr>
          <a:picLocks noChangeAspect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4584839" y="5506228"/>
          <a:ext cx="368160" cy="1039352"/>
        </a:xfrm>
        <a:prstGeom prst="rect">
          <a:avLst/>
        </a:prstGeom>
      </xdr:spPr>
    </xdr:pic>
    <xdr:clientData/>
  </xdr:twoCellAnchor>
  <xdr:twoCellAnchor editAs="oneCell">
    <xdr:from>
      <xdr:col>13</xdr:col>
      <xdr:colOff>7620</xdr:colOff>
      <xdr:row>25</xdr:row>
      <xdr:rowOff>119923</xdr:rowOff>
    </xdr:from>
    <xdr:to>
      <xdr:col>13</xdr:col>
      <xdr:colOff>550352</xdr:colOff>
      <xdr:row>30</xdr:row>
      <xdr:rowOff>144780</xdr:rowOff>
    </xdr:to>
    <xdr:pic>
      <xdr:nvPicPr>
        <xdr:cNvPr id="23" name="Рисунок 22"/>
        <xdr:cNvPicPr>
          <a:picLocks noChangeAspect="1"/>
        </xdr:cNvPicPr>
      </xdr:nvPicPr>
      <xdr:blipFill rotWithShape="1"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6745"/>
        <a:stretch/>
      </xdr:blipFill>
      <xdr:spPr>
        <a:xfrm flipH="1">
          <a:off x="7528560" y="5514883"/>
          <a:ext cx="542732" cy="1053557"/>
        </a:xfrm>
        <a:prstGeom prst="rect">
          <a:avLst/>
        </a:prstGeom>
      </xdr:spPr>
    </xdr:pic>
    <xdr:clientData/>
  </xdr:twoCellAnchor>
  <xdr:twoCellAnchor editAs="oneCell">
    <xdr:from>
      <xdr:col>2</xdr:col>
      <xdr:colOff>564300</xdr:colOff>
      <xdr:row>37</xdr:row>
      <xdr:rowOff>56563</xdr:rowOff>
    </xdr:from>
    <xdr:to>
      <xdr:col>3</xdr:col>
      <xdr:colOff>541442</xdr:colOff>
      <xdr:row>42</xdr:row>
      <xdr:rowOff>152400</xdr:rowOff>
    </xdr:to>
    <xdr:pic>
      <xdr:nvPicPr>
        <xdr:cNvPr id="24" name="Рисунок 23"/>
        <xdr:cNvPicPr>
          <a:picLocks noChangeAspect="1"/>
        </xdr:cNvPicPr>
      </xdr:nvPicPr>
      <xdr:blipFill rotWithShape="1"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176"/>
        <a:stretch/>
      </xdr:blipFill>
      <xdr:spPr>
        <a:xfrm flipH="1">
          <a:off x="1379640" y="8004223"/>
          <a:ext cx="586742" cy="1116917"/>
        </a:xfrm>
        <a:prstGeom prst="rect">
          <a:avLst/>
        </a:prstGeom>
      </xdr:spPr>
    </xdr:pic>
    <xdr:clientData/>
  </xdr:twoCellAnchor>
  <xdr:twoCellAnchor editAs="oneCell">
    <xdr:from>
      <xdr:col>8</xdr:col>
      <xdr:colOff>5639</xdr:colOff>
      <xdr:row>37</xdr:row>
      <xdr:rowOff>92263</xdr:rowOff>
    </xdr:from>
    <xdr:to>
      <xdr:col>8</xdr:col>
      <xdr:colOff>570802</xdr:colOff>
      <xdr:row>42</xdr:row>
      <xdr:rowOff>129540</xdr:rowOff>
    </xdr:to>
    <xdr:pic>
      <xdr:nvPicPr>
        <xdr:cNvPr id="25" name="Рисунок 24"/>
        <xdr:cNvPicPr>
          <a:picLocks noChangeAspect="1"/>
        </xdr:cNvPicPr>
      </xdr:nvPicPr>
      <xdr:blipFill rotWithShape="1"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6716"/>
        <a:stretch/>
      </xdr:blipFill>
      <xdr:spPr>
        <a:xfrm flipH="1">
          <a:off x="4478579" y="8039923"/>
          <a:ext cx="565163" cy="1058357"/>
        </a:xfrm>
        <a:prstGeom prst="rect">
          <a:avLst/>
        </a:prstGeom>
      </xdr:spPr>
    </xdr:pic>
    <xdr:clientData/>
  </xdr:twoCellAnchor>
  <xdr:twoCellAnchor editAs="oneCell">
    <xdr:from>
      <xdr:col>13</xdr:col>
      <xdr:colOff>56578</xdr:colOff>
      <xdr:row>37</xdr:row>
      <xdr:rowOff>79953</xdr:rowOff>
    </xdr:from>
    <xdr:to>
      <xdr:col>13</xdr:col>
      <xdr:colOff>553806</xdr:colOff>
      <xdr:row>42</xdr:row>
      <xdr:rowOff>144780</xdr:rowOff>
    </xdr:to>
    <xdr:pic>
      <xdr:nvPicPr>
        <xdr:cNvPr id="26" name="Рисунок 25"/>
        <xdr:cNvPicPr>
          <a:picLocks noChangeAspect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7577518" y="8027613"/>
          <a:ext cx="497228" cy="1085907"/>
        </a:xfrm>
        <a:prstGeom prst="rect">
          <a:avLst/>
        </a:prstGeom>
      </xdr:spPr>
    </xdr:pic>
    <xdr:clientData/>
  </xdr:twoCellAnchor>
  <xdr:twoCellAnchor editAs="oneCell">
    <xdr:from>
      <xdr:col>3</xdr:col>
      <xdr:colOff>130377</xdr:colOff>
      <xdr:row>49</xdr:row>
      <xdr:rowOff>99060</xdr:rowOff>
    </xdr:from>
    <xdr:to>
      <xdr:col>3</xdr:col>
      <xdr:colOff>571737</xdr:colOff>
      <xdr:row>54</xdr:row>
      <xdr:rowOff>152400</xdr:rowOff>
    </xdr:to>
    <xdr:pic>
      <xdr:nvPicPr>
        <xdr:cNvPr id="27" name="Рисунок 26"/>
        <xdr:cNvPicPr>
          <a:picLocks noChangeAspect="1"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555317" y="10584180"/>
          <a:ext cx="441360" cy="1074420"/>
        </a:xfrm>
        <a:prstGeom prst="rect">
          <a:avLst/>
        </a:prstGeom>
      </xdr:spPr>
    </xdr:pic>
    <xdr:clientData/>
  </xdr:twoCellAnchor>
  <xdr:twoCellAnchor editAs="oneCell">
    <xdr:from>
      <xdr:col>8</xdr:col>
      <xdr:colOff>59399</xdr:colOff>
      <xdr:row>49</xdr:row>
      <xdr:rowOff>89801</xdr:rowOff>
    </xdr:from>
    <xdr:to>
      <xdr:col>8</xdr:col>
      <xdr:colOff>559142</xdr:colOff>
      <xdr:row>54</xdr:row>
      <xdr:rowOff>144780</xdr:rowOff>
    </xdr:to>
    <xdr:pic>
      <xdr:nvPicPr>
        <xdr:cNvPr id="29" name="Рисунок 28"/>
        <xdr:cNvPicPr>
          <a:picLocks noChangeAspect="1"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4532339" y="10574921"/>
          <a:ext cx="499743" cy="1076059"/>
        </a:xfrm>
        <a:prstGeom prst="rect">
          <a:avLst/>
        </a:prstGeom>
      </xdr:spPr>
    </xdr:pic>
    <xdr:clientData/>
  </xdr:twoCellAnchor>
  <xdr:twoCellAnchor editAs="oneCell">
    <xdr:from>
      <xdr:col>11</xdr:col>
      <xdr:colOff>52621</xdr:colOff>
      <xdr:row>75</xdr:row>
      <xdr:rowOff>106680</xdr:rowOff>
    </xdr:from>
    <xdr:to>
      <xdr:col>12</xdr:col>
      <xdr:colOff>180518</xdr:colOff>
      <xdr:row>78</xdr:row>
      <xdr:rowOff>152400</xdr:rowOff>
    </xdr:to>
    <xdr:pic>
      <xdr:nvPicPr>
        <xdr:cNvPr id="50" name="Рисунок 49"/>
        <xdr:cNvPicPr>
          <a:picLocks noChangeAspect="1"/>
        </xdr:cNvPicPr>
      </xdr:nvPicPr>
      <xdr:blipFill rotWithShape="1"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3333"/>
        <a:stretch/>
      </xdr:blipFill>
      <xdr:spPr>
        <a:xfrm>
          <a:off x="6354361" y="15971520"/>
          <a:ext cx="737497" cy="647700"/>
        </a:xfrm>
        <a:prstGeom prst="rect">
          <a:avLst/>
        </a:prstGeom>
      </xdr:spPr>
    </xdr:pic>
    <xdr:clientData/>
  </xdr:twoCellAnchor>
  <xdr:twoCellAnchor editAs="oneCell">
    <xdr:from>
      <xdr:col>1</xdr:col>
      <xdr:colOff>34980</xdr:colOff>
      <xdr:row>87</xdr:row>
      <xdr:rowOff>57202</xdr:rowOff>
    </xdr:from>
    <xdr:to>
      <xdr:col>2</xdr:col>
      <xdr:colOff>121919</xdr:colOff>
      <xdr:row>89</xdr:row>
      <xdr:rowOff>164520</xdr:rowOff>
    </xdr:to>
    <xdr:pic>
      <xdr:nvPicPr>
        <xdr:cNvPr id="52" name="Рисунок 51"/>
        <xdr:cNvPicPr>
          <a:picLocks noChangeAspect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0720" y="18375682"/>
          <a:ext cx="696539" cy="579758"/>
        </a:xfrm>
        <a:prstGeom prst="rect">
          <a:avLst/>
        </a:prstGeom>
      </xdr:spPr>
    </xdr:pic>
    <xdr:clientData/>
  </xdr:twoCellAnchor>
  <xdr:twoCellAnchor editAs="oneCell">
    <xdr:from>
      <xdr:col>11</xdr:col>
      <xdr:colOff>55440</xdr:colOff>
      <xdr:row>86</xdr:row>
      <xdr:rowOff>22860</xdr:rowOff>
    </xdr:from>
    <xdr:to>
      <xdr:col>12</xdr:col>
      <xdr:colOff>121920</xdr:colOff>
      <xdr:row>89</xdr:row>
      <xdr:rowOff>146879</xdr:rowOff>
    </xdr:to>
    <xdr:pic>
      <xdr:nvPicPr>
        <xdr:cNvPr id="88" name="Рисунок 87"/>
        <xdr:cNvPicPr>
          <a:picLocks noChangeAspect="1"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7180" y="18211800"/>
          <a:ext cx="676080" cy="725999"/>
        </a:xfrm>
        <a:prstGeom prst="rect">
          <a:avLst/>
        </a:prstGeom>
      </xdr:spPr>
    </xdr:pic>
    <xdr:clientData/>
  </xdr:twoCellAnchor>
  <xdr:twoCellAnchor editAs="oneCell">
    <xdr:from>
      <xdr:col>6</xdr:col>
      <xdr:colOff>45721</xdr:colOff>
      <xdr:row>75</xdr:row>
      <xdr:rowOff>38100</xdr:rowOff>
    </xdr:from>
    <xdr:to>
      <xdr:col>7</xdr:col>
      <xdr:colOff>103351</xdr:colOff>
      <xdr:row>78</xdr:row>
      <xdr:rowOff>167640</xdr:rowOff>
    </xdr:to>
    <xdr:pic>
      <xdr:nvPicPr>
        <xdr:cNvPr id="89" name="Рисунок 88"/>
        <xdr:cNvPicPr>
          <a:picLocks noChangeAspect="1" noChangeArrowheads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9461" y="15902940"/>
          <a:ext cx="667230" cy="7315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68580</xdr:colOff>
      <xdr:row>85</xdr:row>
      <xdr:rowOff>106680</xdr:rowOff>
    </xdr:from>
    <xdr:to>
      <xdr:col>7</xdr:col>
      <xdr:colOff>137160</xdr:colOff>
      <xdr:row>89</xdr:row>
      <xdr:rowOff>144780</xdr:rowOff>
    </xdr:to>
    <xdr:pic>
      <xdr:nvPicPr>
        <xdr:cNvPr id="90" name="Рисунок 89"/>
        <xdr:cNvPicPr>
          <a:picLocks noChangeAspect="1" noChangeArrowheads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2320" y="18112740"/>
          <a:ext cx="678180" cy="8229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338666</xdr:colOff>
      <xdr:row>6</xdr:row>
      <xdr:rowOff>158751</xdr:rowOff>
    </xdr:from>
    <xdr:to>
      <xdr:col>13</xdr:col>
      <xdr:colOff>305929</xdr:colOff>
      <xdr:row>11</xdr:row>
      <xdr:rowOff>52916</xdr:rowOff>
    </xdr:to>
    <xdr:pic>
      <xdr:nvPicPr>
        <xdr:cNvPr id="7" name="Рисунок 283" descr="персона 7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783916" y="5207001"/>
          <a:ext cx="1194929" cy="10794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</xdr:colOff>
      <xdr:row>17</xdr:row>
      <xdr:rowOff>116418</xdr:rowOff>
    </xdr:from>
    <xdr:to>
      <xdr:col>3</xdr:col>
      <xdr:colOff>214312</xdr:colOff>
      <xdr:row>22</xdr:row>
      <xdr:rowOff>137584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50470" y="4057387"/>
          <a:ext cx="821530" cy="1211791"/>
        </a:xfrm>
        <a:prstGeom prst="rect">
          <a:avLst/>
        </a:prstGeom>
      </xdr:spPr>
    </xdr:pic>
    <xdr:clientData/>
  </xdr:twoCellAnchor>
  <xdr:twoCellAnchor editAs="oneCell">
    <xdr:from>
      <xdr:col>6</xdr:col>
      <xdr:colOff>281941</xdr:colOff>
      <xdr:row>18</xdr:row>
      <xdr:rowOff>4832</xdr:rowOff>
    </xdr:from>
    <xdr:to>
      <xdr:col>8</xdr:col>
      <xdr:colOff>381001</xdr:colOff>
      <xdr:row>22</xdr:row>
      <xdr:rowOff>53340</xdr:rowOff>
    </xdr:to>
    <xdr:pic>
      <xdr:nvPicPr>
        <xdr:cNvPr id="12" name="Рисунок 11"/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436621" y="3929132"/>
          <a:ext cx="1318260" cy="901948"/>
        </a:xfrm>
        <a:prstGeom prst="rect">
          <a:avLst/>
        </a:prstGeom>
      </xdr:spPr>
    </xdr:pic>
    <xdr:clientData/>
  </xdr:twoCellAnchor>
  <xdr:twoCellAnchor editAs="oneCell">
    <xdr:from>
      <xdr:col>11</xdr:col>
      <xdr:colOff>486846</xdr:colOff>
      <xdr:row>17</xdr:row>
      <xdr:rowOff>21167</xdr:rowOff>
    </xdr:from>
    <xdr:to>
      <xdr:col>13</xdr:col>
      <xdr:colOff>297180</xdr:colOff>
      <xdr:row>22</xdr:row>
      <xdr:rowOff>121921</xdr:rowOff>
    </xdr:to>
    <xdr:pic>
      <xdr:nvPicPr>
        <xdr:cNvPr id="13" name="Рисунок 12"/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544746" y="3732107"/>
          <a:ext cx="1029534" cy="1121834"/>
        </a:xfrm>
        <a:prstGeom prst="rect">
          <a:avLst/>
        </a:prstGeom>
      </xdr:spPr>
    </xdr:pic>
    <xdr:clientData/>
  </xdr:twoCellAnchor>
  <xdr:twoCellAnchor editAs="oneCell">
    <xdr:from>
      <xdr:col>1</xdr:col>
      <xdr:colOff>535781</xdr:colOff>
      <xdr:row>28</xdr:row>
      <xdr:rowOff>116417</xdr:rowOff>
    </xdr:from>
    <xdr:to>
      <xdr:col>3</xdr:col>
      <xdr:colOff>158750</xdr:colOff>
      <xdr:row>33</xdr:row>
      <xdr:rowOff>125054</xdr:rowOff>
    </xdr:to>
    <xdr:pic>
      <xdr:nvPicPr>
        <xdr:cNvPr id="14" name="Рисунок 13"/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679031" y="6450542"/>
          <a:ext cx="837407" cy="1199262"/>
        </a:xfrm>
        <a:prstGeom prst="rect">
          <a:avLst/>
        </a:prstGeom>
      </xdr:spPr>
    </xdr:pic>
    <xdr:clientData/>
  </xdr:twoCellAnchor>
  <xdr:twoCellAnchor editAs="oneCell">
    <xdr:from>
      <xdr:col>6</xdr:col>
      <xdr:colOff>370418</xdr:colOff>
      <xdr:row>40</xdr:row>
      <xdr:rowOff>137583</xdr:rowOff>
    </xdr:from>
    <xdr:to>
      <xdr:col>8</xdr:col>
      <xdr:colOff>465667</xdr:colOff>
      <xdr:row>43</xdr:row>
      <xdr:rowOff>74083</xdr:rowOff>
    </xdr:to>
    <xdr:pic>
      <xdr:nvPicPr>
        <xdr:cNvPr id="25" name="Рисунок 296" descr="полка 3.jpg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746501" y="13483166"/>
          <a:ext cx="1322916" cy="6244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349249</xdr:colOff>
      <xdr:row>40</xdr:row>
      <xdr:rowOff>105832</xdr:rowOff>
    </xdr:from>
    <xdr:to>
      <xdr:col>13</xdr:col>
      <xdr:colOff>387285</xdr:colOff>
      <xdr:row>43</xdr:row>
      <xdr:rowOff>190500</xdr:rowOff>
    </xdr:to>
    <xdr:pic>
      <xdr:nvPicPr>
        <xdr:cNvPr id="26" name="Рисунок 295" descr="полка 2.jpg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794499" y="13451415"/>
          <a:ext cx="1265702" cy="7725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296333</xdr:colOff>
      <xdr:row>53</xdr:row>
      <xdr:rowOff>10583</xdr:rowOff>
    </xdr:from>
    <xdr:to>
      <xdr:col>3</xdr:col>
      <xdr:colOff>377412</xdr:colOff>
      <xdr:row>55</xdr:row>
      <xdr:rowOff>190501</xdr:rowOff>
    </xdr:to>
    <xdr:pic>
      <xdr:nvPicPr>
        <xdr:cNvPr id="27" name="Рисунок 295" descr="полка-3..jpg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03250" y="16118416"/>
          <a:ext cx="1308746" cy="6773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21167</xdr:colOff>
      <xdr:row>51</xdr:row>
      <xdr:rowOff>76200</xdr:rowOff>
    </xdr:from>
    <xdr:to>
      <xdr:col>8</xdr:col>
      <xdr:colOff>201084</xdr:colOff>
      <xdr:row>56</xdr:row>
      <xdr:rowOff>91440</xdr:rowOff>
    </xdr:to>
    <xdr:pic>
      <xdr:nvPicPr>
        <xdr:cNvPr id="28" name="Рисунок 367" descr="полка-4.jpg"/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t="-1538"/>
        <a:stretch>
          <a:fillRect/>
        </a:stretch>
      </xdr:blipFill>
      <xdr:spPr bwMode="auto">
        <a:xfrm>
          <a:off x="3602567" y="10485120"/>
          <a:ext cx="789517" cy="1036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338666</xdr:colOff>
      <xdr:row>52</xdr:row>
      <xdr:rowOff>169335</xdr:rowOff>
    </xdr:from>
    <xdr:to>
      <xdr:col>13</xdr:col>
      <xdr:colOff>292575</xdr:colOff>
      <xdr:row>55</xdr:row>
      <xdr:rowOff>179920</xdr:rowOff>
    </xdr:to>
    <xdr:pic>
      <xdr:nvPicPr>
        <xdr:cNvPr id="20" name="Рисунок 2"/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582833" y="13991168"/>
          <a:ext cx="1181575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31751</xdr:colOff>
      <xdr:row>14</xdr:row>
      <xdr:rowOff>201082</xdr:rowOff>
    </xdr:from>
    <xdr:to>
      <xdr:col>11</xdr:col>
      <xdr:colOff>603251</xdr:colOff>
      <xdr:row>19</xdr:row>
      <xdr:rowOff>180762</xdr:rowOff>
    </xdr:to>
    <xdr:pic>
      <xdr:nvPicPr>
        <xdr:cNvPr id="16" name="Рисунок 15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275918" y="5894915"/>
          <a:ext cx="571500" cy="971550"/>
        </a:xfrm>
        <a:prstGeom prst="rect">
          <a:avLst/>
        </a:prstGeom>
      </xdr:spPr>
    </xdr:pic>
    <xdr:clientData/>
  </xdr:twoCellAnchor>
  <xdr:twoCellAnchor editAs="oneCell">
    <xdr:from>
      <xdr:col>1</xdr:col>
      <xdr:colOff>31750</xdr:colOff>
      <xdr:row>15</xdr:row>
      <xdr:rowOff>52916</xdr:rowOff>
    </xdr:from>
    <xdr:to>
      <xdr:col>1</xdr:col>
      <xdr:colOff>603250</xdr:colOff>
      <xdr:row>19</xdr:row>
      <xdr:rowOff>180340</xdr:rowOff>
    </xdr:to>
    <xdr:pic>
      <xdr:nvPicPr>
        <xdr:cNvPr id="29" name="Рисунок 28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7583" y="5947833"/>
          <a:ext cx="571500" cy="971550"/>
        </a:xfrm>
        <a:prstGeom prst="rect">
          <a:avLst/>
        </a:prstGeom>
      </xdr:spPr>
    </xdr:pic>
    <xdr:clientData/>
  </xdr:twoCellAnchor>
  <xdr:twoCellAnchor editAs="oneCell">
    <xdr:from>
      <xdr:col>1</xdr:col>
      <xdr:colOff>535781</xdr:colOff>
      <xdr:row>39</xdr:row>
      <xdr:rowOff>72086</xdr:rowOff>
    </xdr:from>
    <xdr:to>
      <xdr:col>3</xdr:col>
      <xdr:colOff>250030</xdr:colOff>
      <xdr:row>44</xdr:row>
      <xdr:rowOff>130968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15125" y="8799367"/>
          <a:ext cx="928687" cy="1249507"/>
        </a:xfrm>
        <a:prstGeom prst="rect">
          <a:avLst/>
        </a:prstGeom>
      </xdr:spPr>
    </xdr:pic>
    <xdr:clientData/>
  </xdr:twoCellAnchor>
  <xdr:twoCellAnchor editAs="oneCell">
    <xdr:from>
      <xdr:col>1</xdr:col>
      <xdr:colOff>95251</xdr:colOff>
      <xdr:row>63</xdr:row>
      <xdr:rowOff>35719</xdr:rowOff>
    </xdr:from>
    <xdr:to>
      <xdr:col>3</xdr:col>
      <xdr:colOff>464345</xdr:colOff>
      <xdr:row>66</xdr:row>
      <xdr:rowOff>172912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407" y="16323469"/>
          <a:ext cx="1583532" cy="827755"/>
        </a:xfrm>
        <a:prstGeom prst="rect">
          <a:avLst/>
        </a:prstGeom>
      </xdr:spPr>
    </xdr:pic>
    <xdr:clientData/>
  </xdr:twoCellAnchor>
  <xdr:twoCellAnchor editAs="oneCell">
    <xdr:from>
      <xdr:col>6</xdr:col>
      <xdr:colOff>428625</xdr:colOff>
      <xdr:row>63</xdr:row>
      <xdr:rowOff>59532</xdr:rowOff>
    </xdr:from>
    <xdr:to>
      <xdr:col>8</xdr:col>
      <xdr:colOff>357187</xdr:colOff>
      <xdr:row>66</xdr:row>
      <xdr:rowOff>111920</xdr:rowOff>
    </xdr:to>
    <xdr:pic>
      <xdr:nvPicPr>
        <xdr:cNvPr id="34" name="Рисунок 466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571875" y="16347282"/>
          <a:ext cx="114300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200979</xdr:colOff>
      <xdr:row>6</xdr:row>
      <xdr:rowOff>68579</xdr:rowOff>
    </xdr:from>
    <xdr:to>
      <xdr:col>3</xdr:col>
      <xdr:colOff>76200</xdr:colOff>
      <xdr:row>11</xdr:row>
      <xdr:rowOff>146259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7659" y="1432559"/>
          <a:ext cx="1094421" cy="1098760"/>
        </a:xfrm>
        <a:prstGeom prst="rect">
          <a:avLst/>
        </a:prstGeom>
      </xdr:spPr>
    </xdr:pic>
    <xdr:clientData/>
  </xdr:twoCellAnchor>
  <xdr:twoCellAnchor editAs="oneCell">
    <xdr:from>
      <xdr:col>6</xdr:col>
      <xdr:colOff>290513</xdr:colOff>
      <xdr:row>6</xdr:row>
      <xdr:rowOff>59531</xdr:rowOff>
    </xdr:from>
    <xdr:to>
      <xdr:col>8</xdr:col>
      <xdr:colOff>205740</xdr:colOff>
      <xdr:row>11</xdr:row>
      <xdr:rowOff>110443</xdr:rowOff>
    </xdr:to>
    <xdr:pic>
      <xdr:nvPicPr>
        <xdr:cNvPr id="19" name="Рисунок 18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62313" y="1423511"/>
          <a:ext cx="1134427" cy="1071992"/>
        </a:xfrm>
        <a:prstGeom prst="rect">
          <a:avLst/>
        </a:prstGeom>
      </xdr:spPr>
    </xdr:pic>
    <xdr:clientData/>
  </xdr:twoCellAnchor>
  <xdr:twoCellAnchor editAs="oneCell">
    <xdr:from>
      <xdr:col>11</xdr:col>
      <xdr:colOff>273844</xdr:colOff>
      <xdr:row>28</xdr:row>
      <xdr:rowOff>178593</xdr:rowOff>
    </xdr:from>
    <xdr:to>
      <xdr:col>13</xdr:col>
      <xdr:colOff>319407</xdr:colOff>
      <xdr:row>33</xdr:row>
      <xdr:rowOff>475</xdr:rowOff>
    </xdr:to>
    <xdr:pic>
      <xdr:nvPicPr>
        <xdr:cNvPr id="21" name="Рисунок 20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8905874"/>
          <a:ext cx="1260000" cy="1000125"/>
        </a:xfrm>
        <a:prstGeom prst="rect">
          <a:avLst/>
        </a:prstGeom>
      </xdr:spPr>
    </xdr:pic>
    <xdr:clientData/>
  </xdr:twoCellAnchor>
  <xdr:twoCellAnchor editAs="oneCell">
    <xdr:from>
      <xdr:col>6</xdr:col>
      <xdr:colOff>321468</xdr:colOff>
      <xdr:row>29</xdr:row>
      <xdr:rowOff>66656</xdr:rowOff>
    </xdr:from>
    <xdr:to>
      <xdr:col>8</xdr:col>
      <xdr:colOff>422890</xdr:colOff>
      <xdr:row>33</xdr:row>
      <xdr:rowOff>9009</xdr:rowOff>
    </xdr:to>
    <xdr:pic>
      <xdr:nvPicPr>
        <xdr:cNvPr id="22" name="Рисунок 21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00812" y="6591281"/>
          <a:ext cx="1315860" cy="942478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381000</xdr:colOff>
      <xdr:row>73</xdr:row>
      <xdr:rowOff>38099</xdr:rowOff>
    </xdr:from>
    <xdr:to>
      <xdr:col>3</xdr:col>
      <xdr:colOff>502920</xdr:colOff>
      <xdr:row>78</xdr:row>
      <xdr:rowOff>289560</xdr:rowOff>
    </xdr:to>
    <xdr:pic>
      <xdr:nvPicPr>
        <xdr:cNvPr id="2" name="Рисунок 1"/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BEBA8EAE-BF5A-486C-A8C5-ECC9F3942E4B}">
              <a14:imgProps xmlns:a14="http://schemas.microsoft.com/office/drawing/2010/main">
                <a14:imgLayer r:embed="rId20">
                  <a14:imgEffect>
                    <a14:backgroundRemoval t="3661" b="89987" l="7120" r="92827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7185" t="4177" r="4791" b="8026"/>
        <a:stretch/>
      </xdr:blipFill>
      <xdr:spPr>
        <a:xfrm>
          <a:off x="487680" y="14790419"/>
          <a:ext cx="1341120" cy="1272541"/>
        </a:xfrm>
        <a:prstGeom prst="rect">
          <a:avLst/>
        </a:prstGeom>
      </xdr:spPr>
    </xdr:pic>
    <xdr:clientData/>
  </xdr:twoCellAnchor>
  <xdr:twoCellAnchor editAs="oneCell">
    <xdr:from>
      <xdr:col>6</xdr:col>
      <xdr:colOff>381000</xdr:colOff>
      <xdr:row>74</xdr:row>
      <xdr:rowOff>114300</xdr:rowOff>
    </xdr:from>
    <xdr:to>
      <xdr:col>8</xdr:col>
      <xdr:colOff>286880</xdr:colOff>
      <xdr:row>78</xdr:row>
      <xdr:rowOff>152400</xdr:rowOff>
    </xdr:to>
    <xdr:pic>
      <xdr:nvPicPr>
        <xdr:cNvPr id="3" name="Рисунок 2"/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353" t="10117" r="4109" b="10288"/>
        <a:stretch/>
      </xdr:blipFill>
      <xdr:spPr>
        <a:xfrm>
          <a:off x="3535680" y="15049500"/>
          <a:ext cx="1125080" cy="876300"/>
        </a:xfrm>
        <a:prstGeom prst="rect">
          <a:avLst/>
        </a:prstGeom>
      </xdr:spPr>
    </xdr:pic>
    <xdr:clientData/>
  </xdr:twoCellAnchor>
  <xdr:twoCellAnchor editAs="oneCell">
    <xdr:from>
      <xdr:col>11</xdr:col>
      <xdr:colOff>266700</xdr:colOff>
      <xdr:row>73</xdr:row>
      <xdr:rowOff>38100</xdr:rowOff>
    </xdr:from>
    <xdr:to>
      <xdr:col>13</xdr:col>
      <xdr:colOff>434340</xdr:colOff>
      <xdr:row>78</xdr:row>
      <xdr:rowOff>281940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24600" y="14790420"/>
          <a:ext cx="1386840" cy="1264920"/>
        </a:xfrm>
        <a:prstGeom prst="rect">
          <a:avLst/>
        </a:prstGeom>
      </xdr:spPr>
    </xdr:pic>
    <xdr:clientData/>
  </xdr:twoCellAnchor>
  <xdr:twoCellAnchor editAs="oneCell">
    <xdr:from>
      <xdr:col>11</xdr:col>
      <xdr:colOff>426720</xdr:colOff>
      <xdr:row>62</xdr:row>
      <xdr:rowOff>96240</xdr:rowOff>
    </xdr:from>
    <xdr:to>
      <xdr:col>13</xdr:col>
      <xdr:colOff>320040</xdr:colOff>
      <xdr:row>67</xdr:row>
      <xdr:rowOff>123373</xdr:rowOff>
    </xdr:to>
    <xdr:pic>
      <xdr:nvPicPr>
        <xdr:cNvPr id="15" name="Рисунок 14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37020" y="12676860"/>
          <a:ext cx="1112520" cy="1048213"/>
        </a:xfrm>
        <a:prstGeom prst="rect">
          <a:avLst/>
        </a:prstGeom>
      </xdr:spPr>
    </xdr:pic>
    <xdr:clientData/>
  </xdr:twoCellAnchor>
  <xdr:twoCellAnchor editAs="oneCell">
    <xdr:from>
      <xdr:col>0</xdr:col>
      <xdr:colOff>99060</xdr:colOff>
      <xdr:row>83</xdr:row>
      <xdr:rowOff>160020</xdr:rowOff>
    </xdr:from>
    <xdr:to>
      <xdr:col>4</xdr:col>
      <xdr:colOff>129540</xdr:colOff>
      <xdr:row>90</xdr:row>
      <xdr:rowOff>68580</xdr:rowOff>
    </xdr:to>
    <xdr:pic>
      <xdr:nvPicPr>
        <xdr:cNvPr id="17" name="Рисунок 16"/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BEBA8EAE-BF5A-486C-A8C5-ECC9F3942E4B}">
              <a14:imgProps xmlns:a14="http://schemas.microsoft.com/office/drawing/2010/main">
                <a14:imgLayer r:embed="rId25">
                  <a14:imgEffect>
                    <a14:backgroundRemoval t="9328" b="89552" l="5479" r="93973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" y="17007840"/>
          <a:ext cx="1965960" cy="1310640"/>
        </a:xfrm>
        <a:prstGeom prst="rect">
          <a:avLst/>
        </a:prstGeom>
      </xdr:spPr>
    </xdr:pic>
    <xdr:clientData/>
  </xdr:twoCellAnchor>
  <xdr:twoCellAnchor editAs="oneCell">
    <xdr:from>
      <xdr:col>6</xdr:col>
      <xdr:colOff>251460</xdr:colOff>
      <xdr:row>84</xdr:row>
      <xdr:rowOff>69494</xdr:rowOff>
    </xdr:from>
    <xdr:to>
      <xdr:col>8</xdr:col>
      <xdr:colOff>487680</xdr:colOff>
      <xdr:row>89</xdr:row>
      <xdr:rowOff>125426</xdr:rowOff>
    </xdr:to>
    <xdr:pic>
      <xdr:nvPicPr>
        <xdr:cNvPr id="18" name="Рисунок 17"/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3260" y="17115434"/>
          <a:ext cx="1455420" cy="1077012"/>
        </a:xfrm>
        <a:prstGeom prst="rect">
          <a:avLst/>
        </a:prstGeom>
      </xdr:spPr>
    </xdr:pic>
    <xdr:clientData/>
  </xdr:twoCellAnchor>
  <xdr:twoCellAnchor editAs="oneCell">
    <xdr:from>
      <xdr:col>1</xdr:col>
      <xdr:colOff>7620</xdr:colOff>
      <xdr:row>82</xdr:row>
      <xdr:rowOff>190500</xdr:rowOff>
    </xdr:from>
    <xdr:to>
      <xdr:col>2</xdr:col>
      <xdr:colOff>327660</xdr:colOff>
      <xdr:row>87</xdr:row>
      <xdr:rowOff>175260</xdr:rowOff>
    </xdr:to>
    <xdr:pic>
      <xdr:nvPicPr>
        <xdr:cNvPr id="31" name="Рисунок 30" descr="https://xn----9sbkbb0bdgrs4kpb.xn--p1ai/components/com_jshopping/files/img_labels/novinka.png"/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6840200"/>
          <a:ext cx="929640" cy="9296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82</xdr:row>
      <xdr:rowOff>182880</xdr:rowOff>
    </xdr:from>
    <xdr:to>
      <xdr:col>7</xdr:col>
      <xdr:colOff>317072</xdr:colOff>
      <xdr:row>87</xdr:row>
      <xdr:rowOff>164672</xdr:rowOff>
    </xdr:to>
    <xdr:pic>
      <xdr:nvPicPr>
        <xdr:cNvPr id="23" name="Рисунок 22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2971800" y="16832580"/>
          <a:ext cx="926672" cy="92667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72</xdr:row>
      <xdr:rowOff>0</xdr:rowOff>
    </xdr:from>
    <xdr:to>
      <xdr:col>2</xdr:col>
      <xdr:colOff>317072</xdr:colOff>
      <xdr:row>76</xdr:row>
      <xdr:rowOff>179912</xdr:rowOff>
    </xdr:to>
    <xdr:pic>
      <xdr:nvPicPr>
        <xdr:cNvPr id="24" name="Рисунок 23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106680" y="14554200"/>
          <a:ext cx="926672" cy="926672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72</xdr:row>
      <xdr:rowOff>0</xdr:rowOff>
    </xdr:from>
    <xdr:to>
      <xdr:col>7</xdr:col>
      <xdr:colOff>317072</xdr:colOff>
      <xdr:row>76</xdr:row>
      <xdr:rowOff>179912</xdr:rowOff>
    </xdr:to>
    <xdr:pic>
      <xdr:nvPicPr>
        <xdr:cNvPr id="32" name="Рисунок 31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2971800" y="14554200"/>
          <a:ext cx="926672" cy="926672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72</xdr:row>
      <xdr:rowOff>0</xdr:rowOff>
    </xdr:from>
    <xdr:to>
      <xdr:col>12</xdr:col>
      <xdr:colOff>317072</xdr:colOff>
      <xdr:row>76</xdr:row>
      <xdr:rowOff>179912</xdr:rowOff>
    </xdr:to>
    <xdr:pic>
      <xdr:nvPicPr>
        <xdr:cNvPr id="33" name="Рисунок 32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6057900" y="14554200"/>
          <a:ext cx="926672" cy="926672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61</xdr:row>
      <xdr:rowOff>0</xdr:rowOff>
    </xdr:from>
    <xdr:to>
      <xdr:col>12</xdr:col>
      <xdr:colOff>317072</xdr:colOff>
      <xdr:row>65</xdr:row>
      <xdr:rowOff>179912</xdr:rowOff>
    </xdr:to>
    <xdr:pic>
      <xdr:nvPicPr>
        <xdr:cNvPr id="35" name="Рисунок 34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6057900" y="12382500"/>
          <a:ext cx="926672" cy="926672"/>
        </a:xfrm>
        <a:prstGeom prst="rect">
          <a:avLst/>
        </a:prstGeom>
      </xdr:spPr>
    </xdr:pic>
    <xdr:clientData/>
  </xdr:twoCellAnchor>
  <xdr:oneCellAnchor>
    <xdr:from>
      <xdr:col>11</xdr:col>
      <xdr:colOff>0</xdr:colOff>
      <xdr:row>82</xdr:row>
      <xdr:rowOff>182880</xdr:rowOff>
    </xdr:from>
    <xdr:ext cx="926672" cy="953342"/>
    <xdr:pic>
      <xdr:nvPicPr>
        <xdr:cNvPr id="39" name="Рисунок 38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5991225" y="17004030"/>
          <a:ext cx="926672" cy="953342"/>
        </a:xfrm>
        <a:prstGeom prst="rect">
          <a:avLst/>
        </a:prstGeom>
      </xdr:spPr>
    </xdr:pic>
    <xdr:clientData/>
  </xdr:oneCellAnchor>
  <xdr:twoCellAnchor editAs="oneCell">
    <xdr:from>
      <xdr:col>12</xdr:col>
      <xdr:colOff>352451</xdr:colOff>
      <xdr:row>84</xdr:row>
      <xdr:rowOff>19051</xdr:rowOff>
    </xdr:from>
    <xdr:to>
      <xdr:col>13</xdr:col>
      <xdr:colOff>590550</xdr:colOff>
      <xdr:row>88</xdr:row>
      <xdr:rowOff>237115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76" y="17240251"/>
          <a:ext cx="847699" cy="980064"/>
        </a:xfrm>
        <a:prstGeom prst="rect">
          <a:avLst/>
        </a:prstGeom>
      </xdr:spPr>
    </xdr:pic>
    <xdr:clientData/>
  </xdr:twoCellAnchor>
  <xdr:twoCellAnchor editAs="oneCell">
    <xdr:from>
      <xdr:col>11</xdr:col>
      <xdr:colOff>31158</xdr:colOff>
      <xdr:row>85</xdr:row>
      <xdr:rowOff>140475</xdr:rowOff>
    </xdr:from>
    <xdr:to>
      <xdr:col>12</xdr:col>
      <xdr:colOff>427039</xdr:colOff>
      <xdr:row>89</xdr:row>
      <xdr:rowOff>161925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2383" y="17552175"/>
          <a:ext cx="1005481" cy="897750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42334</xdr:colOff>
      <xdr:row>58</xdr:row>
      <xdr:rowOff>11053</xdr:rowOff>
    </xdr:from>
    <xdr:to>
      <xdr:col>7</xdr:col>
      <xdr:colOff>110067</xdr:colOff>
      <xdr:row>60</xdr:row>
      <xdr:rowOff>160867</xdr:rowOff>
    </xdr:to>
    <xdr:pic>
      <xdr:nvPicPr>
        <xdr:cNvPr id="68" name="Рисунок 6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8934" y="12626386"/>
          <a:ext cx="677333" cy="581614"/>
        </a:xfrm>
        <a:prstGeom prst="rect">
          <a:avLst/>
        </a:prstGeom>
      </xdr:spPr>
    </xdr:pic>
    <xdr:clientData/>
  </xdr:twoCellAnchor>
  <xdr:twoCellAnchor editAs="oneCell">
    <xdr:from>
      <xdr:col>2</xdr:col>
      <xdr:colOff>158586</xdr:colOff>
      <xdr:row>73</xdr:row>
      <xdr:rowOff>84667</xdr:rowOff>
    </xdr:from>
    <xdr:to>
      <xdr:col>2</xdr:col>
      <xdr:colOff>607834</xdr:colOff>
      <xdr:row>78</xdr:row>
      <xdr:rowOff>160866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9119" y="6849534"/>
          <a:ext cx="449248" cy="1049866"/>
        </a:xfrm>
        <a:prstGeom prst="rect">
          <a:avLst/>
        </a:prstGeom>
      </xdr:spPr>
    </xdr:pic>
    <xdr:clientData/>
  </xdr:twoCellAnchor>
  <xdr:twoCellAnchor editAs="oneCell">
    <xdr:from>
      <xdr:col>2</xdr:col>
      <xdr:colOff>28414</xdr:colOff>
      <xdr:row>85</xdr:row>
      <xdr:rowOff>118249</xdr:rowOff>
    </xdr:from>
    <xdr:to>
      <xdr:col>3</xdr:col>
      <xdr:colOff>26205</xdr:colOff>
      <xdr:row>90</xdr:row>
      <xdr:rowOff>165099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6247" y="4086999"/>
          <a:ext cx="611625" cy="1172917"/>
        </a:xfrm>
        <a:prstGeom prst="rect">
          <a:avLst/>
        </a:prstGeom>
      </xdr:spPr>
    </xdr:pic>
    <xdr:clientData/>
  </xdr:twoCellAnchor>
  <xdr:twoCellAnchor editAs="oneCell">
    <xdr:from>
      <xdr:col>6</xdr:col>
      <xdr:colOff>408970</xdr:colOff>
      <xdr:row>74</xdr:row>
      <xdr:rowOff>14250</xdr:rowOff>
    </xdr:from>
    <xdr:to>
      <xdr:col>8</xdr:col>
      <xdr:colOff>215634</xdr:colOff>
      <xdr:row>78</xdr:row>
      <xdr:rowOff>60113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32137" y="1601750"/>
          <a:ext cx="1034330" cy="970000"/>
        </a:xfrm>
        <a:prstGeom prst="rect">
          <a:avLst/>
        </a:prstGeom>
      </xdr:spPr>
    </xdr:pic>
    <xdr:clientData/>
  </xdr:twoCellAnchor>
  <xdr:twoCellAnchor editAs="oneCell">
    <xdr:from>
      <xdr:col>6</xdr:col>
      <xdr:colOff>366975</xdr:colOff>
      <xdr:row>97</xdr:row>
      <xdr:rowOff>101601</xdr:rowOff>
    </xdr:from>
    <xdr:to>
      <xdr:col>8</xdr:col>
      <xdr:colOff>33867</xdr:colOff>
      <xdr:row>102</xdr:row>
      <xdr:rowOff>59266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backgroundRemoval t="0" b="100000" l="0" r="98291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685908" y="11514668"/>
          <a:ext cx="886092" cy="931332"/>
        </a:xfrm>
        <a:prstGeom prst="rect">
          <a:avLst/>
        </a:prstGeom>
      </xdr:spPr>
    </xdr:pic>
    <xdr:clientData/>
  </xdr:twoCellAnchor>
  <xdr:twoCellAnchor editAs="oneCell">
    <xdr:from>
      <xdr:col>12</xdr:col>
      <xdr:colOff>71171</xdr:colOff>
      <xdr:row>85</xdr:row>
      <xdr:rowOff>16933</xdr:rowOff>
    </xdr:from>
    <xdr:to>
      <xdr:col>13</xdr:col>
      <xdr:colOff>235143</xdr:colOff>
      <xdr:row>90</xdr:row>
      <xdr:rowOff>165099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047704" y="9101666"/>
          <a:ext cx="705839" cy="1121833"/>
        </a:xfrm>
        <a:prstGeom prst="rect">
          <a:avLst/>
        </a:prstGeom>
      </xdr:spPr>
    </xdr:pic>
    <xdr:clientData/>
  </xdr:twoCellAnchor>
  <xdr:twoCellAnchor editAs="oneCell">
    <xdr:from>
      <xdr:col>7</xdr:col>
      <xdr:colOff>56725</xdr:colOff>
      <xdr:row>85</xdr:row>
      <xdr:rowOff>23417</xdr:rowOff>
    </xdr:from>
    <xdr:to>
      <xdr:col>8</xdr:col>
      <xdr:colOff>115487</xdr:colOff>
      <xdr:row>90</xdr:row>
      <xdr:rowOff>118534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985258" y="9108150"/>
          <a:ext cx="668362" cy="1068784"/>
        </a:xfrm>
        <a:prstGeom prst="rect">
          <a:avLst/>
        </a:prstGeom>
      </xdr:spPr>
    </xdr:pic>
    <xdr:clientData/>
  </xdr:twoCellAnchor>
  <xdr:twoCellAnchor editAs="oneCell">
    <xdr:from>
      <xdr:col>1</xdr:col>
      <xdr:colOff>379934</xdr:colOff>
      <xdr:row>97</xdr:row>
      <xdr:rowOff>162834</xdr:rowOff>
    </xdr:from>
    <xdr:to>
      <xdr:col>3</xdr:col>
      <xdr:colOff>287020</xdr:colOff>
      <xdr:row>102</xdr:row>
      <xdr:rowOff>25400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72267" y="6713917"/>
          <a:ext cx="1134753" cy="969583"/>
        </a:xfrm>
        <a:prstGeom prst="rect">
          <a:avLst/>
        </a:prstGeom>
      </xdr:spPr>
    </xdr:pic>
    <xdr:clientData/>
  </xdr:twoCellAnchor>
  <xdr:twoCellAnchor editAs="oneCell">
    <xdr:from>
      <xdr:col>12</xdr:col>
      <xdr:colOff>372277</xdr:colOff>
      <xdr:row>97</xdr:row>
      <xdr:rowOff>76199</xdr:rowOff>
    </xdr:from>
    <xdr:to>
      <xdr:col>13</xdr:col>
      <xdr:colOff>471809</xdr:colOff>
      <xdr:row>102</xdr:row>
      <xdr:rowOff>68356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48810" y="11489266"/>
          <a:ext cx="641399" cy="965824"/>
        </a:xfrm>
        <a:prstGeom prst="rect">
          <a:avLst/>
        </a:prstGeom>
      </xdr:spPr>
    </xdr:pic>
    <xdr:clientData/>
  </xdr:twoCellAnchor>
  <xdr:twoCellAnchor editAs="oneCell">
    <xdr:from>
      <xdr:col>12</xdr:col>
      <xdr:colOff>161483</xdr:colOff>
      <xdr:row>73</xdr:row>
      <xdr:rowOff>127000</xdr:rowOff>
    </xdr:from>
    <xdr:to>
      <xdr:col>12</xdr:col>
      <xdr:colOff>523711</xdr:colOff>
      <xdr:row>79</xdr:row>
      <xdr:rowOff>0</xdr:rowOff>
    </xdr:to>
    <xdr:pic>
      <xdr:nvPicPr>
        <xdr:cNvPr id="12" name="Рисунок 11"/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167650" y="1524000"/>
          <a:ext cx="362228" cy="1185333"/>
        </a:xfrm>
        <a:prstGeom prst="rect">
          <a:avLst/>
        </a:prstGeom>
      </xdr:spPr>
    </xdr:pic>
    <xdr:clientData/>
  </xdr:twoCellAnchor>
  <xdr:twoCellAnchor editAs="oneCell">
    <xdr:from>
      <xdr:col>11</xdr:col>
      <xdr:colOff>482600</xdr:colOff>
      <xdr:row>6</xdr:row>
      <xdr:rowOff>64294</xdr:rowOff>
    </xdr:from>
    <xdr:to>
      <xdr:col>13</xdr:col>
      <xdr:colOff>397933</xdr:colOff>
      <xdr:row>11</xdr:row>
      <xdr:rowOff>119062</xdr:rowOff>
    </xdr:to>
    <xdr:pic>
      <xdr:nvPicPr>
        <xdr:cNvPr id="43" name="Рисунок 1"/>
        <xdr:cNvPicPr>
          <a:picLocks noChangeAspect="1"/>
        </xdr:cNvPicPr>
      </xdr:nvPicPr>
      <xdr:blipFill rotWithShape="1">
        <a:blip xmlns:r="http://schemas.openxmlformats.org/officeDocument/2006/relationships" r:embed="rId12">
          <a:extLst>
            <a:ext uri="{BEBA8EAE-BF5A-486C-A8C5-ECC9F3942E4B}">
              <a14:imgProps xmlns:a14="http://schemas.microsoft.com/office/drawing/2010/main">
                <a14:imgLayer r:embed="rId13">
                  <a14:imgEffect>
                    <a14:saturation sat="66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 l="20919" r="19648"/>
        <a:stretch/>
      </xdr:blipFill>
      <xdr:spPr bwMode="auto">
        <a:xfrm>
          <a:off x="6874933" y="1402027"/>
          <a:ext cx="1066800" cy="10877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47624</xdr:colOff>
      <xdr:row>18</xdr:row>
      <xdr:rowOff>23813</xdr:rowOff>
    </xdr:from>
    <xdr:to>
      <xdr:col>3</xdr:col>
      <xdr:colOff>559594</xdr:colOff>
      <xdr:row>23</xdr:row>
      <xdr:rowOff>178328</xdr:rowOff>
    </xdr:to>
    <xdr:pic>
      <xdr:nvPicPr>
        <xdr:cNvPr id="44" name="Рисунок 6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BEBA8EAE-BF5A-486C-A8C5-ECC9F3942E4B}">
              <a14:imgProps xmlns:a14="http://schemas.microsoft.com/office/drawing/2010/main">
                <a14:imgLayer r:embed="rId15">
                  <a14:imgEffect>
                    <a14:saturation sat="7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33374" y="3995738"/>
          <a:ext cx="1731170" cy="12763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22755</xdr:colOff>
      <xdr:row>6</xdr:row>
      <xdr:rowOff>67999</xdr:rowOff>
    </xdr:from>
    <xdr:to>
      <xdr:col>8</xdr:col>
      <xdr:colOff>160867</xdr:colOff>
      <xdr:row>11</xdr:row>
      <xdr:rowOff>163248</xdr:rowOff>
    </xdr:to>
    <xdr:pic>
      <xdr:nvPicPr>
        <xdr:cNvPr id="47" name="Рисунок 46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BEBA8EAE-BF5A-486C-A8C5-ECC9F3942E4B}">
              <a14:imgProps xmlns:a14="http://schemas.microsoft.com/office/drawing/2010/main">
                <a14:imgLayer r:embed="rId17">
                  <a14:imgEffect>
                    <a14:saturation sat="66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5888" y="1405732"/>
          <a:ext cx="747712" cy="1128183"/>
        </a:xfrm>
        <a:prstGeom prst="rect">
          <a:avLst/>
        </a:prstGeom>
      </xdr:spPr>
    </xdr:pic>
    <xdr:clientData/>
  </xdr:twoCellAnchor>
  <xdr:twoCellAnchor editAs="oneCell">
    <xdr:from>
      <xdr:col>6</xdr:col>
      <xdr:colOff>26459</xdr:colOff>
      <xdr:row>18</xdr:row>
      <xdr:rowOff>16670</xdr:rowOff>
    </xdr:from>
    <xdr:to>
      <xdr:col>7</xdr:col>
      <xdr:colOff>378802</xdr:colOff>
      <xdr:row>23</xdr:row>
      <xdr:rowOff>169333</xdr:rowOff>
    </xdr:to>
    <xdr:pic>
      <xdr:nvPicPr>
        <xdr:cNvPr id="48" name="Рисунок 47"/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9992" y="3792803"/>
          <a:ext cx="961943" cy="1126330"/>
        </a:xfrm>
        <a:prstGeom prst="rect">
          <a:avLst/>
        </a:prstGeom>
      </xdr:spPr>
    </xdr:pic>
    <xdr:clientData/>
  </xdr:twoCellAnchor>
  <xdr:twoCellAnchor editAs="oneCell">
    <xdr:from>
      <xdr:col>4</xdr:col>
      <xdr:colOff>748453</xdr:colOff>
      <xdr:row>18</xdr:row>
      <xdr:rowOff>59267</xdr:rowOff>
    </xdr:from>
    <xdr:to>
      <xdr:col>6</xdr:col>
      <xdr:colOff>225090</xdr:colOff>
      <xdr:row>21</xdr:row>
      <xdr:rowOff>93859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848186" y="3835400"/>
          <a:ext cx="543437" cy="534125"/>
        </a:xfrm>
        <a:prstGeom prst="rect">
          <a:avLst/>
        </a:prstGeom>
      </xdr:spPr>
    </xdr:pic>
    <xdr:clientData/>
  </xdr:twoCellAnchor>
  <xdr:twoCellAnchor editAs="oneCell">
    <xdr:from>
      <xdr:col>1</xdr:col>
      <xdr:colOff>143934</xdr:colOff>
      <xdr:row>73</xdr:row>
      <xdr:rowOff>67733</xdr:rowOff>
    </xdr:from>
    <xdr:to>
      <xdr:col>2</xdr:col>
      <xdr:colOff>9382</xdr:colOff>
      <xdr:row>78</xdr:row>
      <xdr:rowOff>135466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14867" y="6832600"/>
          <a:ext cx="475048" cy="1041400"/>
        </a:xfrm>
        <a:prstGeom prst="rect">
          <a:avLst/>
        </a:prstGeom>
      </xdr:spPr>
    </xdr:pic>
    <xdr:clientData/>
  </xdr:twoCellAnchor>
  <xdr:twoCellAnchor editAs="oneCell">
    <xdr:from>
      <xdr:col>11</xdr:col>
      <xdr:colOff>84668</xdr:colOff>
      <xdr:row>85</xdr:row>
      <xdr:rowOff>76201</xdr:rowOff>
    </xdr:from>
    <xdr:to>
      <xdr:col>11</xdr:col>
      <xdr:colOff>570022</xdr:colOff>
      <xdr:row>90</xdr:row>
      <xdr:rowOff>135467</xdr:rowOff>
    </xdr:to>
    <xdr:pic>
      <xdr:nvPicPr>
        <xdr:cNvPr id="14" name="Рисунок 13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6451601" y="9160934"/>
          <a:ext cx="485354" cy="1032933"/>
        </a:xfrm>
        <a:prstGeom prst="rect">
          <a:avLst/>
        </a:prstGeom>
      </xdr:spPr>
    </xdr:pic>
    <xdr:clientData/>
  </xdr:twoCellAnchor>
  <xdr:twoCellAnchor editAs="oneCell">
    <xdr:from>
      <xdr:col>6</xdr:col>
      <xdr:colOff>59268</xdr:colOff>
      <xdr:row>85</xdr:row>
      <xdr:rowOff>67732</xdr:rowOff>
    </xdr:from>
    <xdr:to>
      <xdr:col>7</xdr:col>
      <xdr:colOff>27593</xdr:colOff>
      <xdr:row>90</xdr:row>
      <xdr:rowOff>131740</xdr:rowOff>
    </xdr:to>
    <xdr:pic>
      <xdr:nvPicPr>
        <xdr:cNvPr id="15" name="Рисунок 14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378201" y="9152465"/>
          <a:ext cx="577925" cy="1037675"/>
        </a:xfrm>
        <a:prstGeom prst="rect">
          <a:avLst/>
        </a:prstGeom>
      </xdr:spPr>
    </xdr:pic>
    <xdr:clientData/>
  </xdr:twoCellAnchor>
  <xdr:twoCellAnchor editAs="oneCell">
    <xdr:from>
      <xdr:col>11</xdr:col>
      <xdr:colOff>237067</xdr:colOff>
      <xdr:row>97</xdr:row>
      <xdr:rowOff>67734</xdr:rowOff>
    </xdr:from>
    <xdr:to>
      <xdr:col>12</xdr:col>
      <xdr:colOff>211667</xdr:colOff>
      <xdr:row>102</xdr:row>
      <xdr:rowOff>122091</xdr:rowOff>
    </xdr:to>
    <xdr:pic>
      <xdr:nvPicPr>
        <xdr:cNvPr id="16" name="Рисунок 15"/>
        <xdr:cNvPicPr>
          <a:picLocks noChangeAspect="1"/>
        </xdr:cNvPicPr>
      </xdr:nvPicPr>
      <xdr:blipFill rotWithShape="1">
        <a:blip xmlns:r="http://schemas.openxmlformats.org/officeDocument/2006/relationships" r:embed="rId23"/>
        <a:srcRect r="22963"/>
        <a:stretch/>
      </xdr:blipFill>
      <xdr:spPr>
        <a:xfrm>
          <a:off x="6604000" y="11480801"/>
          <a:ext cx="584200" cy="1028024"/>
        </a:xfrm>
        <a:prstGeom prst="rect">
          <a:avLst/>
        </a:prstGeom>
      </xdr:spPr>
    </xdr:pic>
    <xdr:clientData/>
  </xdr:twoCellAnchor>
  <xdr:twoCellAnchor editAs="oneCell">
    <xdr:from>
      <xdr:col>7</xdr:col>
      <xdr:colOff>389467</xdr:colOff>
      <xdr:row>18</xdr:row>
      <xdr:rowOff>16934</xdr:rowOff>
    </xdr:from>
    <xdr:to>
      <xdr:col>8</xdr:col>
      <xdr:colOff>556746</xdr:colOff>
      <xdr:row>23</xdr:row>
      <xdr:rowOff>135467</xdr:rowOff>
    </xdr:to>
    <xdr:pic>
      <xdr:nvPicPr>
        <xdr:cNvPr id="17" name="Рисунок 16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4292600" y="3793067"/>
          <a:ext cx="776879" cy="1092200"/>
        </a:xfrm>
        <a:prstGeom prst="rect">
          <a:avLst/>
        </a:prstGeom>
      </xdr:spPr>
    </xdr:pic>
    <xdr:clientData/>
  </xdr:twoCellAnchor>
  <xdr:twoCellAnchor editAs="oneCell">
    <xdr:from>
      <xdr:col>1</xdr:col>
      <xdr:colOff>42335</xdr:colOff>
      <xdr:row>109</xdr:row>
      <xdr:rowOff>76200</xdr:rowOff>
    </xdr:from>
    <xdr:to>
      <xdr:col>3</xdr:col>
      <xdr:colOff>551021</xdr:colOff>
      <xdr:row>114</xdr:row>
      <xdr:rowOff>101600</xdr:rowOff>
    </xdr:to>
    <xdr:pic>
      <xdr:nvPicPr>
        <xdr:cNvPr id="18" name="Рисунок 17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313268" y="13758333"/>
          <a:ext cx="1727886" cy="1058334"/>
        </a:xfrm>
        <a:prstGeom prst="rect">
          <a:avLst/>
        </a:prstGeom>
      </xdr:spPr>
    </xdr:pic>
    <xdr:clientData/>
  </xdr:twoCellAnchor>
  <xdr:twoCellAnchor editAs="oneCell">
    <xdr:from>
      <xdr:col>6</xdr:col>
      <xdr:colOff>321733</xdr:colOff>
      <xdr:row>109</xdr:row>
      <xdr:rowOff>46440</xdr:rowOff>
    </xdr:from>
    <xdr:to>
      <xdr:col>8</xdr:col>
      <xdr:colOff>304800</xdr:colOff>
      <xdr:row>114</xdr:row>
      <xdr:rowOff>149225</xdr:rowOff>
    </xdr:to>
    <xdr:pic>
      <xdr:nvPicPr>
        <xdr:cNvPr id="19" name="Рисунок 18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3606800" y="13728573"/>
          <a:ext cx="1202267" cy="1135719"/>
        </a:xfrm>
        <a:prstGeom prst="rect">
          <a:avLst/>
        </a:prstGeom>
      </xdr:spPr>
    </xdr:pic>
    <xdr:clientData/>
  </xdr:twoCellAnchor>
  <xdr:twoCellAnchor editAs="oneCell">
    <xdr:from>
      <xdr:col>11</xdr:col>
      <xdr:colOff>177801</xdr:colOff>
      <xdr:row>109</xdr:row>
      <xdr:rowOff>50801</xdr:rowOff>
    </xdr:from>
    <xdr:to>
      <xdr:col>13</xdr:col>
      <xdr:colOff>499532</xdr:colOff>
      <xdr:row>114</xdr:row>
      <xdr:rowOff>152400</xdr:rowOff>
    </xdr:to>
    <xdr:pic>
      <xdr:nvPicPr>
        <xdr:cNvPr id="21" name="Рисунок 20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6434668" y="13732934"/>
          <a:ext cx="1473198" cy="1134533"/>
        </a:xfrm>
        <a:prstGeom prst="rect">
          <a:avLst/>
        </a:prstGeom>
      </xdr:spPr>
    </xdr:pic>
    <xdr:clientData/>
  </xdr:twoCellAnchor>
  <xdr:twoCellAnchor editAs="oneCell">
    <xdr:from>
      <xdr:col>1</xdr:col>
      <xdr:colOff>296334</xdr:colOff>
      <xdr:row>118</xdr:row>
      <xdr:rowOff>42333</xdr:rowOff>
    </xdr:from>
    <xdr:to>
      <xdr:col>3</xdr:col>
      <xdr:colOff>270934</xdr:colOff>
      <xdr:row>123</xdr:row>
      <xdr:rowOff>177801</xdr:rowOff>
    </xdr:to>
    <xdr:pic>
      <xdr:nvPicPr>
        <xdr:cNvPr id="22" name="Рисунок 21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567267" y="16103600"/>
          <a:ext cx="1193800" cy="1168400"/>
        </a:xfrm>
        <a:prstGeom prst="rect">
          <a:avLst/>
        </a:prstGeom>
      </xdr:spPr>
    </xdr:pic>
    <xdr:clientData/>
  </xdr:twoCellAnchor>
  <xdr:twoCellAnchor editAs="oneCell">
    <xdr:from>
      <xdr:col>6</xdr:col>
      <xdr:colOff>237066</xdr:colOff>
      <xdr:row>118</xdr:row>
      <xdr:rowOff>42332</xdr:rowOff>
    </xdr:from>
    <xdr:to>
      <xdr:col>8</xdr:col>
      <xdr:colOff>474133</xdr:colOff>
      <xdr:row>123</xdr:row>
      <xdr:rowOff>135467</xdr:rowOff>
    </xdr:to>
    <xdr:pic>
      <xdr:nvPicPr>
        <xdr:cNvPr id="23" name="Рисунок 22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3522133" y="16103599"/>
          <a:ext cx="1456267" cy="1126067"/>
        </a:xfrm>
        <a:prstGeom prst="rect">
          <a:avLst/>
        </a:prstGeom>
      </xdr:spPr>
    </xdr:pic>
    <xdr:clientData/>
  </xdr:twoCellAnchor>
  <xdr:twoCellAnchor editAs="oneCell">
    <xdr:from>
      <xdr:col>11</xdr:col>
      <xdr:colOff>474134</xdr:colOff>
      <xdr:row>118</xdr:row>
      <xdr:rowOff>50799</xdr:rowOff>
    </xdr:from>
    <xdr:to>
      <xdr:col>13</xdr:col>
      <xdr:colOff>177800</xdr:colOff>
      <xdr:row>123</xdr:row>
      <xdr:rowOff>167432</xdr:rowOff>
    </xdr:to>
    <xdr:pic>
      <xdr:nvPicPr>
        <xdr:cNvPr id="24" name="Рисунок 23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6731001" y="16112066"/>
          <a:ext cx="855133" cy="1149565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7</xdr:col>
      <xdr:colOff>186266</xdr:colOff>
      <xdr:row>19</xdr:row>
      <xdr:rowOff>8466</xdr:rowOff>
    </xdr:to>
    <xdr:pic>
      <xdr:nvPicPr>
        <xdr:cNvPr id="20" name="Рисунок 19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3293533" y="3386667"/>
          <a:ext cx="795866" cy="795866"/>
        </a:xfrm>
        <a:prstGeom prst="rect">
          <a:avLst/>
        </a:prstGeom>
      </xdr:spPr>
    </xdr:pic>
    <xdr:clientData/>
  </xdr:twoCellAnchor>
  <xdr:twoCellAnchor editAs="oneCell">
    <xdr:from>
      <xdr:col>12</xdr:col>
      <xdr:colOff>120551</xdr:colOff>
      <xdr:row>18</xdr:row>
      <xdr:rowOff>33866</xdr:rowOff>
    </xdr:from>
    <xdr:to>
      <xdr:col>13</xdr:col>
      <xdr:colOff>143934</xdr:colOff>
      <xdr:row>23</xdr:row>
      <xdr:rowOff>101600</xdr:rowOff>
    </xdr:to>
    <xdr:pic>
      <xdr:nvPicPr>
        <xdr:cNvPr id="25" name="Рисунок 24"/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22484" y="3869266"/>
          <a:ext cx="565250" cy="1041401"/>
        </a:xfrm>
        <a:prstGeom prst="rect">
          <a:avLst/>
        </a:prstGeom>
      </xdr:spPr>
    </xdr:pic>
    <xdr:clientData/>
  </xdr:twoCellAnchor>
  <xdr:twoCellAnchor editAs="oneCell">
    <xdr:from>
      <xdr:col>1</xdr:col>
      <xdr:colOff>177800</xdr:colOff>
      <xdr:row>31</xdr:row>
      <xdr:rowOff>34229</xdr:rowOff>
    </xdr:from>
    <xdr:to>
      <xdr:col>2</xdr:col>
      <xdr:colOff>215612</xdr:colOff>
      <xdr:row>36</xdr:row>
      <xdr:rowOff>152399</xdr:rowOff>
    </xdr:to>
    <xdr:pic>
      <xdr:nvPicPr>
        <xdr:cNvPr id="33" name="Рисунок 32"/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733" y="6705962"/>
          <a:ext cx="647412" cy="1151104"/>
        </a:xfrm>
        <a:prstGeom prst="rect">
          <a:avLst/>
        </a:prstGeom>
      </xdr:spPr>
    </xdr:pic>
    <xdr:clientData/>
  </xdr:twoCellAnchor>
  <xdr:twoCellAnchor editAs="oneCell">
    <xdr:from>
      <xdr:col>6</xdr:col>
      <xdr:colOff>177800</xdr:colOff>
      <xdr:row>31</xdr:row>
      <xdr:rowOff>69361</xdr:rowOff>
    </xdr:from>
    <xdr:to>
      <xdr:col>7</xdr:col>
      <xdr:colOff>264291</xdr:colOff>
      <xdr:row>36</xdr:row>
      <xdr:rowOff>169333</xdr:rowOff>
    </xdr:to>
    <xdr:pic>
      <xdr:nvPicPr>
        <xdr:cNvPr id="36" name="Рисунок 35"/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71333" y="6741094"/>
          <a:ext cx="696091" cy="1132906"/>
        </a:xfrm>
        <a:prstGeom prst="rect">
          <a:avLst/>
        </a:prstGeom>
      </xdr:spPr>
    </xdr:pic>
    <xdr:clientData/>
  </xdr:twoCellAnchor>
  <xdr:twoCellAnchor editAs="oneCell">
    <xdr:from>
      <xdr:col>11</xdr:col>
      <xdr:colOff>177800</xdr:colOff>
      <xdr:row>18</xdr:row>
      <xdr:rowOff>30695</xdr:rowOff>
    </xdr:from>
    <xdr:to>
      <xdr:col>12</xdr:col>
      <xdr:colOff>84668</xdr:colOff>
      <xdr:row>23</xdr:row>
      <xdr:rowOff>148226</xdr:rowOff>
    </xdr:to>
    <xdr:pic>
      <xdr:nvPicPr>
        <xdr:cNvPr id="38" name="Рисунок 37"/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70133" y="3806828"/>
          <a:ext cx="516468" cy="1091198"/>
        </a:xfrm>
        <a:prstGeom prst="rect">
          <a:avLst/>
        </a:prstGeom>
      </xdr:spPr>
    </xdr:pic>
    <xdr:clientData/>
  </xdr:twoCellAnchor>
  <xdr:oneCellAnchor>
    <xdr:from>
      <xdr:col>11</xdr:col>
      <xdr:colOff>0</xdr:colOff>
      <xdr:row>16</xdr:row>
      <xdr:rowOff>25400</xdr:rowOff>
    </xdr:from>
    <xdr:ext cx="601134" cy="601134"/>
    <xdr:pic>
      <xdr:nvPicPr>
        <xdr:cNvPr id="51" name="Рисунок 50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6392333" y="3259667"/>
          <a:ext cx="601134" cy="601134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29</xdr:row>
      <xdr:rowOff>0</xdr:rowOff>
    </xdr:from>
    <xdr:ext cx="795866" cy="795866"/>
    <xdr:pic>
      <xdr:nvPicPr>
        <xdr:cNvPr id="54" name="Рисунок 53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6392333" y="3386667"/>
          <a:ext cx="795866" cy="795866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29</xdr:row>
      <xdr:rowOff>0</xdr:rowOff>
    </xdr:from>
    <xdr:ext cx="795866" cy="795866"/>
    <xdr:pic>
      <xdr:nvPicPr>
        <xdr:cNvPr id="57" name="Рисунок 56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270933" y="5909733"/>
          <a:ext cx="795866" cy="795866"/>
        </a:xfrm>
        <a:prstGeom prst="rect">
          <a:avLst/>
        </a:prstGeom>
      </xdr:spPr>
    </xdr:pic>
    <xdr:clientData/>
  </xdr:oneCellAnchor>
  <xdr:twoCellAnchor editAs="oneCell">
    <xdr:from>
      <xdr:col>11</xdr:col>
      <xdr:colOff>42334</xdr:colOff>
      <xdr:row>30</xdr:row>
      <xdr:rowOff>42336</xdr:rowOff>
    </xdr:from>
    <xdr:to>
      <xdr:col>14</xdr:col>
      <xdr:colOff>550334</xdr:colOff>
      <xdr:row>41</xdr:row>
      <xdr:rowOff>19706</xdr:rowOff>
    </xdr:to>
    <xdr:pic>
      <xdr:nvPicPr>
        <xdr:cNvPr id="32" name="Рисунок 31"/>
        <xdr:cNvPicPr>
          <a:picLocks noChangeAspect="1"/>
        </xdr:cNvPicPr>
      </xdr:nvPicPr>
      <xdr:blipFill rotWithShape="1"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363" t="1389" r="10267" b="-1389"/>
        <a:stretch/>
      </xdr:blipFill>
      <xdr:spPr>
        <a:xfrm>
          <a:off x="6434667" y="6519336"/>
          <a:ext cx="2362200" cy="2161770"/>
        </a:xfrm>
        <a:prstGeom prst="rect">
          <a:avLst/>
        </a:prstGeom>
      </xdr:spPr>
    </xdr:pic>
    <xdr:clientData/>
  </xdr:twoCellAnchor>
  <xdr:oneCellAnchor>
    <xdr:from>
      <xdr:col>11</xdr:col>
      <xdr:colOff>8467</xdr:colOff>
      <xdr:row>28</xdr:row>
      <xdr:rowOff>25401</xdr:rowOff>
    </xdr:from>
    <xdr:ext cx="2396067" cy="533399"/>
    <xdr:sp macro="" textlink="">
      <xdr:nvSpPr>
        <xdr:cNvPr id="34" name="Прямоугольник 33"/>
        <xdr:cNvSpPr/>
      </xdr:nvSpPr>
      <xdr:spPr>
        <a:xfrm>
          <a:off x="6400800" y="5994401"/>
          <a:ext cx="2396067" cy="533399"/>
        </a:xfrm>
        <a:prstGeom prst="rect">
          <a:avLst/>
        </a:prstGeom>
        <a:gradFill flip="none" rotWithShape="1">
          <a:gsLst>
            <a:gs pos="0">
              <a:srgbClr val="FF66CC">
                <a:tint val="66000"/>
                <a:satMod val="160000"/>
              </a:srgbClr>
            </a:gs>
            <a:gs pos="50000">
              <a:srgbClr val="FF66CC">
                <a:tint val="44500"/>
                <a:satMod val="160000"/>
              </a:srgbClr>
            </a:gs>
            <a:gs pos="100000">
              <a:srgbClr val="FF66CC">
                <a:tint val="23500"/>
                <a:satMod val="160000"/>
              </a:srgbClr>
            </a:gs>
          </a:gsLst>
          <a:path path="circle">
            <a:fillToRect l="50000" t="50000" r="50000" b="50000"/>
          </a:path>
          <a:tileRect/>
        </a:gradFill>
        <a:ln>
          <a:noFill/>
        </a:ln>
        <a:effectLst/>
        <a:scene3d>
          <a:camera prst="orthographicFront">
            <a:rot lat="0" lon="0" rev="0"/>
          </a:camera>
          <a:lightRig rig="glow" dir="t">
            <a:rot lat="0" lon="0" rev="4800000"/>
          </a:lightRig>
        </a:scene3d>
        <a:sp3d prstMaterial="matte">
          <a:bevelT w="127000" h="63500"/>
        </a:sp3d>
      </xdr:spPr>
      <xdr:txBody>
        <a:bodyPr wrap="squar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ru-RU" sz="2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"Виктория"</a:t>
          </a:r>
        </a:p>
      </xdr:txBody>
    </xdr:sp>
    <xdr:clientData/>
  </xdr:oneCellAnchor>
  <xdr:twoCellAnchor editAs="oneCell">
    <xdr:from>
      <xdr:col>2</xdr:col>
      <xdr:colOff>406400</xdr:colOff>
      <xdr:row>6</xdr:row>
      <xdr:rowOff>38879</xdr:rowOff>
    </xdr:from>
    <xdr:to>
      <xdr:col>3</xdr:col>
      <xdr:colOff>592667</xdr:colOff>
      <xdr:row>11</xdr:row>
      <xdr:rowOff>152400</xdr:rowOff>
    </xdr:to>
    <xdr:pic>
      <xdr:nvPicPr>
        <xdr:cNvPr id="35" name="Рисунок 34"/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BEBA8EAE-BF5A-486C-A8C5-ECC9F3942E4B}">
              <a14:imgProps xmlns:a14="http://schemas.microsoft.com/office/drawing/2010/main">
                <a14:imgLayer r:embed="rId38">
                  <a14:imgEffect>
                    <a14:sharpenSoften amount="50000"/>
                  </a14:imgEffect>
                  <a14:imgEffect>
                    <a14:colorTemperature colorTemp="5300"/>
                  </a14:imgEffect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6933" y="1376612"/>
          <a:ext cx="795867" cy="1146455"/>
        </a:xfrm>
        <a:prstGeom prst="rect">
          <a:avLst/>
        </a:prstGeom>
      </xdr:spPr>
    </xdr:pic>
    <xdr:clientData/>
  </xdr:twoCellAnchor>
  <xdr:twoCellAnchor>
    <xdr:from>
      <xdr:col>1</xdr:col>
      <xdr:colOff>33867</xdr:colOff>
      <xdr:row>6</xdr:row>
      <xdr:rowOff>25400</xdr:rowOff>
    </xdr:from>
    <xdr:to>
      <xdr:col>2</xdr:col>
      <xdr:colOff>389467</xdr:colOff>
      <xdr:row>11</xdr:row>
      <xdr:rowOff>152399</xdr:rowOff>
    </xdr:to>
    <xdr:pic>
      <xdr:nvPicPr>
        <xdr:cNvPr id="49" name="Рисунок 1" descr="ПР-3.jpg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98" t="6141" r="11402" b="6370"/>
        <a:stretch/>
      </xdr:blipFill>
      <xdr:spPr bwMode="auto">
        <a:xfrm>
          <a:off x="304800" y="1363133"/>
          <a:ext cx="965200" cy="11599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364067</xdr:colOff>
      <xdr:row>31</xdr:row>
      <xdr:rowOff>33867</xdr:rowOff>
    </xdr:from>
    <xdr:to>
      <xdr:col>8</xdr:col>
      <xdr:colOff>376150</xdr:colOff>
      <xdr:row>36</xdr:row>
      <xdr:rowOff>160866</xdr:rowOff>
    </xdr:to>
    <xdr:pic>
      <xdr:nvPicPr>
        <xdr:cNvPr id="40" name="Рисунок 39"/>
        <xdr:cNvPicPr>
          <a:picLocks noChangeAspect="1"/>
        </xdr:cNvPicPr>
      </xdr:nvPicPr>
      <xdr:blipFill rotWithShape="1"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738" t="11508" r="25149" b="6747"/>
        <a:stretch/>
      </xdr:blipFill>
      <xdr:spPr>
        <a:xfrm>
          <a:off x="4267200" y="6705600"/>
          <a:ext cx="621683" cy="1159933"/>
        </a:xfrm>
        <a:prstGeom prst="rect">
          <a:avLst/>
        </a:prstGeom>
      </xdr:spPr>
    </xdr:pic>
    <xdr:clientData/>
  </xdr:twoCellAnchor>
  <xdr:twoCellAnchor editAs="oneCell">
    <xdr:from>
      <xdr:col>2</xdr:col>
      <xdr:colOff>347135</xdr:colOff>
      <xdr:row>31</xdr:row>
      <xdr:rowOff>67734</xdr:rowOff>
    </xdr:from>
    <xdr:to>
      <xdr:col>3</xdr:col>
      <xdr:colOff>517529</xdr:colOff>
      <xdr:row>36</xdr:row>
      <xdr:rowOff>169333</xdr:rowOff>
    </xdr:to>
    <xdr:pic>
      <xdr:nvPicPr>
        <xdr:cNvPr id="27" name="Рисунок 26"/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7668" y="6739467"/>
          <a:ext cx="779994" cy="1134533"/>
        </a:xfrm>
        <a:prstGeom prst="rect">
          <a:avLst/>
        </a:prstGeom>
      </xdr:spPr>
    </xdr:pic>
    <xdr:clientData/>
  </xdr:twoCellAnchor>
  <xdr:twoCellAnchor editAs="oneCell">
    <xdr:from>
      <xdr:col>12</xdr:col>
      <xdr:colOff>604803</xdr:colOff>
      <xdr:row>18</xdr:row>
      <xdr:rowOff>93133</xdr:rowOff>
    </xdr:from>
    <xdr:to>
      <xdr:col>13</xdr:col>
      <xdr:colOff>610861</xdr:colOff>
      <xdr:row>23</xdr:row>
      <xdr:rowOff>143933</xdr:rowOff>
    </xdr:to>
    <xdr:pic>
      <xdr:nvPicPr>
        <xdr:cNvPr id="37" name="Рисунок 36"/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06736" y="3928533"/>
          <a:ext cx="608885" cy="1024467"/>
        </a:xfrm>
        <a:prstGeom prst="rect">
          <a:avLst/>
        </a:prstGeom>
      </xdr:spPr>
    </xdr:pic>
    <xdr:clientData/>
  </xdr:twoCellAnchor>
  <xdr:oneCellAnchor>
    <xdr:from>
      <xdr:col>0</xdr:col>
      <xdr:colOff>262466</xdr:colOff>
      <xdr:row>42</xdr:row>
      <xdr:rowOff>25400</xdr:rowOff>
    </xdr:from>
    <xdr:ext cx="795866" cy="795866"/>
    <xdr:pic>
      <xdr:nvPicPr>
        <xdr:cNvPr id="52" name="Рисунок 51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262466" y="9372600"/>
          <a:ext cx="795866" cy="795866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42</xdr:row>
      <xdr:rowOff>0</xdr:rowOff>
    </xdr:from>
    <xdr:ext cx="795866" cy="795866"/>
    <xdr:pic>
      <xdr:nvPicPr>
        <xdr:cNvPr id="56" name="Рисунок 55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270933" y="6079067"/>
          <a:ext cx="795866" cy="795866"/>
        </a:xfrm>
        <a:prstGeom prst="rect">
          <a:avLst/>
        </a:prstGeom>
      </xdr:spPr>
    </xdr:pic>
    <xdr:clientData/>
  </xdr:oneCellAnchor>
  <xdr:twoCellAnchor editAs="oneCell">
    <xdr:from>
      <xdr:col>6</xdr:col>
      <xdr:colOff>186267</xdr:colOff>
      <xdr:row>44</xdr:row>
      <xdr:rowOff>43598</xdr:rowOff>
    </xdr:from>
    <xdr:to>
      <xdr:col>8</xdr:col>
      <xdr:colOff>8467</xdr:colOff>
      <xdr:row>49</xdr:row>
      <xdr:rowOff>381001</xdr:rowOff>
    </xdr:to>
    <xdr:pic>
      <xdr:nvPicPr>
        <xdr:cNvPr id="29" name="Рисунок 28"/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79800" y="9847998"/>
          <a:ext cx="1041400" cy="1455003"/>
        </a:xfrm>
        <a:prstGeom prst="rect">
          <a:avLst/>
        </a:prstGeom>
      </xdr:spPr>
    </xdr:pic>
    <xdr:clientData/>
  </xdr:twoCellAnchor>
  <xdr:twoCellAnchor editAs="oneCell">
    <xdr:from>
      <xdr:col>1</xdr:col>
      <xdr:colOff>160867</xdr:colOff>
      <xdr:row>44</xdr:row>
      <xdr:rowOff>9527</xdr:rowOff>
    </xdr:from>
    <xdr:to>
      <xdr:col>2</xdr:col>
      <xdr:colOff>575735</xdr:colOff>
      <xdr:row>49</xdr:row>
      <xdr:rowOff>372532</xdr:rowOff>
    </xdr:to>
    <xdr:pic>
      <xdr:nvPicPr>
        <xdr:cNvPr id="39" name="Рисунок 38"/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1800" y="9813927"/>
          <a:ext cx="1024468" cy="1480605"/>
        </a:xfrm>
        <a:prstGeom prst="rect">
          <a:avLst/>
        </a:prstGeom>
      </xdr:spPr>
    </xdr:pic>
    <xdr:clientData/>
  </xdr:twoCellAnchor>
  <xdr:oneCellAnchor>
    <xdr:from>
      <xdr:col>0</xdr:col>
      <xdr:colOff>262466</xdr:colOff>
      <xdr:row>56</xdr:row>
      <xdr:rowOff>25400</xdr:rowOff>
    </xdr:from>
    <xdr:ext cx="795866" cy="795866"/>
    <xdr:pic>
      <xdr:nvPicPr>
        <xdr:cNvPr id="53" name="Рисунок 52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262466" y="9372600"/>
          <a:ext cx="795866" cy="795866"/>
        </a:xfrm>
        <a:prstGeom prst="rect">
          <a:avLst/>
        </a:prstGeom>
      </xdr:spPr>
    </xdr:pic>
    <xdr:clientData/>
  </xdr:oneCellAnchor>
  <xdr:oneCellAnchor>
    <xdr:from>
      <xdr:col>5</xdr:col>
      <xdr:colOff>431799</xdr:colOff>
      <xdr:row>56</xdr:row>
      <xdr:rowOff>16933</xdr:rowOff>
    </xdr:from>
    <xdr:ext cx="795866" cy="795866"/>
    <xdr:pic>
      <xdr:nvPicPr>
        <xdr:cNvPr id="58" name="Рисунок 57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3293532" y="12420600"/>
          <a:ext cx="795866" cy="795866"/>
        </a:xfrm>
        <a:prstGeom prst="rect">
          <a:avLst/>
        </a:prstGeom>
      </xdr:spPr>
    </xdr:pic>
    <xdr:clientData/>
  </xdr:oneCellAnchor>
  <xdr:oneCellAnchor>
    <xdr:from>
      <xdr:col>10</xdr:col>
      <xdr:colOff>474133</xdr:colOff>
      <xdr:row>42</xdr:row>
      <xdr:rowOff>8468</xdr:rowOff>
    </xdr:from>
    <xdr:ext cx="795866" cy="795866"/>
    <xdr:pic>
      <xdr:nvPicPr>
        <xdr:cNvPr id="60" name="Рисунок 59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6375400" y="9025468"/>
          <a:ext cx="795866" cy="795866"/>
        </a:xfrm>
        <a:prstGeom prst="rect">
          <a:avLst/>
        </a:prstGeom>
      </xdr:spPr>
    </xdr:pic>
    <xdr:clientData/>
  </xdr:oneCellAnchor>
  <xdr:oneCellAnchor>
    <xdr:from>
      <xdr:col>11</xdr:col>
      <xdr:colOff>8466</xdr:colOff>
      <xdr:row>56</xdr:row>
      <xdr:rowOff>25400</xdr:rowOff>
    </xdr:from>
    <xdr:ext cx="795866" cy="795866"/>
    <xdr:pic>
      <xdr:nvPicPr>
        <xdr:cNvPr id="62" name="Рисунок 61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6400799" y="12429067"/>
          <a:ext cx="795866" cy="795866"/>
        </a:xfrm>
        <a:prstGeom prst="rect">
          <a:avLst/>
        </a:prstGeom>
      </xdr:spPr>
    </xdr:pic>
    <xdr:clientData/>
  </xdr:oneCellAnchor>
  <xdr:twoCellAnchor editAs="oneCell">
    <xdr:from>
      <xdr:col>11</xdr:col>
      <xdr:colOff>118534</xdr:colOff>
      <xdr:row>44</xdr:row>
      <xdr:rowOff>25401</xdr:rowOff>
    </xdr:from>
    <xdr:to>
      <xdr:col>12</xdr:col>
      <xdr:colOff>281801</xdr:colOff>
      <xdr:row>49</xdr:row>
      <xdr:rowOff>364066</xdr:rowOff>
    </xdr:to>
    <xdr:pic>
      <xdr:nvPicPr>
        <xdr:cNvPr id="41" name="Рисунок 40"/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97134" y="9431868"/>
          <a:ext cx="772867" cy="1456265"/>
        </a:xfrm>
        <a:prstGeom prst="rect">
          <a:avLst/>
        </a:prstGeom>
      </xdr:spPr>
    </xdr:pic>
    <xdr:clientData/>
  </xdr:twoCellAnchor>
  <xdr:twoCellAnchor editAs="oneCell">
    <xdr:from>
      <xdr:col>1</xdr:col>
      <xdr:colOff>260067</xdr:colOff>
      <xdr:row>58</xdr:row>
      <xdr:rowOff>42334</xdr:rowOff>
    </xdr:from>
    <xdr:to>
      <xdr:col>2</xdr:col>
      <xdr:colOff>337460</xdr:colOff>
      <xdr:row>63</xdr:row>
      <xdr:rowOff>177800</xdr:rowOff>
    </xdr:to>
    <xdr:pic>
      <xdr:nvPicPr>
        <xdr:cNvPr id="42" name="Рисунок 41"/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1000" y="12657667"/>
          <a:ext cx="686993" cy="1371600"/>
        </a:xfrm>
        <a:prstGeom prst="rect">
          <a:avLst/>
        </a:prstGeom>
      </xdr:spPr>
    </xdr:pic>
    <xdr:clientData/>
  </xdr:twoCellAnchor>
  <xdr:twoCellAnchor editAs="oneCell">
    <xdr:from>
      <xdr:col>7</xdr:col>
      <xdr:colOff>377901</xdr:colOff>
      <xdr:row>58</xdr:row>
      <xdr:rowOff>62933</xdr:rowOff>
    </xdr:from>
    <xdr:to>
      <xdr:col>8</xdr:col>
      <xdr:colOff>651932</xdr:colOff>
      <xdr:row>61</xdr:row>
      <xdr:rowOff>194733</xdr:rowOff>
    </xdr:to>
    <xdr:pic>
      <xdr:nvPicPr>
        <xdr:cNvPr id="50" name="Рисунок 49"/>
        <xdr:cNvPicPr>
          <a:picLocks noChangeAspect="1"/>
        </xdr:cNvPicPr>
      </xdr:nvPicPr>
      <xdr:blipFill rotWithShape="1"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473" t="-1" r="8183" b="4856"/>
        <a:stretch/>
      </xdr:blipFill>
      <xdr:spPr>
        <a:xfrm>
          <a:off x="4264101" y="12678266"/>
          <a:ext cx="883631" cy="775267"/>
        </a:xfrm>
        <a:prstGeom prst="rect">
          <a:avLst/>
        </a:prstGeom>
      </xdr:spPr>
    </xdr:pic>
    <xdr:clientData/>
  </xdr:twoCellAnchor>
  <xdr:twoCellAnchor editAs="oneCell">
    <xdr:from>
      <xdr:col>13</xdr:col>
      <xdr:colOff>59267</xdr:colOff>
      <xdr:row>58</xdr:row>
      <xdr:rowOff>43600</xdr:rowOff>
    </xdr:from>
    <xdr:to>
      <xdr:col>13</xdr:col>
      <xdr:colOff>694267</xdr:colOff>
      <xdr:row>63</xdr:row>
      <xdr:rowOff>177799</xdr:rowOff>
    </xdr:to>
    <xdr:pic>
      <xdr:nvPicPr>
        <xdr:cNvPr id="64" name="Рисунок 63"/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89334" y="12658933"/>
          <a:ext cx="635000" cy="1370333"/>
        </a:xfrm>
        <a:prstGeom prst="rect">
          <a:avLst/>
        </a:prstGeom>
      </xdr:spPr>
    </xdr:pic>
    <xdr:clientData/>
  </xdr:twoCellAnchor>
  <xdr:twoCellAnchor editAs="oneCell">
    <xdr:from>
      <xdr:col>11</xdr:col>
      <xdr:colOff>110068</xdr:colOff>
      <xdr:row>58</xdr:row>
      <xdr:rowOff>126947</xdr:rowOff>
    </xdr:from>
    <xdr:to>
      <xdr:col>11</xdr:col>
      <xdr:colOff>592668</xdr:colOff>
      <xdr:row>63</xdr:row>
      <xdr:rowOff>160866</xdr:rowOff>
    </xdr:to>
    <xdr:pic>
      <xdr:nvPicPr>
        <xdr:cNvPr id="67" name="Рисунок 66"/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88668" y="12742280"/>
          <a:ext cx="482600" cy="1270053"/>
        </a:xfrm>
        <a:prstGeom prst="rect">
          <a:avLst/>
        </a:prstGeom>
      </xdr:spPr>
    </xdr:pic>
    <xdr:clientData/>
  </xdr:twoCellAnchor>
  <xdr:twoCellAnchor editAs="oneCell">
    <xdr:from>
      <xdr:col>12</xdr:col>
      <xdr:colOff>495862</xdr:colOff>
      <xdr:row>44</xdr:row>
      <xdr:rowOff>76199</xdr:rowOff>
    </xdr:from>
    <xdr:to>
      <xdr:col>13</xdr:col>
      <xdr:colOff>512481</xdr:colOff>
      <xdr:row>49</xdr:row>
      <xdr:rowOff>279400</xdr:rowOff>
    </xdr:to>
    <xdr:pic>
      <xdr:nvPicPr>
        <xdr:cNvPr id="13" name="Рисунок 12"/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84062" y="9482666"/>
          <a:ext cx="558486" cy="1320801"/>
        </a:xfrm>
        <a:prstGeom prst="rect">
          <a:avLst/>
        </a:prstGeom>
      </xdr:spPr>
    </xdr:pic>
    <xdr:clientData/>
  </xdr:twoCellAnchor>
  <xdr:twoCellAnchor editAs="oneCell">
    <xdr:from>
      <xdr:col>2</xdr:col>
      <xdr:colOff>569764</xdr:colOff>
      <xdr:row>58</xdr:row>
      <xdr:rowOff>76200</xdr:rowOff>
    </xdr:from>
    <xdr:to>
      <xdr:col>3</xdr:col>
      <xdr:colOff>495517</xdr:colOff>
      <xdr:row>63</xdr:row>
      <xdr:rowOff>166330</xdr:rowOff>
    </xdr:to>
    <xdr:pic>
      <xdr:nvPicPr>
        <xdr:cNvPr id="26" name="Рисунок 25"/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0297" y="12691533"/>
          <a:ext cx="535353" cy="1326264"/>
        </a:xfrm>
        <a:prstGeom prst="rect">
          <a:avLst/>
        </a:prstGeom>
      </xdr:spPr>
    </xdr:pic>
    <xdr:clientData/>
  </xdr:twoCellAnchor>
  <xdr:twoCellAnchor editAs="oneCell">
    <xdr:from>
      <xdr:col>6</xdr:col>
      <xdr:colOff>54875</xdr:colOff>
      <xdr:row>60</xdr:row>
      <xdr:rowOff>128505</xdr:rowOff>
    </xdr:from>
    <xdr:to>
      <xdr:col>7</xdr:col>
      <xdr:colOff>389467</xdr:colOff>
      <xdr:row>63</xdr:row>
      <xdr:rowOff>143935</xdr:rowOff>
    </xdr:to>
    <xdr:pic>
      <xdr:nvPicPr>
        <xdr:cNvPr id="28" name="Рисунок 27"/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1475" y="13175638"/>
          <a:ext cx="944192" cy="819764"/>
        </a:xfrm>
        <a:prstGeom prst="rect">
          <a:avLst/>
        </a:prstGeom>
      </xdr:spPr>
    </xdr:pic>
    <xdr:clientData/>
  </xdr:twoCellAnchor>
  <xdr:twoCellAnchor editAs="oneCell">
    <xdr:from>
      <xdr:col>12</xdr:col>
      <xdr:colOff>42333</xdr:colOff>
      <xdr:row>58</xdr:row>
      <xdr:rowOff>67734</xdr:rowOff>
    </xdr:from>
    <xdr:to>
      <xdr:col>13</xdr:col>
      <xdr:colOff>50800</xdr:colOff>
      <xdr:row>63</xdr:row>
      <xdr:rowOff>147112</xdr:rowOff>
    </xdr:to>
    <xdr:pic>
      <xdr:nvPicPr>
        <xdr:cNvPr id="30" name="Рисунок 29"/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0533" y="12683067"/>
          <a:ext cx="550334" cy="1315512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219076</xdr:colOff>
      <xdr:row>17</xdr:row>
      <xdr:rowOff>57151</xdr:rowOff>
    </xdr:from>
    <xdr:to>
      <xdr:col>3</xdr:col>
      <xdr:colOff>304801</xdr:colOff>
      <xdr:row>31</xdr:row>
      <xdr:rowOff>38936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19076" y="4286251"/>
          <a:ext cx="2724150" cy="2658310"/>
        </a:xfrm>
        <a:prstGeom prst="rect">
          <a:avLst/>
        </a:prstGeom>
      </xdr:spPr>
    </xdr:pic>
    <xdr:clientData/>
  </xdr:twoCellAnchor>
  <xdr:twoCellAnchor editAs="oneCell">
    <xdr:from>
      <xdr:col>4</xdr:col>
      <xdr:colOff>101601</xdr:colOff>
      <xdr:row>17</xdr:row>
      <xdr:rowOff>139701</xdr:rowOff>
    </xdr:from>
    <xdr:to>
      <xdr:col>8</xdr:col>
      <xdr:colOff>463551</xdr:colOff>
      <xdr:row>31</xdr:row>
      <xdr:rowOff>71522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540001" y="4305301"/>
          <a:ext cx="2800350" cy="2421021"/>
        </a:xfrm>
        <a:prstGeom prst="rect">
          <a:avLst/>
        </a:prstGeom>
      </xdr:spPr>
    </xdr:pic>
    <xdr:clientData/>
  </xdr:twoCellAnchor>
  <xdr:twoCellAnchor editAs="oneCell">
    <xdr:from>
      <xdr:col>9</xdr:col>
      <xdr:colOff>523875</xdr:colOff>
      <xdr:row>17</xdr:row>
      <xdr:rowOff>92075</xdr:rowOff>
    </xdr:from>
    <xdr:to>
      <xdr:col>13</xdr:col>
      <xdr:colOff>142875</xdr:colOff>
      <xdr:row>31</xdr:row>
      <xdr:rowOff>112620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10275" y="4257675"/>
          <a:ext cx="2057400" cy="2509745"/>
        </a:xfrm>
        <a:prstGeom prst="rect">
          <a:avLst/>
        </a:prstGeom>
      </xdr:spPr>
    </xdr:pic>
    <xdr:clientData/>
  </xdr:twoCellAnchor>
  <xdr:twoCellAnchor editAs="oneCell">
    <xdr:from>
      <xdr:col>0</xdr:col>
      <xdr:colOff>1209674</xdr:colOff>
      <xdr:row>3</xdr:row>
      <xdr:rowOff>133351</xdr:rowOff>
    </xdr:from>
    <xdr:to>
      <xdr:col>10</xdr:col>
      <xdr:colOff>409574</xdr:colOff>
      <xdr:row>15</xdr:row>
      <xdr:rowOff>178129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9674" y="895351"/>
          <a:ext cx="6105525" cy="3130878"/>
        </a:xfrm>
        <a:prstGeom prst="rect">
          <a:avLst/>
        </a:prstGeom>
      </xdr:spPr>
    </xdr:pic>
    <xdr:clientData/>
  </xdr:twoCellAnchor>
  <xdr:twoCellAnchor editAs="oneCell">
    <xdr:from>
      <xdr:col>0</xdr:col>
      <xdr:colOff>365124</xdr:colOff>
      <xdr:row>33</xdr:row>
      <xdr:rowOff>85725</xdr:rowOff>
    </xdr:from>
    <xdr:to>
      <xdr:col>5</xdr:col>
      <xdr:colOff>365125</xdr:colOff>
      <xdr:row>47</xdr:row>
      <xdr:rowOff>41665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65124" y="7096125"/>
          <a:ext cx="3048001" cy="2445140"/>
        </a:xfrm>
        <a:prstGeom prst="rect">
          <a:avLst/>
        </a:prstGeom>
      </xdr:spPr>
    </xdr:pic>
    <xdr:clientData/>
  </xdr:twoCellAnchor>
  <xdr:twoCellAnchor editAs="oneCell">
    <xdr:from>
      <xdr:col>0</xdr:col>
      <xdr:colOff>317499</xdr:colOff>
      <xdr:row>55</xdr:row>
      <xdr:rowOff>31751</xdr:rowOff>
    </xdr:from>
    <xdr:to>
      <xdr:col>5</xdr:col>
      <xdr:colOff>180975</xdr:colOff>
      <xdr:row>70</xdr:row>
      <xdr:rowOff>78107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17499" y="10953751"/>
          <a:ext cx="2911476" cy="2713356"/>
        </a:xfrm>
        <a:prstGeom prst="rect">
          <a:avLst/>
        </a:prstGeom>
      </xdr:spPr>
    </xdr:pic>
    <xdr:clientData/>
  </xdr:twoCellAnchor>
  <xdr:twoCellAnchor editAs="oneCell">
    <xdr:from>
      <xdr:col>6</xdr:col>
      <xdr:colOff>444500</xdr:colOff>
      <xdr:row>31</xdr:row>
      <xdr:rowOff>139700</xdr:rowOff>
    </xdr:from>
    <xdr:to>
      <xdr:col>10</xdr:col>
      <xdr:colOff>41776</xdr:colOff>
      <xdr:row>47</xdr:row>
      <xdr:rowOff>28575</xdr:rowOff>
    </xdr:to>
    <xdr:pic>
      <xdr:nvPicPr>
        <xdr:cNvPr id="13" name="Рисунок 12"/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102100" y="6794500"/>
          <a:ext cx="2035676" cy="2733675"/>
        </a:xfrm>
        <a:prstGeom prst="rect">
          <a:avLst/>
        </a:prstGeom>
      </xdr:spPr>
    </xdr:pic>
    <xdr:clientData/>
  </xdr:twoCellAnchor>
  <xdr:twoCellAnchor editAs="oneCell">
    <xdr:from>
      <xdr:col>6</xdr:col>
      <xdr:colOff>527049</xdr:colOff>
      <xdr:row>54</xdr:row>
      <xdr:rowOff>38100</xdr:rowOff>
    </xdr:from>
    <xdr:to>
      <xdr:col>13</xdr:col>
      <xdr:colOff>203199</xdr:colOff>
      <xdr:row>68</xdr:row>
      <xdr:rowOff>146993</xdr:rowOff>
    </xdr:to>
    <xdr:pic>
      <xdr:nvPicPr>
        <xdr:cNvPr id="14" name="Рисунок 13"/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184649" y="10782300"/>
          <a:ext cx="3943350" cy="2598093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523876</xdr:colOff>
      <xdr:row>6</xdr:row>
      <xdr:rowOff>69056</xdr:rowOff>
    </xdr:from>
    <xdr:to>
      <xdr:col>3</xdr:col>
      <xdr:colOff>159545</xdr:colOff>
      <xdr:row>11</xdr:row>
      <xdr:rowOff>44602</xdr:rowOff>
    </xdr:to>
    <xdr:pic>
      <xdr:nvPicPr>
        <xdr:cNvPr id="21" name="Рисунок 123" descr="12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203282" y="1473994"/>
          <a:ext cx="850106" cy="11661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211930</xdr:colOff>
      <xdr:row>6</xdr:row>
      <xdr:rowOff>61914</xdr:rowOff>
    </xdr:from>
    <xdr:to>
      <xdr:col>8</xdr:col>
      <xdr:colOff>523875</xdr:colOff>
      <xdr:row>11</xdr:row>
      <xdr:rowOff>128589</xdr:rowOff>
    </xdr:to>
    <xdr:pic>
      <xdr:nvPicPr>
        <xdr:cNvPr id="22" name="Рисунок 124" descr="12.jpg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04899" y="4050508"/>
          <a:ext cx="919163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142876</xdr:colOff>
      <xdr:row>6</xdr:row>
      <xdr:rowOff>64294</xdr:rowOff>
    </xdr:from>
    <xdr:to>
      <xdr:col>13</xdr:col>
      <xdr:colOff>547688</xdr:colOff>
      <xdr:row>11</xdr:row>
      <xdr:rowOff>119062</xdr:rowOff>
    </xdr:to>
    <xdr:pic>
      <xdr:nvPicPr>
        <xdr:cNvPr id="23" name="Рисунок 1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464720" y="4052888"/>
          <a:ext cx="1619250" cy="12453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47624</xdr:colOff>
      <xdr:row>18</xdr:row>
      <xdr:rowOff>23813</xdr:rowOff>
    </xdr:from>
    <xdr:to>
      <xdr:col>3</xdr:col>
      <xdr:colOff>559594</xdr:colOff>
      <xdr:row>23</xdr:row>
      <xdr:rowOff>119061</xdr:rowOff>
    </xdr:to>
    <xdr:pic>
      <xdr:nvPicPr>
        <xdr:cNvPr id="24" name="Рисунок 6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405562" y="4012407"/>
          <a:ext cx="1726407" cy="12858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583407</xdr:colOff>
      <xdr:row>4</xdr:row>
      <xdr:rowOff>142876</xdr:rowOff>
    </xdr:from>
    <xdr:to>
      <xdr:col>11</xdr:col>
      <xdr:colOff>547689</xdr:colOff>
      <xdr:row>9</xdr:row>
      <xdr:rowOff>19051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298032" y="3726657"/>
          <a:ext cx="571500" cy="971550"/>
        </a:xfrm>
        <a:prstGeom prst="rect">
          <a:avLst/>
        </a:prstGeom>
      </xdr:spPr>
    </xdr:pic>
    <xdr:clientData/>
  </xdr:twoCellAnchor>
  <xdr:twoCellAnchor editAs="oneCell">
    <xdr:from>
      <xdr:col>1</xdr:col>
      <xdr:colOff>23812</xdr:colOff>
      <xdr:row>16</xdr:row>
      <xdr:rowOff>23813</xdr:rowOff>
    </xdr:from>
    <xdr:to>
      <xdr:col>1</xdr:col>
      <xdr:colOff>595312</xdr:colOff>
      <xdr:row>20</xdr:row>
      <xdr:rowOff>209551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381750" y="3607594"/>
          <a:ext cx="571500" cy="971550"/>
        </a:xfrm>
        <a:prstGeom prst="rect">
          <a:avLst/>
        </a:prstGeom>
      </xdr:spPr>
    </xdr:pic>
    <xdr:clientData/>
  </xdr:twoCellAnchor>
  <xdr:twoCellAnchor editAs="oneCell">
    <xdr:from>
      <xdr:col>6</xdr:col>
      <xdr:colOff>166688</xdr:colOff>
      <xdr:row>6</xdr:row>
      <xdr:rowOff>59532</xdr:rowOff>
    </xdr:from>
    <xdr:to>
      <xdr:col>7</xdr:col>
      <xdr:colOff>250626</xdr:colOff>
      <xdr:row>11</xdr:row>
      <xdr:rowOff>154781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2438" y="4048126"/>
          <a:ext cx="691157" cy="1285874"/>
        </a:xfrm>
        <a:prstGeom prst="rect">
          <a:avLst/>
        </a:prstGeom>
      </xdr:spPr>
    </xdr:pic>
    <xdr:clientData/>
  </xdr:twoCellAnchor>
  <xdr:twoCellAnchor editAs="oneCell">
    <xdr:from>
      <xdr:col>6</xdr:col>
      <xdr:colOff>407460</xdr:colOff>
      <xdr:row>18</xdr:row>
      <xdr:rowOff>25137</xdr:rowOff>
    </xdr:from>
    <xdr:to>
      <xdr:col>8</xdr:col>
      <xdr:colOff>121708</xdr:colOff>
      <xdr:row>23</xdr:row>
      <xdr:rowOff>149375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3210" y="6565637"/>
          <a:ext cx="941914" cy="1309572"/>
        </a:xfrm>
        <a:prstGeom prst="rect">
          <a:avLst/>
        </a:prstGeom>
      </xdr:spPr>
    </xdr:pic>
    <xdr:clientData/>
  </xdr:twoCellAnchor>
  <xdr:twoCellAnchor editAs="oneCell">
    <xdr:from>
      <xdr:col>9</xdr:col>
      <xdr:colOff>10583</xdr:colOff>
      <xdr:row>16</xdr:row>
      <xdr:rowOff>31750</xdr:rowOff>
    </xdr:from>
    <xdr:to>
      <xdr:col>10</xdr:col>
      <xdr:colOff>215697</xdr:colOff>
      <xdr:row>17</xdr:row>
      <xdr:rowOff>199684</xdr:rowOff>
    </xdr:to>
    <xdr:pic>
      <xdr:nvPicPr>
        <xdr:cNvPr id="15" name="Рисунок 14"/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137833" y="6170083"/>
          <a:ext cx="818947" cy="369017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297392</xdr:colOff>
      <xdr:row>42</xdr:row>
      <xdr:rowOff>189972</xdr:rowOff>
    </xdr:from>
    <xdr:to>
      <xdr:col>3</xdr:col>
      <xdr:colOff>203200</xdr:colOff>
      <xdr:row>46</xdr:row>
      <xdr:rowOff>232831</xdr:rowOff>
    </xdr:to>
    <xdr:pic>
      <xdr:nvPicPr>
        <xdr:cNvPr id="22" name="Рисунок 120" descr="11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551392" y="12307889"/>
          <a:ext cx="1133475" cy="10165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540808</xdr:colOff>
      <xdr:row>7</xdr:row>
      <xdr:rowOff>35981</xdr:rowOff>
    </xdr:from>
    <xdr:to>
      <xdr:col>3</xdr:col>
      <xdr:colOff>127000</xdr:colOff>
      <xdr:row>10</xdr:row>
      <xdr:rowOff>222210</xdr:rowOff>
    </xdr:to>
    <xdr:pic>
      <xdr:nvPicPr>
        <xdr:cNvPr id="28" name="Рисунок 315" descr="пуфик.jpg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11741" y="1610781"/>
          <a:ext cx="805392" cy="8212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486833</xdr:colOff>
      <xdr:row>56</xdr:row>
      <xdr:rowOff>67733</xdr:rowOff>
    </xdr:from>
    <xdr:to>
      <xdr:col>8</xdr:col>
      <xdr:colOff>297392</xdr:colOff>
      <xdr:row>60</xdr:row>
      <xdr:rowOff>12702</xdr:rowOff>
    </xdr:to>
    <xdr:pic>
      <xdr:nvPicPr>
        <xdr:cNvPr id="41" name="Рисунок 13"/>
        <xdr:cNvPicPr preferRelativeResize="0"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169833" y="11942233"/>
          <a:ext cx="1038225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296333</xdr:colOff>
      <xdr:row>55</xdr:row>
      <xdr:rowOff>171979</xdr:rowOff>
    </xdr:from>
    <xdr:to>
      <xdr:col>13</xdr:col>
      <xdr:colOff>478366</xdr:colOff>
      <xdr:row>59</xdr:row>
      <xdr:rowOff>252413</xdr:rowOff>
    </xdr:to>
    <xdr:pic>
      <xdr:nvPicPr>
        <xdr:cNvPr id="42" name="Рисунок 14"/>
        <xdr:cNvPicPr preferRelativeResize="0"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048500" y="11855979"/>
          <a:ext cx="1409700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197909</xdr:colOff>
      <xdr:row>56</xdr:row>
      <xdr:rowOff>157163</xdr:rowOff>
    </xdr:from>
    <xdr:to>
      <xdr:col>3</xdr:col>
      <xdr:colOff>322792</xdr:colOff>
      <xdr:row>59</xdr:row>
      <xdr:rowOff>85197</xdr:rowOff>
    </xdr:to>
    <xdr:pic>
      <xdr:nvPicPr>
        <xdr:cNvPr id="43" name="Рисунок 17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11742" y="14603413"/>
          <a:ext cx="135255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592666</xdr:colOff>
      <xdr:row>30</xdr:row>
      <xdr:rowOff>21167</xdr:rowOff>
    </xdr:from>
    <xdr:to>
      <xdr:col>1</xdr:col>
      <xdr:colOff>576791</xdr:colOff>
      <xdr:row>34</xdr:row>
      <xdr:rowOff>55032</xdr:rowOff>
    </xdr:to>
    <xdr:pic>
      <xdr:nvPicPr>
        <xdr:cNvPr id="19" name="Рисунок 18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371166" y="6572250"/>
          <a:ext cx="571500" cy="971550"/>
        </a:xfrm>
        <a:prstGeom prst="rect">
          <a:avLst/>
        </a:prstGeom>
      </xdr:spPr>
    </xdr:pic>
    <xdr:clientData/>
  </xdr:twoCellAnchor>
  <xdr:twoCellAnchor editAs="oneCell">
    <xdr:from>
      <xdr:col>5</xdr:col>
      <xdr:colOff>459317</xdr:colOff>
      <xdr:row>53</xdr:row>
      <xdr:rowOff>167216</xdr:rowOff>
    </xdr:from>
    <xdr:to>
      <xdr:col>6</xdr:col>
      <xdr:colOff>416983</xdr:colOff>
      <xdr:row>58</xdr:row>
      <xdr:rowOff>42332</xdr:rowOff>
    </xdr:to>
    <xdr:pic>
      <xdr:nvPicPr>
        <xdr:cNvPr id="20" name="Рисунок 19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168650" y="11808883"/>
          <a:ext cx="567266" cy="874183"/>
        </a:xfrm>
        <a:prstGeom prst="rect">
          <a:avLst/>
        </a:prstGeom>
      </xdr:spPr>
    </xdr:pic>
    <xdr:clientData/>
  </xdr:twoCellAnchor>
  <xdr:twoCellAnchor editAs="oneCell">
    <xdr:from>
      <xdr:col>2</xdr:col>
      <xdr:colOff>21166</xdr:colOff>
      <xdr:row>31</xdr:row>
      <xdr:rowOff>84667</xdr:rowOff>
    </xdr:from>
    <xdr:to>
      <xdr:col>3</xdr:col>
      <xdr:colOff>307592</xdr:colOff>
      <xdr:row>34</xdr:row>
      <xdr:rowOff>259882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27333" y="6826250"/>
          <a:ext cx="900260" cy="941448"/>
        </a:xfrm>
        <a:prstGeom prst="rect">
          <a:avLst/>
        </a:prstGeom>
      </xdr:spPr>
    </xdr:pic>
    <xdr:clientData/>
  </xdr:twoCellAnchor>
  <xdr:twoCellAnchor editAs="oneCell">
    <xdr:from>
      <xdr:col>6</xdr:col>
      <xdr:colOff>391582</xdr:colOff>
      <xdr:row>42</xdr:row>
      <xdr:rowOff>105832</xdr:rowOff>
    </xdr:from>
    <xdr:to>
      <xdr:col>8</xdr:col>
      <xdr:colOff>285749</xdr:colOff>
      <xdr:row>48</xdr:row>
      <xdr:rowOff>50799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backgroundRemoval t="0" b="82906" l="0" r="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0515" y="9486899"/>
          <a:ext cx="1113367" cy="1240367"/>
        </a:xfrm>
        <a:prstGeom prst="rect">
          <a:avLst/>
        </a:prstGeom>
      </xdr:spPr>
    </xdr:pic>
    <xdr:clientData/>
  </xdr:twoCellAnchor>
  <xdr:twoCellAnchor editAs="oneCell">
    <xdr:from>
      <xdr:col>11</xdr:col>
      <xdr:colOff>465669</xdr:colOff>
      <xdr:row>7</xdr:row>
      <xdr:rowOff>71967</xdr:rowOff>
    </xdr:from>
    <xdr:to>
      <xdr:col>13</xdr:col>
      <xdr:colOff>220135</xdr:colOff>
      <xdr:row>10</xdr:row>
      <xdr:rowOff>277283</xdr:rowOff>
    </xdr:to>
    <xdr:pic>
      <xdr:nvPicPr>
        <xdr:cNvPr id="7" name="Рисунок 6"/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BEBA8EAE-BF5A-486C-A8C5-ECC9F3942E4B}">
              <a14:imgProps xmlns:a14="http://schemas.microsoft.com/office/drawing/2010/main">
                <a14:imgLayer r:embed="rId11">
                  <a14:imgEffect>
                    <a14:backgroundRemoval t="22426" b="81912" l="31307" r="64061">
                      <a14:foregroundMark x1="37345" y1="71618" x2="36394" y2="70735"/>
                      <a14:foregroundMark x1="50289" y1="77279" x2="49132" y2="77426"/>
                      <a14:foregroundMark x1="51034" y1="78382" x2="50496" y2="79485"/>
                      <a14:foregroundMark x1="51241" y1="77426" x2="51241" y2="7875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29672" t="20576" r="32871" b="16760"/>
        <a:stretch/>
      </xdr:blipFill>
      <xdr:spPr>
        <a:xfrm>
          <a:off x="6832602" y="1646767"/>
          <a:ext cx="973666" cy="840316"/>
        </a:xfrm>
        <a:prstGeom prst="rect">
          <a:avLst/>
        </a:prstGeom>
      </xdr:spPr>
    </xdr:pic>
    <xdr:clientData/>
  </xdr:twoCellAnchor>
  <xdr:twoCellAnchor editAs="oneCell">
    <xdr:from>
      <xdr:col>12</xdr:col>
      <xdr:colOff>182880</xdr:colOff>
      <xdr:row>18</xdr:row>
      <xdr:rowOff>60960</xdr:rowOff>
    </xdr:from>
    <xdr:to>
      <xdr:col>13</xdr:col>
      <xdr:colOff>495300</xdr:colOff>
      <xdr:row>23</xdr:row>
      <xdr:rowOff>82127</xdr:rowOff>
    </xdr:to>
    <xdr:pic>
      <xdr:nvPicPr>
        <xdr:cNvPr id="18" name="Рисунок 17"/>
        <xdr:cNvPicPr>
          <a:picLocks noChangeAspect="1"/>
        </xdr:cNvPicPr>
      </xdr:nvPicPr>
      <xdr:blipFill rotWithShape="1"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6547" t="6338" r="6507" b="8450"/>
        <a:stretch/>
      </xdr:blipFill>
      <xdr:spPr>
        <a:xfrm>
          <a:off x="4046220" y="17884140"/>
          <a:ext cx="922020" cy="1051560"/>
        </a:xfrm>
        <a:prstGeom prst="rect">
          <a:avLst/>
        </a:prstGeom>
      </xdr:spPr>
    </xdr:pic>
    <xdr:clientData/>
  </xdr:twoCellAnchor>
  <xdr:twoCellAnchor editAs="oneCell">
    <xdr:from>
      <xdr:col>11</xdr:col>
      <xdr:colOff>68579</xdr:colOff>
      <xdr:row>18</xdr:row>
      <xdr:rowOff>152400</xdr:rowOff>
    </xdr:from>
    <xdr:to>
      <xdr:col>12</xdr:col>
      <xdr:colOff>188942</xdr:colOff>
      <xdr:row>23</xdr:row>
      <xdr:rowOff>152400</xdr:rowOff>
    </xdr:to>
    <xdr:pic>
      <xdr:nvPicPr>
        <xdr:cNvPr id="21" name="Рисунок 20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35512" y="4334933"/>
          <a:ext cx="729963" cy="990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127001</xdr:colOff>
      <xdr:row>14</xdr:row>
      <xdr:rowOff>178646</xdr:rowOff>
    </xdr:from>
    <xdr:ext cx="2734733" cy="448734"/>
    <xdr:sp macro="" textlink="">
      <xdr:nvSpPr>
        <xdr:cNvPr id="4" name="Прямоугольник 3"/>
        <xdr:cNvSpPr/>
      </xdr:nvSpPr>
      <xdr:spPr>
        <a:xfrm>
          <a:off x="5884334" y="3243579"/>
          <a:ext cx="2734733" cy="448734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ru-RU" sz="1800" b="1" cap="none" spc="0">
              <a:ln w="6350">
                <a:solidFill>
                  <a:srgbClr val="A80000"/>
                </a:solidFill>
                <a:prstDash val="solid"/>
              </a:ln>
              <a:solidFill>
                <a:srgbClr val="FFFF00"/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Удобная</a:t>
          </a:r>
          <a:r>
            <a:rPr lang="ru-RU" sz="1800" b="1" cap="none" spc="0" baseline="0">
              <a:ln w="6350">
                <a:solidFill>
                  <a:srgbClr val="A80000"/>
                </a:solidFill>
                <a:prstDash val="solid"/>
              </a:ln>
              <a:solidFill>
                <a:srgbClr val="FFFF00"/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 тумба для прихожей</a:t>
          </a:r>
          <a:r>
            <a:rPr lang="ru-RU" sz="1600" b="1" cap="none" spc="0" baseline="0">
              <a:ln w="6350">
                <a:solidFill>
                  <a:srgbClr val="A80000"/>
                </a:solidFill>
                <a:prstDash val="solid"/>
              </a:ln>
              <a:solidFill>
                <a:srgbClr val="FFFF00"/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!</a:t>
          </a:r>
          <a:endParaRPr lang="ru-RU" sz="1600" b="1" cap="none" spc="0">
            <a:ln w="6350">
              <a:solidFill>
                <a:srgbClr val="A80000"/>
              </a:solidFill>
              <a:prstDash val="solid"/>
            </a:ln>
            <a:solidFill>
              <a:srgbClr val="FFFF00"/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10</xdr:col>
      <xdr:colOff>254001</xdr:colOff>
      <xdr:row>15</xdr:row>
      <xdr:rowOff>296332</xdr:rowOff>
    </xdr:from>
    <xdr:to>
      <xdr:col>11</xdr:col>
      <xdr:colOff>118535</xdr:colOff>
      <xdr:row>17</xdr:row>
      <xdr:rowOff>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6011334" y="3555999"/>
          <a:ext cx="474134" cy="474134"/>
        </a:xfrm>
        <a:prstGeom prst="rect">
          <a:avLst/>
        </a:prstGeom>
      </xdr:spPr>
    </xdr:pic>
    <xdr:clientData/>
  </xdr:twoCellAnchor>
  <xdr:twoCellAnchor editAs="oneCell">
    <xdr:from>
      <xdr:col>5</xdr:col>
      <xdr:colOff>381000</xdr:colOff>
      <xdr:row>29</xdr:row>
      <xdr:rowOff>177800</xdr:rowOff>
    </xdr:from>
    <xdr:to>
      <xdr:col>6</xdr:col>
      <xdr:colOff>356667</xdr:colOff>
      <xdr:row>34</xdr:row>
      <xdr:rowOff>13957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090333" y="6714067"/>
          <a:ext cx="585267" cy="835224"/>
        </a:xfrm>
        <a:prstGeom prst="rect">
          <a:avLst/>
        </a:prstGeom>
      </xdr:spPr>
    </xdr:pic>
    <xdr:clientData/>
  </xdr:twoCellAnchor>
  <xdr:twoCellAnchor editAs="oneCell">
    <xdr:from>
      <xdr:col>5</xdr:col>
      <xdr:colOff>381001</xdr:colOff>
      <xdr:row>41</xdr:row>
      <xdr:rowOff>16933</xdr:rowOff>
    </xdr:from>
    <xdr:to>
      <xdr:col>6</xdr:col>
      <xdr:colOff>356668</xdr:colOff>
      <xdr:row>45</xdr:row>
      <xdr:rowOff>22425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090334" y="9203266"/>
          <a:ext cx="585267" cy="835225"/>
        </a:xfrm>
        <a:prstGeom prst="rect">
          <a:avLst/>
        </a:prstGeom>
      </xdr:spPr>
    </xdr:pic>
    <xdr:clientData/>
  </xdr:twoCellAnchor>
  <xdr:twoCellAnchor editAs="oneCell">
    <xdr:from>
      <xdr:col>6</xdr:col>
      <xdr:colOff>448734</xdr:colOff>
      <xdr:row>6</xdr:row>
      <xdr:rowOff>42333</xdr:rowOff>
    </xdr:from>
    <xdr:to>
      <xdr:col>8</xdr:col>
      <xdr:colOff>232933</xdr:colOff>
      <xdr:row>11</xdr:row>
      <xdr:rowOff>94486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67667" y="1430866"/>
          <a:ext cx="1003399" cy="1161287"/>
        </a:xfrm>
        <a:prstGeom prst="rect">
          <a:avLst/>
        </a:prstGeom>
      </xdr:spPr>
    </xdr:pic>
    <xdr:clientData/>
  </xdr:twoCellAnchor>
  <xdr:twoCellAnchor editAs="oneCell">
    <xdr:from>
      <xdr:col>1</xdr:col>
      <xdr:colOff>499534</xdr:colOff>
      <xdr:row>18</xdr:row>
      <xdr:rowOff>101600</xdr:rowOff>
    </xdr:from>
    <xdr:to>
      <xdr:col>3</xdr:col>
      <xdr:colOff>218349</xdr:colOff>
      <xdr:row>23</xdr:row>
      <xdr:rowOff>143933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0467" y="4250267"/>
          <a:ext cx="938015" cy="1032933"/>
        </a:xfrm>
        <a:prstGeom prst="rect">
          <a:avLst/>
        </a:prstGeom>
      </xdr:spPr>
    </xdr:pic>
    <xdr:clientData/>
  </xdr:twoCellAnchor>
  <xdr:twoCellAnchor editAs="oneCell">
    <xdr:from>
      <xdr:col>6</xdr:col>
      <xdr:colOff>110067</xdr:colOff>
      <xdr:row>18</xdr:row>
      <xdr:rowOff>110066</xdr:rowOff>
    </xdr:from>
    <xdr:to>
      <xdr:col>8</xdr:col>
      <xdr:colOff>548373</xdr:colOff>
      <xdr:row>23</xdr:row>
      <xdr:rowOff>140608</xdr:rowOff>
    </xdr:to>
    <xdr:pic>
      <xdr:nvPicPr>
        <xdr:cNvPr id="12" name="Рисунок 11"/>
        <xdr:cNvPicPr>
          <a:picLocks noChangeAspect="1"/>
        </xdr:cNvPicPr>
      </xdr:nvPicPr>
      <xdr:blipFill>
        <a:blip xmlns:r="http://schemas.openxmlformats.org/officeDocument/2006/relationships" r:embed="rId18" cstate="print">
          <a:grayscl/>
          <a:extLst>
            <a:ext uri="{BEBA8EAE-BF5A-486C-A8C5-ECC9F3942E4B}">
              <a14:imgProps xmlns:a14="http://schemas.microsoft.com/office/drawing/2010/main">
                <a14:imgLayer r:embed="rId19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0" y="4258733"/>
          <a:ext cx="1657506" cy="1021142"/>
        </a:xfrm>
        <a:prstGeom prst="rect">
          <a:avLst/>
        </a:prstGeom>
      </xdr:spPr>
    </xdr:pic>
    <xdr:clientData/>
  </xdr:twoCellAnchor>
  <xdr:twoCellAnchor editAs="oneCell">
    <xdr:from>
      <xdr:col>1</xdr:col>
      <xdr:colOff>186266</xdr:colOff>
      <xdr:row>68</xdr:row>
      <xdr:rowOff>93132</xdr:rowOff>
    </xdr:from>
    <xdr:to>
      <xdr:col>3</xdr:col>
      <xdr:colOff>353398</xdr:colOff>
      <xdr:row>73</xdr:row>
      <xdr:rowOff>465666</xdr:rowOff>
    </xdr:to>
    <xdr:pic>
      <xdr:nvPicPr>
        <xdr:cNvPr id="13" name="Рисунок 12"/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199" y="14808199"/>
          <a:ext cx="1386332" cy="1532467"/>
        </a:xfrm>
        <a:prstGeom prst="rect">
          <a:avLst/>
        </a:prstGeom>
      </xdr:spPr>
    </xdr:pic>
    <xdr:clientData/>
  </xdr:twoCellAnchor>
  <xdr:twoCellAnchor editAs="oneCell">
    <xdr:from>
      <xdr:col>3</xdr:col>
      <xdr:colOff>194734</xdr:colOff>
      <xdr:row>67</xdr:row>
      <xdr:rowOff>160867</xdr:rowOff>
    </xdr:from>
    <xdr:to>
      <xdr:col>4</xdr:col>
      <xdr:colOff>118534</xdr:colOff>
      <xdr:row>70</xdr:row>
      <xdr:rowOff>127001</xdr:rowOff>
    </xdr:to>
    <xdr:pic>
      <xdr:nvPicPr>
        <xdr:cNvPr id="14" name="Рисунок 13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684867" y="14681200"/>
          <a:ext cx="533400" cy="533400"/>
        </a:xfrm>
        <a:prstGeom prst="rect">
          <a:avLst/>
        </a:prstGeom>
      </xdr:spPr>
    </xdr:pic>
    <xdr:clientData/>
  </xdr:twoCellAnchor>
  <xdr:twoCellAnchor editAs="oneCell">
    <xdr:from>
      <xdr:col>1</xdr:col>
      <xdr:colOff>20738</xdr:colOff>
      <xdr:row>66</xdr:row>
      <xdr:rowOff>16932</xdr:rowOff>
    </xdr:from>
    <xdr:to>
      <xdr:col>2</xdr:col>
      <xdr:colOff>300138</xdr:colOff>
      <xdr:row>67</xdr:row>
      <xdr:rowOff>194732</xdr:rowOff>
    </xdr:to>
    <xdr:pic>
      <xdr:nvPicPr>
        <xdr:cNvPr id="15" name="Рисунок 14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291671" y="14350999"/>
          <a:ext cx="889000" cy="889000"/>
        </a:xfrm>
        <a:prstGeom prst="rect">
          <a:avLst/>
        </a:prstGeom>
      </xdr:spPr>
    </xdr:pic>
    <xdr:clientData/>
  </xdr:twoCellAnchor>
  <xdr:twoCellAnchor editAs="oneCell">
    <xdr:from>
      <xdr:col>11</xdr:col>
      <xdr:colOff>361145</xdr:colOff>
      <xdr:row>42</xdr:row>
      <xdr:rowOff>59265</xdr:rowOff>
    </xdr:from>
    <xdr:to>
      <xdr:col>13</xdr:col>
      <xdr:colOff>329184</xdr:colOff>
      <xdr:row>47</xdr:row>
      <xdr:rowOff>152399</xdr:rowOff>
    </xdr:to>
    <xdr:pic>
      <xdr:nvPicPr>
        <xdr:cNvPr id="16" name="Рисунок 15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28078" y="9440332"/>
          <a:ext cx="1187239" cy="1202268"/>
        </a:xfrm>
        <a:prstGeom prst="rect">
          <a:avLst/>
        </a:prstGeom>
      </xdr:spPr>
    </xdr:pic>
    <xdr:clientData/>
  </xdr:twoCellAnchor>
  <xdr:twoCellAnchor editAs="oneCell">
    <xdr:from>
      <xdr:col>11</xdr:col>
      <xdr:colOff>63656</xdr:colOff>
      <xdr:row>30</xdr:row>
      <xdr:rowOff>152401</xdr:rowOff>
    </xdr:from>
    <xdr:to>
      <xdr:col>13</xdr:col>
      <xdr:colOff>550333</xdr:colOff>
      <xdr:row>34</xdr:row>
      <xdr:rowOff>211667</xdr:rowOff>
    </xdr:to>
    <xdr:pic>
      <xdr:nvPicPr>
        <xdr:cNvPr id="17" name="Рисунок 16"/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30589" y="6925734"/>
          <a:ext cx="1705877" cy="863600"/>
        </a:xfrm>
        <a:prstGeom prst="rect">
          <a:avLst/>
        </a:prstGeom>
      </xdr:spPr>
    </xdr:pic>
    <xdr:clientData/>
  </xdr:twoCellAnchor>
  <xdr:twoCellAnchor editAs="oneCell">
    <xdr:from>
      <xdr:col>6</xdr:col>
      <xdr:colOff>431800</xdr:colOff>
      <xdr:row>31</xdr:row>
      <xdr:rowOff>76201</xdr:rowOff>
    </xdr:from>
    <xdr:to>
      <xdr:col>8</xdr:col>
      <xdr:colOff>302941</xdr:colOff>
      <xdr:row>35</xdr:row>
      <xdr:rowOff>8468</xdr:rowOff>
    </xdr:to>
    <xdr:pic>
      <xdr:nvPicPr>
        <xdr:cNvPr id="23" name="Рисунок 22"/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50733" y="7035801"/>
          <a:ext cx="1090341" cy="838200"/>
        </a:xfrm>
        <a:prstGeom prst="rect">
          <a:avLst/>
        </a:prstGeom>
      </xdr:spPr>
    </xdr:pic>
    <xdr:clientData/>
  </xdr:twoCellAnchor>
  <xdr:oneCellAnchor>
    <xdr:from>
      <xdr:col>6</xdr:col>
      <xdr:colOff>1</xdr:colOff>
      <xdr:row>68</xdr:row>
      <xdr:rowOff>59267</xdr:rowOff>
    </xdr:from>
    <xdr:ext cx="533400" cy="533400"/>
    <xdr:pic>
      <xdr:nvPicPr>
        <xdr:cNvPr id="29" name="Рисунок 28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3318934" y="14833600"/>
          <a:ext cx="533400" cy="533400"/>
        </a:xfrm>
        <a:prstGeom prst="rect">
          <a:avLst/>
        </a:prstGeom>
      </xdr:spPr>
    </xdr:pic>
    <xdr:clientData/>
  </xdr:oneCellAnchor>
  <xdr:oneCellAnchor>
    <xdr:from>
      <xdr:col>6</xdr:col>
      <xdr:colOff>20738</xdr:colOff>
      <xdr:row>66</xdr:row>
      <xdr:rowOff>25401</xdr:rowOff>
    </xdr:from>
    <xdr:ext cx="889000" cy="889000"/>
    <xdr:pic>
      <xdr:nvPicPr>
        <xdr:cNvPr id="30" name="Рисунок 29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339671" y="14359468"/>
          <a:ext cx="889000" cy="889000"/>
        </a:xfrm>
        <a:prstGeom prst="rect">
          <a:avLst/>
        </a:prstGeom>
      </xdr:spPr>
    </xdr:pic>
    <xdr:clientData/>
  </xdr:oneCellAnchor>
  <xdr:oneCellAnchor>
    <xdr:from>
      <xdr:col>10</xdr:col>
      <xdr:colOff>575734</xdr:colOff>
      <xdr:row>68</xdr:row>
      <xdr:rowOff>127001</xdr:rowOff>
    </xdr:from>
    <xdr:ext cx="533400" cy="533400"/>
    <xdr:pic>
      <xdr:nvPicPr>
        <xdr:cNvPr id="32" name="Рисунок 31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6333067" y="14901334"/>
          <a:ext cx="533400" cy="533400"/>
        </a:xfrm>
        <a:prstGeom prst="rect">
          <a:avLst/>
        </a:prstGeom>
      </xdr:spPr>
    </xdr:pic>
    <xdr:clientData/>
  </xdr:oneCellAnchor>
  <xdr:oneCellAnchor>
    <xdr:from>
      <xdr:col>11</xdr:col>
      <xdr:colOff>12272</xdr:colOff>
      <xdr:row>65</xdr:row>
      <xdr:rowOff>186267</xdr:rowOff>
    </xdr:from>
    <xdr:ext cx="889000" cy="889000"/>
    <xdr:pic>
      <xdr:nvPicPr>
        <xdr:cNvPr id="33" name="Рисунок 32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6379205" y="14325600"/>
          <a:ext cx="889000" cy="889000"/>
        </a:xfrm>
        <a:prstGeom prst="rect">
          <a:avLst/>
        </a:prstGeom>
      </xdr:spPr>
    </xdr:pic>
    <xdr:clientData/>
  </xdr:oneCellAnchor>
  <xdr:twoCellAnchor editAs="oneCell">
    <xdr:from>
      <xdr:col>11</xdr:col>
      <xdr:colOff>372533</xdr:colOff>
      <xdr:row>68</xdr:row>
      <xdr:rowOff>33412</xdr:rowOff>
    </xdr:from>
    <xdr:to>
      <xdr:col>13</xdr:col>
      <xdr:colOff>338666</xdr:colOff>
      <xdr:row>73</xdr:row>
      <xdr:rowOff>448732</xdr:rowOff>
    </xdr:to>
    <xdr:pic>
      <xdr:nvPicPr>
        <xdr:cNvPr id="2" name="Рисунок 1"/>
        <xdr:cNvPicPr>
          <a:picLocks noChangeAspect="1"/>
        </xdr:cNvPicPr>
      </xdr:nvPicPr>
      <xdr:blipFill rotWithShape="1"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85"/>
        <a:stretch/>
      </xdr:blipFill>
      <xdr:spPr>
        <a:xfrm>
          <a:off x="6739466" y="14807745"/>
          <a:ext cx="1185333" cy="1575253"/>
        </a:xfrm>
        <a:prstGeom prst="rect">
          <a:avLst/>
        </a:prstGeom>
      </xdr:spPr>
    </xdr:pic>
    <xdr:clientData/>
  </xdr:twoCellAnchor>
  <xdr:twoCellAnchor editAs="oneCell">
    <xdr:from>
      <xdr:col>6</xdr:col>
      <xdr:colOff>406400</xdr:colOff>
      <xdr:row>68</xdr:row>
      <xdr:rowOff>33867</xdr:rowOff>
    </xdr:from>
    <xdr:to>
      <xdr:col>8</xdr:col>
      <xdr:colOff>338666</xdr:colOff>
      <xdr:row>73</xdr:row>
      <xdr:rowOff>465668</xdr:rowOff>
    </xdr:to>
    <xdr:pic>
      <xdr:nvPicPr>
        <xdr:cNvPr id="24" name="Рисунок 23"/>
        <xdr:cNvPicPr>
          <a:picLocks noChangeAspect="1"/>
        </xdr:cNvPicPr>
      </xdr:nvPicPr>
      <xdr:blipFill rotWithShape="1"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30" t="6289" b="-1"/>
        <a:stretch/>
      </xdr:blipFill>
      <xdr:spPr>
        <a:xfrm>
          <a:off x="3725333" y="14808200"/>
          <a:ext cx="1151466" cy="1591734"/>
        </a:xfrm>
        <a:prstGeom prst="rect">
          <a:avLst/>
        </a:prstGeom>
      </xdr:spPr>
    </xdr:pic>
    <xdr:clientData/>
  </xdr:twoCellAnchor>
  <xdr:oneCellAnchor>
    <xdr:from>
      <xdr:col>0</xdr:col>
      <xdr:colOff>152400</xdr:colOff>
      <xdr:row>80</xdr:row>
      <xdr:rowOff>50800</xdr:rowOff>
    </xdr:from>
    <xdr:ext cx="533400" cy="533400"/>
    <xdr:pic>
      <xdr:nvPicPr>
        <xdr:cNvPr id="35" name="Рисунок 34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52400" y="18321867"/>
          <a:ext cx="533400" cy="533400"/>
        </a:xfrm>
        <a:prstGeom prst="rect">
          <a:avLst/>
        </a:prstGeom>
      </xdr:spPr>
    </xdr:pic>
    <xdr:clientData/>
  </xdr:oneCellAnchor>
  <xdr:oneCellAnchor>
    <xdr:from>
      <xdr:col>1</xdr:col>
      <xdr:colOff>20738</xdr:colOff>
      <xdr:row>78</xdr:row>
      <xdr:rowOff>16932</xdr:rowOff>
    </xdr:from>
    <xdr:ext cx="660402" cy="660402"/>
    <xdr:pic>
      <xdr:nvPicPr>
        <xdr:cNvPr id="36" name="Рисунок 35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291671" y="17712265"/>
          <a:ext cx="660402" cy="660402"/>
        </a:xfrm>
        <a:prstGeom prst="rect">
          <a:avLst/>
        </a:prstGeom>
      </xdr:spPr>
    </xdr:pic>
    <xdr:clientData/>
  </xdr:oneCellAnchor>
  <xdr:twoCellAnchor editAs="oneCell">
    <xdr:from>
      <xdr:col>1</xdr:col>
      <xdr:colOff>287866</xdr:colOff>
      <xdr:row>80</xdr:row>
      <xdr:rowOff>49977</xdr:rowOff>
    </xdr:from>
    <xdr:to>
      <xdr:col>3</xdr:col>
      <xdr:colOff>220133</xdr:colOff>
      <xdr:row>85</xdr:row>
      <xdr:rowOff>107997</xdr:rowOff>
    </xdr:to>
    <xdr:pic>
      <xdr:nvPicPr>
        <xdr:cNvPr id="25" name="Рисунок 24"/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8799" y="18134777"/>
          <a:ext cx="1151467" cy="1158686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328083</xdr:colOff>
      <xdr:row>6</xdr:row>
      <xdr:rowOff>139964</xdr:rowOff>
    </xdr:from>
    <xdr:to>
      <xdr:col>8</xdr:col>
      <xdr:colOff>453786</xdr:colOff>
      <xdr:row>11</xdr:row>
      <xdr:rowOff>33869</xdr:rowOff>
    </xdr:to>
    <xdr:pic>
      <xdr:nvPicPr>
        <xdr:cNvPr id="21" name="Рисунок 64" descr="2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613150" y="1536964"/>
          <a:ext cx="1344903" cy="8845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400050</xdr:colOff>
      <xdr:row>34</xdr:row>
      <xdr:rowOff>0</xdr:rowOff>
    </xdr:from>
    <xdr:to>
      <xdr:col>3</xdr:col>
      <xdr:colOff>507104</xdr:colOff>
      <xdr:row>38</xdr:row>
      <xdr:rowOff>49214</xdr:rowOff>
    </xdr:to>
    <xdr:pic>
      <xdr:nvPicPr>
        <xdr:cNvPr id="24" name="Рисунок 67" descr="2.jpg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37117" y="6087533"/>
          <a:ext cx="1326254" cy="8366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328546</xdr:colOff>
      <xdr:row>61</xdr:row>
      <xdr:rowOff>42333</xdr:rowOff>
    </xdr:from>
    <xdr:to>
      <xdr:col>13</xdr:col>
      <xdr:colOff>321734</xdr:colOff>
      <xdr:row>64</xdr:row>
      <xdr:rowOff>253363</xdr:rowOff>
    </xdr:to>
    <xdr:pic>
      <xdr:nvPicPr>
        <xdr:cNvPr id="25" name="Рисунок 71" descr="3.jpg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314479" y="14088533"/>
          <a:ext cx="1212388" cy="8544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393699</xdr:colOff>
      <xdr:row>33</xdr:row>
      <xdr:rowOff>180446</xdr:rowOff>
    </xdr:from>
    <xdr:to>
      <xdr:col>13</xdr:col>
      <xdr:colOff>404283</xdr:colOff>
      <xdr:row>38</xdr:row>
      <xdr:rowOff>92604</xdr:rowOff>
    </xdr:to>
    <xdr:pic>
      <xdr:nvPicPr>
        <xdr:cNvPr id="26" name="Рисунок 110" descr="блюз с венским столом copy.jpg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076699" y="7525279"/>
          <a:ext cx="12382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256116</xdr:colOff>
      <xdr:row>33</xdr:row>
      <xdr:rowOff>169334</xdr:rowOff>
    </xdr:from>
    <xdr:to>
      <xdr:col>8</xdr:col>
      <xdr:colOff>276224</xdr:colOff>
      <xdr:row>38</xdr:row>
      <xdr:rowOff>100542</xdr:rowOff>
    </xdr:to>
    <xdr:pic>
      <xdr:nvPicPr>
        <xdr:cNvPr id="28" name="Рисунок 317" descr="блюз.jpg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69949" y="7514167"/>
          <a:ext cx="1247775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203201</xdr:colOff>
      <xdr:row>61</xdr:row>
      <xdr:rowOff>16669</xdr:rowOff>
    </xdr:from>
    <xdr:to>
      <xdr:col>3</xdr:col>
      <xdr:colOff>356659</xdr:colOff>
      <xdr:row>65</xdr:row>
      <xdr:rowOff>59266</xdr:rowOff>
    </xdr:to>
    <xdr:pic>
      <xdr:nvPicPr>
        <xdr:cNvPr id="29" name="Рисунок 319" descr="скамья уловая.jpg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0268" y="14062869"/>
          <a:ext cx="1372658" cy="9739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101599</xdr:colOff>
      <xdr:row>60</xdr:row>
      <xdr:rowOff>92339</xdr:rowOff>
    </xdr:from>
    <xdr:to>
      <xdr:col>8</xdr:col>
      <xdr:colOff>575732</xdr:colOff>
      <xdr:row>65</xdr:row>
      <xdr:rowOff>147045</xdr:rowOff>
    </xdr:to>
    <xdr:pic>
      <xdr:nvPicPr>
        <xdr:cNvPr id="30" name="Рисунок 322" descr="скамья угловая блюз.jpg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276599" y="14367139"/>
          <a:ext cx="1693333" cy="11723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32044</xdr:colOff>
      <xdr:row>76</xdr:row>
      <xdr:rowOff>8466</xdr:rowOff>
    </xdr:from>
    <xdr:to>
      <xdr:col>13</xdr:col>
      <xdr:colOff>609599</xdr:colOff>
      <xdr:row>81</xdr:row>
      <xdr:rowOff>160866</xdr:rowOff>
    </xdr:to>
    <xdr:pic>
      <xdr:nvPicPr>
        <xdr:cNvPr id="31" name="Рисунок 304" descr="кухонный-уголок-новый.jpg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colorTemperature colorTemp="5900"/>
                  </a14:imgEffect>
                  <a14:imgEffect>
                    <a14:saturation sat="33000"/>
                  </a14:imgEffect>
                  <a14:imgEffect>
                    <a14:brightnessContrast bright="-20000"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017977" y="17788466"/>
          <a:ext cx="1796755" cy="11853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100542</xdr:colOff>
      <xdr:row>89</xdr:row>
      <xdr:rowOff>109009</xdr:rowOff>
    </xdr:from>
    <xdr:to>
      <xdr:col>13</xdr:col>
      <xdr:colOff>353484</xdr:colOff>
      <xdr:row>92</xdr:row>
      <xdr:rowOff>236008</xdr:rowOff>
    </xdr:to>
    <xdr:pic>
      <xdr:nvPicPr>
        <xdr:cNvPr id="34" name="Рисунок 298" descr="3.jpg"/>
        <xdr:cNvPicPr>
          <a:picLocks noChangeAspect="1"/>
        </xdr:cNvPicPr>
      </xdr:nvPicPr>
      <xdr:blipFill>
        <a:blip xmlns:r="http://schemas.openxmlformats.org/officeDocument/2006/relationships" r:embed="rId10">
          <a:grayscl/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466542" y="13190009"/>
          <a:ext cx="86677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274109</xdr:colOff>
      <xdr:row>77</xdr:row>
      <xdr:rowOff>78581</xdr:rowOff>
    </xdr:from>
    <xdr:to>
      <xdr:col>3</xdr:col>
      <xdr:colOff>437092</xdr:colOff>
      <xdr:row>81</xdr:row>
      <xdr:rowOff>126737</xdr:rowOff>
    </xdr:to>
    <xdr:pic>
      <xdr:nvPicPr>
        <xdr:cNvPr id="35" name="Рисунок 309" descr="Без-имени-1.gif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957109" y="10386748"/>
          <a:ext cx="1390650" cy="10429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6</xdr:col>
      <xdr:colOff>280459</xdr:colOff>
      <xdr:row>89</xdr:row>
      <xdr:rowOff>75936</xdr:rowOff>
    </xdr:from>
    <xdr:ext cx="1171575" cy="857250"/>
    <xdr:pic>
      <xdr:nvPicPr>
        <xdr:cNvPr id="50" name="Рисунок 297" descr="3.jpg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BEBA8EAE-BF5A-486C-A8C5-ECC9F3942E4B}">
              <a14:imgProps xmlns:a14="http://schemas.microsoft.com/office/drawing/2010/main">
                <a14:imgLayer r:embed="rId13">
                  <a14:imgEffect>
                    <a14:saturation sat="66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963459" y="13156936"/>
          <a:ext cx="117157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59267</xdr:colOff>
      <xdr:row>99</xdr:row>
      <xdr:rowOff>141816</xdr:rowOff>
    </xdr:from>
    <xdr:to>
      <xdr:col>3</xdr:col>
      <xdr:colOff>534761</xdr:colOff>
      <xdr:row>103</xdr:row>
      <xdr:rowOff>220132</xdr:rowOff>
    </xdr:to>
    <xdr:pic>
      <xdr:nvPicPr>
        <xdr:cNvPr id="65" name="Рисунок 64"/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BEBA8EAE-BF5A-486C-A8C5-ECC9F3942E4B}">
              <a14:imgProps xmlns:a14="http://schemas.microsoft.com/office/drawing/2010/main">
                <a14:imgLayer r:embed="rId15">
                  <a14:imgEffect>
                    <a14:sharpenSoften amount="25000"/>
                  </a14:imgEffect>
                  <a14:imgEffect>
                    <a14:saturation sat="0"/>
                  </a14:imgEffect>
                  <a14:imgEffect>
                    <a14:brightnessContrast bright="-20000"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7222" t="5425" r="3490" b="63541"/>
        <a:stretch/>
      </xdr:blipFill>
      <xdr:spPr>
        <a:xfrm>
          <a:off x="296334" y="22722416"/>
          <a:ext cx="1694694" cy="908049"/>
        </a:xfrm>
        <a:prstGeom prst="rect">
          <a:avLst/>
        </a:prstGeom>
      </xdr:spPr>
    </xdr:pic>
    <xdr:clientData/>
  </xdr:twoCellAnchor>
  <xdr:twoCellAnchor editAs="oneCell">
    <xdr:from>
      <xdr:col>1</xdr:col>
      <xdr:colOff>76201</xdr:colOff>
      <xdr:row>6</xdr:row>
      <xdr:rowOff>33869</xdr:rowOff>
    </xdr:from>
    <xdr:to>
      <xdr:col>3</xdr:col>
      <xdr:colOff>579994</xdr:colOff>
      <xdr:row>11</xdr:row>
      <xdr:rowOff>135469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3268" y="1422402"/>
          <a:ext cx="1722993" cy="1075266"/>
        </a:xfrm>
        <a:prstGeom prst="rect">
          <a:avLst/>
        </a:prstGeom>
      </xdr:spPr>
    </xdr:pic>
    <xdr:clientData/>
  </xdr:twoCellAnchor>
  <xdr:twoCellAnchor editAs="oneCell">
    <xdr:from>
      <xdr:col>11</xdr:col>
      <xdr:colOff>321731</xdr:colOff>
      <xdr:row>6</xdr:row>
      <xdr:rowOff>63433</xdr:rowOff>
    </xdr:from>
    <xdr:to>
      <xdr:col>13</xdr:col>
      <xdr:colOff>457198</xdr:colOff>
      <xdr:row>11</xdr:row>
      <xdr:rowOff>186268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4798" y="1460433"/>
          <a:ext cx="1354667" cy="1113434"/>
        </a:xfrm>
        <a:prstGeom prst="rect">
          <a:avLst/>
        </a:prstGeom>
      </xdr:spPr>
    </xdr:pic>
    <xdr:clientData/>
  </xdr:twoCellAnchor>
  <xdr:twoCellAnchor editAs="oneCell">
    <xdr:from>
      <xdr:col>11</xdr:col>
      <xdr:colOff>169333</xdr:colOff>
      <xdr:row>111</xdr:row>
      <xdr:rowOff>8466</xdr:rowOff>
    </xdr:from>
    <xdr:to>
      <xdr:col>13</xdr:col>
      <xdr:colOff>516466</xdr:colOff>
      <xdr:row>115</xdr:row>
      <xdr:rowOff>112135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6502400" y="21632333"/>
          <a:ext cx="1566333" cy="891069"/>
        </a:xfrm>
        <a:prstGeom prst="rect">
          <a:avLst/>
        </a:prstGeom>
      </xdr:spPr>
    </xdr:pic>
    <xdr:clientData/>
  </xdr:twoCellAnchor>
  <xdr:twoCellAnchor editAs="oneCell">
    <xdr:from>
      <xdr:col>11</xdr:col>
      <xdr:colOff>508001</xdr:colOff>
      <xdr:row>99</xdr:row>
      <xdr:rowOff>93131</xdr:rowOff>
    </xdr:from>
    <xdr:to>
      <xdr:col>13</xdr:col>
      <xdr:colOff>73045</xdr:colOff>
      <xdr:row>103</xdr:row>
      <xdr:rowOff>127000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93934" y="19634198"/>
          <a:ext cx="784244" cy="863602"/>
        </a:xfrm>
        <a:prstGeom prst="rect">
          <a:avLst/>
        </a:prstGeom>
      </xdr:spPr>
    </xdr:pic>
    <xdr:clientData/>
  </xdr:twoCellAnchor>
  <xdr:twoCellAnchor editAs="oneCell">
    <xdr:from>
      <xdr:col>6</xdr:col>
      <xdr:colOff>361667</xdr:colOff>
      <xdr:row>99</xdr:row>
      <xdr:rowOff>84666</xdr:rowOff>
    </xdr:from>
    <xdr:to>
      <xdr:col>8</xdr:col>
      <xdr:colOff>339159</xdr:colOff>
      <xdr:row>102</xdr:row>
      <xdr:rowOff>178448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BEBA8EAE-BF5A-486C-A8C5-ECC9F3942E4B}">
              <a14:imgProps xmlns:a14="http://schemas.microsoft.com/office/drawing/2010/main">
                <a14:imgLayer r:embed="rId21">
                  <a14:imgEffect>
                    <a14:sharpenSoften amount="50000"/>
                  </a14:imgEffect>
                  <a14:imgEffect>
                    <a14:colorTemperature colorTemp="4700"/>
                  </a14:imgEffect>
                  <a14:imgEffect>
                    <a14:saturation sat="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6667" y="19625733"/>
          <a:ext cx="1196692" cy="737248"/>
        </a:xfrm>
        <a:prstGeom prst="rect">
          <a:avLst/>
        </a:prstGeom>
      </xdr:spPr>
    </xdr:pic>
    <xdr:clientData/>
  </xdr:twoCellAnchor>
  <xdr:twoCellAnchor editAs="oneCell">
    <xdr:from>
      <xdr:col>8</xdr:col>
      <xdr:colOff>499534</xdr:colOff>
      <xdr:row>0</xdr:row>
      <xdr:rowOff>0</xdr:rowOff>
    </xdr:from>
    <xdr:to>
      <xdr:col>11</xdr:col>
      <xdr:colOff>90857</xdr:colOff>
      <xdr:row>2</xdr:row>
      <xdr:rowOff>440266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893734" y="0"/>
          <a:ext cx="1183056" cy="897466"/>
        </a:xfrm>
        <a:prstGeom prst="rect">
          <a:avLst/>
        </a:prstGeom>
      </xdr:spPr>
    </xdr:pic>
    <xdr:clientData/>
  </xdr:twoCellAnchor>
  <xdr:twoCellAnchor editAs="oneCell">
    <xdr:from>
      <xdr:col>12</xdr:col>
      <xdr:colOff>8466</xdr:colOff>
      <xdr:row>0</xdr:row>
      <xdr:rowOff>8467</xdr:rowOff>
    </xdr:from>
    <xdr:to>
      <xdr:col>13</xdr:col>
      <xdr:colOff>575732</xdr:colOff>
      <xdr:row>2</xdr:row>
      <xdr:rowOff>431800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6603999" y="8467"/>
          <a:ext cx="1176866" cy="880533"/>
        </a:xfrm>
        <a:prstGeom prst="rect">
          <a:avLst/>
        </a:prstGeom>
      </xdr:spPr>
    </xdr:pic>
    <xdr:clientData/>
  </xdr:twoCellAnchor>
  <xdr:twoCellAnchor editAs="oneCell">
    <xdr:from>
      <xdr:col>6</xdr:col>
      <xdr:colOff>211667</xdr:colOff>
      <xdr:row>76</xdr:row>
      <xdr:rowOff>64665</xdr:rowOff>
    </xdr:from>
    <xdr:to>
      <xdr:col>8</xdr:col>
      <xdr:colOff>465667</xdr:colOff>
      <xdr:row>81</xdr:row>
      <xdr:rowOff>53763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BEBA8EAE-BF5A-486C-A8C5-ECC9F3942E4B}">
              <a14:imgProps xmlns:a14="http://schemas.microsoft.com/office/drawing/2010/main">
                <a14:imgLayer r:embed="rId25">
                  <a14:imgEffect>
                    <a14:colorTemperature colorTemp="5900"/>
                  </a14:imgEffect>
                  <a14:imgEffect>
                    <a14:saturation sat="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86667" y="17429798"/>
          <a:ext cx="1473200" cy="1022032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37139</xdr:colOff>
      <xdr:row>50</xdr:row>
      <xdr:rowOff>5556</xdr:rowOff>
    </xdr:from>
    <xdr:to>
      <xdr:col>2</xdr:col>
      <xdr:colOff>553508</xdr:colOff>
      <xdr:row>53</xdr:row>
      <xdr:rowOff>148167</xdr:rowOff>
    </xdr:to>
    <xdr:pic>
      <xdr:nvPicPr>
        <xdr:cNvPr id="32" name="Рисунок 332" descr="стол тумба.jpg"/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-2"/>
        <a:stretch>
          <a:fillRect/>
        </a:stretch>
      </xdr:blipFill>
      <xdr:spPr bwMode="auto">
        <a:xfrm>
          <a:off x="3720139" y="11689556"/>
          <a:ext cx="1130202" cy="8305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464608</xdr:colOff>
      <xdr:row>35</xdr:row>
      <xdr:rowOff>9260</xdr:rowOff>
    </xdr:from>
    <xdr:to>
      <xdr:col>3</xdr:col>
      <xdr:colOff>533400</xdr:colOff>
      <xdr:row>38</xdr:row>
      <xdr:rowOff>286769</xdr:rowOff>
    </xdr:to>
    <xdr:pic>
      <xdr:nvPicPr>
        <xdr:cNvPr id="22" name="Рисунок 81" descr="7.jpg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76275" y="7603860"/>
          <a:ext cx="1287992" cy="8363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443442</xdr:colOff>
      <xdr:row>35</xdr:row>
      <xdr:rowOff>113771</xdr:rowOff>
    </xdr:from>
    <xdr:to>
      <xdr:col>8</xdr:col>
      <xdr:colOff>473075</xdr:colOff>
      <xdr:row>39</xdr:row>
      <xdr:rowOff>4763</xdr:rowOff>
    </xdr:to>
    <xdr:pic>
      <xdr:nvPicPr>
        <xdr:cNvPr id="24" name="Рисунок 84" descr="7.jpg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57275" y="9416521"/>
          <a:ext cx="1257300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227049</xdr:colOff>
      <xdr:row>52</xdr:row>
      <xdr:rowOff>274111</xdr:rowOff>
    </xdr:from>
    <xdr:to>
      <xdr:col>3</xdr:col>
      <xdr:colOff>594784</xdr:colOff>
      <xdr:row>55</xdr:row>
      <xdr:rowOff>127003</xdr:rowOff>
    </xdr:to>
    <xdr:pic>
      <xdr:nvPicPr>
        <xdr:cNvPr id="31" name="Рисунок 331" descr="стол тумба овал.jpg"/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-2655"/>
        <a:stretch>
          <a:fillRect/>
        </a:stretch>
      </xdr:blipFill>
      <xdr:spPr bwMode="auto">
        <a:xfrm>
          <a:off x="4523882" y="12339111"/>
          <a:ext cx="981568" cy="6572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564092</xdr:colOff>
      <xdr:row>35</xdr:row>
      <xdr:rowOff>97631</xdr:rowOff>
    </xdr:from>
    <xdr:to>
      <xdr:col>13</xdr:col>
      <xdr:colOff>231775</xdr:colOff>
      <xdr:row>39</xdr:row>
      <xdr:rowOff>53</xdr:rowOff>
    </xdr:to>
    <xdr:pic>
      <xdr:nvPicPr>
        <xdr:cNvPr id="33" name="Рисунок 275" descr="Без-имени-1.jpg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77925" y="11972131"/>
          <a:ext cx="895350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304799</xdr:colOff>
      <xdr:row>23</xdr:row>
      <xdr:rowOff>120915</xdr:rowOff>
    </xdr:from>
    <xdr:to>
      <xdr:col>3</xdr:col>
      <xdr:colOff>343958</xdr:colOff>
      <xdr:row>27</xdr:row>
      <xdr:rowOff>59532</xdr:rowOff>
    </xdr:to>
    <xdr:pic>
      <xdr:nvPicPr>
        <xdr:cNvPr id="34" name="Рисунок 360" descr="Венский.jpg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987799" y="4280165"/>
          <a:ext cx="1266825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198887</xdr:colOff>
      <xdr:row>74</xdr:row>
      <xdr:rowOff>169333</xdr:rowOff>
    </xdr:from>
    <xdr:to>
      <xdr:col>13</xdr:col>
      <xdr:colOff>216958</xdr:colOff>
      <xdr:row>79</xdr:row>
      <xdr:rowOff>67733</xdr:rowOff>
    </xdr:to>
    <xdr:pic>
      <xdr:nvPicPr>
        <xdr:cNvPr id="36" name="Рисунок 326" descr="сегмент угловой.jpg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371087" y="16095133"/>
          <a:ext cx="1237271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6</xdr:col>
      <xdr:colOff>37139</xdr:colOff>
      <xdr:row>50</xdr:row>
      <xdr:rowOff>5556</xdr:rowOff>
    </xdr:from>
    <xdr:ext cx="1130202" cy="830527"/>
    <xdr:pic>
      <xdr:nvPicPr>
        <xdr:cNvPr id="18" name="Рисунок 332" descr="стол тумба.jpg"/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-2"/>
        <a:stretch>
          <a:fillRect/>
        </a:stretch>
      </xdr:blipFill>
      <xdr:spPr bwMode="auto">
        <a:xfrm>
          <a:off x="3720139" y="12081139"/>
          <a:ext cx="1130202" cy="8305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227049</xdr:colOff>
      <xdr:row>52</xdr:row>
      <xdr:rowOff>274111</xdr:rowOff>
    </xdr:from>
    <xdr:ext cx="981568" cy="657224"/>
    <xdr:pic>
      <xdr:nvPicPr>
        <xdr:cNvPr id="19" name="Рисунок 331" descr="стол тумба овал.jpg"/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-2655"/>
        <a:stretch>
          <a:fillRect/>
        </a:stretch>
      </xdr:blipFill>
      <xdr:spPr bwMode="auto">
        <a:xfrm>
          <a:off x="4523882" y="12730694"/>
          <a:ext cx="981568" cy="6572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6</xdr:col>
      <xdr:colOff>381000</xdr:colOff>
      <xdr:row>23</xdr:row>
      <xdr:rowOff>10584</xdr:rowOff>
    </xdr:from>
    <xdr:to>
      <xdr:col>8</xdr:col>
      <xdr:colOff>403013</xdr:colOff>
      <xdr:row>27</xdr:row>
      <xdr:rowOff>39879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brightnessContrast bright="20000"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4169834"/>
          <a:ext cx="1249680" cy="1024128"/>
        </a:xfrm>
        <a:prstGeom prst="rect">
          <a:avLst/>
        </a:prstGeom>
      </xdr:spPr>
    </xdr:pic>
    <xdr:clientData/>
  </xdr:twoCellAnchor>
  <xdr:twoCellAnchor editAs="oneCell">
    <xdr:from>
      <xdr:col>11</xdr:col>
      <xdr:colOff>42332</xdr:colOff>
      <xdr:row>33</xdr:row>
      <xdr:rowOff>10583</xdr:rowOff>
    </xdr:from>
    <xdr:to>
      <xdr:col>11</xdr:col>
      <xdr:colOff>582081</xdr:colOff>
      <xdr:row>37</xdr:row>
      <xdr:rowOff>93134</xdr:rowOff>
    </xdr:to>
    <xdr:pic>
      <xdr:nvPicPr>
        <xdr:cNvPr id="20" name="Рисунок 19"/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53999" y="11504083"/>
          <a:ext cx="539749" cy="971550"/>
        </a:xfrm>
        <a:prstGeom prst="rect">
          <a:avLst/>
        </a:prstGeom>
      </xdr:spPr>
    </xdr:pic>
    <xdr:clientData/>
  </xdr:twoCellAnchor>
  <xdr:twoCellAnchor editAs="oneCell">
    <xdr:from>
      <xdr:col>6</xdr:col>
      <xdr:colOff>186267</xdr:colOff>
      <xdr:row>62</xdr:row>
      <xdr:rowOff>93134</xdr:rowOff>
    </xdr:from>
    <xdr:to>
      <xdr:col>8</xdr:col>
      <xdr:colOff>440267</xdr:colOff>
      <xdr:row>67</xdr:row>
      <xdr:rowOff>92664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124200" y="13495867"/>
          <a:ext cx="1473200" cy="1125597"/>
        </a:xfrm>
        <a:prstGeom prst="rect">
          <a:avLst/>
        </a:prstGeom>
      </xdr:spPr>
    </xdr:pic>
    <xdr:clientData/>
  </xdr:twoCellAnchor>
  <xdr:twoCellAnchor editAs="oneCell">
    <xdr:from>
      <xdr:col>11</xdr:col>
      <xdr:colOff>52917</xdr:colOff>
      <xdr:row>62</xdr:row>
      <xdr:rowOff>52917</xdr:rowOff>
    </xdr:from>
    <xdr:to>
      <xdr:col>13</xdr:col>
      <xdr:colOff>571500</xdr:colOff>
      <xdr:row>67</xdr:row>
      <xdr:rowOff>177800</xdr:rowOff>
    </xdr:to>
    <xdr:pic>
      <xdr:nvPicPr>
        <xdr:cNvPr id="5" name="Рисунок 4"/>
        <xdr:cNvPicPr>
          <a:picLocks noChangeAspect="1"/>
        </xdr:cNvPicPr>
      </xdr:nvPicPr>
      <xdr:blipFill rotWithShape="1"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296" t="17037" r="12964" b="16666"/>
        <a:stretch/>
      </xdr:blipFill>
      <xdr:spPr>
        <a:xfrm>
          <a:off x="6225117" y="13455650"/>
          <a:ext cx="1737783" cy="125095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127001</xdr:colOff>
      <xdr:row>74</xdr:row>
      <xdr:rowOff>42333</xdr:rowOff>
    </xdr:from>
    <xdr:to>
      <xdr:col>2</xdr:col>
      <xdr:colOff>416809</xdr:colOff>
      <xdr:row>77</xdr:row>
      <xdr:rowOff>72517</xdr:rowOff>
    </xdr:to>
    <xdr:pic>
      <xdr:nvPicPr>
        <xdr:cNvPr id="43" name="Рисунок 42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BEBA8EAE-BF5A-486C-A8C5-ECC9F3942E4B}">
              <a14:imgProps xmlns:a14="http://schemas.microsoft.com/office/drawing/2010/main">
                <a14:imgLayer r:embed="rId14">
                  <a14:imgEffect>
                    <a14:backgroundRemoval t="1178" b="97752" l="3701" r="95832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8668" y="19452166"/>
          <a:ext cx="903641" cy="718101"/>
        </a:xfrm>
        <a:prstGeom prst="rect">
          <a:avLst/>
        </a:prstGeom>
      </xdr:spPr>
    </xdr:pic>
    <xdr:clientData/>
  </xdr:twoCellAnchor>
  <xdr:twoCellAnchor editAs="oneCell">
    <xdr:from>
      <xdr:col>2</xdr:col>
      <xdr:colOff>79376</xdr:colOff>
      <xdr:row>76</xdr:row>
      <xdr:rowOff>68792</xdr:rowOff>
    </xdr:from>
    <xdr:to>
      <xdr:col>3</xdr:col>
      <xdr:colOff>539751</xdr:colOff>
      <xdr:row>79</xdr:row>
      <xdr:rowOff>10588</xdr:rowOff>
    </xdr:to>
    <xdr:pic>
      <xdr:nvPicPr>
        <xdr:cNvPr id="44" name="Рисунок 43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BEBA8EAE-BF5A-486C-A8C5-ECC9F3942E4B}">
              <a14:imgProps xmlns:a14="http://schemas.microsoft.com/office/drawing/2010/main">
                <a14:imgLayer r:embed="rId16">
                  <a14:imgEffect>
                    <a14:backgroundRemoval t="1488" b="100000" l="1489" r="99049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4876" y="16282459"/>
          <a:ext cx="1074208" cy="716497"/>
        </a:xfrm>
        <a:prstGeom prst="rect">
          <a:avLst/>
        </a:prstGeom>
      </xdr:spPr>
    </xdr:pic>
    <xdr:clientData/>
  </xdr:twoCellAnchor>
  <xdr:twoCellAnchor editAs="oneCell">
    <xdr:from>
      <xdr:col>6</xdr:col>
      <xdr:colOff>254001</xdr:colOff>
      <xdr:row>74</xdr:row>
      <xdr:rowOff>127001</xdr:rowOff>
    </xdr:from>
    <xdr:to>
      <xdr:col>8</xdr:col>
      <xdr:colOff>444500</xdr:colOff>
      <xdr:row>79</xdr:row>
      <xdr:rowOff>152400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91934" y="16052801"/>
          <a:ext cx="1409699" cy="1041399"/>
        </a:xfrm>
        <a:prstGeom prst="rect">
          <a:avLst/>
        </a:prstGeom>
      </xdr:spPr>
    </xdr:pic>
    <xdr:clientData/>
  </xdr:twoCellAnchor>
  <xdr:twoCellAnchor editAs="oneCell">
    <xdr:from>
      <xdr:col>11</xdr:col>
      <xdr:colOff>63498</xdr:colOff>
      <xdr:row>51</xdr:row>
      <xdr:rowOff>10585</xdr:rowOff>
    </xdr:from>
    <xdr:to>
      <xdr:col>13</xdr:col>
      <xdr:colOff>582083</xdr:colOff>
      <xdr:row>55</xdr:row>
      <xdr:rowOff>21167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5165" y="14689668"/>
          <a:ext cx="1746252" cy="1005416"/>
        </a:xfrm>
        <a:prstGeom prst="rect">
          <a:avLst/>
        </a:prstGeom>
      </xdr:spPr>
    </xdr:pic>
    <xdr:clientData/>
  </xdr:twoCellAnchor>
  <xdr:oneCellAnchor>
    <xdr:from>
      <xdr:col>1</xdr:col>
      <xdr:colOff>270934</xdr:colOff>
      <xdr:row>62</xdr:row>
      <xdr:rowOff>63500</xdr:rowOff>
    </xdr:from>
    <xdr:ext cx="1070812" cy="1240368"/>
    <xdr:pic>
      <xdr:nvPicPr>
        <xdr:cNvPr id="47" name="Рисунок 46"/>
        <xdr:cNvPicPr>
          <a:picLocks noChangeAspect="1"/>
        </xdr:cNvPicPr>
      </xdr:nvPicPr>
      <xdr:blipFill rotWithShape="1"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0278" b="32273"/>
        <a:stretch/>
      </xdr:blipFill>
      <xdr:spPr>
        <a:xfrm>
          <a:off x="397934" y="13466233"/>
          <a:ext cx="1070812" cy="1240368"/>
        </a:xfrm>
        <a:prstGeom prst="rect">
          <a:avLst/>
        </a:prstGeom>
      </xdr:spPr>
    </xdr:pic>
    <xdr:clientData/>
  </xdr:oneCellAnchor>
  <xdr:twoCellAnchor editAs="oneCell">
    <xdr:from>
      <xdr:col>10</xdr:col>
      <xdr:colOff>465665</xdr:colOff>
      <xdr:row>21</xdr:row>
      <xdr:rowOff>31751</xdr:rowOff>
    </xdr:from>
    <xdr:to>
      <xdr:col>14</xdr:col>
      <xdr:colOff>438632</xdr:colOff>
      <xdr:row>29</xdr:row>
      <xdr:rowOff>53290</xdr:rowOff>
    </xdr:to>
    <xdr:pic>
      <xdr:nvPicPr>
        <xdr:cNvPr id="49" name="Рисунок 48"/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01832" y="4360334"/>
          <a:ext cx="2287753" cy="1788956"/>
        </a:xfrm>
        <a:prstGeom prst="rect">
          <a:avLst/>
        </a:prstGeom>
      </xdr:spPr>
    </xdr:pic>
    <xdr:clientData/>
  </xdr:twoCellAnchor>
  <xdr:twoCellAnchor editAs="oneCell">
    <xdr:from>
      <xdr:col>11</xdr:col>
      <xdr:colOff>169333</xdr:colOff>
      <xdr:row>6</xdr:row>
      <xdr:rowOff>8466</xdr:rowOff>
    </xdr:from>
    <xdr:to>
      <xdr:col>13</xdr:col>
      <xdr:colOff>516466</xdr:colOff>
      <xdr:row>10</xdr:row>
      <xdr:rowOff>35935</xdr:rowOff>
    </xdr:to>
    <xdr:pic>
      <xdr:nvPicPr>
        <xdr:cNvPr id="23" name="Рисунок 22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6158653" y="21565446"/>
          <a:ext cx="1566333" cy="882602"/>
        </a:xfrm>
        <a:prstGeom prst="rect">
          <a:avLst/>
        </a:prstGeom>
      </xdr:spPr>
    </xdr:pic>
    <xdr:clientData/>
  </xdr:twoCellAnchor>
  <xdr:twoCellAnchor editAs="oneCell">
    <xdr:from>
      <xdr:col>6</xdr:col>
      <xdr:colOff>50800</xdr:colOff>
      <xdr:row>5</xdr:row>
      <xdr:rowOff>37905</xdr:rowOff>
    </xdr:from>
    <xdr:to>
      <xdr:col>8</xdr:col>
      <xdr:colOff>550333</xdr:colOff>
      <xdr:row>10</xdr:row>
      <xdr:rowOff>152400</xdr:rowOff>
    </xdr:to>
    <xdr:pic>
      <xdr:nvPicPr>
        <xdr:cNvPr id="6" name="Рисунок 5"/>
        <xdr:cNvPicPr>
          <a:picLocks noChangeAspect="1"/>
        </xdr:cNvPicPr>
      </xdr:nvPicPr>
      <xdr:blipFill rotWithShape="1"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4271" b="6467"/>
        <a:stretch/>
      </xdr:blipFill>
      <xdr:spPr>
        <a:xfrm>
          <a:off x="2988733" y="1307905"/>
          <a:ext cx="1718733" cy="1164362"/>
        </a:xfrm>
        <a:prstGeom prst="rect">
          <a:avLst/>
        </a:prstGeom>
      </xdr:spPr>
    </xdr:pic>
    <xdr:clientData/>
  </xdr:twoCellAnchor>
  <xdr:twoCellAnchor editAs="oneCell">
    <xdr:from>
      <xdr:col>1</xdr:col>
      <xdr:colOff>355600</xdr:colOff>
      <xdr:row>5</xdr:row>
      <xdr:rowOff>84666</xdr:rowOff>
    </xdr:from>
    <xdr:to>
      <xdr:col>3</xdr:col>
      <xdr:colOff>388614</xdr:colOff>
      <xdr:row>10</xdr:row>
      <xdr:rowOff>122659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2600" y="1354666"/>
          <a:ext cx="1252214" cy="1087860"/>
        </a:xfrm>
        <a:prstGeom prst="rect">
          <a:avLst/>
        </a:prstGeom>
      </xdr:spPr>
    </xdr:pic>
    <xdr:clientData/>
  </xdr:twoCellAnchor>
  <xdr:twoCellAnchor editAs="oneCell">
    <xdr:from>
      <xdr:col>1</xdr:col>
      <xdr:colOff>355601</xdr:colOff>
      <xdr:row>86</xdr:row>
      <xdr:rowOff>8467</xdr:rowOff>
    </xdr:from>
    <xdr:to>
      <xdr:col>3</xdr:col>
      <xdr:colOff>381000</xdr:colOff>
      <xdr:row>91</xdr:row>
      <xdr:rowOff>135467</xdr:rowOff>
    </xdr:to>
    <xdr:pic>
      <xdr:nvPicPr>
        <xdr:cNvPr id="4" name="Рисунок 3"/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BEBA8EAE-BF5A-486C-A8C5-ECC9F3942E4B}">
              <a14:imgProps xmlns:a14="http://schemas.microsoft.com/office/drawing/2010/main">
                <a14:imgLayer r:embed="rId25">
                  <a14:imgEffect>
                    <a14:backgroundRemoval t="3616" b="89724" l="4688" r="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b="16463"/>
        <a:stretch/>
      </xdr:blipFill>
      <xdr:spPr>
        <a:xfrm>
          <a:off x="482601" y="18677467"/>
          <a:ext cx="1244599" cy="1159933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555625</xdr:colOff>
      <xdr:row>7</xdr:row>
      <xdr:rowOff>110065</xdr:rowOff>
    </xdr:from>
    <xdr:to>
      <xdr:col>13</xdr:col>
      <xdr:colOff>235707</xdr:colOff>
      <xdr:row>11</xdr:row>
      <xdr:rowOff>59267</xdr:rowOff>
    </xdr:to>
    <xdr:pic>
      <xdr:nvPicPr>
        <xdr:cNvPr id="21" name="Рисунок 334" descr="табурет складной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307792" y="1697565"/>
          <a:ext cx="907749" cy="884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553509</xdr:colOff>
      <xdr:row>19</xdr:row>
      <xdr:rowOff>59266</xdr:rowOff>
    </xdr:from>
    <xdr:to>
      <xdr:col>3</xdr:col>
      <xdr:colOff>216710</xdr:colOff>
      <xdr:row>24</xdr:row>
      <xdr:rowOff>33866</xdr:rowOff>
    </xdr:to>
    <xdr:pic>
      <xdr:nvPicPr>
        <xdr:cNvPr id="22" name="Рисунок 335" descr="табурет мягкий.jpg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48242" y="4063999"/>
          <a:ext cx="882401" cy="9228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590550</xdr:colOff>
      <xdr:row>19</xdr:row>
      <xdr:rowOff>67735</xdr:rowOff>
    </xdr:from>
    <xdr:to>
      <xdr:col>8</xdr:col>
      <xdr:colOff>256117</xdr:colOff>
      <xdr:row>24</xdr:row>
      <xdr:rowOff>67734</xdr:rowOff>
    </xdr:to>
    <xdr:pic>
      <xdr:nvPicPr>
        <xdr:cNvPr id="23" name="Рисунок 336" descr="табурет жесткий.jpg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833283" y="4072468"/>
          <a:ext cx="884767" cy="9482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33867</xdr:colOff>
      <xdr:row>45</xdr:row>
      <xdr:rowOff>44571</xdr:rowOff>
    </xdr:from>
    <xdr:to>
      <xdr:col>3</xdr:col>
      <xdr:colOff>33867</xdr:colOff>
      <xdr:row>50</xdr:row>
      <xdr:rowOff>140153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" y="9171638"/>
          <a:ext cx="609600" cy="1128516"/>
        </a:xfrm>
        <a:prstGeom prst="rect">
          <a:avLst/>
        </a:prstGeom>
      </xdr:spPr>
    </xdr:pic>
    <xdr:clientData/>
  </xdr:twoCellAnchor>
  <xdr:twoCellAnchor editAs="oneCell">
    <xdr:from>
      <xdr:col>7</xdr:col>
      <xdr:colOff>90734</xdr:colOff>
      <xdr:row>45</xdr:row>
      <xdr:rowOff>16933</xdr:rowOff>
    </xdr:from>
    <xdr:to>
      <xdr:col>8</xdr:col>
      <xdr:colOff>114097</xdr:colOff>
      <xdr:row>50</xdr:row>
      <xdr:rowOff>136712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43067" y="9144000"/>
          <a:ext cx="632963" cy="1152713"/>
        </a:xfrm>
        <a:prstGeom prst="rect">
          <a:avLst/>
        </a:prstGeom>
      </xdr:spPr>
    </xdr:pic>
    <xdr:clientData/>
  </xdr:twoCellAnchor>
  <xdr:twoCellAnchor editAs="oneCell">
    <xdr:from>
      <xdr:col>1</xdr:col>
      <xdr:colOff>550333</xdr:colOff>
      <xdr:row>6</xdr:row>
      <xdr:rowOff>101599</xdr:rowOff>
    </xdr:from>
    <xdr:to>
      <xdr:col>3</xdr:col>
      <xdr:colOff>90753</xdr:colOff>
      <xdr:row>11</xdr:row>
      <xdr:rowOff>93133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5066" y="1498599"/>
          <a:ext cx="759620" cy="982134"/>
        </a:xfrm>
        <a:prstGeom prst="rect">
          <a:avLst/>
        </a:prstGeom>
      </xdr:spPr>
    </xdr:pic>
    <xdr:clientData/>
  </xdr:twoCellAnchor>
  <xdr:twoCellAnchor editAs="oneCell">
    <xdr:from>
      <xdr:col>6</xdr:col>
      <xdr:colOff>584201</xdr:colOff>
      <xdr:row>6</xdr:row>
      <xdr:rowOff>84667</xdr:rowOff>
    </xdr:from>
    <xdr:to>
      <xdr:col>8</xdr:col>
      <xdr:colOff>189919</xdr:colOff>
      <xdr:row>11</xdr:row>
      <xdr:rowOff>101600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BEBA8EAE-BF5A-486C-A8C5-ECC9F3942E4B}">
              <a14:imgProps xmlns:a14="http://schemas.microsoft.com/office/drawing/2010/main">
                <a14:imgLayer r:embed="rId8"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26934" y="1481667"/>
          <a:ext cx="824918" cy="1007533"/>
        </a:xfrm>
        <a:prstGeom prst="rect">
          <a:avLst/>
        </a:prstGeom>
      </xdr:spPr>
    </xdr:pic>
    <xdr:clientData/>
  </xdr:twoCellAnchor>
  <xdr:twoCellAnchor editAs="oneCell">
    <xdr:from>
      <xdr:col>12</xdr:col>
      <xdr:colOff>160867</xdr:colOff>
      <xdr:row>19</xdr:row>
      <xdr:rowOff>76201</xdr:rowOff>
    </xdr:from>
    <xdr:to>
      <xdr:col>13</xdr:col>
      <xdr:colOff>220135</xdr:colOff>
      <xdr:row>24</xdr:row>
      <xdr:rowOff>153830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7061200" y="4080934"/>
          <a:ext cx="668868" cy="1025896"/>
        </a:xfrm>
        <a:prstGeom prst="rect">
          <a:avLst/>
        </a:prstGeom>
      </xdr:spPr>
    </xdr:pic>
    <xdr:clientData/>
  </xdr:twoCellAnchor>
  <xdr:twoCellAnchor editAs="oneCell">
    <xdr:from>
      <xdr:col>7</xdr:col>
      <xdr:colOff>33868</xdr:colOff>
      <xdr:row>32</xdr:row>
      <xdr:rowOff>42334</xdr:rowOff>
    </xdr:from>
    <xdr:to>
      <xdr:col>8</xdr:col>
      <xdr:colOff>24456</xdr:colOff>
      <xdr:row>37</xdr:row>
      <xdr:rowOff>101601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86201" y="6392334"/>
          <a:ext cx="600188" cy="1092200"/>
        </a:xfrm>
        <a:prstGeom prst="rect">
          <a:avLst/>
        </a:prstGeom>
      </xdr:spPr>
    </xdr:pic>
    <xdr:clientData/>
  </xdr:twoCellAnchor>
  <xdr:twoCellAnchor editAs="oneCell">
    <xdr:from>
      <xdr:col>11</xdr:col>
      <xdr:colOff>575733</xdr:colOff>
      <xdr:row>32</xdr:row>
      <xdr:rowOff>97456</xdr:rowOff>
    </xdr:from>
    <xdr:to>
      <xdr:col>13</xdr:col>
      <xdr:colOff>60582</xdr:colOff>
      <xdr:row>37</xdr:row>
      <xdr:rowOff>93134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66466" y="6447456"/>
          <a:ext cx="704049" cy="1028611"/>
        </a:xfrm>
        <a:prstGeom prst="rect">
          <a:avLst/>
        </a:prstGeom>
      </xdr:spPr>
    </xdr:pic>
    <xdr:clientData/>
  </xdr:twoCellAnchor>
  <xdr:twoCellAnchor editAs="oneCell">
    <xdr:from>
      <xdr:col>1</xdr:col>
      <xdr:colOff>480200</xdr:colOff>
      <xdr:row>32</xdr:row>
      <xdr:rowOff>33866</xdr:rowOff>
    </xdr:from>
    <xdr:to>
      <xdr:col>2</xdr:col>
      <xdr:colOff>526059</xdr:colOff>
      <xdr:row>37</xdr:row>
      <xdr:rowOff>90733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4933" y="6383866"/>
          <a:ext cx="655459" cy="1089800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14</xdr:row>
      <xdr:rowOff>28575</xdr:rowOff>
    </xdr:from>
    <xdr:to>
      <xdr:col>1</xdr:col>
      <xdr:colOff>310425</xdr:colOff>
      <xdr:row>17</xdr:row>
      <xdr:rowOff>177075</xdr:rowOff>
    </xdr:to>
    <xdr:pic>
      <xdr:nvPicPr>
        <xdr:cNvPr id="5" name="Рисунок 4"/>
        <xdr:cNvPicPr preferRelativeResize="0">
          <a:picLocks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00025" y="4848225"/>
          <a:ext cx="720000" cy="720000"/>
        </a:xfrm>
        <a:prstGeom prst="rect">
          <a:avLst/>
        </a:prstGeom>
        <a:ln w="9525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 editAs="oneCell">
    <xdr:from>
      <xdr:col>5</xdr:col>
      <xdr:colOff>378599</xdr:colOff>
      <xdr:row>14</xdr:row>
      <xdr:rowOff>26174</xdr:rowOff>
    </xdr:from>
    <xdr:to>
      <xdr:col>6</xdr:col>
      <xdr:colOff>488999</xdr:colOff>
      <xdr:row>17</xdr:row>
      <xdr:rowOff>174674</xdr:rowOff>
    </xdr:to>
    <xdr:pic>
      <xdr:nvPicPr>
        <xdr:cNvPr id="6" name="Рисунок 5"/>
        <xdr:cNvPicPr preferRelativeResize="0">
          <a:picLocks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426599" y="4845824"/>
          <a:ext cx="720000" cy="720000"/>
        </a:xfrm>
        <a:prstGeom prst="rect">
          <a:avLst/>
        </a:prstGeom>
        <a:ln w="9525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 editAs="oneCell">
    <xdr:from>
      <xdr:col>3</xdr:col>
      <xdr:colOff>461925</xdr:colOff>
      <xdr:row>14</xdr:row>
      <xdr:rowOff>23775</xdr:rowOff>
    </xdr:from>
    <xdr:to>
      <xdr:col>4</xdr:col>
      <xdr:colOff>572325</xdr:colOff>
      <xdr:row>17</xdr:row>
      <xdr:rowOff>172275</xdr:rowOff>
    </xdr:to>
    <xdr:pic>
      <xdr:nvPicPr>
        <xdr:cNvPr id="7" name="Рисунок 6"/>
        <xdr:cNvPicPr preferRelativeResize="0">
          <a:picLocks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290725" y="4843425"/>
          <a:ext cx="720000" cy="720000"/>
        </a:xfrm>
        <a:prstGeom prst="rect">
          <a:avLst/>
        </a:prstGeom>
        <a:ln w="9525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 editAs="oneCell">
    <xdr:from>
      <xdr:col>7</xdr:col>
      <xdr:colOff>303949</xdr:colOff>
      <xdr:row>14</xdr:row>
      <xdr:rowOff>38308</xdr:rowOff>
    </xdr:from>
    <xdr:to>
      <xdr:col>8</xdr:col>
      <xdr:colOff>414349</xdr:colOff>
      <xdr:row>18</xdr:row>
      <xdr:rowOff>541</xdr:rowOff>
    </xdr:to>
    <xdr:pic>
      <xdr:nvPicPr>
        <xdr:cNvPr id="8" name="Рисунок 7"/>
        <xdr:cNvPicPr preferRelativeResize="0">
          <a:picLocks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571149" y="3010108"/>
          <a:ext cx="720000" cy="707300"/>
        </a:xfrm>
        <a:prstGeom prst="rect">
          <a:avLst/>
        </a:prstGeom>
        <a:ln w="9525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 editAs="oneCell">
    <xdr:from>
      <xdr:col>2</xdr:col>
      <xdr:colOff>16575</xdr:colOff>
      <xdr:row>14</xdr:row>
      <xdr:rowOff>16575</xdr:rowOff>
    </xdr:from>
    <xdr:to>
      <xdr:col>3</xdr:col>
      <xdr:colOff>126975</xdr:colOff>
      <xdr:row>17</xdr:row>
      <xdr:rowOff>165075</xdr:rowOff>
    </xdr:to>
    <xdr:pic>
      <xdr:nvPicPr>
        <xdr:cNvPr id="9" name="Рисунок 8"/>
        <xdr:cNvPicPr preferRelativeResize="0">
          <a:picLocks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35775" y="4836225"/>
          <a:ext cx="720000" cy="720000"/>
        </a:xfrm>
        <a:prstGeom prst="rect">
          <a:avLst/>
        </a:prstGeom>
        <a:ln w="9525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 editAs="oneCell">
    <xdr:from>
      <xdr:col>1</xdr:col>
      <xdr:colOff>484716</xdr:colOff>
      <xdr:row>6</xdr:row>
      <xdr:rowOff>69850</xdr:rowOff>
    </xdr:from>
    <xdr:to>
      <xdr:col>2</xdr:col>
      <xdr:colOff>595116</xdr:colOff>
      <xdr:row>9</xdr:row>
      <xdr:rowOff>167550</xdr:rowOff>
    </xdr:to>
    <xdr:pic>
      <xdr:nvPicPr>
        <xdr:cNvPr id="10" name="Рисунок 9"/>
        <xdr:cNvPicPr preferRelativeResize="0">
          <a:picLocks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94316" y="1458383"/>
          <a:ext cx="720000" cy="707300"/>
        </a:xfrm>
        <a:prstGeom prst="rect">
          <a:avLst/>
        </a:prstGeom>
        <a:ln w="9525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 editAs="oneCell">
    <xdr:from>
      <xdr:col>0</xdr:col>
      <xdr:colOff>99219</xdr:colOff>
      <xdr:row>22</xdr:row>
      <xdr:rowOff>184944</xdr:rowOff>
    </xdr:from>
    <xdr:to>
      <xdr:col>1</xdr:col>
      <xdr:colOff>212000</xdr:colOff>
      <xdr:row>26</xdr:row>
      <xdr:rowOff>147177</xdr:rowOff>
    </xdr:to>
    <xdr:pic>
      <xdr:nvPicPr>
        <xdr:cNvPr id="11" name="Рисунок 10"/>
        <xdr:cNvPicPr preferRelativeResize="0">
          <a:picLocks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9219" y="4570677"/>
          <a:ext cx="722381" cy="707300"/>
        </a:xfrm>
        <a:prstGeom prst="rect">
          <a:avLst/>
        </a:prstGeom>
        <a:ln w="9525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 editAs="oneCell">
    <xdr:from>
      <xdr:col>7</xdr:col>
      <xdr:colOff>175118</xdr:colOff>
      <xdr:row>29</xdr:row>
      <xdr:rowOff>19278</xdr:rowOff>
    </xdr:from>
    <xdr:to>
      <xdr:col>8</xdr:col>
      <xdr:colOff>281284</xdr:colOff>
      <xdr:row>32</xdr:row>
      <xdr:rowOff>167778</xdr:rowOff>
    </xdr:to>
    <xdr:pic>
      <xdr:nvPicPr>
        <xdr:cNvPr id="15" name="Рисунок 14"/>
        <xdr:cNvPicPr preferRelativeResize="0">
          <a:picLocks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442318" y="5793545"/>
          <a:ext cx="715766" cy="707300"/>
        </a:xfrm>
        <a:prstGeom prst="rect">
          <a:avLst/>
        </a:prstGeom>
        <a:ln w="9525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 editAs="oneCell">
    <xdr:from>
      <xdr:col>2</xdr:col>
      <xdr:colOff>219282</xdr:colOff>
      <xdr:row>46</xdr:row>
      <xdr:rowOff>13704</xdr:rowOff>
    </xdr:from>
    <xdr:to>
      <xdr:col>3</xdr:col>
      <xdr:colOff>321215</xdr:colOff>
      <xdr:row>49</xdr:row>
      <xdr:rowOff>162204</xdr:rowOff>
    </xdr:to>
    <xdr:pic>
      <xdr:nvPicPr>
        <xdr:cNvPr id="16" name="Рисунок 15"/>
        <xdr:cNvPicPr preferRelativeResize="0">
          <a:picLocks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438482" y="9157704"/>
          <a:ext cx="711533" cy="707300"/>
        </a:xfrm>
        <a:prstGeom prst="rect">
          <a:avLst/>
        </a:prstGeom>
        <a:ln w="9525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 editAs="oneCell">
    <xdr:from>
      <xdr:col>0</xdr:col>
      <xdr:colOff>111049</xdr:colOff>
      <xdr:row>46</xdr:row>
      <xdr:rowOff>8129</xdr:rowOff>
    </xdr:from>
    <xdr:to>
      <xdr:col>1</xdr:col>
      <xdr:colOff>217216</xdr:colOff>
      <xdr:row>49</xdr:row>
      <xdr:rowOff>156629</xdr:rowOff>
    </xdr:to>
    <xdr:pic>
      <xdr:nvPicPr>
        <xdr:cNvPr id="17" name="Рисунок 16"/>
        <xdr:cNvPicPr preferRelativeResize="0">
          <a:picLocks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049" y="9067462"/>
          <a:ext cx="720000" cy="720000"/>
        </a:xfrm>
        <a:prstGeom prst="rect">
          <a:avLst/>
        </a:prstGeom>
        <a:ln w="9525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 editAs="oneCell">
    <xdr:from>
      <xdr:col>1</xdr:col>
      <xdr:colOff>359833</xdr:colOff>
      <xdr:row>23</xdr:row>
      <xdr:rowOff>34661</xdr:rowOff>
    </xdr:from>
    <xdr:to>
      <xdr:col>2</xdr:col>
      <xdr:colOff>470234</xdr:colOff>
      <xdr:row>26</xdr:row>
      <xdr:rowOff>183161</xdr:rowOff>
    </xdr:to>
    <xdr:pic>
      <xdr:nvPicPr>
        <xdr:cNvPr id="18" name="Рисунок 17"/>
        <xdr:cNvPicPr preferRelativeResize="0">
          <a:picLocks/>
        </xdr:cNvPicPr>
      </xdr:nvPicPr>
      <xdr:blipFill rotWithShape="1">
        <a:blip xmlns:r="http://schemas.openxmlformats.org/officeDocument/2006/relationships" r:embed="rId10" cstate="email">
          <a:extLst>
            <a:ext uri="{BEBA8EAE-BF5A-486C-A8C5-ECC9F3942E4B}">
              <a14:imgProps xmlns:a14="http://schemas.microsoft.com/office/drawing/2010/main">
                <a14:imgLayer r:embed="rId11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69433" y="4606661"/>
          <a:ext cx="720001" cy="707300"/>
        </a:xfrm>
        <a:prstGeom prst="rect">
          <a:avLst/>
        </a:prstGeom>
        <a:ln w="9525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 editAs="oneCell">
    <xdr:from>
      <xdr:col>1</xdr:col>
      <xdr:colOff>455876</xdr:colOff>
      <xdr:row>28</xdr:row>
      <xdr:rowOff>158203</xdr:rowOff>
    </xdr:from>
    <xdr:to>
      <xdr:col>2</xdr:col>
      <xdr:colOff>557809</xdr:colOff>
      <xdr:row>32</xdr:row>
      <xdr:rowOff>116203</xdr:rowOff>
    </xdr:to>
    <xdr:pic>
      <xdr:nvPicPr>
        <xdr:cNvPr id="19" name="Рисунок 18"/>
        <xdr:cNvPicPr preferRelativeResize="0">
          <a:picLocks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65476" y="5746203"/>
          <a:ext cx="711533" cy="703067"/>
        </a:xfrm>
        <a:prstGeom prst="rect">
          <a:avLst/>
        </a:prstGeom>
        <a:ln w="9525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 editAs="oneCell">
    <xdr:from>
      <xdr:col>2</xdr:col>
      <xdr:colOff>606426</xdr:colOff>
      <xdr:row>23</xdr:row>
      <xdr:rowOff>27251</xdr:rowOff>
    </xdr:from>
    <xdr:to>
      <xdr:col>4</xdr:col>
      <xdr:colOff>104844</xdr:colOff>
      <xdr:row>26</xdr:row>
      <xdr:rowOff>175751</xdr:rowOff>
    </xdr:to>
    <xdr:pic>
      <xdr:nvPicPr>
        <xdr:cNvPr id="20" name="Рисунок 19"/>
        <xdr:cNvPicPr preferRelativeResize="0">
          <a:picLocks/>
        </xdr:cNvPicPr>
      </xdr:nvPicPr>
      <xdr:blipFill rotWithShape="1"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825626" y="4599251"/>
          <a:ext cx="717618" cy="707300"/>
        </a:xfrm>
        <a:prstGeom prst="rect">
          <a:avLst/>
        </a:prstGeom>
        <a:ln w="9525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 editAs="oneCell">
    <xdr:from>
      <xdr:col>3</xdr:col>
      <xdr:colOff>31677</xdr:colOff>
      <xdr:row>28</xdr:row>
      <xdr:rowOff>171958</xdr:rowOff>
    </xdr:from>
    <xdr:to>
      <xdr:col>4</xdr:col>
      <xdr:colOff>137844</xdr:colOff>
      <xdr:row>32</xdr:row>
      <xdr:rowOff>137578</xdr:rowOff>
    </xdr:to>
    <xdr:pic>
      <xdr:nvPicPr>
        <xdr:cNvPr id="21" name="Рисунок 20"/>
        <xdr:cNvPicPr preferRelativeResize="0">
          <a:picLocks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860477" y="5759958"/>
          <a:ext cx="715767" cy="710687"/>
        </a:xfrm>
        <a:prstGeom prst="rect">
          <a:avLst/>
        </a:prstGeom>
        <a:ln w="9525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 editAs="oneCell">
    <xdr:from>
      <xdr:col>4</xdr:col>
      <xdr:colOff>374292</xdr:colOff>
      <xdr:row>23</xdr:row>
      <xdr:rowOff>40653</xdr:rowOff>
    </xdr:from>
    <xdr:to>
      <xdr:col>5</xdr:col>
      <xdr:colOff>484692</xdr:colOff>
      <xdr:row>27</xdr:row>
      <xdr:rowOff>2887</xdr:rowOff>
    </xdr:to>
    <xdr:pic>
      <xdr:nvPicPr>
        <xdr:cNvPr id="22" name="Рисунок 21"/>
        <xdr:cNvPicPr preferRelativeResize="0">
          <a:picLocks/>
        </xdr:cNvPicPr>
      </xdr:nvPicPr>
      <xdr:blipFill>
        <a:blip xmlns:r="http://schemas.openxmlformats.org/officeDocument/2006/relationships" r:embed="rId15" cstate="email">
          <a:extLst>
            <a:ext uri="{BEBA8EAE-BF5A-486C-A8C5-ECC9F3942E4B}">
              <a14:imgProps xmlns:a14="http://schemas.microsoft.com/office/drawing/2010/main">
                <a14:imgLayer r:embed="rId16">
                  <a14:imgEffect>
                    <a14:brightnessContrast brigh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812692" y="4612653"/>
          <a:ext cx="720000" cy="707300"/>
        </a:xfrm>
        <a:prstGeom prst="rect">
          <a:avLst/>
        </a:prstGeom>
        <a:ln w="9525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 editAs="oneCell">
    <xdr:from>
      <xdr:col>8</xdr:col>
      <xdr:colOff>125943</xdr:colOff>
      <xdr:row>23</xdr:row>
      <xdr:rowOff>9261</xdr:rowOff>
    </xdr:from>
    <xdr:to>
      <xdr:col>9</xdr:col>
      <xdr:colOff>233961</xdr:colOff>
      <xdr:row>26</xdr:row>
      <xdr:rowOff>157761</xdr:rowOff>
    </xdr:to>
    <xdr:pic>
      <xdr:nvPicPr>
        <xdr:cNvPr id="24" name="Рисунок 23"/>
        <xdr:cNvPicPr preferRelativeResize="0">
          <a:picLocks/>
        </xdr:cNvPicPr>
      </xdr:nvPicPr>
      <xdr:blipFill rotWithShape="1"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002743" y="4581261"/>
          <a:ext cx="717618" cy="707300"/>
        </a:xfrm>
        <a:prstGeom prst="rect">
          <a:avLst/>
        </a:prstGeom>
        <a:ln w="9525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 editAs="oneCell">
    <xdr:from>
      <xdr:col>6</xdr:col>
      <xdr:colOff>197908</xdr:colOff>
      <xdr:row>23</xdr:row>
      <xdr:rowOff>25135</xdr:rowOff>
    </xdr:from>
    <xdr:to>
      <xdr:col>7</xdr:col>
      <xdr:colOff>308309</xdr:colOff>
      <xdr:row>26</xdr:row>
      <xdr:rowOff>173635</xdr:rowOff>
    </xdr:to>
    <xdr:pic>
      <xdr:nvPicPr>
        <xdr:cNvPr id="25" name="Рисунок 24"/>
        <xdr:cNvPicPr preferRelativeResize="0">
          <a:picLocks/>
        </xdr:cNvPicPr>
      </xdr:nvPicPr>
      <xdr:blipFill rotWithShape="1"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855508" y="4597135"/>
          <a:ext cx="720001" cy="707300"/>
        </a:xfrm>
        <a:prstGeom prst="rect">
          <a:avLst/>
        </a:prstGeom>
        <a:ln w="9525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 editAs="oneCell">
    <xdr:from>
      <xdr:col>4</xdr:col>
      <xdr:colOff>291042</xdr:colOff>
      <xdr:row>29</xdr:row>
      <xdr:rowOff>794</xdr:rowOff>
    </xdr:from>
    <xdr:to>
      <xdr:col>5</xdr:col>
      <xdr:colOff>397209</xdr:colOff>
      <xdr:row>32</xdr:row>
      <xdr:rowOff>145061</xdr:rowOff>
    </xdr:to>
    <xdr:pic>
      <xdr:nvPicPr>
        <xdr:cNvPr id="26" name="Рисунок 25"/>
        <xdr:cNvPicPr preferRelativeResize="0">
          <a:picLocks/>
        </xdr:cNvPicPr>
      </xdr:nvPicPr>
      <xdr:blipFill>
        <a:blip xmlns:r="http://schemas.openxmlformats.org/officeDocument/2006/relationships" r:embed="rId19" cstate="email">
          <a:extLst>
            <a:ext uri="{BEBA8EAE-BF5A-486C-A8C5-ECC9F3942E4B}">
              <a14:imgProps xmlns:a14="http://schemas.microsoft.com/office/drawing/2010/main">
                <a14:imgLayer r:embed="rId20">
                  <a14:imgEffect>
                    <a14:brightnessContrast bright="20000"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729442" y="5775061"/>
          <a:ext cx="715767" cy="703067"/>
        </a:xfrm>
        <a:prstGeom prst="rect">
          <a:avLst/>
        </a:prstGeom>
        <a:ln w="9525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 editAs="oneCell">
    <xdr:from>
      <xdr:col>5</xdr:col>
      <xdr:colOff>552166</xdr:colOff>
      <xdr:row>28</xdr:row>
      <xdr:rowOff>182545</xdr:rowOff>
    </xdr:from>
    <xdr:to>
      <xdr:col>7</xdr:col>
      <xdr:colOff>48733</xdr:colOff>
      <xdr:row>32</xdr:row>
      <xdr:rowOff>144778</xdr:rowOff>
    </xdr:to>
    <xdr:pic>
      <xdr:nvPicPr>
        <xdr:cNvPr id="27" name="Рисунок 26"/>
        <xdr:cNvPicPr preferRelativeResize="0">
          <a:picLocks/>
        </xdr:cNvPicPr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600166" y="5770545"/>
          <a:ext cx="715767" cy="707300"/>
        </a:xfrm>
        <a:prstGeom prst="rect">
          <a:avLst/>
        </a:prstGeom>
        <a:ln w="9525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>
    <xdr:from>
      <xdr:col>0</xdr:col>
      <xdr:colOff>211666</xdr:colOff>
      <xdr:row>53</xdr:row>
      <xdr:rowOff>10583</xdr:rowOff>
    </xdr:from>
    <xdr:to>
      <xdr:col>1</xdr:col>
      <xdr:colOff>370750</xdr:colOff>
      <xdr:row>58</xdr:row>
      <xdr:rowOff>126999</xdr:rowOff>
    </xdr:to>
    <xdr:grpSp>
      <xdr:nvGrpSpPr>
        <xdr:cNvPr id="28" name="Группа 27"/>
        <xdr:cNvGrpSpPr/>
      </xdr:nvGrpSpPr>
      <xdr:grpSpPr>
        <a:xfrm>
          <a:off x="211666" y="10530416"/>
          <a:ext cx="772917" cy="1068916"/>
          <a:chOff x="211666" y="10403416"/>
          <a:chExt cx="772917" cy="1068916"/>
        </a:xfrm>
      </xdr:grpSpPr>
      <xdr:pic>
        <xdr:nvPicPr>
          <xdr:cNvPr id="29" name="Рисунок 28"/>
          <xdr:cNvPicPr preferRelativeResize="0">
            <a:picLocks/>
          </xdr:cNvPicPr>
        </xdr:nvPicPr>
        <xdr:blipFill>
          <a:blip xmlns:r="http://schemas.openxmlformats.org/officeDocument/2006/relationships" r:embed="rId2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>
            <a:off x="264583" y="10403416"/>
            <a:ext cx="720000" cy="720000"/>
          </a:xfrm>
          <a:prstGeom prst="rect">
            <a:avLst/>
          </a:prstGeom>
          <a:ln w="9525" cap="sq">
            <a:solidFill>
              <a:srgbClr val="000000"/>
            </a:solidFill>
            <a:prstDash val="solid"/>
            <a:miter lim="800000"/>
          </a:ln>
          <a:effectLst>
            <a:outerShdw blurRad="50800" dist="38100" dir="2700000" algn="tl" rotWithShape="0">
              <a:srgbClr val="000000">
                <a:alpha val="43000"/>
              </a:srgbClr>
            </a:outerShdw>
          </a:effectLst>
        </xdr:spPr>
      </xdr:pic>
      <xdr:sp macro="" textlink="">
        <xdr:nvSpPr>
          <xdr:cNvPr id="30" name="TextBox 29"/>
          <xdr:cNvSpPr txBox="1"/>
        </xdr:nvSpPr>
        <xdr:spPr>
          <a:xfrm>
            <a:off x="211666" y="11197165"/>
            <a:ext cx="772583" cy="275167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r>
              <a:rPr lang="ru-RU" sz="1100"/>
              <a:t>Модена</a:t>
            </a:r>
          </a:p>
        </xdr:txBody>
      </xdr:sp>
    </xdr:grpSp>
    <xdr:clientData/>
  </xdr:twoCellAnchor>
  <xdr:twoCellAnchor>
    <xdr:from>
      <xdr:col>2</xdr:col>
      <xdr:colOff>10583</xdr:colOff>
      <xdr:row>53</xdr:row>
      <xdr:rowOff>12416</xdr:rowOff>
    </xdr:from>
    <xdr:to>
      <xdr:col>3</xdr:col>
      <xdr:colOff>169334</xdr:colOff>
      <xdr:row>60</xdr:row>
      <xdr:rowOff>0</xdr:rowOff>
    </xdr:to>
    <xdr:grpSp>
      <xdr:nvGrpSpPr>
        <xdr:cNvPr id="31" name="Группа 30"/>
        <xdr:cNvGrpSpPr/>
      </xdr:nvGrpSpPr>
      <xdr:grpSpPr>
        <a:xfrm>
          <a:off x="1238250" y="10532249"/>
          <a:ext cx="772584" cy="1321084"/>
          <a:chOff x="1238250" y="10405249"/>
          <a:chExt cx="772584" cy="1321084"/>
        </a:xfrm>
      </xdr:grpSpPr>
      <xdr:pic>
        <xdr:nvPicPr>
          <xdr:cNvPr id="32" name="Рисунок 31"/>
          <xdr:cNvPicPr preferRelativeResize="0">
            <a:picLocks/>
          </xdr:cNvPicPr>
        </xdr:nvPicPr>
        <xdr:blipFill rotWithShape="1">
          <a:blip xmlns:r="http://schemas.openxmlformats.org/officeDocument/2006/relationships" r:embed="rId2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1238250" y="10405249"/>
            <a:ext cx="720000" cy="720000"/>
          </a:xfrm>
          <a:prstGeom prst="rect">
            <a:avLst/>
          </a:prstGeom>
          <a:ln w="9525" cap="sq">
            <a:solidFill>
              <a:srgbClr val="000000"/>
            </a:solidFill>
            <a:prstDash val="solid"/>
            <a:miter lim="800000"/>
          </a:ln>
          <a:effectLst>
            <a:outerShdw blurRad="50800" dist="38100" dir="2700000" algn="tl" rotWithShape="0">
              <a:srgbClr val="000000">
                <a:alpha val="43000"/>
              </a:srgbClr>
            </a:outerShdw>
          </a:effectLst>
        </xdr:spPr>
      </xdr:pic>
      <xdr:sp macro="" textlink="">
        <xdr:nvSpPr>
          <xdr:cNvPr id="33" name="TextBox 32"/>
          <xdr:cNvSpPr txBox="1"/>
        </xdr:nvSpPr>
        <xdr:spPr>
          <a:xfrm>
            <a:off x="1248834" y="11144250"/>
            <a:ext cx="762000" cy="582083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ru-RU" sz="1100"/>
              <a:t>Паркет светлый</a:t>
            </a:r>
          </a:p>
        </xdr:txBody>
      </xdr:sp>
    </xdr:grpSp>
    <xdr:clientData/>
  </xdr:twoCellAnchor>
  <xdr:twoCellAnchor>
    <xdr:from>
      <xdr:col>3</xdr:col>
      <xdr:colOff>317500</xdr:colOff>
      <xdr:row>53</xdr:row>
      <xdr:rowOff>19751</xdr:rowOff>
    </xdr:from>
    <xdr:to>
      <xdr:col>4</xdr:col>
      <xdr:colOff>582083</xdr:colOff>
      <xdr:row>59</xdr:row>
      <xdr:rowOff>137584</xdr:rowOff>
    </xdr:to>
    <xdr:grpSp>
      <xdr:nvGrpSpPr>
        <xdr:cNvPr id="34" name="Группа 33"/>
        <xdr:cNvGrpSpPr/>
      </xdr:nvGrpSpPr>
      <xdr:grpSpPr>
        <a:xfrm>
          <a:off x="2159000" y="10539584"/>
          <a:ext cx="878416" cy="1260833"/>
          <a:chOff x="2159000" y="10412584"/>
          <a:chExt cx="878416" cy="1260833"/>
        </a:xfrm>
      </xdr:grpSpPr>
      <xdr:pic>
        <xdr:nvPicPr>
          <xdr:cNvPr id="35" name="Рисунок 34"/>
          <xdr:cNvPicPr preferRelativeResize="0">
            <a:picLocks/>
          </xdr:cNvPicPr>
        </xdr:nvPicPr>
        <xdr:blipFill>
          <a:blip xmlns:r="http://schemas.openxmlformats.org/officeDocument/2006/relationships" r:embed="rId2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>
            <a:off x="2231666" y="10412584"/>
            <a:ext cx="720000" cy="720000"/>
          </a:xfrm>
          <a:prstGeom prst="rect">
            <a:avLst/>
          </a:prstGeom>
          <a:ln w="9525" cap="sq">
            <a:solidFill>
              <a:srgbClr val="000000"/>
            </a:solidFill>
            <a:prstDash val="solid"/>
            <a:miter lim="800000"/>
          </a:ln>
          <a:effectLst>
            <a:outerShdw blurRad="50800" dist="38100" dir="2700000" algn="tl" rotWithShape="0">
              <a:srgbClr val="000000">
                <a:alpha val="43000"/>
              </a:srgbClr>
            </a:outerShdw>
          </a:effectLst>
        </xdr:spPr>
      </xdr:pic>
      <xdr:sp macro="" textlink="">
        <xdr:nvSpPr>
          <xdr:cNvPr id="36" name="TextBox 35"/>
          <xdr:cNvSpPr txBox="1"/>
        </xdr:nvSpPr>
        <xdr:spPr>
          <a:xfrm>
            <a:off x="2159000" y="11197166"/>
            <a:ext cx="878416" cy="47625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ru-RU" sz="1100"/>
              <a:t>Риголетто темный</a:t>
            </a:r>
          </a:p>
        </xdr:txBody>
      </xdr:sp>
    </xdr:grpSp>
    <xdr:clientData/>
  </xdr:twoCellAnchor>
  <xdr:twoCellAnchor>
    <xdr:from>
      <xdr:col>5</xdr:col>
      <xdr:colOff>121915</xdr:colOff>
      <xdr:row>53</xdr:row>
      <xdr:rowOff>5501</xdr:rowOff>
    </xdr:from>
    <xdr:to>
      <xdr:col>6</xdr:col>
      <xdr:colOff>228082</xdr:colOff>
      <xdr:row>59</xdr:row>
      <xdr:rowOff>2</xdr:rowOff>
    </xdr:to>
    <xdr:grpSp>
      <xdr:nvGrpSpPr>
        <xdr:cNvPr id="37" name="Группа 36"/>
        <xdr:cNvGrpSpPr/>
      </xdr:nvGrpSpPr>
      <xdr:grpSpPr>
        <a:xfrm>
          <a:off x="3191082" y="10525334"/>
          <a:ext cx="720000" cy="1137501"/>
          <a:chOff x="3191082" y="10398334"/>
          <a:chExt cx="720000" cy="1137501"/>
        </a:xfrm>
      </xdr:grpSpPr>
      <xdr:pic>
        <xdr:nvPicPr>
          <xdr:cNvPr id="38" name="Рисунок 37"/>
          <xdr:cNvPicPr preferRelativeResize="0">
            <a:picLocks/>
          </xdr:cNvPicPr>
        </xdr:nvPicPr>
        <xdr:blipFill>
          <a:blip xmlns:r="http://schemas.openxmlformats.org/officeDocument/2006/relationships" r:embed="rId2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>
            <a:off x="3191082" y="10398334"/>
            <a:ext cx="720000" cy="720000"/>
          </a:xfrm>
          <a:prstGeom prst="rect">
            <a:avLst/>
          </a:prstGeom>
          <a:ln w="9525" cap="sq">
            <a:solidFill>
              <a:srgbClr val="000000"/>
            </a:solidFill>
            <a:prstDash val="solid"/>
            <a:miter lim="800000"/>
          </a:ln>
          <a:effectLst>
            <a:outerShdw blurRad="50800" dist="38100" dir="2700000" algn="tl" rotWithShape="0">
              <a:srgbClr val="000000">
                <a:alpha val="43000"/>
              </a:srgbClr>
            </a:outerShdw>
          </a:effectLst>
        </xdr:spPr>
      </xdr:pic>
      <xdr:sp macro="" textlink="">
        <xdr:nvSpPr>
          <xdr:cNvPr id="39" name="TextBox 38"/>
          <xdr:cNvSpPr txBox="1"/>
        </xdr:nvSpPr>
        <xdr:spPr>
          <a:xfrm>
            <a:off x="3259667" y="11176001"/>
            <a:ext cx="560916" cy="35983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ru-RU" sz="1100"/>
              <a:t>Лукка</a:t>
            </a:r>
          </a:p>
        </xdr:txBody>
      </xdr:sp>
    </xdr:grpSp>
    <xdr:clientData/>
  </xdr:twoCellAnchor>
  <xdr:twoCellAnchor>
    <xdr:from>
      <xdr:col>6</xdr:col>
      <xdr:colOff>441250</xdr:colOff>
      <xdr:row>53</xdr:row>
      <xdr:rowOff>7334</xdr:rowOff>
    </xdr:from>
    <xdr:to>
      <xdr:col>8</xdr:col>
      <xdr:colOff>42332</xdr:colOff>
      <xdr:row>59</xdr:row>
      <xdr:rowOff>148166</xdr:rowOff>
    </xdr:to>
    <xdr:grpSp>
      <xdr:nvGrpSpPr>
        <xdr:cNvPr id="40" name="Группа 39"/>
        <xdr:cNvGrpSpPr/>
      </xdr:nvGrpSpPr>
      <xdr:grpSpPr>
        <a:xfrm>
          <a:off x="4124250" y="10527167"/>
          <a:ext cx="828749" cy="1283832"/>
          <a:chOff x="4124250" y="10400167"/>
          <a:chExt cx="828749" cy="1283832"/>
        </a:xfrm>
      </xdr:grpSpPr>
      <xdr:pic>
        <xdr:nvPicPr>
          <xdr:cNvPr id="41" name="Рисунок 40"/>
          <xdr:cNvPicPr preferRelativeResize="0">
            <a:picLocks/>
          </xdr:cNvPicPr>
        </xdr:nvPicPr>
        <xdr:blipFill>
          <a:blip xmlns:r="http://schemas.openxmlformats.org/officeDocument/2006/relationships" r:embed="rId2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>
            <a:off x="4124250" y="10400167"/>
            <a:ext cx="720000" cy="720000"/>
          </a:xfrm>
          <a:prstGeom prst="rect">
            <a:avLst/>
          </a:prstGeom>
          <a:ln w="9525" cap="sq">
            <a:solidFill>
              <a:srgbClr val="000000"/>
            </a:solidFill>
            <a:prstDash val="solid"/>
            <a:miter lim="800000"/>
          </a:ln>
          <a:effectLst>
            <a:outerShdw blurRad="50800" dist="38100" dir="2700000" algn="tl" rotWithShape="0">
              <a:srgbClr val="000000">
                <a:alpha val="43000"/>
              </a:srgbClr>
            </a:outerShdw>
          </a:effectLst>
        </xdr:spPr>
      </xdr:pic>
      <xdr:sp macro="" textlink="">
        <xdr:nvSpPr>
          <xdr:cNvPr id="42" name="TextBox 41"/>
          <xdr:cNvSpPr txBox="1"/>
        </xdr:nvSpPr>
        <xdr:spPr>
          <a:xfrm>
            <a:off x="4138083" y="11218333"/>
            <a:ext cx="814916" cy="465666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ru-RU" sz="1100"/>
              <a:t>Мрамор</a:t>
            </a:r>
            <a:r>
              <a:rPr lang="ru-RU" sz="1100" baseline="0"/>
              <a:t> марквина</a:t>
            </a:r>
            <a:endParaRPr lang="ru-RU" sz="1100"/>
          </a:p>
        </xdr:txBody>
      </xdr:sp>
    </xdr:grpSp>
    <xdr:clientData/>
  </xdr:twoCellAnchor>
  <xdr:twoCellAnchor>
    <xdr:from>
      <xdr:col>8</xdr:col>
      <xdr:colOff>84667</xdr:colOff>
      <xdr:row>53</xdr:row>
      <xdr:rowOff>14251</xdr:rowOff>
    </xdr:from>
    <xdr:to>
      <xdr:col>9</xdr:col>
      <xdr:colOff>444501</xdr:colOff>
      <xdr:row>60</xdr:row>
      <xdr:rowOff>10584</xdr:rowOff>
    </xdr:to>
    <xdr:grpSp>
      <xdr:nvGrpSpPr>
        <xdr:cNvPr id="43" name="Группа 42"/>
        <xdr:cNvGrpSpPr/>
      </xdr:nvGrpSpPr>
      <xdr:grpSpPr>
        <a:xfrm>
          <a:off x="4995334" y="10534084"/>
          <a:ext cx="973667" cy="1329833"/>
          <a:chOff x="4995334" y="10407084"/>
          <a:chExt cx="920750" cy="1329833"/>
        </a:xfrm>
      </xdr:grpSpPr>
      <xdr:pic>
        <xdr:nvPicPr>
          <xdr:cNvPr id="44" name="Рисунок 43"/>
          <xdr:cNvPicPr preferRelativeResize="0">
            <a:picLocks/>
          </xdr:cNvPicPr>
        </xdr:nvPicPr>
        <xdr:blipFill>
          <a:blip xmlns:r="http://schemas.openxmlformats.org/officeDocument/2006/relationships" r:embed="rId2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>
            <a:off x="5083667" y="10407084"/>
            <a:ext cx="720000" cy="720000"/>
          </a:xfrm>
          <a:prstGeom prst="rect">
            <a:avLst/>
          </a:prstGeom>
          <a:ln w="9525" cap="sq">
            <a:solidFill>
              <a:srgbClr val="000000"/>
            </a:solidFill>
            <a:prstDash val="solid"/>
            <a:miter lim="800000"/>
          </a:ln>
          <a:effectLst>
            <a:outerShdw blurRad="50800" dist="38100" dir="2700000" algn="tl" rotWithShape="0">
              <a:srgbClr val="000000">
                <a:alpha val="43000"/>
              </a:srgbClr>
            </a:outerShdw>
          </a:effectLst>
        </xdr:spPr>
      </xdr:pic>
      <xdr:sp macro="" textlink="">
        <xdr:nvSpPr>
          <xdr:cNvPr id="45" name="TextBox 44"/>
          <xdr:cNvSpPr txBox="1"/>
        </xdr:nvSpPr>
        <xdr:spPr>
          <a:xfrm>
            <a:off x="4995334" y="11218334"/>
            <a:ext cx="920750" cy="518583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ru-RU" sz="1100"/>
              <a:t>Лоза серебряная</a:t>
            </a:r>
          </a:p>
        </xdr:txBody>
      </xdr:sp>
    </xdr:grpSp>
    <xdr:clientData/>
  </xdr:twoCellAnchor>
  <xdr:twoCellAnchor editAs="oneCell">
    <xdr:from>
      <xdr:col>0</xdr:col>
      <xdr:colOff>254000</xdr:colOff>
      <xdr:row>60</xdr:row>
      <xdr:rowOff>21166</xdr:rowOff>
    </xdr:from>
    <xdr:to>
      <xdr:col>1</xdr:col>
      <xdr:colOff>359834</xdr:colOff>
      <xdr:row>63</xdr:row>
      <xdr:rowOff>137866</xdr:rowOff>
    </xdr:to>
    <xdr:pic>
      <xdr:nvPicPr>
        <xdr:cNvPr id="2" name="Рисунок 1"/>
        <xdr:cNvPicPr preferRelativeResize="0"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000" y="10805583"/>
          <a:ext cx="719667" cy="688200"/>
        </a:xfrm>
        <a:prstGeom prst="rect">
          <a:avLst/>
        </a:prstGeom>
        <a:ln w="6350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>
    <xdr:from>
      <xdr:col>4</xdr:col>
      <xdr:colOff>190499</xdr:colOff>
      <xdr:row>21</xdr:row>
      <xdr:rowOff>84665</xdr:rowOff>
    </xdr:from>
    <xdr:to>
      <xdr:col>5</xdr:col>
      <xdr:colOff>465666</xdr:colOff>
      <xdr:row>22</xdr:row>
      <xdr:rowOff>158750</xdr:rowOff>
    </xdr:to>
    <xdr:sp macro="" textlink="">
      <xdr:nvSpPr>
        <xdr:cNvPr id="47" name="TextBox 46"/>
        <xdr:cNvSpPr txBox="1"/>
      </xdr:nvSpPr>
      <xdr:spPr>
        <a:xfrm>
          <a:off x="2645832" y="4360332"/>
          <a:ext cx="889001" cy="27516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200" b="1"/>
            <a:t>ГЛЯНЕЦ</a:t>
          </a:r>
        </a:p>
      </xdr:txBody>
    </xdr:sp>
    <xdr:clientData/>
  </xdr:twoCellAnchor>
  <xdr:twoCellAnchor editAs="oneCell">
    <xdr:from>
      <xdr:col>4</xdr:col>
      <xdr:colOff>433915</xdr:colOff>
      <xdr:row>46</xdr:row>
      <xdr:rowOff>10584</xdr:rowOff>
    </xdr:from>
    <xdr:to>
      <xdr:col>5</xdr:col>
      <xdr:colOff>544315</xdr:colOff>
      <xdr:row>49</xdr:row>
      <xdr:rowOff>159084</xdr:rowOff>
    </xdr:to>
    <xdr:pic>
      <xdr:nvPicPr>
        <xdr:cNvPr id="52" name="Рисунок 51"/>
        <xdr:cNvPicPr preferRelativeResize="0">
          <a:picLocks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872315" y="9154584"/>
          <a:ext cx="720000" cy="707300"/>
        </a:xfrm>
        <a:prstGeom prst="rect">
          <a:avLst/>
        </a:prstGeom>
        <a:ln w="9525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 editAs="oneCell">
    <xdr:from>
      <xdr:col>2</xdr:col>
      <xdr:colOff>10583</xdr:colOff>
      <xdr:row>60</xdr:row>
      <xdr:rowOff>0</xdr:rowOff>
    </xdr:from>
    <xdr:to>
      <xdr:col>3</xdr:col>
      <xdr:colOff>105833</xdr:colOff>
      <xdr:row>63</xdr:row>
      <xdr:rowOff>137583</xdr:rowOff>
    </xdr:to>
    <xdr:pic>
      <xdr:nvPicPr>
        <xdr:cNvPr id="54" name="Рисунок 53"/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0" y="11736917"/>
          <a:ext cx="709083" cy="709083"/>
        </a:xfrm>
        <a:prstGeom prst="rect">
          <a:avLst/>
        </a:prstGeom>
        <a:ln w="6350">
          <a:solidFill>
            <a:schemeClr val="tx1"/>
          </a:solidFill>
        </a:ln>
      </xdr:spPr>
    </xdr:pic>
    <xdr:clientData/>
  </xdr:twoCellAnchor>
  <xdr:twoCellAnchor>
    <xdr:from>
      <xdr:col>2</xdr:col>
      <xdr:colOff>93132</xdr:colOff>
      <xdr:row>36</xdr:row>
      <xdr:rowOff>59267</xdr:rowOff>
    </xdr:from>
    <xdr:to>
      <xdr:col>4</xdr:col>
      <xdr:colOff>33867</xdr:colOff>
      <xdr:row>42</xdr:row>
      <xdr:rowOff>347134</xdr:rowOff>
    </xdr:to>
    <xdr:sp macro="" textlink="">
      <xdr:nvSpPr>
        <xdr:cNvPr id="55" name="TextBox 54"/>
        <xdr:cNvSpPr txBox="1"/>
      </xdr:nvSpPr>
      <xdr:spPr>
        <a:xfrm>
          <a:off x="1312332" y="7137400"/>
          <a:ext cx="1159935" cy="140546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200"/>
            <a:t>Ясень золото и Эвкалипт </a:t>
          </a:r>
          <a:r>
            <a:rPr lang="ru-RU" sz="1200" b="1">
              <a:solidFill>
                <a:srgbClr val="FF0000"/>
              </a:solidFill>
            </a:rPr>
            <a:t>НОВИНКА!!! </a:t>
          </a:r>
          <a:r>
            <a:rPr lang="ru-RU" sz="1200"/>
            <a:t>по цене Премиума</a:t>
          </a:r>
        </a:p>
      </xdr:txBody>
    </xdr:sp>
    <xdr:clientData/>
  </xdr:twoCellAnchor>
  <xdr:twoCellAnchor>
    <xdr:from>
      <xdr:col>4</xdr:col>
      <xdr:colOff>275167</xdr:colOff>
      <xdr:row>44</xdr:row>
      <xdr:rowOff>42333</xdr:rowOff>
    </xdr:from>
    <xdr:to>
      <xdr:col>5</xdr:col>
      <xdr:colOff>550334</xdr:colOff>
      <xdr:row>45</xdr:row>
      <xdr:rowOff>127001</xdr:rowOff>
    </xdr:to>
    <xdr:sp macro="" textlink="">
      <xdr:nvSpPr>
        <xdr:cNvPr id="56" name="TextBox 55"/>
        <xdr:cNvSpPr txBox="1"/>
      </xdr:nvSpPr>
      <xdr:spPr>
        <a:xfrm>
          <a:off x="2730500" y="8911166"/>
          <a:ext cx="889001" cy="27516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200" b="1"/>
            <a:t>МАТОВЫЕ</a:t>
          </a:r>
        </a:p>
      </xdr:txBody>
    </xdr:sp>
    <xdr:clientData/>
  </xdr:twoCellAnchor>
  <xdr:twoCellAnchor editAs="oneCell">
    <xdr:from>
      <xdr:col>0</xdr:col>
      <xdr:colOff>254000</xdr:colOff>
      <xdr:row>36</xdr:row>
      <xdr:rowOff>59267</xdr:rowOff>
    </xdr:from>
    <xdr:to>
      <xdr:col>2</xdr:col>
      <xdr:colOff>33867</xdr:colOff>
      <xdr:row>42</xdr:row>
      <xdr:rowOff>381000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BEBA8EAE-BF5A-486C-A8C5-ECC9F3942E4B}">
              <a14:imgProps xmlns:a14="http://schemas.microsoft.com/office/drawing/2010/main">
                <a14:imgLayer r:embed="rId31">
                  <a14:imgEffect>
                    <a14:brightnessContrast brigh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000" y="7137400"/>
          <a:ext cx="999067" cy="1439333"/>
        </a:xfrm>
        <a:prstGeom prst="rect">
          <a:avLst/>
        </a:prstGeom>
        <a:ln w="3175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 editAs="oneCell">
    <xdr:from>
      <xdr:col>7</xdr:col>
      <xdr:colOff>33867</xdr:colOff>
      <xdr:row>46</xdr:row>
      <xdr:rowOff>5351</xdr:rowOff>
    </xdr:from>
    <xdr:to>
      <xdr:col>8</xdr:col>
      <xdr:colOff>194734</xdr:colOff>
      <xdr:row>49</xdr:row>
      <xdr:rowOff>175259</xdr:rowOff>
    </xdr:to>
    <xdr:pic>
      <xdr:nvPicPr>
        <xdr:cNvPr id="13" name="Рисунок 12"/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1067" y="9149351"/>
          <a:ext cx="770467" cy="728708"/>
        </a:xfrm>
        <a:prstGeom prst="rect">
          <a:avLst/>
        </a:prstGeom>
        <a:ln w="3175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 editAs="oneCell">
    <xdr:from>
      <xdr:col>4</xdr:col>
      <xdr:colOff>50800</xdr:colOff>
      <xdr:row>36</xdr:row>
      <xdr:rowOff>59268</xdr:rowOff>
    </xdr:from>
    <xdr:to>
      <xdr:col>5</xdr:col>
      <xdr:colOff>567267</xdr:colOff>
      <xdr:row>42</xdr:row>
      <xdr:rowOff>379414</xdr:rowOff>
    </xdr:to>
    <xdr:pic>
      <xdr:nvPicPr>
        <xdr:cNvPr id="48" name="Рисунок 47"/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89200" y="7137401"/>
          <a:ext cx="1126067" cy="1437746"/>
        </a:xfrm>
        <a:prstGeom prst="rect">
          <a:avLst/>
        </a:prstGeom>
      </xdr:spPr>
    </xdr:pic>
    <xdr:clientData/>
  </xdr:twoCellAnchor>
  <xdr:twoCellAnchor editAs="oneCell">
    <xdr:from>
      <xdr:col>8</xdr:col>
      <xdr:colOff>397933</xdr:colOff>
      <xdr:row>29</xdr:row>
      <xdr:rowOff>16929</xdr:rowOff>
    </xdr:from>
    <xdr:to>
      <xdr:col>9</xdr:col>
      <xdr:colOff>541867</xdr:colOff>
      <xdr:row>33</xdr:row>
      <xdr:rowOff>25397</xdr:rowOff>
    </xdr:to>
    <xdr:pic>
      <xdr:nvPicPr>
        <xdr:cNvPr id="49" name="Рисунок 48"/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74733" y="5791196"/>
          <a:ext cx="753534" cy="753534"/>
        </a:xfrm>
        <a:prstGeom prst="rect">
          <a:avLst/>
        </a:prstGeom>
      </xdr:spPr>
    </xdr:pic>
    <xdr:clientData/>
  </xdr:twoCellAnchor>
  <xdr:twoCellAnchor editAs="oneCell">
    <xdr:from>
      <xdr:col>0</xdr:col>
      <xdr:colOff>221892</xdr:colOff>
      <xdr:row>28</xdr:row>
      <xdr:rowOff>150719</xdr:rowOff>
    </xdr:from>
    <xdr:to>
      <xdr:col>1</xdr:col>
      <xdr:colOff>332292</xdr:colOff>
      <xdr:row>32</xdr:row>
      <xdr:rowOff>112952</xdr:rowOff>
    </xdr:to>
    <xdr:pic>
      <xdr:nvPicPr>
        <xdr:cNvPr id="57" name="Рисунок 56"/>
        <xdr:cNvPicPr preferRelativeResize="0">
          <a:picLocks/>
        </xdr:cNvPicPr>
      </xdr:nvPicPr>
      <xdr:blipFill>
        <a:blip xmlns:r="http://schemas.openxmlformats.org/officeDocument/2006/relationships" r:embed="rId15" cstate="email">
          <a:extLst>
            <a:ext uri="{BEBA8EAE-BF5A-486C-A8C5-ECC9F3942E4B}">
              <a14:imgProps xmlns:a14="http://schemas.microsoft.com/office/drawing/2010/main">
                <a14:imgLayer r:embed="rId16">
                  <a14:imgEffect>
                    <a14:brightnessContrast brigh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21892" y="5738719"/>
          <a:ext cx="720000" cy="707300"/>
        </a:xfrm>
        <a:prstGeom prst="rect">
          <a:avLst/>
        </a:prstGeom>
        <a:ln w="9525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266700</xdr:colOff>
      <xdr:row>23</xdr:row>
      <xdr:rowOff>9524</xdr:rowOff>
    </xdr:from>
    <xdr:to>
      <xdr:col>5</xdr:col>
      <xdr:colOff>377100</xdr:colOff>
      <xdr:row>28</xdr:row>
      <xdr:rowOff>127499</xdr:rowOff>
    </xdr:to>
    <xdr:pic>
      <xdr:nvPicPr>
        <xdr:cNvPr id="5" name="Рисунок 4"/>
        <xdr:cNvPicPr preferRelativeResize="0">
          <a:picLocks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705100" y="4914899"/>
          <a:ext cx="720000" cy="108000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23</xdr:row>
      <xdr:rowOff>19050</xdr:rowOff>
    </xdr:from>
    <xdr:to>
      <xdr:col>2</xdr:col>
      <xdr:colOff>0</xdr:colOff>
      <xdr:row>30</xdr:row>
      <xdr:rowOff>57150</xdr:rowOff>
    </xdr:to>
    <xdr:grpSp>
      <xdr:nvGrpSpPr>
        <xdr:cNvPr id="6" name="Группа 5"/>
        <xdr:cNvGrpSpPr/>
      </xdr:nvGrpSpPr>
      <xdr:grpSpPr>
        <a:xfrm>
          <a:off x="419100" y="4993217"/>
          <a:ext cx="808567" cy="1371600"/>
          <a:chOff x="419100" y="4381500"/>
          <a:chExt cx="800100" cy="1371600"/>
        </a:xfrm>
      </xdr:grpSpPr>
      <xdr:pic>
        <xdr:nvPicPr>
          <xdr:cNvPr id="7" name="Рисунок 6"/>
          <xdr:cNvPicPr preferRelativeResize="0">
            <a:picLocks/>
          </xdr:cNvPicPr>
        </xdr:nvPicPr>
        <xdr:blipFill rotWithShape="1">
          <a:blip xmlns:r="http://schemas.openxmlformats.org/officeDocument/2006/relationships" r:embed="rId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457200" y="4381500"/>
            <a:ext cx="720000" cy="1080000"/>
          </a:xfrm>
          <a:prstGeom prst="rect">
            <a:avLst/>
          </a:prstGeom>
        </xdr:spPr>
      </xdr:pic>
      <xdr:sp macro="" textlink="">
        <xdr:nvSpPr>
          <xdr:cNvPr id="8" name="TextBox 7"/>
          <xdr:cNvSpPr txBox="1"/>
        </xdr:nvSpPr>
        <xdr:spPr>
          <a:xfrm>
            <a:off x="419100" y="5514975"/>
            <a:ext cx="800100" cy="238125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ru-RU" sz="1100"/>
              <a:t>Полешки</a:t>
            </a:r>
          </a:p>
        </xdr:txBody>
      </xdr:sp>
    </xdr:grpSp>
    <xdr:clientData/>
  </xdr:twoCellAnchor>
  <xdr:twoCellAnchor>
    <xdr:from>
      <xdr:col>2</xdr:col>
      <xdr:colOff>361950</xdr:colOff>
      <xdr:row>23</xdr:row>
      <xdr:rowOff>9525</xdr:rowOff>
    </xdr:from>
    <xdr:to>
      <xdr:col>3</xdr:col>
      <xdr:colOff>472350</xdr:colOff>
      <xdr:row>30</xdr:row>
      <xdr:rowOff>76200</xdr:rowOff>
    </xdr:to>
    <xdr:grpSp>
      <xdr:nvGrpSpPr>
        <xdr:cNvPr id="9" name="Группа 8"/>
        <xdr:cNvGrpSpPr/>
      </xdr:nvGrpSpPr>
      <xdr:grpSpPr>
        <a:xfrm>
          <a:off x="1589617" y="4983692"/>
          <a:ext cx="724233" cy="1400175"/>
          <a:chOff x="1581150" y="4371975"/>
          <a:chExt cx="720000" cy="1400175"/>
        </a:xfrm>
      </xdr:grpSpPr>
      <xdr:pic>
        <xdr:nvPicPr>
          <xdr:cNvPr id="10" name="Рисунок 9"/>
          <xdr:cNvPicPr preferRelativeResize="0">
            <a:picLocks/>
          </xdr:cNvPicPr>
        </xdr:nvPicPr>
        <xdr:blipFill rotWithShape="1">
          <a:blip xmlns:r="http://schemas.openxmlformats.org/officeDocument/2006/relationships" r:embed="rId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1581150" y="4371975"/>
            <a:ext cx="720000" cy="1080000"/>
          </a:xfrm>
          <a:prstGeom prst="rect">
            <a:avLst/>
          </a:prstGeom>
        </xdr:spPr>
      </xdr:pic>
      <xdr:sp macro="" textlink="">
        <xdr:nvSpPr>
          <xdr:cNvPr id="11" name="TextBox 10"/>
          <xdr:cNvSpPr txBox="1"/>
        </xdr:nvSpPr>
        <xdr:spPr>
          <a:xfrm>
            <a:off x="1676400" y="5514975"/>
            <a:ext cx="590550" cy="257175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ru-RU" sz="1100"/>
              <a:t>Рамка</a:t>
            </a:r>
          </a:p>
        </xdr:txBody>
      </xdr:sp>
    </xdr:grpSp>
    <xdr:clientData/>
  </xdr:twoCellAnchor>
  <xdr:twoCellAnchor>
    <xdr:from>
      <xdr:col>4</xdr:col>
      <xdr:colOff>276225</xdr:colOff>
      <xdr:row>29</xdr:row>
      <xdr:rowOff>9525</xdr:rowOff>
    </xdr:from>
    <xdr:to>
      <xdr:col>5</xdr:col>
      <xdr:colOff>285750</xdr:colOff>
      <xdr:row>30</xdr:row>
      <xdr:rowOff>161925</xdr:rowOff>
    </xdr:to>
    <xdr:sp macro="" textlink="">
      <xdr:nvSpPr>
        <xdr:cNvPr id="12" name="TextBox 11"/>
        <xdr:cNvSpPr txBox="1"/>
      </xdr:nvSpPr>
      <xdr:spPr>
        <a:xfrm>
          <a:off x="2714625" y="6076950"/>
          <a:ext cx="619125" cy="3429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/>
            <a:t>Кубики</a:t>
          </a:r>
        </a:p>
      </xdr:txBody>
    </xdr:sp>
    <xdr:clientData/>
  </xdr:twoCellAnchor>
  <xdr:twoCellAnchor>
    <xdr:from>
      <xdr:col>6</xdr:col>
      <xdr:colOff>81491</xdr:colOff>
      <xdr:row>23</xdr:row>
      <xdr:rowOff>19050</xdr:rowOff>
    </xdr:from>
    <xdr:to>
      <xdr:col>7</xdr:col>
      <xdr:colOff>191891</xdr:colOff>
      <xdr:row>30</xdr:row>
      <xdr:rowOff>95250</xdr:rowOff>
    </xdr:to>
    <xdr:grpSp>
      <xdr:nvGrpSpPr>
        <xdr:cNvPr id="13" name="Группа 12"/>
        <xdr:cNvGrpSpPr/>
      </xdr:nvGrpSpPr>
      <xdr:grpSpPr>
        <a:xfrm>
          <a:off x="3944408" y="4993217"/>
          <a:ext cx="808900" cy="1409700"/>
          <a:chOff x="3781425" y="4381500"/>
          <a:chExt cx="720000" cy="1409700"/>
        </a:xfrm>
      </xdr:grpSpPr>
      <xdr:pic>
        <xdr:nvPicPr>
          <xdr:cNvPr id="14" name="Рисунок 13"/>
          <xdr:cNvPicPr preferRelativeResize="0">
            <a:picLocks/>
          </xdr:cNvPicPr>
        </xdr:nvPicPr>
        <xdr:blipFill rotWithShape="1">
          <a:blip xmlns:r="http://schemas.openxmlformats.org/officeDocument/2006/relationships" r:embed="rId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3781425" y="4381500"/>
            <a:ext cx="720000" cy="1080000"/>
          </a:xfrm>
          <a:prstGeom prst="rect">
            <a:avLst/>
          </a:prstGeom>
        </xdr:spPr>
      </xdr:pic>
      <xdr:sp macro="" textlink="">
        <xdr:nvSpPr>
          <xdr:cNvPr id="15" name="TextBox 14"/>
          <xdr:cNvSpPr txBox="1"/>
        </xdr:nvSpPr>
        <xdr:spPr>
          <a:xfrm>
            <a:off x="3857625" y="5534025"/>
            <a:ext cx="552450" cy="257175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ru-RU" sz="1100"/>
              <a:t>Мыло</a:t>
            </a:r>
          </a:p>
        </xdr:txBody>
      </xdr:sp>
    </xdr:grpSp>
    <xdr:clientData/>
  </xdr:twoCellAnchor>
  <xdr:twoCellAnchor editAs="oneCell">
    <xdr:from>
      <xdr:col>7</xdr:col>
      <xdr:colOff>321733</xdr:colOff>
      <xdr:row>12</xdr:row>
      <xdr:rowOff>169332</xdr:rowOff>
    </xdr:from>
    <xdr:to>
      <xdr:col>9</xdr:col>
      <xdr:colOff>753535</xdr:colOff>
      <xdr:row>19</xdr:row>
      <xdr:rowOff>110065</xdr:rowOff>
    </xdr:to>
    <xdr:pic>
      <xdr:nvPicPr>
        <xdr:cNvPr id="29" name="Рисунок 28"/>
        <xdr:cNvPicPr preferRelativeResize="0">
          <a:picLocks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902200" y="2895599"/>
          <a:ext cx="1938868" cy="1303866"/>
        </a:xfrm>
        <a:prstGeom prst="rect">
          <a:avLst/>
        </a:prstGeom>
        <a:ln w="9525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>
    <xdr:from>
      <xdr:col>5</xdr:col>
      <xdr:colOff>503767</xdr:colOff>
      <xdr:row>44</xdr:row>
      <xdr:rowOff>29633</xdr:rowOff>
    </xdr:from>
    <xdr:to>
      <xdr:col>7</xdr:col>
      <xdr:colOff>118533</xdr:colOff>
      <xdr:row>46</xdr:row>
      <xdr:rowOff>160867</xdr:rowOff>
    </xdr:to>
    <xdr:grpSp>
      <xdr:nvGrpSpPr>
        <xdr:cNvPr id="31" name="Группа 30"/>
        <xdr:cNvGrpSpPr/>
      </xdr:nvGrpSpPr>
      <xdr:grpSpPr>
        <a:xfrm>
          <a:off x="3572934" y="10443633"/>
          <a:ext cx="1107016" cy="522817"/>
          <a:chOff x="5090584" y="9768416"/>
          <a:chExt cx="1153584" cy="818090"/>
        </a:xfrm>
      </xdr:grpSpPr>
      <xdr:pic>
        <xdr:nvPicPr>
          <xdr:cNvPr id="2" name="Рисунок 1"/>
          <xdr:cNvPicPr>
            <a:picLocks noChangeAspect="1"/>
          </xdr:cNvPicPr>
        </xdr:nvPicPr>
        <xdr:blipFill>
          <a:blip xmlns:r="http://schemas.openxmlformats.org/officeDocument/2006/relationships" r:embed="rId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>
            <a:off x="5090584" y="9768416"/>
            <a:ext cx="889000" cy="482365"/>
          </a:xfrm>
          <a:prstGeom prst="rect">
            <a:avLst/>
          </a:prstGeom>
          <a:ln w="9525">
            <a:solidFill>
              <a:schemeClr val="tx1"/>
            </a:solidFill>
          </a:ln>
        </xdr:spPr>
      </xdr:pic>
      <xdr:pic>
        <xdr:nvPicPr>
          <xdr:cNvPr id="3" name="Рисунок 2"/>
          <xdr:cNvPicPr>
            <a:picLocks noChangeAspect="1"/>
          </xdr:cNvPicPr>
        </xdr:nvPicPr>
        <xdr:blipFill>
          <a:blip xmlns:r="http://schemas.openxmlformats.org/officeDocument/2006/relationships" r:embed="rId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>
            <a:off x="5579252" y="10140666"/>
            <a:ext cx="664916" cy="445840"/>
          </a:xfrm>
          <a:prstGeom prst="rect">
            <a:avLst/>
          </a:prstGeom>
          <a:ln w="9525">
            <a:solidFill>
              <a:schemeClr val="tx1"/>
            </a:solidFill>
          </a:ln>
        </xdr:spPr>
      </xdr:pic>
    </xdr:grpSp>
    <xdr:clientData/>
  </xdr:twoCellAnchor>
  <xdr:twoCellAnchor editAs="oneCell">
    <xdr:from>
      <xdr:col>8</xdr:col>
      <xdr:colOff>42332</xdr:colOff>
      <xdr:row>38</xdr:row>
      <xdr:rowOff>2</xdr:rowOff>
    </xdr:from>
    <xdr:to>
      <xdr:col>9</xdr:col>
      <xdr:colOff>4390</xdr:colOff>
      <xdr:row>40</xdr:row>
      <xdr:rowOff>191145</xdr:rowOff>
    </xdr:to>
    <xdr:pic>
      <xdr:nvPicPr>
        <xdr:cNvPr id="32" name="Рисунок 2"/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5217582" y="8763002"/>
          <a:ext cx="842591" cy="582726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567266</xdr:colOff>
      <xdr:row>40</xdr:row>
      <xdr:rowOff>216545</xdr:rowOff>
    </xdr:from>
    <xdr:to>
      <xdr:col>8</xdr:col>
      <xdr:colOff>480560</xdr:colOff>
      <xdr:row>42</xdr:row>
      <xdr:rowOff>93134</xdr:rowOff>
    </xdr:to>
    <xdr:cxnSp macro="">
      <xdr:nvCxnSpPr>
        <xdr:cNvPr id="44" name="Соединительная линия уступом 43"/>
        <xdr:cNvCxnSpPr/>
      </xdr:nvCxnSpPr>
      <xdr:spPr>
        <a:xfrm flipV="1">
          <a:off x="5147733" y="9411345"/>
          <a:ext cx="522894" cy="503122"/>
        </a:xfrm>
        <a:prstGeom prst="bentConnector2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381000</xdr:colOff>
      <xdr:row>43</xdr:row>
      <xdr:rowOff>203200</xdr:rowOff>
    </xdr:from>
    <xdr:to>
      <xdr:col>5</xdr:col>
      <xdr:colOff>503767</xdr:colOff>
      <xdr:row>44</xdr:row>
      <xdr:rowOff>180646</xdr:rowOff>
    </xdr:to>
    <xdr:cxnSp macro="">
      <xdr:nvCxnSpPr>
        <xdr:cNvPr id="46" name="Соединительная линия уступом 45"/>
        <xdr:cNvCxnSpPr>
          <a:endCxn id="2" idx="1"/>
        </xdr:cNvCxnSpPr>
      </xdr:nvCxnSpPr>
      <xdr:spPr>
        <a:xfrm>
          <a:off x="2819400" y="10227733"/>
          <a:ext cx="732367" cy="189113"/>
        </a:xfrm>
        <a:prstGeom prst="bentConnector3">
          <a:avLst>
            <a:gd name="adj1" fmla="val 50000"/>
          </a:avLst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10</xdr:col>
      <xdr:colOff>501945</xdr:colOff>
      <xdr:row>34</xdr:row>
      <xdr:rowOff>161951</xdr:rowOff>
    </xdr:from>
    <xdr:ext cx="5786391" cy="655885"/>
    <xdr:sp macro="" textlink="">
      <xdr:nvSpPr>
        <xdr:cNvPr id="36" name="Прямоугольник 35"/>
        <xdr:cNvSpPr/>
      </xdr:nvSpPr>
      <xdr:spPr>
        <a:xfrm>
          <a:off x="7478478" y="7316284"/>
          <a:ext cx="5786391" cy="655885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ru-RU" sz="3600" b="1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</a:rPr>
            <a:t>Кухня "Золушка" 2,2м с ф/п</a:t>
          </a:r>
        </a:p>
      </xdr:txBody>
    </xdr:sp>
    <xdr:clientData/>
  </xdr:oneCellAnchor>
  <xdr:twoCellAnchor editAs="oneCell">
    <xdr:from>
      <xdr:col>10</xdr:col>
      <xdr:colOff>76200</xdr:colOff>
      <xdr:row>36</xdr:row>
      <xdr:rowOff>93134</xdr:rowOff>
    </xdr:from>
    <xdr:to>
      <xdr:col>13</xdr:col>
      <xdr:colOff>575734</xdr:colOff>
      <xdr:row>44</xdr:row>
      <xdr:rowOff>118433</xdr:rowOff>
    </xdr:to>
    <xdr:pic>
      <xdr:nvPicPr>
        <xdr:cNvPr id="37" name="Рисунок 36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BEBA8EAE-BF5A-486C-A8C5-ECC9F3942E4B}">
              <a14:imgProps xmlns:a14="http://schemas.microsoft.com/office/drawing/2010/main">
                <a14:imgLayer r:embed="rId10">
                  <a14:imgEffect>
                    <a14:colorTemperature colorTemp="72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52733" y="7890934"/>
          <a:ext cx="2328334" cy="2302832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rgbClr val="92D050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oneCellAnchor>
    <xdr:from>
      <xdr:col>2</xdr:col>
      <xdr:colOff>237095</xdr:colOff>
      <xdr:row>1</xdr:row>
      <xdr:rowOff>221218</xdr:rowOff>
    </xdr:from>
    <xdr:ext cx="3996222" cy="530658"/>
    <xdr:sp macro="" textlink="">
      <xdr:nvSpPr>
        <xdr:cNvPr id="38" name="Прямоугольник 37"/>
        <xdr:cNvSpPr/>
      </xdr:nvSpPr>
      <xdr:spPr>
        <a:xfrm>
          <a:off x="1456295" y="534485"/>
          <a:ext cx="3996222" cy="530658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ru-RU" sz="2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Кухня</a:t>
          </a:r>
          <a:r>
            <a:rPr lang="ru-RU" sz="28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"Золушка" 1,8 м.*</a:t>
          </a:r>
          <a:endParaRPr lang="ru-RU" sz="28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12</xdr:col>
      <xdr:colOff>103413</xdr:colOff>
      <xdr:row>1</xdr:row>
      <xdr:rowOff>237066</xdr:rowOff>
    </xdr:from>
    <xdr:ext cx="3721661" cy="530658"/>
    <xdr:sp macro="" textlink="">
      <xdr:nvSpPr>
        <xdr:cNvPr id="45" name="Прямоугольник 44"/>
        <xdr:cNvSpPr/>
      </xdr:nvSpPr>
      <xdr:spPr>
        <a:xfrm>
          <a:off x="8299146" y="550333"/>
          <a:ext cx="3721661" cy="530658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ru-RU" sz="2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Кухня</a:t>
          </a:r>
          <a:r>
            <a:rPr lang="ru-RU" sz="28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"Золушка" 2 м.*</a:t>
          </a:r>
          <a:endParaRPr lang="ru-RU" sz="28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0</xdr:col>
      <xdr:colOff>440267</xdr:colOff>
      <xdr:row>4</xdr:row>
      <xdr:rowOff>125317</xdr:rowOff>
    </xdr:from>
    <xdr:to>
      <xdr:col>3</xdr:col>
      <xdr:colOff>440267</xdr:colOff>
      <xdr:row>11</xdr:row>
      <xdr:rowOff>133784</xdr:rowOff>
    </xdr:to>
    <xdr:pic>
      <xdr:nvPicPr>
        <xdr:cNvPr id="40" name="Рисунок 39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0267" y="1293717"/>
          <a:ext cx="1828800" cy="1371600"/>
        </a:xfrm>
        <a:prstGeom prst="rect">
          <a:avLst/>
        </a:prstGeom>
      </xdr:spPr>
    </xdr:pic>
    <xdr:clientData/>
  </xdr:twoCellAnchor>
  <xdr:twoCellAnchor editAs="oneCell">
    <xdr:from>
      <xdr:col>4</xdr:col>
      <xdr:colOff>245533</xdr:colOff>
      <xdr:row>4</xdr:row>
      <xdr:rowOff>116133</xdr:rowOff>
    </xdr:from>
    <xdr:to>
      <xdr:col>6</xdr:col>
      <xdr:colOff>712200</xdr:colOff>
      <xdr:row>11</xdr:row>
      <xdr:rowOff>169801</xdr:rowOff>
    </xdr:to>
    <xdr:pic>
      <xdr:nvPicPr>
        <xdr:cNvPr id="42" name="Рисунок 41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83933" y="1284533"/>
          <a:ext cx="1889067" cy="1416801"/>
        </a:xfrm>
        <a:prstGeom prst="rect">
          <a:avLst/>
        </a:prstGeom>
      </xdr:spPr>
    </xdr:pic>
    <xdr:clientData/>
  </xdr:twoCellAnchor>
  <xdr:twoCellAnchor editAs="oneCell">
    <xdr:from>
      <xdr:col>7</xdr:col>
      <xdr:colOff>336512</xdr:colOff>
      <xdr:row>20</xdr:row>
      <xdr:rowOff>96799</xdr:rowOff>
    </xdr:from>
    <xdr:to>
      <xdr:col>9</xdr:col>
      <xdr:colOff>777535</xdr:colOff>
      <xdr:row>28</xdr:row>
      <xdr:rowOff>50799</xdr:rowOff>
    </xdr:to>
    <xdr:pic>
      <xdr:nvPicPr>
        <xdr:cNvPr id="43" name="Рисунок 42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16979" y="4380932"/>
          <a:ext cx="1948089" cy="1461067"/>
        </a:xfrm>
        <a:prstGeom prst="rect">
          <a:avLst/>
        </a:prstGeom>
      </xdr:spPr>
    </xdr:pic>
    <xdr:clientData/>
  </xdr:twoCellAnchor>
  <xdr:twoCellAnchor editAs="oneCell">
    <xdr:from>
      <xdr:col>7</xdr:col>
      <xdr:colOff>313978</xdr:colOff>
      <xdr:row>4</xdr:row>
      <xdr:rowOff>93135</xdr:rowOff>
    </xdr:from>
    <xdr:to>
      <xdr:col>9</xdr:col>
      <xdr:colOff>759888</xdr:colOff>
      <xdr:row>12</xdr:row>
      <xdr:rowOff>0</xdr:rowOff>
    </xdr:to>
    <xdr:pic>
      <xdr:nvPicPr>
        <xdr:cNvPr id="47" name="Рисунок 46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94445" y="1261535"/>
          <a:ext cx="1952976" cy="1464732"/>
        </a:xfrm>
        <a:prstGeom prst="rect">
          <a:avLst/>
        </a:prstGeom>
      </xdr:spPr>
    </xdr:pic>
    <xdr:clientData/>
  </xdr:twoCellAnchor>
  <xdr:twoCellAnchor editAs="oneCell">
    <xdr:from>
      <xdr:col>21</xdr:col>
      <xdr:colOff>76334</xdr:colOff>
      <xdr:row>4</xdr:row>
      <xdr:rowOff>67866</xdr:rowOff>
    </xdr:from>
    <xdr:to>
      <xdr:col>23</xdr:col>
      <xdr:colOff>325267</xdr:colOff>
      <xdr:row>9</xdr:row>
      <xdr:rowOff>133034</xdr:rowOff>
    </xdr:to>
    <xdr:pic>
      <xdr:nvPicPr>
        <xdr:cNvPr id="51" name="Рисунок 50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58467" y="1236266"/>
          <a:ext cx="1468133" cy="1038835"/>
        </a:xfrm>
        <a:prstGeom prst="rect">
          <a:avLst/>
        </a:prstGeom>
      </xdr:spPr>
    </xdr:pic>
    <xdr:clientData/>
  </xdr:twoCellAnchor>
  <xdr:twoCellAnchor editAs="oneCell">
    <xdr:from>
      <xdr:col>12</xdr:col>
      <xdr:colOff>505735</xdr:colOff>
      <xdr:row>17</xdr:row>
      <xdr:rowOff>17700</xdr:rowOff>
    </xdr:from>
    <xdr:to>
      <xdr:col>15</xdr:col>
      <xdr:colOff>296334</xdr:colOff>
      <xdr:row>23</xdr:row>
      <xdr:rowOff>12102</xdr:rowOff>
    </xdr:to>
    <xdr:pic>
      <xdr:nvPicPr>
        <xdr:cNvPr id="52" name="Рисунок 51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01468" y="3717633"/>
          <a:ext cx="1619399" cy="1145869"/>
        </a:xfrm>
        <a:prstGeom prst="rect">
          <a:avLst/>
        </a:prstGeom>
      </xdr:spPr>
    </xdr:pic>
    <xdr:clientData/>
  </xdr:twoCellAnchor>
  <xdr:twoCellAnchor editAs="oneCell">
    <xdr:from>
      <xdr:col>10</xdr:col>
      <xdr:colOff>46134</xdr:colOff>
      <xdr:row>17</xdr:row>
      <xdr:rowOff>17514</xdr:rowOff>
    </xdr:from>
    <xdr:to>
      <xdr:col>12</xdr:col>
      <xdr:colOff>491067</xdr:colOff>
      <xdr:row>23</xdr:row>
      <xdr:rowOff>43569</xdr:rowOff>
    </xdr:to>
    <xdr:pic>
      <xdr:nvPicPr>
        <xdr:cNvPr id="53" name="Рисунок 52"/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22667" y="3717447"/>
          <a:ext cx="1664133" cy="1177522"/>
        </a:xfrm>
        <a:prstGeom prst="rect">
          <a:avLst/>
        </a:prstGeom>
      </xdr:spPr>
    </xdr:pic>
    <xdr:clientData/>
  </xdr:twoCellAnchor>
  <xdr:twoCellAnchor editAs="oneCell">
    <xdr:from>
      <xdr:col>18</xdr:col>
      <xdr:colOff>196133</xdr:colOff>
      <xdr:row>17</xdr:row>
      <xdr:rowOff>25400</xdr:rowOff>
    </xdr:from>
    <xdr:to>
      <xdr:col>20</xdr:col>
      <xdr:colOff>602598</xdr:colOff>
      <xdr:row>23</xdr:row>
      <xdr:rowOff>24236</xdr:rowOff>
    </xdr:to>
    <xdr:pic>
      <xdr:nvPicPr>
        <xdr:cNvPr id="54" name="Рисунок 53"/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49466" y="3725333"/>
          <a:ext cx="1625665" cy="1150303"/>
        </a:xfrm>
        <a:prstGeom prst="rect">
          <a:avLst/>
        </a:prstGeom>
      </xdr:spPr>
    </xdr:pic>
    <xdr:clientData/>
  </xdr:twoCellAnchor>
  <xdr:twoCellAnchor editAs="oneCell">
    <xdr:from>
      <xdr:col>15</xdr:col>
      <xdr:colOff>329200</xdr:colOff>
      <xdr:row>17</xdr:row>
      <xdr:rowOff>38231</xdr:rowOff>
    </xdr:from>
    <xdr:to>
      <xdr:col>18</xdr:col>
      <xdr:colOff>152400</xdr:colOff>
      <xdr:row>23</xdr:row>
      <xdr:rowOff>55701</xdr:rowOff>
    </xdr:to>
    <xdr:pic>
      <xdr:nvPicPr>
        <xdr:cNvPr id="55" name="Рисунок 54"/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53733" y="3738164"/>
          <a:ext cx="1652000" cy="1168937"/>
        </a:xfrm>
        <a:prstGeom prst="rect">
          <a:avLst/>
        </a:prstGeom>
      </xdr:spPr>
    </xdr:pic>
    <xdr:clientData/>
  </xdr:twoCellAnchor>
  <xdr:twoCellAnchor editAs="oneCell">
    <xdr:from>
      <xdr:col>10</xdr:col>
      <xdr:colOff>141051</xdr:colOff>
      <xdr:row>5</xdr:row>
      <xdr:rowOff>191332</xdr:rowOff>
    </xdr:from>
    <xdr:to>
      <xdr:col>13</xdr:col>
      <xdr:colOff>279401</xdr:colOff>
      <xdr:row>13</xdr:row>
      <xdr:rowOff>25399</xdr:rowOff>
    </xdr:to>
    <xdr:pic>
      <xdr:nvPicPr>
        <xdr:cNvPr id="56" name="Рисунок 55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17584" y="1554465"/>
          <a:ext cx="1967150" cy="1391934"/>
        </a:xfrm>
        <a:prstGeom prst="rect">
          <a:avLst/>
        </a:prstGeom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336941</xdr:colOff>
      <xdr:row>20</xdr:row>
      <xdr:rowOff>455083</xdr:rowOff>
    </xdr:from>
    <xdr:to>
      <xdr:col>9</xdr:col>
      <xdr:colOff>2645</xdr:colOff>
      <xdr:row>20</xdr:row>
      <xdr:rowOff>461433</xdr:rowOff>
    </xdr:to>
    <xdr:pic>
      <xdr:nvPicPr>
        <xdr:cNvPr id="5" name="Рисунок 70" descr="мдф сиренев.цветы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9291" y="3855508"/>
          <a:ext cx="646780" cy="71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381000</xdr:colOff>
      <xdr:row>25</xdr:row>
      <xdr:rowOff>95252</xdr:rowOff>
    </xdr:from>
    <xdr:to>
      <xdr:col>8</xdr:col>
      <xdr:colOff>59425</xdr:colOff>
      <xdr:row>28</xdr:row>
      <xdr:rowOff>21812</xdr:rowOff>
    </xdr:to>
    <xdr:pic>
      <xdr:nvPicPr>
        <xdr:cNvPr id="9" name="Рисунок 2"/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752167" y="6233585"/>
          <a:ext cx="842591" cy="59331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126999</xdr:colOff>
      <xdr:row>28</xdr:row>
      <xdr:rowOff>32397</xdr:rowOff>
    </xdr:from>
    <xdr:to>
      <xdr:col>7</xdr:col>
      <xdr:colOff>802295</xdr:colOff>
      <xdr:row>29</xdr:row>
      <xdr:rowOff>137585</xdr:rowOff>
    </xdr:to>
    <xdr:cxnSp macro="">
      <xdr:nvCxnSpPr>
        <xdr:cNvPr id="13" name="Соединительная линия уступом 12"/>
        <xdr:cNvCxnSpPr/>
      </xdr:nvCxnSpPr>
      <xdr:spPr>
        <a:xfrm flipV="1">
          <a:off x="6498166" y="6837480"/>
          <a:ext cx="675296" cy="338022"/>
        </a:xfrm>
        <a:prstGeom prst="bentConnector2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93134</xdr:colOff>
      <xdr:row>15</xdr:row>
      <xdr:rowOff>67732</xdr:rowOff>
    </xdr:from>
    <xdr:to>
      <xdr:col>3</xdr:col>
      <xdr:colOff>1320800</xdr:colOff>
      <xdr:row>20</xdr:row>
      <xdr:rowOff>793748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867" y="2988732"/>
          <a:ext cx="3175000" cy="1758949"/>
        </a:xfrm>
        <a:prstGeom prst="rect">
          <a:avLst/>
        </a:prstGeom>
      </xdr:spPr>
    </xdr:pic>
    <xdr:clientData/>
  </xdr:twoCellAnchor>
  <xdr:twoCellAnchor editAs="oneCell">
    <xdr:from>
      <xdr:col>6</xdr:col>
      <xdr:colOff>48400</xdr:colOff>
      <xdr:row>14</xdr:row>
      <xdr:rowOff>192333</xdr:rowOff>
    </xdr:from>
    <xdr:to>
      <xdr:col>8</xdr:col>
      <xdr:colOff>584200</xdr:colOff>
      <xdr:row>20</xdr:row>
      <xdr:rowOff>769867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9067" y="2918600"/>
          <a:ext cx="3329800" cy="1805200"/>
        </a:xfrm>
        <a:prstGeom prst="rect">
          <a:avLst/>
        </a:prstGeom>
      </xdr:spPr>
    </xdr:pic>
    <xdr:clientData/>
  </xdr:twoCellAnchor>
  <xdr:twoCellAnchor editAs="oneCell">
    <xdr:from>
      <xdr:col>6</xdr:col>
      <xdr:colOff>1083734</xdr:colOff>
      <xdr:row>1</xdr:row>
      <xdr:rowOff>106872</xdr:rowOff>
    </xdr:from>
    <xdr:to>
      <xdr:col>9</xdr:col>
      <xdr:colOff>524934</xdr:colOff>
      <xdr:row>10</xdr:row>
      <xdr:rowOff>168716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94401" y="454005"/>
          <a:ext cx="2844800" cy="1941444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336941</xdr:colOff>
      <xdr:row>8</xdr:row>
      <xdr:rowOff>455083</xdr:rowOff>
    </xdr:from>
    <xdr:to>
      <xdr:col>9</xdr:col>
      <xdr:colOff>2645</xdr:colOff>
      <xdr:row>9</xdr:row>
      <xdr:rowOff>4233</xdr:rowOff>
    </xdr:to>
    <xdr:pic>
      <xdr:nvPicPr>
        <xdr:cNvPr id="2" name="Рисунок 70" descr="мдф сиренев.цветы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1691" y="4979458"/>
          <a:ext cx="275304" cy="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116418</xdr:colOff>
      <xdr:row>3</xdr:row>
      <xdr:rowOff>95250</xdr:rowOff>
    </xdr:from>
    <xdr:to>
      <xdr:col>2</xdr:col>
      <xdr:colOff>606426</xdr:colOff>
      <xdr:row>8</xdr:row>
      <xdr:rowOff>186267</xdr:rowOff>
    </xdr:to>
    <xdr:pic>
      <xdr:nvPicPr>
        <xdr:cNvPr id="3" name="Рисунок 403" descr="Кухня Надежда рис. Весна мал..jpg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40343" y="3438525"/>
          <a:ext cx="2080683" cy="16340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147111</xdr:colOff>
      <xdr:row>3</xdr:row>
      <xdr:rowOff>87313</xdr:rowOff>
    </xdr:from>
    <xdr:to>
      <xdr:col>7</xdr:col>
      <xdr:colOff>266919</xdr:colOff>
      <xdr:row>8</xdr:row>
      <xdr:rowOff>74084</xdr:rowOff>
    </xdr:to>
    <xdr:pic>
      <xdr:nvPicPr>
        <xdr:cNvPr id="4" name="Рисунок 2"/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957236" y="3430588"/>
          <a:ext cx="1672383" cy="11678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10584</xdr:colOff>
      <xdr:row>5</xdr:row>
      <xdr:rowOff>281921</xdr:rowOff>
    </xdr:from>
    <xdr:to>
      <xdr:col>8</xdr:col>
      <xdr:colOff>476250</xdr:colOff>
      <xdr:row>9</xdr:row>
      <xdr:rowOff>30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373284" y="4006196"/>
          <a:ext cx="1627716" cy="12421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561975</xdr:colOff>
      <xdr:row>8</xdr:row>
      <xdr:rowOff>381000</xdr:rowOff>
    </xdr:from>
    <xdr:to>
      <xdr:col>9</xdr:col>
      <xdr:colOff>342900</xdr:colOff>
      <xdr:row>8</xdr:row>
      <xdr:rowOff>381000</xdr:rowOff>
    </xdr:to>
    <xdr:pic>
      <xdr:nvPicPr>
        <xdr:cNvPr id="6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5476875" y="3971925"/>
          <a:ext cx="128587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373856</xdr:colOff>
      <xdr:row>1</xdr:row>
      <xdr:rowOff>169068</xdr:rowOff>
    </xdr:from>
    <xdr:to>
      <xdr:col>4</xdr:col>
      <xdr:colOff>850106</xdr:colOff>
      <xdr:row>1</xdr:row>
      <xdr:rowOff>969169</xdr:rowOff>
    </xdr:to>
    <xdr:pic>
      <xdr:nvPicPr>
        <xdr:cNvPr id="7" name="Рисунок 2"/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278981" y="169068"/>
          <a:ext cx="476250" cy="8001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342900</xdr:colOff>
      <xdr:row>1</xdr:row>
      <xdr:rowOff>133349</xdr:rowOff>
    </xdr:from>
    <xdr:to>
      <xdr:col>0</xdr:col>
      <xdr:colOff>752475</xdr:colOff>
      <xdr:row>1</xdr:row>
      <xdr:rowOff>952500</xdr:rowOff>
    </xdr:to>
    <xdr:pic>
      <xdr:nvPicPr>
        <xdr:cNvPr id="8" name="Рисунок 13"/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42900" y="133349"/>
          <a:ext cx="409575" cy="819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133350</xdr:colOff>
      <xdr:row>8</xdr:row>
      <xdr:rowOff>419100</xdr:rowOff>
    </xdr:from>
    <xdr:to>
      <xdr:col>0</xdr:col>
      <xdr:colOff>609600</xdr:colOff>
      <xdr:row>8</xdr:row>
      <xdr:rowOff>419100</xdr:rowOff>
    </xdr:to>
    <xdr:pic>
      <xdr:nvPicPr>
        <xdr:cNvPr id="9" name="Рисунок 1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33350" y="4010025"/>
          <a:ext cx="695325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342901</xdr:colOff>
      <xdr:row>1</xdr:row>
      <xdr:rowOff>76200</xdr:rowOff>
    </xdr:from>
    <xdr:to>
      <xdr:col>2</xdr:col>
      <xdr:colOff>323851</xdr:colOff>
      <xdr:row>1</xdr:row>
      <xdr:rowOff>1006147</xdr:rowOff>
    </xdr:to>
    <xdr:pic>
      <xdr:nvPicPr>
        <xdr:cNvPr id="10" name="Рисунок 4"/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524001" y="76200"/>
          <a:ext cx="590550" cy="9299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352425</xdr:colOff>
      <xdr:row>1</xdr:row>
      <xdr:rowOff>95250</xdr:rowOff>
    </xdr:from>
    <xdr:to>
      <xdr:col>6</xdr:col>
      <xdr:colOff>381000</xdr:colOff>
      <xdr:row>1</xdr:row>
      <xdr:rowOff>986036</xdr:rowOff>
    </xdr:to>
    <xdr:pic>
      <xdr:nvPicPr>
        <xdr:cNvPr id="11" name="Рисунок 17"/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752975" y="95250"/>
          <a:ext cx="638175" cy="8907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247650</xdr:colOff>
      <xdr:row>8</xdr:row>
      <xdr:rowOff>352425</xdr:rowOff>
    </xdr:from>
    <xdr:to>
      <xdr:col>2</xdr:col>
      <xdr:colOff>361950</xdr:colOff>
      <xdr:row>8</xdr:row>
      <xdr:rowOff>352425</xdr:rowOff>
    </xdr:to>
    <xdr:pic>
      <xdr:nvPicPr>
        <xdr:cNvPr id="12" name="Рисунок 18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95400" y="3943350"/>
          <a:ext cx="695325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15</xdr:row>
      <xdr:rowOff>228600</xdr:rowOff>
    </xdr:from>
    <xdr:to>
      <xdr:col>0</xdr:col>
      <xdr:colOff>609600</xdr:colOff>
      <xdr:row>15</xdr:row>
      <xdr:rowOff>228600</xdr:rowOff>
    </xdr:to>
    <xdr:pic>
      <xdr:nvPicPr>
        <xdr:cNvPr id="13" name="Рисунок 1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3825" y="7267575"/>
          <a:ext cx="847725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57150</xdr:colOff>
      <xdr:row>22</xdr:row>
      <xdr:rowOff>247650</xdr:rowOff>
    </xdr:from>
    <xdr:to>
      <xdr:col>0</xdr:col>
      <xdr:colOff>609600</xdr:colOff>
      <xdr:row>22</xdr:row>
      <xdr:rowOff>247650</xdr:rowOff>
    </xdr:to>
    <xdr:pic>
      <xdr:nvPicPr>
        <xdr:cNvPr id="14" name="Рисунок 16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57150" y="10706100"/>
          <a:ext cx="92392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114300</xdr:colOff>
      <xdr:row>22</xdr:row>
      <xdr:rowOff>228600</xdr:rowOff>
    </xdr:from>
    <xdr:to>
      <xdr:col>8</xdr:col>
      <xdr:colOff>609600</xdr:colOff>
      <xdr:row>22</xdr:row>
      <xdr:rowOff>228600</xdr:rowOff>
    </xdr:to>
    <xdr:pic>
      <xdr:nvPicPr>
        <xdr:cNvPr id="15" name="Рисунок 2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5029200" y="10687050"/>
          <a:ext cx="93345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180975</xdr:colOff>
      <xdr:row>15</xdr:row>
      <xdr:rowOff>247650</xdr:rowOff>
    </xdr:from>
    <xdr:to>
      <xdr:col>2</xdr:col>
      <xdr:colOff>447675</xdr:colOff>
      <xdr:row>15</xdr:row>
      <xdr:rowOff>247650</xdr:rowOff>
    </xdr:to>
    <xdr:pic>
      <xdr:nvPicPr>
        <xdr:cNvPr id="16" name="Рисунок 5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28725" y="7286625"/>
          <a:ext cx="847725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171450</xdr:colOff>
      <xdr:row>22</xdr:row>
      <xdr:rowOff>238125</xdr:rowOff>
    </xdr:from>
    <xdr:to>
      <xdr:col>2</xdr:col>
      <xdr:colOff>533400</xdr:colOff>
      <xdr:row>22</xdr:row>
      <xdr:rowOff>238125</xdr:rowOff>
    </xdr:to>
    <xdr:pic>
      <xdr:nvPicPr>
        <xdr:cNvPr id="17" name="Рисунок 20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19200" y="10696575"/>
          <a:ext cx="942975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276225</xdr:colOff>
      <xdr:row>22</xdr:row>
      <xdr:rowOff>266700</xdr:rowOff>
    </xdr:from>
    <xdr:to>
      <xdr:col>10</xdr:col>
      <xdr:colOff>609600</xdr:colOff>
      <xdr:row>22</xdr:row>
      <xdr:rowOff>266700</xdr:rowOff>
    </xdr:to>
    <xdr:pic>
      <xdr:nvPicPr>
        <xdr:cNvPr id="18" name="Рисунок 6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238875" y="10725150"/>
          <a:ext cx="93345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1017058</xdr:colOff>
      <xdr:row>8</xdr:row>
      <xdr:rowOff>81492</xdr:rowOff>
    </xdr:from>
    <xdr:to>
      <xdr:col>5</xdr:col>
      <xdr:colOff>439671</xdr:colOff>
      <xdr:row>8</xdr:row>
      <xdr:rowOff>1005417</xdr:rowOff>
    </xdr:to>
    <xdr:pic>
      <xdr:nvPicPr>
        <xdr:cNvPr id="36" name="Рисунок 15"/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938058" y="3076575"/>
          <a:ext cx="660863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858309</xdr:colOff>
      <xdr:row>8</xdr:row>
      <xdr:rowOff>119591</xdr:rowOff>
    </xdr:from>
    <xdr:to>
      <xdr:col>10</xdr:col>
      <xdr:colOff>168276</xdr:colOff>
      <xdr:row>8</xdr:row>
      <xdr:rowOff>799041</xdr:rowOff>
    </xdr:to>
    <xdr:pic>
      <xdr:nvPicPr>
        <xdr:cNvPr id="37" name="Рисунок 1"/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869642" y="3114674"/>
          <a:ext cx="1024467" cy="679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319616</xdr:colOff>
      <xdr:row>8</xdr:row>
      <xdr:rowOff>70909</xdr:rowOff>
    </xdr:from>
    <xdr:to>
      <xdr:col>0</xdr:col>
      <xdr:colOff>1014941</xdr:colOff>
      <xdr:row>8</xdr:row>
      <xdr:rowOff>1042459</xdr:rowOff>
    </xdr:to>
    <xdr:pic>
      <xdr:nvPicPr>
        <xdr:cNvPr id="38" name="Рисунок 14"/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19616" y="3065992"/>
          <a:ext cx="695325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285750</xdr:colOff>
      <xdr:row>8</xdr:row>
      <xdr:rowOff>79375</xdr:rowOff>
    </xdr:from>
    <xdr:to>
      <xdr:col>2</xdr:col>
      <xdr:colOff>371475</xdr:colOff>
      <xdr:row>8</xdr:row>
      <xdr:rowOff>1050925</xdr:rowOff>
    </xdr:to>
    <xdr:pic>
      <xdr:nvPicPr>
        <xdr:cNvPr id="39" name="Рисунок 18"/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71083" y="3074458"/>
          <a:ext cx="699559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571501</xdr:colOff>
      <xdr:row>15</xdr:row>
      <xdr:rowOff>76200</xdr:rowOff>
    </xdr:from>
    <xdr:to>
      <xdr:col>9</xdr:col>
      <xdr:colOff>244476</xdr:colOff>
      <xdr:row>15</xdr:row>
      <xdr:rowOff>990600</xdr:rowOff>
    </xdr:to>
    <xdr:pic>
      <xdr:nvPicPr>
        <xdr:cNvPr id="40" name="Рисунок 6"/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572251" y="5962650"/>
          <a:ext cx="7683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15</xdr:row>
      <xdr:rowOff>133350</xdr:rowOff>
    </xdr:from>
    <xdr:to>
      <xdr:col>5</xdr:col>
      <xdr:colOff>277416</xdr:colOff>
      <xdr:row>15</xdr:row>
      <xdr:rowOff>962025</xdr:rowOff>
    </xdr:to>
    <xdr:pic>
      <xdr:nvPicPr>
        <xdr:cNvPr id="41" name="Рисунок 3"/>
        <xdr:cNvPicPr>
          <a:picLocks noChangeAspect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705225" y="6019800"/>
          <a:ext cx="725091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228600</xdr:colOff>
      <xdr:row>15</xdr:row>
      <xdr:rowOff>95250</xdr:rowOff>
    </xdr:from>
    <xdr:to>
      <xdr:col>0</xdr:col>
      <xdr:colOff>963295</xdr:colOff>
      <xdr:row>15</xdr:row>
      <xdr:rowOff>962025</xdr:rowOff>
    </xdr:to>
    <xdr:pic>
      <xdr:nvPicPr>
        <xdr:cNvPr id="42" name="Рисунок 1"/>
        <xdr:cNvPicPr>
          <a:picLocks noChangeAspect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28600" y="5981700"/>
          <a:ext cx="734695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295275</xdr:colOff>
      <xdr:row>15</xdr:row>
      <xdr:rowOff>66675</xdr:rowOff>
    </xdr:from>
    <xdr:to>
      <xdr:col>2</xdr:col>
      <xdr:colOff>452664</xdr:colOff>
      <xdr:row>15</xdr:row>
      <xdr:rowOff>971550</xdr:rowOff>
    </xdr:to>
    <xdr:pic>
      <xdr:nvPicPr>
        <xdr:cNvPr id="43" name="Рисунок 5"/>
        <xdr:cNvPicPr>
          <a:picLocks noChangeAspect="1"/>
        </xdr:cNvPicPr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76375" y="5953125"/>
          <a:ext cx="766989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952500</xdr:colOff>
      <xdr:row>22</xdr:row>
      <xdr:rowOff>123825</xdr:rowOff>
    </xdr:from>
    <xdr:to>
      <xdr:col>5</xdr:col>
      <xdr:colOff>600075</xdr:colOff>
      <xdr:row>22</xdr:row>
      <xdr:rowOff>1041514</xdr:rowOff>
    </xdr:to>
    <xdr:pic>
      <xdr:nvPicPr>
        <xdr:cNvPr id="44" name="Рисунок 18"/>
        <xdr:cNvPicPr>
          <a:picLocks noChangeAspect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867150" y="8982075"/>
          <a:ext cx="885825" cy="9176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161926</xdr:colOff>
      <xdr:row>22</xdr:row>
      <xdr:rowOff>180975</xdr:rowOff>
    </xdr:from>
    <xdr:to>
      <xdr:col>0</xdr:col>
      <xdr:colOff>962026</xdr:colOff>
      <xdr:row>22</xdr:row>
      <xdr:rowOff>1005820</xdr:rowOff>
    </xdr:to>
    <xdr:pic>
      <xdr:nvPicPr>
        <xdr:cNvPr id="45" name="Рисунок 16"/>
        <xdr:cNvPicPr>
          <a:picLocks noChangeAspect="1"/>
        </xdr:cNvPicPr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61926" y="9039225"/>
          <a:ext cx="800100" cy="824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306916</xdr:colOff>
      <xdr:row>22</xdr:row>
      <xdr:rowOff>81491</xdr:rowOff>
    </xdr:from>
    <xdr:to>
      <xdr:col>8</xdr:col>
      <xdr:colOff>1083251</xdr:colOff>
      <xdr:row>22</xdr:row>
      <xdr:rowOff>881591</xdr:rowOff>
    </xdr:to>
    <xdr:pic>
      <xdr:nvPicPr>
        <xdr:cNvPr id="46" name="Рисунок 2"/>
        <xdr:cNvPicPr>
          <a:picLocks noChangeAspect="1"/>
        </xdr:cNvPicPr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318249" y="8611658"/>
          <a:ext cx="77633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257175</xdr:colOff>
      <xdr:row>22</xdr:row>
      <xdr:rowOff>180976</xdr:rowOff>
    </xdr:from>
    <xdr:to>
      <xdr:col>2</xdr:col>
      <xdr:colOff>495300</xdr:colOff>
      <xdr:row>22</xdr:row>
      <xdr:rowOff>1080078</xdr:rowOff>
    </xdr:to>
    <xdr:pic>
      <xdr:nvPicPr>
        <xdr:cNvPr id="47" name="Рисунок 20"/>
        <xdr:cNvPicPr>
          <a:picLocks noChangeAspect="1"/>
        </xdr:cNvPicPr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38275" y="9039226"/>
          <a:ext cx="847725" cy="8991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431800</xdr:colOff>
      <xdr:row>22</xdr:row>
      <xdr:rowOff>44450</xdr:rowOff>
    </xdr:from>
    <xdr:to>
      <xdr:col>10</xdr:col>
      <xdr:colOff>626261</xdr:colOff>
      <xdr:row>22</xdr:row>
      <xdr:rowOff>873125</xdr:rowOff>
    </xdr:to>
    <xdr:pic>
      <xdr:nvPicPr>
        <xdr:cNvPr id="48" name="Рисунок 6"/>
        <xdr:cNvPicPr>
          <a:picLocks noChangeAspect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543800" y="8574617"/>
          <a:ext cx="808294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</xdr:col>
      <xdr:colOff>171450</xdr:colOff>
      <xdr:row>29</xdr:row>
      <xdr:rowOff>238125</xdr:rowOff>
    </xdr:from>
    <xdr:ext cx="969169" cy="0"/>
    <xdr:pic>
      <xdr:nvPicPr>
        <xdr:cNvPr id="29" name="Рисунок 20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350169" y="8239125"/>
          <a:ext cx="969169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271462</xdr:colOff>
      <xdr:row>33</xdr:row>
      <xdr:rowOff>188119</xdr:rowOff>
    </xdr:from>
    <xdr:ext cx="552450" cy="0"/>
    <xdr:pic>
      <xdr:nvPicPr>
        <xdr:cNvPr id="32" name="Рисунок 16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50181" y="13392150"/>
          <a:ext cx="552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171450</xdr:colOff>
      <xdr:row>29</xdr:row>
      <xdr:rowOff>238125</xdr:rowOff>
    </xdr:from>
    <xdr:ext cx="969169" cy="0"/>
    <xdr:pic>
      <xdr:nvPicPr>
        <xdr:cNvPr id="33" name="Рисунок 20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350169" y="10822781"/>
          <a:ext cx="969169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271462</xdr:colOff>
      <xdr:row>33</xdr:row>
      <xdr:rowOff>188119</xdr:rowOff>
    </xdr:from>
    <xdr:ext cx="552450" cy="0"/>
    <xdr:pic>
      <xdr:nvPicPr>
        <xdr:cNvPr id="34" name="Рисунок 16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14837" y="13392150"/>
          <a:ext cx="552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171450</xdr:colOff>
      <xdr:row>29</xdr:row>
      <xdr:rowOff>238125</xdr:rowOff>
    </xdr:from>
    <xdr:ext cx="969169" cy="0"/>
    <xdr:pic>
      <xdr:nvPicPr>
        <xdr:cNvPr id="35" name="Рисунок 20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314825" y="10822781"/>
          <a:ext cx="969169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171450</xdr:colOff>
      <xdr:row>36</xdr:row>
      <xdr:rowOff>238125</xdr:rowOff>
    </xdr:from>
    <xdr:ext cx="969169" cy="0"/>
    <xdr:pic>
      <xdr:nvPicPr>
        <xdr:cNvPr id="50" name="Рисунок 20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350169" y="10822781"/>
          <a:ext cx="969169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931068</xdr:colOff>
      <xdr:row>29</xdr:row>
      <xdr:rowOff>166688</xdr:rowOff>
    </xdr:from>
    <xdr:to>
      <xdr:col>9</xdr:col>
      <xdr:colOff>502443</xdr:colOff>
      <xdr:row>29</xdr:row>
      <xdr:rowOff>1571160</xdr:rowOff>
    </xdr:to>
    <xdr:pic>
      <xdr:nvPicPr>
        <xdr:cNvPr id="52" name="Рисунок 51"/>
        <xdr:cNvPicPr>
          <a:picLocks noChangeAspect="1"/>
        </xdr:cNvPicPr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42401" y="11300355"/>
          <a:ext cx="672042" cy="1404472"/>
        </a:xfrm>
        <a:prstGeom prst="rect">
          <a:avLst/>
        </a:prstGeom>
      </xdr:spPr>
    </xdr:pic>
    <xdr:clientData/>
  </xdr:twoCellAnchor>
  <xdr:twoCellAnchor editAs="oneCell">
    <xdr:from>
      <xdr:col>0</xdr:col>
      <xdr:colOff>986895</xdr:colOff>
      <xdr:row>29</xdr:row>
      <xdr:rowOff>221518</xdr:rowOff>
    </xdr:from>
    <xdr:to>
      <xdr:col>1</xdr:col>
      <xdr:colOff>345807</xdr:colOff>
      <xdr:row>29</xdr:row>
      <xdr:rowOff>1402619</xdr:rowOff>
    </xdr:to>
    <xdr:pic>
      <xdr:nvPicPr>
        <xdr:cNvPr id="53" name="Рисунок 52"/>
        <xdr:cNvPicPr>
          <a:picLocks noChangeAspect="1"/>
        </xdr:cNvPicPr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86895" y="11355185"/>
          <a:ext cx="544245" cy="1181101"/>
        </a:xfrm>
        <a:prstGeom prst="rect">
          <a:avLst/>
        </a:prstGeom>
      </xdr:spPr>
    </xdr:pic>
    <xdr:clientData/>
  </xdr:twoCellAnchor>
  <xdr:twoCellAnchor editAs="oneCell">
    <xdr:from>
      <xdr:col>4</xdr:col>
      <xdr:colOff>1001977</xdr:colOff>
      <xdr:row>29</xdr:row>
      <xdr:rowOff>184494</xdr:rowOff>
    </xdr:from>
    <xdr:to>
      <xdr:col>5</xdr:col>
      <xdr:colOff>440002</xdr:colOff>
      <xdr:row>29</xdr:row>
      <xdr:rowOff>1576980</xdr:rowOff>
    </xdr:to>
    <xdr:pic>
      <xdr:nvPicPr>
        <xdr:cNvPr id="54" name="Рисунок 53"/>
        <xdr:cNvPicPr>
          <a:picLocks noChangeAspect="1"/>
        </xdr:cNvPicPr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922977" y="11318161"/>
          <a:ext cx="676275" cy="1392486"/>
        </a:xfrm>
        <a:prstGeom prst="rect">
          <a:avLst/>
        </a:prstGeom>
      </xdr:spPr>
    </xdr:pic>
    <xdr:clientData/>
  </xdr:twoCellAnchor>
  <xdr:twoCellAnchor>
    <xdr:from>
      <xdr:col>1</xdr:col>
      <xdr:colOff>249765</xdr:colOff>
      <xdr:row>36</xdr:row>
      <xdr:rowOff>165100</xdr:rowOff>
    </xdr:from>
    <xdr:to>
      <xdr:col>2</xdr:col>
      <xdr:colOff>394970</xdr:colOff>
      <xdr:row>36</xdr:row>
      <xdr:rowOff>1353344</xdr:rowOff>
    </xdr:to>
    <xdr:pic>
      <xdr:nvPicPr>
        <xdr:cNvPr id="51" name="Рисунок 50" descr="2ф"/>
        <xdr:cNvPicPr>
          <a:picLocks noChangeAspect="1" noChangeArrowheads="1"/>
        </xdr:cNvPicPr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35098" y="14177433"/>
          <a:ext cx="759039" cy="11882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271462</xdr:colOff>
      <xdr:row>40</xdr:row>
      <xdr:rowOff>188119</xdr:rowOff>
    </xdr:from>
    <xdr:ext cx="552450" cy="0"/>
    <xdr:pic>
      <xdr:nvPicPr>
        <xdr:cNvPr id="55" name="Рисунок 16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50181" y="16487775"/>
          <a:ext cx="552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171450</xdr:colOff>
      <xdr:row>36</xdr:row>
      <xdr:rowOff>238125</xdr:rowOff>
    </xdr:from>
    <xdr:ext cx="969169" cy="0"/>
    <xdr:pic>
      <xdr:nvPicPr>
        <xdr:cNvPr id="56" name="Рисунок 20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350169" y="14037469"/>
          <a:ext cx="969169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5</xdr:col>
      <xdr:colOff>354278</xdr:colOff>
      <xdr:row>36</xdr:row>
      <xdr:rowOff>97103</xdr:rowOff>
    </xdr:from>
    <xdr:to>
      <xdr:col>6</xdr:col>
      <xdr:colOff>442700</xdr:colOff>
      <xdr:row>36</xdr:row>
      <xdr:rowOff>1555750</xdr:rowOff>
    </xdr:to>
    <xdr:pic>
      <xdr:nvPicPr>
        <xdr:cNvPr id="58" name="Рисунок 57" descr="22а"/>
        <xdr:cNvPicPr>
          <a:picLocks noChangeAspect="1" noChangeArrowheads="1"/>
        </xdr:cNvPicPr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513528" y="14109436"/>
          <a:ext cx="702255" cy="14586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412751</xdr:colOff>
      <xdr:row>36</xdr:row>
      <xdr:rowOff>76727</xdr:rowOff>
    </xdr:from>
    <xdr:to>
      <xdr:col>1</xdr:col>
      <xdr:colOff>51456</xdr:colOff>
      <xdr:row>36</xdr:row>
      <xdr:rowOff>1326884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12751" y="14089060"/>
          <a:ext cx="824038" cy="1250157"/>
        </a:xfrm>
        <a:prstGeom prst="rect">
          <a:avLst/>
        </a:prstGeom>
      </xdr:spPr>
    </xdr:pic>
    <xdr:clientData/>
  </xdr:twoCellAnchor>
  <xdr:twoCellAnchor editAs="oneCell">
    <xdr:from>
      <xdr:col>4</xdr:col>
      <xdr:colOff>430458</xdr:colOff>
      <xdr:row>36</xdr:row>
      <xdr:rowOff>49459</xdr:rowOff>
    </xdr:from>
    <xdr:to>
      <xdr:col>4</xdr:col>
      <xdr:colOff>1161520</xdr:colOff>
      <xdr:row>36</xdr:row>
      <xdr:rowOff>1524001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351458" y="14061792"/>
          <a:ext cx="731062" cy="1474542"/>
        </a:xfrm>
        <a:prstGeom prst="rect">
          <a:avLst/>
        </a:prstGeom>
      </xdr:spPr>
    </xdr:pic>
    <xdr:clientData/>
  </xdr:twoCellAnchor>
  <xdr:twoCellAnchor editAs="oneCell">
    <xdr:from>
      <xdr:col>9</xdr:col>
      <xdr:colOff>11211</xdr:colOff>
      <xdr:row>1</xdr:row>
      <xdr:rowOff>95250</xdr:rowOff>
    </xdr:from>
    <xdr:to>
      <xdr:col>9</xdr:col>
      <xdr:colOff>460638</xdr:colOff>
      <xdr:row>1</xdr:row>
      <xdr:rowOff>928688</xdr:rowOff>
    </xdr:to>
    <xdr:pic>
      <xdr:nvPicPr>
        <xdr:cNvPr id="60" name="Рисунок 2"/>
        <xdr:cNvPicPr>
          <a:picLocks noChangeAspect="1"/>
        </xdr:cNvPicPr>
      </xdr:nvPicPr>
      <xdr:blipFill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123211" y="381000"/>
          <a:ext cx="449427" cy="8334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8</xdr:col>
      <xdr:colOff>561975</xdr:colOff>
      <xdr:row>36</xdr:row>
      <xdr:rowOff>381000</xdr:rowOff>
    </xdr:from>
    <xdr:ext cx="881592" cy="0"/>
    <xdr:pic>
      <xdr:nvPicPr>
        <xdr:cNvPr id="49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573308" y="2963333"/>
          <a:ext cx="881592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752476</xdr:colOff>
      <xdr:row>36</xdr:row>
      <xdr:rowOff>331258</xdr:rowOff>
    </xdr:from>
    <xdr:ext cx="1024467" cy="679450"/>
    <xdr:pic>
      <xdr:nvPicPr>
        <xdr:cNvPr id="57" name="Рисунок 1"/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763809" y="14343591"/>
          <a:ext cx="1024467" cy="679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3</xdr:row>
      <xdr:rowOff>19050</xdr:rowOff>
    </xdr:from>
    <xdr:to>
      <xdr:col>6</xdr:col>
      <xdr:colOff>333788</xdr:colOff>
      <xdr:row>24</xdr:row>
      <xdr:rowOff>133350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47700" y="209550"/>
          <a:ext cx="3343688" cy="4114800"/>
        </a:xfrm>
        <a:prstGeom prst="rect">
          <a:avLst/>
        </a:prstGeom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464344</xdr:colOff>
      <xdr:row>3</xdr:row>
      <xdr:rowOff>130969</xdr:rowOff>
    </xdr:from>
    <xdr:to>
      <xdr:col>9</xdr:col>
      <xdr:colOff>79375</xdr:colOff>
      <xdr:row>56</xdr:row>
      <xdr:rowOff>104775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4344" y="1035844"/>
          <a:ext cx="5080000" cy="10058400"/>
        </a:xfrm>
        <a:prstGeom prst="rect">
          <a:avLst/>
        </a:prstGeom>
      </xdr:spPr>
    </xdr:pic>
    <xdr:clientData/>
  </xdr:twoCellAnchor>
  <xdr:twoCellAnchor>
    <xdr:from>
      <xdr:col>0</xdr:col>
      <xdr:colOff>523875</xdr:colOff>
      <xdr:row>30</xdr:row>
      <xdr:rowOff>95250</xdr:rowOff>
    </xdr:from>
    <xdr:to>
      <xdr:col>9</xdr:col>
      <xdr:colOff>130968</xdr:colOff>
      <xdr:row>32</xdr:row>
      <xdr:rowOff>59531</xdr:rowOff>
    </xdr:to>
    <xdr:sp macro="" textlink="">
      <xdr:nvSpPr>
        <xdr:cNvPr id="3" name="TextBox 2"/>
        <xdr:cNvSpPr txBox="1"/>
      </xdr:nvSpPr>
      <xdr:spPr>
        <a:xfrm>
          <a:off x="523875" y="6084094"/>
          <a:ext cx="5072062" cy="34528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2000" i="1"/>
            <a:t>на комоды</a:t>
          </a:r>
        </a:p>
      </xdr:txBody>
    </xdr:sp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231199</xdr:colOff>
      <xdr:row>8</xdr:row>
      <xdr:rowOff>105643</xdr:rowOff>
    </xdr:from>
    <xdr:to>
      <xdr:col>5</xdr:col>
      <xdr:colOff>589208</xdr:colOff>
      <xdr:row>10</xdr:row>
      <xdr:rowOff>110836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79199" y="1996788"/>
          <a:ext cx="358009" cy="427757"/>
        </a:xfrm>
        <a:prstGeom prst="rect">
          <a:avLst/>
        </a:prstGeom>
      </xdr:spPr>
    </xdr:pic>
    <xdr:clientData/>
  </xdr:twoCellAnchor>
  <xdr:twoCellAnchor>
    <xdr:from>
      <xdr:col>9</xdr:col>
      <xdr:colOff>598440</xdr:colOff>
      <xdr:row>24</xdr:row>
      <xdr:rowOff>77931</xdr:rowOff>
    </xdr:from>
    <xdr:to>
      <xdr:col>11</xdr:col>
      <xdr:colOff>524357</xdr:colOff>
      <xdr:row>28</xdr:row>
      <xdr:rowOff>123438</xdr:rowOff>
    </xdr:to>
    <xdr:grpSp>
      <xdr:nvGrpSpPr>
        <xdr:cNvPr id="11" name="Группа 10"/>
        <xdr:cNvGrpSpPr/>
      </xdr:nvGrpSpPr>
      <xdr:grpSpPr>
        <a:xfrm>
          <a:off x="6209531" y="5359976"/>
          <a:ext cx="1138190" cy="824826"/>
          <a:chOff x="5090584" y="9768416"/>
          <a:chExt cx="1153584" cy="818090"/>
        </a:xfrm>
      </xdr:grpSpPr>
      <xdr:pic>
        <xdr:nvPicPr>
          <xdr:cNvPr id="12" name="Рисунок 11"/>
          <xdr:cNvPicPr>
            <a:picLocks noChangeAspect="1"/>
          </xdr:cNvPicPr>
        </xdr:nvPicPr>
        <xdr:blipFill>
          <a:blip xmlns:r="http://schemas.openxmlformats.org/officeDocument/2006/relationships" r:embed="rId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>
            <a:off x="5090584" y="9768416"/>
            <a:ext cx="889000" cy="482365"/>
          </a:xfrm>
          <a:prstGeom prst="rect">
            <a:avLst/>
          </a:prstGeom>
          <a:ln w="9525">
            <a:solidFill>
              <a:schemeClr val="tx1"/>
            </a:solidFill>
          </a:ln>
        </xdr:spPr>
      </xdr:pic>
      <xdr:pic>
        <xdr:nvPicPr>
          <xdr:cNvPr id="13" name="Рисунок 12"/>
          <xdr:cNvPicPr>
            <a:picLocks noChangeAspect="1"/>
          </xdr:cNvPicPr>
        </xdr:nvPicPr>
        <xdr:blipFill>
          <a:blip xmlns:r="http://schemas.openxmlformats.org/officeDocument/2006/relationships" r:embed="rId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>
            <a:off x="5579252" y="10140666"/>
            <a:ext cx="664916" cy="445840"/>
          </a:xfrm>
          <a:prstGeom prst="rect">
            <a:avLst/>
          </a:prstGeom>
          <a:ln w="9525">
            <a:solidFill>
              <a:schemeClr val="tx1"/>
            </a:solidFill>
          </a:ln>
        </xdr:spPr>
      </xdr:pic>
    </xdr:grpSp>
    <xdr:clientData/>
  </xdr:twoCellAnchor>
  <xdr:twoCellAnchor editAs="oneCell">
    <xdr:from>
      <xdr:col>8</xdr:col>
      <xdr:colOff>127189</xdr:colOff>
      <xdr:row>20</xdr:row>
      <xdr:rowOff>20782</xdr:rowOff>
    </xdr:from>
    <xdr:to>
      <xdr:col>9</xdr:col>
      <xdr:colOff>365413</xdr:colOff>
      <xdr:row>22</xdr:row>
      <xdr:rowOff>192875</xdr:rowOff>
    </xdr:to>
    <xdr:pic>
      <xdr:nvPicPr>
        <xdr:cNvPr id="14" name="Рисунок 2"/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5177171" y="4447309"/>
          <a:ext cx="847824" cy="58773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2886</xdr:colOff>
      <xdr:row>23</xdr:row>
      <xdr:rowOff>171258</xdr:rowOff>
    </xdr:from>
    <xdr:to>
      <xdr:col>9</xdr:col>
      <xdr:colOff>598440</xdr:colOff>
      <xdr:row>25</xdr:row>
      <xdr:rowOff>152667</xdr:rowOff>
    </xdr:to>
    <xdr:cxnSp macro="">
      <xdr:nvCxnSpPr>
        <xdr:cNvPr id="16" name="Соединительная линия уступом 15"/>
        <xdr:cNvCxnSpPr>
          <a:endCxn id="12" idx="1"/>
        </xdr:cNvCxnSpPr>
      </xdr:nvCxnSpPr>
      <xdr:spPr>
        <a:xfrm>
          <a:off x="5458113" y="5739053"/>
          <a:ext cx="595554" cy="379728"/>
        </a:xfrm>
        <a:prstGeom prst="bentConnector3">
          <a:avLst>
            <a:gd name="adj1" fmla="val -2308"/>
          </a:avLst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7</xdr:col>
      <xdr:colOff>294409</xdr:colOff>
      <xdr:row>24</xdr:row>
      <xdr:rowOff>164522</xdr:rowOff>
    </xdr:from>
    <xdr:to>
      <xdr:col>8</xdr:col>
      <xdr:colOff>46282</xdr:colOff>
      <xdr:row>27</xdr:row>
      <xdr:rowOff>10390</xdr:rowOff>
    </xdr:to>
    <xdr:pic>
      <xdr:nvPicPr>
        <xdr:cNvPr id="18" name="Рисунок 1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7364" y="5931477"/>
          <a:ext cx="358009" cy="434685"/>
        </a:xfrm>
        <a:prstGeom prst="rect">
          <a:avLst/>
        </a:prstGeom>
      </xdr:spPr>
    </xdr:pic>
    <xdr:clientData/>
  </xdr:twoCellAnchor>
  <xdr:twoCellAnchor editAs="oneCell">
    <xdr:from>
      <xdr:col>5</xdr:col>
      <xdr:colOff>314325</xdr:colOff>
      <xdr:row>42</xdr:row>
      <xdr:rowOff>85725</xdr:rowOff>
    </xdr:from>
    <xdr:to>
      <xdr:col>6</xdr:col>
      <xdr:colOff>552451</xdr:colOff>
      <xdr:row>44</xdr:row>
      <xdr:rowOff>197688</xdr:rowOff>
    </xdr:to>
    <xdr:pic>
      <xdr:nvPicPr>
        <xdr:cNvPr id="19" name="Рисунок 2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5372100" y="5153025"/>
          <a:ext cx="847725" cy="593407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333375</xdr:colOff>
      <xdr:row>43</xdr:row>
      <xdr:rowOff>152402</xdr:rowOff>
    </xdr:from>
    <xdr:to>
      <xdr:col>5</xdr:col>
      <xdr:colOff>314325</xdr:colOff>
      <xdr:row>43</xdr:row>
      <xdr:rowOff>153829</xdr:rowOff>
    </xdr:to>
    <xdr:cxnSp macro="">
      <xdr:nvCxnSpPr>
        <xdr:cNvPr id="20" name="Прямая соединительная линия 19"/>
        <xdr:cNvCxnSpPr>
          <a:endCxn id="19" idx="1"/>
        </xdr:cNvCxnSpPr>
      </xdr:nvCxnSpPr>
      <xdr:spPr>
        <a:xfrm>
          <a:off x="4171950" y="5448302"/>
          <a:ext cx="1200150" cy="1427"/>
        </a:xfrm>
        <a:prstGeom prst="line">
          <a:avLst/>
        </a:prstGeom>
      </xdr:spPr>
      <xdr:style>
        <a:lnRef idx="2">
          <a:schemeClr val="accent6"/>
        </a:lnRef>
        <a:fillRef idx="0">
          <a:schemeClr val="accent6"/>
        </a:fillRef>
        <a:effectRef idx="1">
          <a:schemeClr val="accent6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239720</xdr:colOff>
      <xdr:row>27</xdr:row>
      <xdr:rowOff>161539</xdr:rowOff>
    </xdr:from>
    <xdr:to>
      <xdr:col>6</xdr:col>
      <xdr:colOff>145704</xdr:colOff>
      <xdr:row>35</xdr:row>
      <xdr:rowOff>114972</xdr:rowOff>
    </xdr:to>
    <xdr:pic>
      <xdr:nvPicPr>
        <xdr:cNvPr id="24" name="Рисунок 23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58129" y="6707812"/>
          <a:ext cx="1724393" cy="1477433"/>
        </a:xfrm>
        <a:prstGeom prst="rect">
          <a:avLst/>
        </a:prstGeom>
      </xdr:spPr>
    </xdr:pic>
    <xdr:clientData/>
  </xdr:twoCellAnchor>
  <xdr:twoCellAnchor>
    <xdr:from>
      <xdr:col>0</xdr:col>
      <xdr:colOff>95251</xdr:colOff>
      <xdr:row>27</xdr:row>
      <xdr:rowOff>121228</xdr:rowOff>
    </xdr:from>
    <xdr:to>
      <xdr:col>2</xdr:col>
      <xdr:colOff>586895</xdr:colOff>
      <xdr:row>35</xdr:row>
      <xdr:rowOff>169092</xdr:rowOff>
    </xdr:to>
    <xdr:grpSp>
      <xdr:nvGrpSpPr>
        <xdr:cNvPr id="25" name="Группа 24"/>
        <xdr:cNvGrpSpPr/>
      </xdr:nvGrpSpPr>
      <xdr:grpSpPr>
        <a:xfrm>
          <a:off x="95251" y="5992092"/>
          <a:ext cx="1859780" cy="1571864"/>
          <a:chOff x="5101167" y="2815167"/>
          <a:chExt cx="1703917" cy="1571864"/>
        </a:xfrm>
      </xdr:grpSpPr>
      <xdr:pic>
        <xdr:nvPicPr>
          <xdr:cNvPr id="26" name="Рисунок 25"/>
          <xdr:cNvPicPr>
            <a:picLocks noChangeAspect="1"/>
          </xdr:cNvPicPr>
        </xdr:nvPicPr>
        <xdr:blipFill>
          <a:blip xmlns:r="http://schemas.openxmlformats.org/officeDocument/2006/relationships" r:embed="rId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101167" y="2815167"/>
            <a:ext cx="1703917" cy="1571864"/>
          </a:xfrm>
          <a:prstGeom prst="rect">
            <a:avLst/>
          </a:prstGeom>
        </xdr:spPr>
      </xdr:pic>
      <xdr:pic>
        <xdr:nvPicPr>
          <xdr:cNvPr id="27" name="Рисунок 26"/>
          <xdr:cNvPicPr>
            <a:picLocks noChangeAspect="1"/>
          </xdr:cNvPicPr>
        </xdr:nvPicPr>
        <xdr:blipFill rotWithShape="1"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8920" t="58739" r="18372" b="7875"/>
          <a:stretch/>
        </xdr:blipFill>
        <xdr:spPr>
          <a:xfrm>
            <a:off x="6096000" y="3735916"/>
            <a:ext cx="391584" cy="476250"/>
          </a:xfrm>
          <a:prstGeom prst="rect">
            <a:avLst/>
          </a:prstGeom>
        </xdr:spPr>
      </xdr:pic>
    </xdr:grpSp>
    <xdr:clientData/>
  </xdr:twoCellAnchor>
  <xdr:twoCellAnchor editAs="oneCell">
    <xdr:from>
      <xdr:col>6</xdr:col>
      <xdr:colOff>389660</xdr:colOff>
      <xdr:row>28</xdr:row>
      <xdr:rowOff>8659</xdr:rowOff>
    </xdr:from>
    <xdr:to>
      <xdr:col>9</xdr:col>
      <xdr:colOff>383951</xdr:colOff>
      <xdr:row>35</xdr:row>
      <xdr:rowOff>31510</xdr:rowOff>
    </xdr:to>
    <xdr:pic>
      <xdr:nvPicPr>
        <xdr:cNvPr id="29" name="Рисунок 28"/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026478" y="6745432"/>
          <a:ext cx="1812700" cy="1356350"/>
        </a:xfrm>
        <a:prstGeom prst="rect">
          <a:avLst/>
        </a:prstGeom>
        <a:ln w="9525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 editAs="oneCell">
    <xdr:from>
      <xdr:col>0</xdr:col>
      <xdr:colOff>0</xdr:colOff>
      <xdr:row>47</xdr:row>
      <xdr:rowOff>0</xdr:rowOff>
    </xdr:from>
    <xdr:to>
      <xdr:col>5</xdr:col>
      <xdr:colOff>581025</xdr:colOff>
      <xdr:row>60</xdr:row>
      <xdr:rowOff>47813</xdr:rowOff>
    </xdr:to>
    <xdr:pic>
      <xdr:nvPicPr>
        <xdr:cNvPr id="30" name="Рисунок 29"/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10477500"/>
          <a:ext cx="3781425" cy="252431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7</xdr:col>
      <xdr:colOff>96981</xdr:colOff>
      <xdr:row>43</xdr:row>
      <xdr:rowOff>193964</xdr:rowOff>
    </xdr:from>
    <xdr:to>
      <xdr:col>11</xdr:col>
      <xdr:colOff>240722</xdr:colOff>
      <xdr:row>61</xdr:row>
      <xdr:rowOff>62346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BEBA8EAE-BF5A-486C-A8C5-ECC9F3942E4B}">
              <a14:imgProps xmlns:a14="http://schemas.microsoft.com/office/drawing/2010/main">
                <a14:imgLayer r:embed="rId11">
                  <a14:imgEffect>
                    <a14:brightnessContrast brigh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7363" y="9628909"/>
          <a:ext cx="2582141" cy="3172692"/>
        </a:xfrm>
        <a:prstGeom prst="rect">
          <a:avLst/>
        </a:prstGeom>
      </xdr:spPr>
    </xdr:pic>
    <xdr:clientData/>
  </xdr:twoCellAnchor>
  <xdr:twoCellAnchor editAs="oneCell">
    <xdr:from>
      <xdr:col>5</xdr:col>
      <xdr:colOff>367146</xdr:colOff>
      <xdr:row>17</xdr:row>
      <xdr:rowOff>6927</xdr:rowOff>
    </xdr:from>
    <xdr:to>
      <xdr:col>6</xdr:col>
      <xdr:colOff>297873</xdr:colOff>
      <xdr:row>20</xdr:row>
      <xdr:rowOff>83127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BEBA8EAE-BF5A-486C-A8C5-ECC9F3942E4B}">
              <a14:imgProps xmlns:a14="http://schemas.microsoft.com/office/drawing/2010/main">
                <a14:imgLayer r:embed="rId13">
                  <a14:imgEffect>
                    <a14:brightnessContrast brigh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88328" y="3789218"/>
          <a:ext cx="540327" cy="720436"/>
        </a:xfrm>
        <a:prstGeom prst="rect">
          <a:avLst/>
        </a:prstGeom>
      </xdr:spPr>
    </xdr:pic>
    <xdr:clientData/>
  </xdr:twoCellAnchor>
  <xdr:twoCellAnchor>
    <xdr:from>
      <xdr:col>2</xdr:col>
      <xdr:colOff>277090</xdr:colOff>
      <xdr:row>21</xdr:row>
      <xdr:rowOff>65264</xdr:rowOff>
    </xdr:from>
    <xdr:to>
      <xdr:col>8</xdr:col>
      <xdr:colOff>141043</xdr:colOff>
      <xdr:row>22</xdr:row>
      <xdr:rowOff>62345</xdr:rowOff>
    </xdr:to>
    <xdr:cxnSp macro="">
      <xdr:nvCxnSpPr>
        <xdr:cNvPr id="7" name="Соединительная линия уступом 6"/>
        <xdr:cNvCxnSpPr/>
      </xdr:nvCxnSpPr>
      <xdr:spPr>
        <a:xfrm flipV="1">
          <a:off x="1669472" y="4706537"/>
          <a:ext cx="3521553" cy="197972"/>
        </a:xfrm>
        <a:prstGeom prst="bentConnector3">
          <a:avLst>
            <a:gd name="adj1" fmla="val 30526"/>
          </a:avLst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60035</xdr:colOff>
      <xdr:row>64</xdr:row>
      <xdr:rowOff>117763</xdr:rowOff>
    </xdr:from>
    <xdr:to>
      <xdr:col>8</xdr:col>
      <xdr:colOff>581891</xdr:colOff>
      <xdr:row>86</xdr:row>
      <xdr:rowOff>96981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035" y="13515108"/>
          <a:ext cx="5571838" cy="3962399"/>
        </a:xfrm>
        <a:prstGeom prst="rect">
          <a:avLst/>
        </a:prstGeom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361949</xdr:colOff>
      <xdr:row>5</xdr:row>
      <xdr:rowOff>104776</xdr:rowOff>
    </xdr:from>
    <xdr:to>
      <xdr:col>1</xdr:col>
      <xdr:colOff>821870</xdr:colOff>
      <xdr:row>5</xdr:row>
      <xdr:rowOff>906548</xdr:rowOff>
    </xdr:to>
    <xdr:pic>
      <xdr:nvPicPr>
        <xdr:cNvPr id="91" name="Рисунок 9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49" y="2066926"/>
          <a:ext cx="459921" cy="801772"/>
        </a:xfrm>
        <a:prstGeom prst="rect">
          <a:avLst/>
        </a:prstGeom>
      </xdr:spPr>
    </xdr:pic>
    <xdr:clientData/>
  </xdr:twoCellAnchor>
  <xdr:twoCellAnchor editAs="oneCell">
    <xdr:from>
      <xdr:col>1</xdr:col>
      <xdr:colOff>342900</xdr:colOff>
      <xdr:row>6</xdr:row>
      <xdr:rowOff>95250</xdr:rowOff>
    </xdr:from>
    <xdr:to>
      <xdr:col>1</xdr:col>
      <xdr:colOff>838200</xdr:colOff>
      <xdr:row>6</xdr:row>
      <xdr:rowOff>904875</xdr:rowOff>
    </xdr:to>
    <xdr:pic>
      <xdr:nvPicPr>
        <xdr:cNvPr id="92" name="Рисунок 9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9200" y="3133725"/>
          <a:ext cx="495300" cy="809625"/>
        </a:xfrm>
        <a:prstGeom prst="rect">
          <a:avLst/>
        </a:prstGeom>
      </xdr:spPr>
    </xdr:pic>
    <xdr:clientData/>
  </xdr:twoCellAnchor>
  <xdr:twoCellAnchor editAs="oneCell">
    <xdr:from>
      <xdr:col>1</xdr:col>
      <xdr:colOff>295275</xdr:colOff>
      <xdr:row>9</xdr:row>
      <xdr:rowOff>85725</xdr:rowOff>
    </xdr:from>
    <xdr:to>
      <xdr:col>1</xdr:col>
      <xdr:colOff>879021</xdr:colOff>
      <xdr:row>9</xdr:row>
      <xdr:rowOff>903203</xdr:rowOff>
    </xdr:to>
    <xdr:pic>
      <xdr:nvPicPr>
        <xdr:cNvPr id="93" name="Рисунок 92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" y="6353175"/>
          <a:ext cx="583746" cy="817478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304801</xdr:colOff>
      <xdr:row>7</xdr:row>
      <xdr:rowOff>114300</xdr:rowOff>
    </xdr:from>
    <xdr:to>
      <xdr:col>1</xdr:col>
      <xdr:colOff>847725</xdr:colOff>
      <xdr:row>7</xdr:row>
      <xdr:rowOff>857250</xdr:rowOff>
    </xdr:to>
    <xdr:pic>
      <xdr:nvPicPr>
        <xdr:cNvPr id="94" name="Рисунок 93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1101" y="4229100"/>
          <a:ext cx="542924" cy="742950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285750</xdr:colOff>
      <xdr:row>8</xdr:row>
      <xdr:rowOff>95250</xdr:rowOff>
    </xdr:from>
    <xdr:to>
      <xdr:col>1</xdr:col>
      <xdr:colOff>887188</xdr:colOff>
      <xdr:row>8</xdr:row>
      <xdr:rowOff>904105</xdr:rowOff>
    </xdr:to>
    <xdr:pic>
      <xdr:nvPicPr>
        <xdr:cNvPr id="95" name="Рисунок 94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050" y="5286375"/>
          <a:ext cx="601438" cy="808855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228602</xdr:colOff>
      <xdr:row>11</xdr:row>
      <xdr:rowOff>66675</xdr:rowOff>
    </xdr:from>
    <xdr:to>
      <xdr:col>1</xdr:col>
      <xdr:colOff>781049</xdr:colOff>
      <xdr:row>11</xdr:row>
      <xdr:rowOff>847921</xdr:rowOff>
    </xdr:to>
    <xdr:pic>
      <xdr:nvPicPr>
        <xdr:cNvPr id="96" name="Рисунок 95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902" y="8486775"/>
          <a:ext cx="552447" cy="781246"/>
        </a:xfrm>
        <a:prstGeom prst="rect">
          <a:avLst/>
        </a:prstGeom>
      </xdr:spPr>
    </xdr:pic>
    <xdr:clientData/>
  </xdr:twoCellAnchor>
  <xdr:twoCellAnchor editAs="oneCell">
    <xdr:from>
      <xdr:col>1</xdr:col>
      <xdr:colOff>266700</xdr:colOff>
      <xdr:row>10</xdr:row>
      <xdr:rowOff>85725</xdr:rowOff>
    </xdr:from>
    <xdr:to>
      <xdr:col>1</xdr:col>
      <xdr:colOff>894763</xdr:colOff>
      <xdr:row>10</xdr:row>
      <xdr:rowOff>902433</xdr:rowOff>
    </xdr:to>
    <xdr:pic>
      <xdr:nvPicPr>
        <xdr:cNvPr id="97" name="Рисунок 96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0" y="7429500"/>
          <a:ext cx="628063" cy="816708"/>
        </a:xfrm>
        <a:prstGeom prst="rect">
          <a:avLst/>
        </a:prstGeom>
      </xdr:spPr>
    </xdr:pic>
    <xdr:clientData/>
  </xdr:twoCellAnchor>
  <xdr:twoCellAnchor editAs="oneCell">
    <xdr:from>
      <xdr:col>1</xdr:col>
      <xdr:colOff>219074</xdr:colOff>
      <xdr:row>12</xdr:row>
      <xdr:rowOff>85725</xdr:rowOff>
    </xdr:from>
    <xdr:to>
      <xdr:col>1</xdr:col>
      <xdr:colOff>790575</xdr:colOff>
      <xdr:row>12</xdr:row>
      <xdr:rowOff>851739</xdr:rowOff>
    </xdr:to>
    <xdr:pic>
      <xdr:nvPicPr>
        <xdr:cNvPr id="98" name="Рисунок 97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5374" y="9582150"/>
          <a:ext cx="571501" cy="766014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13</xdr:row>
      <xdr:rowOff>66676</xdr:rowOff>
    </xdr:from>
    <xdr:to>
      <xdr:col>1</xdr:col>
      <xdr:colOff>790575</xdr:colOff>
      <xdr:row>13</xdr:row>
      <xdr:rowOff>847726</xdr:rowOff>
    </xdr:to>
    <xdr:pic>
      <xdr:nvPicPr>
        <xdr:cNvPr id="99" name="Рисунок 98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9175" y="10639426"/>
          <a:ext cx="647700" cy="781050"/>
        </a:xfrm>
        <a:prstGeom prst="rect">
          <a:avLst/>
        </a:prstGeom>
      </xdr:spPr>
    </xdr:pic>
    <xdr:clientData/>
  </xdr:twoCellAnchor>
  <xdr:twoCellAnchor editAs="oneCell">
    <xdr:from>
      <xdr:col>1</xdr:col>
      <xdr:colOff>314324</xdr:colOff>
      <xdr:row>15</xdr:row>
      <xdr:rowOff>85727</xdr:rowOff>
    </xdr:from>
    <xdr:to>
      <xdr:col>1</xdr:col>
      <xdr:colOff>819149</xdr:colOff>
      <xdr:row>15</xdr:row>
      <xdr:rowOff>912043</xdr:rowOff>
    </xdr:to>
    <xdr:pic>
      <xdr:nvPicPr>
        <xdr:cNvPr id="100" name="Рисунок 99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0624" y="11953877"/>
          <a:ext cx="504825" cy="826316"/>
        </a:xfrm>
        <a:prstGeom prst="rect">
          <a:avLst/>
        </a:prstGeom>
      </xdr:spPr>
    </xdr:pic>
    <xdr:clientData/>
  </xdr:twoCellAnchor>
  <xdr:twoCellAnchor editAs="oneCell">
    <xdr:from>
      <xdr:col>1</xdr:col>
      <xdr:colOff>314324</xdr:colOff>
      <xdr:row>16</xdr:row>
      <xdr:rowOff>95251</xdr:rowOff>
    </xdr:from>
    <xdr:to>
      <xdr:col>1</xdr:col>
      <xdr:colOff>819149</xdr:colOff>
      <xdr:row>16</xdr:row>
      <xdr:rowOff>912514</xdr:rowOff>
    </xdr:to>
    <xdr:pic>
      <xdr:nvPicPr>
        <xdr:cNvPr id="101" name="Рисунок 100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0624" y="13039726"/>
          <a:ext cx="504825" cy="817263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114300</xdr:colOff>
      <xdr:row>18</xdr:row>
      <xdr:rowOff>114301</xdr:rowOff>
    </xdr:from>
    <xdr:to>
      <xdr:col>2</xdr:col>
      <xdr:colOff>126</xdr:colOff>
      <xdr:row>18</xdr:row>
      <xdr:rowOff>914400</xdr:rowOff>
    </xdr:to>
    <xdr:pic>
      <xdr:nvPicPr>
        <xdr:cNvPr id="102" name="Рисунок 101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0" y="15211426"/>
          <a:ext cx="854202" cy="800099"/>
        </a:xfrm>
        <a:prstGeom prst="rect">
          <a:avLst/>
        </a:prstGeom>
      </xdr:spPr>
    </xdr:pic>
    <xdr:clientData/>
  </xdr:twoCellAnchor>
  <xdr:twoCellAnchor editAs="oneCell">
    <xdr:from>
      <xdr:col>1</xdr:col>
      <xdr:colOff>123825</xdr:colOff>
      <xdr:row>20</xdr:row>
      <xdr:rowOff>247650</xdr:rowOff>
    </xdr:from>
    <xdr:to>
      <xdr:col>1</xdr:col>
      <xdr:colOff>838200</xdr:colOff>
      <xdr:row>20</xdr:row>
      <xdr:rowOff>895350</xdr:rowOff>
    </xdr:to>
    <xdr:pic>
      <xdr:nvPicPr>
        <xdr:cNvPr id="103" name="Рисунок 102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0125" y="16630650"/>
          <a:ext cx="714375" cy="647700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180975</xdr:colOff>
      <xdr:row>17</xdr:row>
      <xdr:rowOff>76200</xdr:rowOff>
    </xdr:from>
    <xdr:to>
      <xdr:col>1</xdr:col>
      <xdr:colOff>847724</xdr:colOff>
      <xdr:row>17</xdr:row>
      <xdr:rowOff>828675</xdr:rowOff>
    </xdr:to>
    <xdr:pic>
      <xdr:nvPicPr>
        <xdr:cNvPr id="104" name="Рисунок 103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7275" y="14097000"/>
          <a:ext cx="666749" cy="752475"/>
        </a:xfrm>
        <a:prstGeom prst="rect">
          <a:avLst/>
        </a:prstGeom>
      </xdr:spPr>
    </xdr:pic>
    <xdr:clientData/>
  </xdr:twoCellAnchor>
  <xdr:twoCellAnchor>
    <xdr:from>
      <xdr:col>1</xdr:col>
      <xdr:colOff>409576</xdr:colOff>
      <xdr:row>21</xdr:row>
      <xdr:rowOff>38101</xdr:rowOff>
    </xdr:from>
    <xdr:to>
      <xdr:col>1</xdr:col>
      <xdr:colOff>939828</xdr:colOff>
      <xdr:row>21</xdr:row>
      <xdr:rowOff>981075</xdr:rowOff>
    </xdr:to>
    <xdr:pic>
      <xdr:nvPicPr>
        <xdr:cNvPr id="105" name="Рисунок 104" descr="шкаф низ угловой  ТРУ-2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6" y="17468851"/>
          <a:ext cx="530252" cy="9429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200025</xdr:colOff>
      <xdr:row>23</xdr:row>
      <xdr:rowOff>171449</xdr:rowOff>
    </xdr:from>
    <xdr:to>
      <xdr:col>1</xdr:col>
      <xdr:colOff>704850</xdr:colOff>
      <xdr:row>23</xdr:row>
      <xdr:rowOff>960260</xdr:rowOff>
    </xdr:to>
    <xdr:pic>
      <xdr:nvPicPr>
        <xdr:cNvPr id="106" name="Рисунок 105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6325" y="18935699"/>
          <a:ext cx="504825" cy="788811"/>
        </a:xfrm>
        <a:prstGeom prst="rect">
          <a:avLst/>
        </a:prstGeom>
      </xdr:spPr>
    </xdr:pic>
    <xdr:clientData/>
  </xdr:twoCellAnchor>
  <xdr:twoCellAnchor editAs="oneCell">
    <xdr:from>
      <xdr:col>1</xdr:col>
      <xdr:colOff>466725</xdr:colOff>
      <xdr:row>25</xdr:row>
      <xdr:rowOff>51639</xdr:rowOff>
    </xdr:from>
    <xdr:to>
      <xdr:col>1</xdr:col>
      <xdr:colOff>698986</xdr:colOff>
      <xdr:row>25</xdr:row>
      <xdr:rowOff>948239</xdr:rowOff>
    </xdr:to>
    <xdr:pic>
      <xdr:nvPicPr>
        <xdr:cNvPr id="107" name="Рисунок 106"/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3025" y="20101764"/>
          <a:ext cx="232261" cy="896600"/>
        </a:xfrm>
        <a:prstGeom prst="rect">
          <a:avLst/>
        </a:prstGeom>
      </xdr:spPr>
    </xdr:pic>
    <xdr:clientData/>
  </xdr:twoCellAnchor>
  <xdr:twoCellAnchor editAs="oneCell">
    <xdr:from>
      <xdr:col>1</xdr:col>
      <xdr:colOff>358280</xdr:colOff>
      <xdr:row>26</xdr:row>
      <xdr:rowOff>89601</xdr:rowOff>
    </xdr:from>
    <xdr:to>
      <xdr:col>1</xdr:col>
      <xdr:colOff>766832</xdr:colOff>
      <xdr:row>26</xdr:row>
      <xdr:rowOff>1011324</xdr:rowOff>
    </xdr:to>
    <xdr:pic>
      <xdr:nvPicPr>
        <xdr:cNvPr id="108" name="Рисунок 107"/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4580" y="21216051"/>
          <a:ext cx="408552" cy="921723"/>
        </a:xfrm>
        <a:prstGeom prst="rect">
          <a:avLst/>
        </a:prstGeom>
      </xdr:spPr>
    </xdr:pic>
    <xdr:clientData/>
  </xdr:twoCellAnchor>
  <xdr:twoCellAnchor>
    <xdr:from>
      <xdr:col>1</xdr:col>
      <xdr:colOff>388468</xdr:colOff>
      <xdr:row>30</xdr:row>
      <xdr:rowOff>73350</xdr:rowOff>
    </xdr:from>
    <xdr:to>
      <xdr:col>1</xdr:col>
      <xdr:colOff>876300</xdr:colOff>
      <xdr:row>30</xdr:row>
      <xdr:rowOff>1094099</xdr:rowOff>
    </xdr:to>
    <xdr:pic>
      <xdr:nvPicPr>
        <xdr:cNvPr id="109" name="Рисунок 108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379068" y="25686075"/>
          <a:ext cx="487832" cy="10207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350781</xdr:colOff>
      <xdr:row>27</xdr:row>
      <xdr:rowOff>76201</xdr:rowOff>
    </xdr:from>
    <xdr:to>
      <xdr:col>1</xdr:col>
      <xdr:colOff>771524</xdr:colOff>
      <xdr:row>27</xdr:row>
      <xdr:rowOff>1076325</xdr:rowOff>
    </xdr:to>
    <xdr:pic>
      <xdr:nvPicPr>
        <xdr:cNvPr id="110" name="Рисунок 109"/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7081" y="22345651"/>
          <a:ext cx="420743" cy="1000124"/>
        </a:xfrm>
        <a:prstGeom prst="rect">
          <a:avLst/>
        </a:prstGeom>
      </xdr:spPr>
    </xdr:pic>
    <xdr:clientData/>
  </xdr:twoCellAnchor>
  <xdr:twoCellAnchor>
    <xdr:from>
      <xdr:col>1</xdr:col>
      <xdr:colOff>361950</xdr:colOff>
      <xdr:row>28</xdr:row>
      <xdr:rowOff>85725</xdr:rowOff>
    </xdr:from>
    <xdr:to>
      <xdr:col>1</xdr:col>
      <xdr:colOff>904875</xdr:colOff>
      <xdr:row>28</xdr:row>
      <xdr:rowOff>940902</xdr:rowOff>
    </xdr:to>
    <xdr:pic>
      <xdr:nvPicPr>
        <xdr:cNvPr id="111" name="Рисунок 110" descr="2ф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550" y="23545800"/>
          <a:ext cx="542925" cy="8551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400050</xdr:colOff>
      <xdr:row>29</xdr:row>
      <xdr:rowOff>66676</xdr:rowOff>
    </xdr:from>
    <xdr:ext cx="470377" cy="914400"/>
    <xdr:pic>
      <xdr:nvPicPr>
        <xdr:cNvPr id="112" name="Рисунок 6"/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390650" y="24603076"/>
          <a:ext cx="470377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6</xdr:col>
      <xdr:colOff>89563</xdr:colOff>
      <xdr:row>10</xdr:row>
      <xdr:rowOff>197984</xdr:rowOff>
    </xdr:from>
    <xdr:to>
      <xdr:col>6</xdr:col>
      <xdr:colOff>605212</xdr:colOff>
      <xdr:row>11</xdr:row>
      <xdr:rowOff>3814</xdr:rowOff>
    </xdr:to>
    <xdr:pic>
      <xdr:nvPicPr>
        <xdr:cNvPr id="113" name="Рисунок 112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04588" y="7513184"/>
          <a:ext cx="648999" cy="767855"/>
        </a:xfrm>
        <a:prstGeom prst="rect">
          <a:avLst/>
        </a:prstGeom>
      </xdr:spPr>
    </xdr:pic>
    <xdr:clientData/>
  </xdr:twoCellAnchor>
  <xdr:twoCellAnchor editAs="oneCell">
    <xdr:from>
      <xdr:col>6</xdr:col>
      <xdr:colOff>89938</xdr:colOff>
      <xdr:row>11</xdr:row>
      <xdr:rowOff>223838</xdr:rowOff>
    </xdr:from>
    <xdr:to>
      <xdr:col>6</xdr:col>
      <xdr:colOff>609683</xdr:colOff>
      <xdr:row>12</xdr:row>
      <xdr:rowOff>3825</xdr:rowOff>
    </xdr:to>
    <xdr:pic>
      <xdr:nvPicPr>
        <xdr:cNvPr id="114" name="Рисунок 113"/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04963" y="8615363"/>
          <a:ext cx="548320" cy="770587"/>
        </a:xfrm>
        <a:prstGeom prst="rect">
          <a:avLst/>
        </a:prstGeom>
      </xdr:spPr>
    </xdr:pic>
    <xdr:clientData/>
  </xdr:twoCellAnchor>
  <xdr:twoCellAnchor editAs="oneCell">
    <xdr:from>
      <xdr:col>6</xdr:col>
      <xdr:colOff>115241</xdr:colOff>
      <xdr:row>23</xdr:row>
      <xdr:rowOff>192882</xdr:rowOff>
    </xdr:from>
    <xdr:to>
      <xdr:col>6</xdr:col>
      <xdr:colOff>606498</xdr:colOff>
      <xdr:row>23</xdr:row>
      <xdr:rowOff>962026</xdr:rowOff>
    </xdr:to>
    <xdr:pic>
      <xdr:nvPicPr>
        <xdr:cNvPr id="115" name="Рисунок 114"/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82616" y="18957132"/>
          <a:ext cx="491257" cy="769144"/>
        </a:xfrm>
        <a:prstGeom prst="rect">
          <a:avLst/>
        </a:prstGeom>
      </xdr:spPr>
    </xdr:pic>
    <xdr:clientData/>
  </xdr:twoCellAnchor>
  <xdr:twoCellAnchor editAs="oneCell">
    <xdr:from>
      <xdr:col>6</xdr:col>
      <xdr:colOff>88862</xdr:colOff>
      <xdr:row>13</xdr:row>
      <xdr:rowOff>221457</xdr:rowOff>
    </xdr:from>
    <xdr:to>
      <xdr:col>6</xdr:col>
      <xdr:colOff>605958</xdr:colOff>
      <xdr:row>13</xdr:row>
      <xdr:rowOff>914401</xdr:rowOff>
    </xdr:to>
    <xdr:pic>
      <xdr:nvPicPr>
        <xdr:cNvPr id="117" name="Рисунок 116"/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6237" y="10794207"/>
          <a:ext cx="517096" cy="692944"/>
        </a:xfrm>
        <a:prstGeom prst="rect">
          <a:avLst/>
        </a:prstGeom>
      </xdr:spPr>
    </xdr:pic>
    <xdr:clientData/>
  </xdr:twoCellAnchor>
  <xdr:twoCellAnchor editAs="oneCell">
    <xdr:from>
      <xdr:col>6</xdr:col>
      <xdr:colOff>177956</xdr:colOff>
      <xdr:row>7</xdr:row>
      <xdr:rowOff>161926</xdr:rowOff>
    </xdr:from>
    <xdr:to>
      <xdr:col>6</xdr:col>
      <xdr:colOff>606771</xdr:colOff>
      <xdr:row>7</xdr:row>
      <xdr:rowOff>914400</xdr:rowOff>
    </xdr:to>
    <xdr:pic>
      <xdr:nvPicPr>
        <xdr:cNvPr id="118" name="Рисунок 117"/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45331" y="4276726"/>
          <a:ext cx="428815" cy="752474"/>
        </a:xfrm>
        <a:prstGeom prst="rect">
          <a:avLst/>
        </a:prstGeom>
      </xdr:spPr>
    </xdr:pic>
    <xdr:clientData/>
  </xdr:twoCellAnchor>
  <xdr:twoCellAnchor editAs="oneCell">
    <xdr:from>
      <xdr:col>6</xdr:col>
      <xdr:colOff>178748</xdr:colOff>
      <xdr:row>8</xdr:row>
      <xdr:rowOff>142874</xdr:rowOff>
    </xdr:from>
    <xdr:to>
      <xdr:col>6</xdr:col>
      <xdr:colOff>611769</xdr:colOff>
      <xdr:row>8</xdr:row>
      <xdr:rowOff>838199</xdr:rowOff>
    </xdr:to>
    <xdr:pic>
      <xdr:nvPicPr>
        <xdr:cNvPr id="119" name="Рисунок 118"/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46123" y="5333999"/>
          <a:ext cx="433021" cy="695325"/>
        </a:xfrm>
        <a:prstGeom prst="rect">
          <a:avLst/>
        </a:prstGeom>
      </xdr:spPr>
    </xdr:pic>
    <xdr:clientData/>
  </xdr:twoCellAnchor>
  <xdr:twoCellAnchor editAs="oneCell">
    <xdr:from>
      <xdr:col>6</xdr:col>
      <xdr:colOff>150333</xdr:colOff>
      <xdr:row>29</xdr:row>
      <xdr:rowOff>32807</xdr:rowOff>
    </xdr:from>
    <xdr:to>
      <xdr:col>6</xdr:col>
      <xdr:colOff>557983</xdr:colOff>
      <xdr:row>29</xdr:row>
      <xdr:rowOff>904874</xdr:rowOff>
    </xdr:to>
    <xdr:pic>
      <xdr:nvPicPr>
        <xdr:cNvPr id="120" name="Рисунок 119"/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7708" y="24597782"/>
          <a:ext cx="407650" cy="872067"/>
        </a:xfrm>
        <a:prstGeom prst="rect">
          <a:avLst/>
        </a:prstGeom>
      </xdr:spPr>
    </xdr:pic>
    <xdr:clientData/>
  </xdr:twoCellAnchor>
  <xdr:twoCellAnchor editAs="oneCell">
    <xdr:from>
      <xdr:col>6</xdr:col>
      <xdr:colOff>185464</xdr:colOff>
      <xdr:row>6</xdr:row>
      <xdr:rowOff>180975</xdr:rowOff>
    </xdr:from>
    <xdr:to>
      <xdr:col>6</xdr:col>
      <xdr:colOff>607579</xdr:colOff>
      <xdr:row>7</xdr:row>
      <xdr:rowOff>0</xdr:rowOff>
    </xdr:to>
    <xdr:pic>
      <xdr:nvPicPr>
        <xdr:cNvPr id="121" name="Рисунок 120"/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00489" y="3190875"/>
          <a:ext cx="479265" cy="809625"/>
        </a:xfrm>
        <a:prstGeom prst="rect">
          <a:avLst/>
        </a:prstGeom>
      </xdr:spPr>
    </xdr:pic>
    <xdr:clientData/>
  </xdr:twoCellAnchor>
  <xdr:twoCellAnchor editAs="oneCell">
    <xdr:from>
      <xdr:col>6</xdr:col>
      <xdr:colOff>185464</xdr:colOff>
      <xdr:row>9</xdr:row>
      <xdr:rowOff>161925</xdr:rowOff>
    </xdr:from>
    <xdr:to>
      <xdr:col>6</xdr:col>
      <xdr:colOff>607579</xdr:colOff>
      <xdr:row>10</xdr:row>
      <xdr:rowOff>0</xdr:rowOff>
    </xdr:to>
    <xdr:pic>
      <xdr:nvPicPr>
        <xdr:cNvPr id="122" name="Рисунок 121"/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00489" y="6400800"/>
          <a:ext cx="479265" cy="809625"/>
        </a:xfrm>
        <a:prstGeom prst="rect">
          <a:avLst/>
        </a:prstGeom>
      </xdr:spPr>
    </xdr:pic>
    <xdr:clientData/>
  </xdr:twoCellAnchor>
  <xdr:twoCellAnchor editAs="oneCell">
    <xdr:from>
      <xdr:col>6</xdr:col>
      <xdr:colOff>89563</xdr:colOff>
      <xdr:row>12</xdr:row>
      <xdr:rowOff>114300</xdr:rowOff>
    </xdr:from>
    <xdr:to>
      <xdr:col>6</xdr:col>
      <xdr:colOff>605212</xdr:colOff>
      <xdr:row>12</xdr:row>
      <xdr:rowOff>857250</xdr:rowOff>
    </xdr:to>
    <xdr:pic>
      <xdr:nvPicPr>
        <xdr:cNvPr id="123" name="Рисунок 122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6938" y="9610725"/>
          <a:ext cx="515649" cy="742950"/>
        </a:xfrm>
        <a:prstGeom prst="rect">
          <a:avLst/>
        </a:prstGeom>
      </xdr:spPr>
    </xdr:pic>
    <xdr:clientData/>
  </xdr:twoCellAnchor>
  <xdr:twoCellAnchor editAs="oneCell">
    <xdr:from>
      <xdr:col>6</xdr:col>
      <xdr:colOff>103359</xdr:colOff>
      <xdr:row>16</xdr:row>
      <xdr:rowOff>209551</xdr:rowOff>
    </xdr:from>
    <xdr:to>
      <xdr:col>6</xdr:col>
      <xdr:colOff>605213</xdr:colOff>
      <xdr:row>16</xdr:row>
      <xdr:rowOff>925583</xdr:rowOff>
    </xdr:to>
    <xdr:pic>
      <xdr:nvPicPr>
        <xdr:cNvPr id="124" name="Рисунок 123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70734" y="13154026"/>
          <a:ext cx="501854" cy="716032"/>
        </a:xfrm>
        <a:prstGeom prst="rect">
          <a:avLst/>
        </a:prstGeom>
      </xdr:spPr>
    </xdr:pic>
    <xdr:clientData/>
  </xdr:twoCellAnchor>
  <xdr:twoCellAnchor editAs="oneCell">
    <xdr:from>
      <xdr:col>6</xdr:col>
      <xdr:colOff>94892</xdr:colOff>
      <xdr:row>17</xdr:row>
      <xdr:rowOff>165101</xdr:rowOff>
    </xdr:from>
    <xdr:to>
      <xdr:col>6</xdr:col>
      <xdr:colOff>596746</xdr:colOff>
      <xdr:row>17</xdr:row>
      <xdr:rowOff>896869</xdr:rowOff>
    </xdr:to>
    <xdr:pic>
      <xdr:nvPicPr>
        <xdr:cNvPr id="125" name="Рисунок 124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7759" y="15633701"/>
          <a:ext cx="501854" cy="731768"/>
        </a:xfrm>
        <a:prstGeom prst="rect">
          <a:avLst/>
        </a:prstGeom>
      </xdr:spPr>
    </xdr:pic>
    <xdr:clientData/>
  </xdr:twoCellAnchor>
  <xdr:twoCellAnchor editAs="oneCell">
    <xdr:from>
      <xdr:col>6</xdr:col>
      <xdr:colOff>100675</xdr:colOff>
      <xdr:row>15</xdr:row>
      <xdr:rowOff>171449</xdr:rowOff>
    </xdr:from>
    <xdr:to>
      <xdr:col>6</xdr:col>
      <xdr:colOff>579004</xdr:colOff>
      <xdr:row>15</xdr:row>
      <xdr:rowOff>809624</xdr:rowOff>
    </xdr:to>
    <xdr:pic>
      <xdr:nvPicPr>
        <xdr:cNvPr id="126" name="Рисунок 125"/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68050" y="12039599"/>
          <a:ext cx="478329" cy="638175"/>
        </a:xfrm>
        <a:prstGeom prst="rect">
          <a:avLst/>
        </a:prstGeom>
      </xdr:spPr>
    </xdr:pic>
    <xdr:clientData/>
  </xdr:twoCellAnchor>
  <xdr:twoCellAnchor editAs="oneCell">
    <xdr:from>
      <xdr:col>6</xdr:col>
      <xdr:colOff>101491</xdr:colOff>
      <xdr:row>18</xdr:row>
      <xdr:rowOff>200025</xdr:rowOff>
    </xdr:from>
    <xdr:to>
      <xdr:col>6</xdr:col>
      <xdr:colOff>569479</xdr:colOff>
      <xdr:row>18</xdr:row>
      <xdr:rowOff>923925</xdr:rowOff>
    </xdr:to>
    <xdr:pic>
      <xdr:nvPicPr>
        <xdr:cNvPr id="127" name="Рисунок 126"/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68866" y="15297150"/>
          <a:ext cx="467988" cy="723900"/>
        </a:xfrm>
        <a:prstGeom prst="rect">
          <a:avLst/>
        </a:prstGeom>
      </xdr:spPr>
    </xdr:pic>
    <xdr:clientData/>
  </xdr:twoCellAnchor>
  <xdr:twoCellAnchor editAs="oneCell">
    <xdr:from>
      <xdr:col>6</xdr:col>
      <xdr:colOff>187216</xdr:colOff>
      <xdr:row>20</xdr:row>
      <xdr:rowOff>190500</xdr:rowOff>
    </xdr:from>
    <xdr:to>
      <xdr:col>6</xdr:col>
      <xdr:colOff>607579</xdr:colOff>
      <xdr:row>21</xdr:row>
      <xdr:rowOff>0</xdr:rowOff>
    </xdr:to>
    <xdr:pic>
      <xdr:nvPicPr>
        <xdr:cNvPr id="128" name="Рисунок 127"/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02241" y="16544925"/>
          <a:ext cx="467988" cy="790575"/>
        </a:xfrm>
        <a:prstGeom prst="rect">
          <a:avLst/>
        </a:prstGeom>
      </xdr:spPr>
    </xdr:pic>
    <xdr:clientData/>
  </xdr:twoCellAnchor>
  <xdr:twoCellAnchor editAs="oneCell">
    <xdr:from>
      <xdr:col>6</xdr:col>
      <xdr:colOff>187216</xdr:colOff>
      <xdr:row>21</xdr:row>
      <xdr:rowOff>209550</xdr:rowOff>
    </xdr:from>
    <xdr:to>
      <xdr:col>6</xdr:col>
      <xdr:colOff>607579</xdr:colOff>
      <xdr:row>22</xdr:row>
      <xdr:rowOff>0</xdr:rowOff>
    </xdr:to>
    <xdr:pic>
      <xdr:nvPicPr>
        <xdr:cNvPr id="129" name="Рисунок 128"/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02241" y="17640300"/>
          <a:ext cx="467988" cy="790575"/>
        </a:xfrm>
        <a:prstGeom prst="rect">
          <a:avLst/>
        </a:prstGeom>
      </xdr:spPr>
    </xdr:pic>
    <xdr:clientData/>
  </xdr:twoCellAnchor>
  <xdr:twoCellAnchor editAs="oneCell">
    <xdr:from>
      <xdr:col>6</xdr:col>
      <xdr:colOff>152400</xdr:colOff>
      <xdr:row>28</xdr:row>
      <xdr:rowOff>124992</xdr:rowOff>
    </xdr:from>
    <xdr:to>
      <xdr:col>6</xdr:col>
      <xdr:colOff>612685</xdr:colOff>
      <xdr:row>28</xdr:row>
      <xdr:rowOff>885825</xdr:rowOff>
    </xdr:to>
    <xdr:pic>
      <xdr:nvPicPr>
        <xdr:cNvPr id="130" name="Рисунок 129"/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9775" y="23613642"/>
          <a:ext cx="460285" cy="760833"/>
        </a:xfrm>
        <a:prstGeom prst="rect">
          <a:avLst/>
        </a:prstGeom>
      </xdr:spPr>
    </xdr:pic>
    <xdr:clientData/>
  </xdr:twoCellAnchor>
  <xdr:twoCellAnchor editAs="oneCell">
    <xdr:from>
      <xdr:col>6</xdr:col>
      <xdr:colOff>295011</xdr:colOff>
      <xdr:row>25</xdr:row>
      <xdr:rowOff>46145</xdr:rowOff>
    </xdr:from>
    <xdr:to>
      <xdr:col>6</xdr:col>
      <xdr:colOff>607396</xdr:colOff>
      <xdr:row>25</xdr:row>
      <xdr:rowOff>969427</xdr:rowOff>
    </xdr:to>
    <xdr:pic>
      <xdr:nvPicPr>
        <xdr:cNvPr id="131" name="Рисунок 130"/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62386" y="20096270"/>
          <a:ext cx="312385" cy="923282"/>
        </a:xfrm>
        <a:prstGeom prst="rect">
          <a:avLst/>
        </a:prstGeom>
      </xdr:spPr>
    </xdr:pic>
    <xdr:clientData/>
  </xdr:twoCellAnchor>
  <xdr:twoCellAnchor editAs="oneCell">
    <xdr:from>
      <xdr:col>6</xdr:col>
      <xdr:colOff>295275</xdr:colOff>
      <xdr:row>26</xdr:row>
      <xdr:rowOff>60962</xdr:rowOff>
    </xdr:from>
    <xdr:to>
      <xdr:col>6</xdr:col>
      <xdr:colOff>588549</xdr:colOff>
      <xdr:row>26</xdr:row>
      <xdr:rowOff>1028700</xdr:rowOff>
    </xdr:to>
    <xdr:pic>
      <xdr:nvPicPr>
        <xdr:cNvPr id="132" name="Рисунок 131"/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62650" y="21187412"/>
          <a:ext cx="293274" cy="967738"/>
        </a:xfrm>
        <a:prstGeom prst="rect">
          <a:avLst/>
        </a:prstGeom>
      </xdr:spPr>
    </xdr:pic>
    <xdr:clientData/>
  </xdr:twoCellAnchor>
  <xdr:twoCellAnchor editAs="oneCell">
    <xdr:from>
      <xdr:col>6</xdr:col>
      <xdr:colOff>295275</xdr:colOff>
      <xdr:row>27</xdr:row>
      <xdr:rowOff>85726</xdr:rowOff>
    </xdr:from>
    <xdr:to>
      <xdr:col>6</xdr:col>
      <xdr:colOff>610009</xdr:colOff>
      <xdr:row>28</xdr:row>
      <xdr:rowOff>1</xdr:rowOff>
    </xdr:to>
    <xdr:pic>
      <xdr:nvPicPr>
        <xdr:cNvPr id="133" name="Рисунок 132"/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10300" y="22326601"/>
          <a:ext cx="324259" cy="1104900"/>
        </a:xfrm>
        <a:prstGeom prst="rect">
          <a:avLst/>
        </a:prstGeom>
      </xdr:spPr>
    </xdr:pic>
    <xdr:clientData/>
  </xdr:twoCellAnchor>
  <xdr:twoCellAnchor editAs="oneCell">
    <xdr:from>
      <xdr:col>6</xdr:col>
      <xdr:colOff>152400</xdr:colOff>
      <xdr:row>30</xdr:row>
      <xdr:rowOff>47625</xdr:rowOff>
    </xdr:from>
    <xdr:to>
      <xdr:col>6</xdr:col>
      <xdr:colOff>605254</xdr:colOff>
      <xdr:row>31</xdr:row>
      <xdr:rowOff>0</xdr:rowOff>
    </xdr:to>
    <xdr:pic>
      <xdr:nvPicPr>
        <xdr:cNvPr id="134" name="Рисунок 133"/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7425" y="25660350"/>
          <a:ext cx="481429" cy="1047750"/>
        </a:xfrm>
        <a:prstGeom prst="rect">
          <a:avLst/>
        </a:prstGeom>
      </xdr:spPr>
    </xdr:pic>
    <xdr:clientData/>
  </xdr:twoCellAnchor>
  <xdr:twoCellAnchor editAs="oneCell">
    <xdr:from>
      <xdr:col>6</xdr:col>
      <xdr:colOff>152400</xdr:colOff>
      <xdr:row>5</xdr:row>
      <xdr:rowOff>59266</xdr:rowOff>
    </xdr:from>
    <xdr:to>
      <xdr:col>6</xdr:col>
      <xdr:colOff>603543</xdr:colOff>
      <xdr:row>5</xdr:row>
      <xdr:rowOff>762000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flipV="1">
          <a:off x="6155267" y="1845733"/>
          <a:ext cx="451143" cy="702734"/>
        </a:xfrm>
        <a:prstGeom prst="rect">
          <a:avLst/>
        </a:prstGeom>
      </xdr:spPr>
    </xdr:pic>
    <xdr:clientData/>
  </xdr:twoCellAnchor>
  <xdr:twoCellAnchor editAs="oneCell">
    <xdr:from>
      <xdr:col>6</xdr:col>
      <xdr:colOff>169333</xdr:colOff>
      <xdr:row>5</xdr:row>
      <xdr:rowOff>762000</xdr:rowOff>
    </xdr:from>
    <xdr:to>
      <xdr:col>6</xdr:col>
      <xdr:colOff>589993</xdr:colOff>
      <xdr:row>5</xdr:row>
      <xdr:rowOff>887724</xdr:rowOff>
    </xdr:to>
    <xdr:pic>
      <xdr:nvPicPr>
        <xdr:cNvPr id="3" name="Рисунок 2"/>
        <xdr:cNvPicPr>
          <a:picLocks noChangeAspect="1"/>
        </xdr:cNvPicPr>
      </xdr:nvPicPr>
      <xdr:blipFill rotWithShape="1">
        <a:blip xmlns:r="http://schemas.openxmlformats.org/officeDocument/2006/relationships" r:embed="rId37"/>
        <a:srcRect t="85971"/>
        <a:stretch/>
      </xdr:blipFill>
      <xdr:spPr>
        <a:xfrm>
          <a:off x="6172200" y="2548467"/>
          <a:ext cx="420660" cy="12572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44</xdr:row>
      <xdr:rowOff>0</xdr:rowOff>
    </xdr:from>
    <xdr:to>
      <xdr:col>0</xdr:col>
      <xdr:colOff>1034042</xdr:colOff>
      <xdr:row>52</xdr:row>
      <xdr:rowOff>42333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0" y="29142267"/>
          <a:ext cx="1034042" cy="1532466"/>
        </a:xfrm>
        <a:prstGeom prst="rect">
          <a:avLst/>
        </a:prstGeom>
      </xdr:spPr>
    </xdr:pic>
    <xdr:clientData/>
  </xdr:twoCellAnchor>
  <xdr:twoCellAnchor editAs="oneCell">
    <xdr:from>
      <xdr:col>0</xdr:col>
      <xdr:colOff>939800</xdr:colOff>
      <xdr:row>41</xdr:row>
      <xdr:rowOff>16932</xdr:rowOff>
    </xdr:from>
    <xdr:to>
      <xdr:col>2</xdr:col>
      <xdr:colOff>176608</xdr:colOff>
      <xdr:row>52</xdr:row>
      <xdr:rowOff>186266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939800" y="34781065"/>
          <a:ext cx="1311141" cy="2218267"/>
        </a:xfrm>
        <a:prstGeom prst="rect">
          <a:avLst/>
        </a:prstGeom>
      </xdr:spPr>
    </xdr:pic>
    <xdr:clientData/>
  </xdr:twoCellAnchor>
  <xdr:twoCellAnchor editAs="oneCell">
    <xdr:from>
      <xdr:col>2</xdr:col>
      <xdr:colOff>262467</xdr:colOff>
      <xdr:row>41</xdr:row>
      <xdr:rowOff>110067</xdr:rowOff>
    </xdr:from>
    <xdr:to>
      <xdr:col>2</xdr:col>
      <xdr:colOff>897467</xdr:colOff>
      <xdr:row>48</xdr:row>
      <xdr:rowOff>50799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6800" y="34874200"/>
          <a:ext cx="635000" cy="1244599"/>
        </a:xfrm>
        <a:prstGeom prst="rect">
          <a:avLst/>
        </a:prstGeom>
      </xdr:spPr>
    </xdr:pic>
    <xdr:clientData/>
  </xdr:twoCellAnchor>
  <xdr:twoCellAnchor editAs="oneCell">
    <xdr:from>
      <xdr:col>3</xdr:col>
      <xdr:colOff>149999</xdr:colOff>
      <xdr:row>41</xdr:row>
      <xdr:rowOff>101600</xdr:rowOff>
    </xdr:from>
    <xdr:to>
      <xdr:col>3</xdr:col>
      <xdr:colOff>872067</xdr:colOff>
      <xdr:row>52</xdr:row>
      <xdr:rowOff>135467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7199" y="28685067"/>
          <a:ext cx="722068" cy="2082800"/>
        </a:xfrm>
        <a:prstGeom prst="rect">
          <a:avLst/>
        </a:prstGeom>
      </xdr:spPr>
    </xdr:pic>
    <xdr:clientData/>
  </xdr:twoCellAnchor>
  <xdr:twoCellAnchor editAs="oneCell">
    <xdr:from>
      <xdr:col>4</xdr:col>
      <xdr:colOff>79867</xdr:colOff>
      <xdr:row>41</xdr:row>
      <xdr:rowOff>100998</xdr:rowOff>
    </xdr:from>
    <xdr:to>
      <xdr:col>4</xdr:col>
      <xdr:colOff>804335</xdr:colOff>
      <xdr:row>52</xdr:row>
      <xdr:rowOff>127000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11600" y="28684465"/>
          <a:ext cx="724468" cy="2074935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44</xdr:row>
      <xdr:rowOff>16933</xdr:rowOff>
    </xdr:from>
    <xdr:to>
      <xdr:col>6</xdr:col>
      <xdr:colOff>159348</xdr:colOff>
      <xdr:row>52</xdr:row>
      <xdr:rowOff>61637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13867" y="29159200"/>
          <a:ext cx="1048348" cy="1534837"/>
        </a:xfrm>
        <a:prstGeom prst="rect">
          <a:avLst/>
        </a:prstGeom>
      </xdr:spPr>
    </xdr:pic>
    <xdr:clientData/>
  </xdr:twoCellAnchor>
  <xdr:twoCellAnchor editAs="oneCell">
    <xdr:from>
      <xdr:col>1</xdr:col>
      <xdr:colOff>279232</xdr:colOff>
      <xdr:row>4</xdr:row>
      <xdr:rowOff>59267</xdr:rowOff>
    </xdr:from>
    <xdr:to>
      <xdr:col>1</xdr:col>
      <xdr:colOff>787399</xdr:colOff>
      <xdr:row>4</xdr:row>
      <xdr:rowOff>967090</xdr:rowOff>
    </xdr:to>
    <xdr:pic>
      <xdr:nvPicPr>
        <xdr:cNvPr id="56" name="Рисунок 55"/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>
          <a:lum bright="-20000" contrast="4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99" y="2413000"/>
          <a:ext cx="508167" cy="9078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156088</xdr:colOff>
      <xdr:row>4</xdr:row>
      <xdr:rowOff>33866</xdr:rowOff>
    </xdr:from>
    <xdr:to>
      <xdr:col>6</xdr:col>
      <xdr:colOff>575734</xdr:colOff>
      <xdr:row>4</xdr:row>
      <xdr:rowOff>978153</xdr:rowOff>
    </xdr:to>
    <xdr:pic>
      <xdr:nvPicPr>
        <xdr:cNvPr id="4" name="Рисунок 3"/>
        <xdr:cNvPicPr>
          <a:picLocks noChangeAspect="1"/>
        </xdr:cNvPicPr>
      </xdr:nvPicPr>
      <xdr:blipFill rotWithShape="1"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r="30630"/>
        <a:stretch/>
      </xdr:blipFill>
      <xdr:spPr>
        <a:xfrm>
          <a:off x="6158955" y="2387599"/>
          <a:ext cx="419646" cy="944287"/>
        </a:xfrm>
        <a:prstGeom prst="rect">
          <a:avLst/>
        </a:prstGeom>
      </xdr:spPr>
    </xdr:pic>
    <xdr:clientData/>
  </xdr:twoCellAnchor>
  <xdr:twoCellAnchor editAs="oneCell">
    <xdr:from>
      <xdr:col>6</xdr:col>
      <xdr:colOff>46937</xdr:colOff>
      <xdr:row>32</xdr:row>
      <xdr:rowOff>118534</xdr:rowOff>
    </xdr:from>
    <xdr:to>
      <xdr:col>6</xdr:col>
      <xdr:colOff>745992</xdr:colOff>
      <xdr:row>32</xdr:row>
      <xdr:rowOff>1058440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49804" y="28812067"/>
          <a:ext cx="699055" cy="939906"/>
        </a:xfrm>
        <a:prstGeom prst="rect">
          <a:avLst/>
        </a:prstGeom>
      </xdr:spPr>
    </xdr:pic>
    <xdr:clientData/>
  </xdr:twoCellAnchor>
  <xdr:twoCellAnchor editAs="oneCell">
    <xdr:from>
      <xdr:col>6</xdr:col>
      <xdr:colOff>83291</xdr:colOff>
      <xdr:row>33</xdr:row>
      <xdr:rowOff>110065</xdr:rowOff>
    </xdr:from>
    <xdr:to>
      <xdr:col>6</xdr:col>
      <xdr:colOff>745067</xdr:colOff>
      <xdr:row>33</xdr:row>
      <xdr:rowOff>1066799</xdr:rowOff>
    </xdr:to>
    <xdr:pic>
      <xdr:nvPicPr>
        <xdr:cNvPr id="12" name="Рисунок 11"/>
        <xdr:cNvPicPr>
          <a:picLocks noChangeAspect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86158" y="29963532"/>
          <a:ext cx="661776" cy="956734"/>
        </a:xfrm>
        <a:prstGeom prst="rect">
          <a:avLst/>
        </a:prstGeom>
      </xdr:spPr>
    </xdr:pic>
    <xdr:clientData/>
  </xdr:twoCellAnchor>
  <xdr:twoCellAnchor editAs="oneCell">
    <xdr:from>
      <xdr:col>6</xdr:col>
      <xdr:colOff>67733</xdr:colOff>
      <xdr:row>34</xdr:row>
      <xdr:rowOff>177800</xdr:rowOff>
    </xdr:from>
    <xdr:to>
      <xdr:col>6</xdr:col>
      <xdr:colOff>821266</xdr:colOff>
      <xdr:row>34</xdr:row>
      <xdr:rowOff>1134534</xdr:rowOff>
    </xdr:to>
    <xdr:pic>
      <xdr:nvPicPr>
        <xdr:cNvPr id="57" name="Рисунок 56"/>
        <xdr:cNvPicPr>
          <a:picLocks noChangeAspect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70600" y="31191200"/>
          <a:ext cx="753533" cy="956734"/>
        </a:xfrm>
        <a:prstGeom prst="rect">
          <a:avLst/>
        </a:prstGeom>
      </xdr:spPr>
    </xdr:pic>
    <xdr:clientData/>
  </xdr:twoCellAnchor>
  <xdr:twoCellAnchor editAs="oneCell">
    <xdr:from>
      <xdr:col>6</xdr:col>
      <xdr:colOff>32600</xdr:colOff>
      <xdr:row>35</xdr:row>
      <xdr:rowOff>203201</xdr:rowOff>
    </xdr:from>
    <xdr:to>
      <xdr:col>6</xdr:col>
      <xdr:colOff>852036</xdr:colOff>
      <xdr:row>35</xdr:row>
      <xdr:rowOff>1016001</xdr:rowOff>
    </xdr:to>
    <xdr:pic>
      <xdr:nvPicPr>
        <xdr:cNvPr id="13" name="Рисунок 12"/>
        <xdr:cNvPicPr>
          <a:picLocks noChangeAspect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35467" y="32376534"/>
          <a:ext cx="819436" cy="812800"/>
        </a:xfrm>
        <a:prstGeom prst="rect">
          <a:avLst/>
        </a:prstGeom>
      </xdr:spPr>
    </xdr:pic>
    <xdr:clientData/>
  </xdr:twoCellAnchor>
  <xdr:twoCellAnchor editAs="oneCell">
    <xdr:from>
      <xdr:col>7</xdr:col>
      <xdr:colOff>16933</xdr:colOff>
      <xdr:row>1</xdr:row>
      <xdr:rowOff>141112</xdr:rowOff>
    </xdr:from>
    <xdr:to>
      <xdr:col>13</xdr:col>
      <xdr:colOff>381000</xdr:colOff>
      <xdr:row>6</xdr:row>
      <xdr:rowOff>550334</xdr:rowOff>
    </xdr:to>
    <xdr:pic>
      <xdr:nvPicPr>
        <xdr:cNvPr id="14" name="Рисунок 13"/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BEBA8EAE-BF5A-486C-A8C5-ECC9F3942E4B}">
              <a14:imgProps xmlns:a14="http://schemas.microsoft.com/office/drawing/2010/main">
                <a14:imgLayer r:embed="rId50">
                  <a14:imgEffect>
                    <a14:brightnessContrast brigh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83400" y="335845"/>
          <a:ext cx="4021667" cy="5362222"/>
        </a:xfrm>
        <a:prstGeom prst="rect">
          <a:avLst/>
        </a:prstGeom>
      </xdr:spPr>
    </xdr:pic>
    <xdr:clientData/>
  </xdr:twoCellAnchor>
  <xdr:twoCellAnchor>
    <xdr:from>
      <xdr:col>6</xdr:col>
      <xdr:colOff>414866</xdr:colOff>
      <xdr:row>3</xdr:row>
      <xdr:rowOff>635000</xdr:rowOff>
    </xdr:from>
    <xdr:to>
      <xdr:col>7</xdr:col>
      <xdr:colOff>482600</xdr:colOff>
      <xdr:row>3</xdr:row>
      <xdr:rowOff>821266</xdr:rowOff>
    </xdr:to>
    <xdr:sp macro="" textlink="">
      <xdr:nvSpPr>
        <xdr:cNvPr id="15" name="Стрелка вправо 14"/>
        <xdr:cNvSpPr/>
      </xdr:nvSpPr>
      <xdr:spPr>
        <a:xfrm>
          <a:off x="6417733" y="2751667"/>
          <a:ext cx="931334" cy="186266"/>
        </a:xfrm>
        <a:prstGeom prst="right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201929</xdr:colOff>
      <xdr:row>3</xdr:row>
      <xdr:rowOff>59056</xdr:rowOff>
    </xdr:from>
    <xdr:to>
      <xdr:col>1</xdr:col>
      <xdr:colOff>452300</xdr:colOff>
      <xdr:row>3</xdr:row>
      <xdr:rowOff>504593</xdr:rowOff>
    </xdr:to>
    <xdr:pic>
      <xdr:nvPicPr>
        <xdr:cNvPr id="179" name="Рисунок 178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1529" y="760096"/>
          <a:ext cx="250371" cy="445537"/>
        </a:xfrm>
        <a:prstGeom prst="rect">
          <a:avLst/>
        </a:prstGeom>
      </xdr:spPr>
    </xdr:pic>
    <xdr:clientData/>
  </xdr:twoCellAnchor>
  <xdr:twoCellAnchor editAs="oneCell">
    <xdr:from>
      <xdr:col>1</xdr:col>
      <xdr:colOff>182880</xdr:colOff>
      <xdr:row>4</xdr:row>
      <xdr:rowOff>49530</xdr:rowOff>
    </xdr:from>
    <xdr:to>
      <xdr:col>1</xdr:col>
      <xdr:colOff>449580</xdr:colOff>
      <xdr:row>4</xdr:row>
      <xdr:rowOff>502920</xdr:rowOff>
    </xdr:to>
    <xdr:pic>
      <xdr:nvPicPr>
        <xdr:cNvPr id="180" name="Рисунок 179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" y="1299210"/>
          <a:ext cx="266700" cy="453390"/>
        </a:xfrm>
        <a:prstGeom prst="rect">
          <a:avLst/>
        </a:prstGeom>
      </xdr:spPr>
    </xdr:pic>
    <xdr:clientData/>
  </xdr:twoCellAnchor>
  <xdr:twoCellAnchor editAs="oneCell">
    <xdr:from>
      <xdr:col>1</xdr:col>
      <xdr:colOff>165735</xdr:colOff>
      <xdr:row>7</xdr:row>
      <xdr:rowOff>70485</xdr:rowOff>
    </xdr:from>
    <xdr:to>
      <xdr:col>1</xdr:col>
      <xdr:colOff>482781</xdr:colOff>
      <xdr:row>7</xdr:row>
      <xdr:rowOff>449580</xdr:rowOff>
    </xdr:to>
    <xdr:pic>
      <xdr:nvPicPr>
        <xdr:cNvPr id="181" name="Рисунок 180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5335" y="2966085"/>
          <a:ext cx="317046" cy="379095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190501</xdr:colOff>
      <xdr:row>5</xdr:row>
      <xdr:rowOff>91440</xdr:rowOff>
    </xdr:from>
    <xdr:to>
      <xdr:col>1</xdr:col>
      <xdr:colOff>495300</xdr:colOff>
      <xdr:row>5</xdr:row>
      <xdr:rowOff>525780</xdr:rowOff>
    </xdr:to>
    <xdr:pic>
      <xdr:nvPicPr>
        <xdr:cNvPr id="182" name="Рисунок 181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1" y="1889760"/>
          <a:ext cx="304799" cy="434340"/>
        </a:xfrm>
        <a:prstGeom prst="rect">
          <a:avLst/>
        </a:prstGeom>
      </xdr:spPr>
    </xdr:pic>
    <xdr:clientData/>
  </xdr:twoCellAnchor>
  <xdr:twoCellAnchor editAs="oneCell">
    <xdr:from>
      <xdr:col>1</xdr:col>
      <xdr:colOff>156210</xdr:colOff>
      <xdr:row>6</xdr:row>
      <xdr:rowOff>95250</xdr:rowOff>
    </xdr:from>
    <xdr:to>
      <xdr:col>1</xdr:col>
      <xdr:colOff>481423</xdr:colOff>
      <xdr:row>6</xdr:row>
      <xdr:rowOff>495300</xdr:rowOff>
    </xdr:to>
    <xdr:pic>
      <xdr:nvPicPr>
        <xdr:cNvPr id="183" name="Рисунок 182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5810" y="2442210"/>
          <a:ext cx="325213" cy="400050"/>
        </a:xfrm>
        <a:prstGeom prst="rect">
          <a:avLst/>
        </a:prstGeom>
      </xdr:spPr>
    </xdr:pic>
    <xdr:clientData/>
  </xdr:twoCellAnchor>
  <xdr:twoCellAnchor editAs="oneCell">
    <xdr:from>
      <xdr:col>1</xdr:col>
      <xdr:colOff>144782</xdr:colOff>
      <xdr:row>9</xdr:row>
      <xdr:rowOff>53340</xdr:rowOff>
    </xdr:from>
    <xdr:to>
      <xdr:col>1</xdr:col>
      <xdr:colOff>525779</xdr:colOff>
      <xdr:row>9</xdr:row>
      <xdr:rowOff>487876</xdr:rowOff>
    </xdr:to>
    <xdr:pic>
      <xdr:nvPicPr>
        <xdr:cNvPr id="184" name="Рисунок 183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4382" y="4046220"/>
          <a:ext cx="380997" cy="434536"/>
        </a:xfrm>
        <a:prstGeom prst="rect">
          <a:avLst/>
        </a:prstGeom>
      </xdr:spPr>
    </xdr:pic>
    <xdr:clientData/>
  </xdr:twoCellAnchor>
  <xdr:twoCellAnchor editAs="oneCell">
    <xdr:from>
      <xdr:col>1</xdr:col>
      <xdr:colOff>175260</xdr:colOff>
      <xdr:row>8</xdr:row>
      <xdr:rowOff>85725</xdr:rowOff>
    </xdr:from>
    <xdr:to>
      <xdr:col>1</xdr:col>
      <xdr:colOff>517573</xdr:colOff>
      <xdr:row>8</xdr:row>
      <xdr:rowOff>434340</xdr:rowOff>
    </xdr:to>
    <xdr:pic>
      <xdr:nvPicPr>
        <xdr:cNvPr id="185" name="Рисунок 184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4860" y="3529965"/>
          <a:ext cx="342313" cy="348615"/>
        </a:xfrm>
        <a:prstGeom prst="rect">
          <a:avLst/>
        </a:prstGeom>
      </xdr:spPr>
    </xdr:pic>
    <xdr:clientData/>
  </xdr:twoCellAnchor>
  <xdr:twoCellAnchor editAs="oneCell">
    <xdr:from>
      <xdr:col>1</xdr:col>
      <xdr:colOff>120014</xdr:colOff>
      <xdr:row>10</xdr:row>
      <xdr:rowOff>40005</xdr:rowOff>
    </xdr:from>
    <xdr:to>
      <xdr:col>1</xdr:col>
      <xdr:colOff>481690</xdr:colOff>
      <xdr:row>10</xdr:row>
      <xdr:rowOff>472440</xdr:rowOff>
    </xdr:to>
    <xdr:pic>
      <xdr:nvPicPr>
        <xdr:cNvPr id="186" name="Рисунок 185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9614" y="4581525"/>
          <a:ext cx="361676" cy="432435"/>
        </a:xfrm>
        <a:prstGeom prst="rect">
          <a:avLst/>
        </a:prstGeom>
      </xdr:spPr>
    </xdr:pic>
    <xdr:clientData/>
  </xdr:twoCellAnchor>
  <xdr:twoCellAnchor editAs="oneCell">
    <xdr:from>
      <xdr:col>1</xdr:col>
      <xdr:colOff>36195</xdr:colOff>
      <xdr:row>11</xdr:row>
      <xdr:rowOff>74296</xdr:rowOff>
    </xdr:from>
    <xdr:to>
      <xdr:col>1</xdr:col>
      <xdr:colOff>502920</xdr:colOff>
      <xdr:row>12</xdr:row>
      <xdr:rowOff>7621</xdr:rowOff>
    </xdr:to>
    <xdr:pic>
      <xdr:nvPicPr>
        <xdr:cNvPr id="187" name="Рисунок 186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5795" y="5164456"/>
          <a:ext cx="466725" cy="489585"/>
        </a:xfrm>
        <a:prstGeom prst="rect">
          <a:avLst/>
        </a:prstGeom>
      </xdr:spPr>
    </xdr:pic>
    <xdr:clientData/>
  </xdr:twoCellAnchor>
  <xdr:twoCellAnchor editAs="oneCell">
    <xdr:from>
      <xdr:col>1</xdr:col>
      <xdr:colOff>230504</xdr:colOff>
      <xdr:row>12</xdr:row>
      <xdr:rowOff>123826</xdr:rowOff>
    </xdr:from>
    <xdr:to>
      <xdr:col>1</xdr:col>
      <xdr:colOff>525779</xdr:colOff>
      <xdr:row>12</xdr:row>
      <xdr:rowOff>541019</xdr:rowOff>
    </xdr:to>
    <xdr:pic>
      <xdr:nvPicPr>
        <xdr:cNvPr id="188" name="Рисунок 187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0104" y="5770246"/>
          <a:ext cx="295275" cy="417193"/>
        </a:xfrm>
        <a:prstGeom prst="rect">
          <a:avLst/>
        </a:prstGeom>
      </xdr:spPr>
    </xdr:pic>
    <xdr:clientData/>
  </xdr:twoCellAnchor>
  <xdr:twoCellAnchor editAs="oneCell">
    <xdr:from>
      <xdr:col>1</xdr:col>
      <xdr:colOff>160020</xdr:colOff>
      <xdr:row>13</xdr:row>
      <xdr:rowOff>110491</xdr:rowOff>
    </xdr:from>
    <xdr:to>
      <xdr:col>1</xdr:col>
      <xdr:colOff>495299</xdr:colOff>
      <xdr:row>13</xdr:row>
      <xdr:rowOff>464820</xdr:rowOff>
    </xdr:to>
    <xdr:pic>
      <xdr:nvPicPr>
        <xdr:cNvPr id="189" name="Рисунок 188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9620" y="6305551"/>
          <a:ext cx="335279" cy="354329"/>
        </a:xfrm>
        <a:prstGeom prst="rect">
          <a:avLst/>
        </a:prstGeom>
      </xdr:spPr>
    </xdr:pic>
    <xdr:clientData/>
  </xdr:twoCellAnchor>
  <xdr:twoCellAnchor editAs="oneCell">
    <xdr:from>
      <xdr:col>1</xdr:col>
      <xdr:colOff>60960</xdr:colOff>
      <xdr:row>15</xdr:row>
      <xdr:rowOff>22861</xdr:rowOff>
    </xdr:from>
    <xdr:to>
      <xdr:col>1</xdr:col>
      <xdr:colOff>556386</xdr:colOff>
      <xdr:row>15</xdr:row>
      <xdr:rowOff>466725</xdr:rowOff>
    </xdr:to>
    <xdr:pic>
      <xdr:nvPicPr>
        <xdr:cNvPr id="190" name="Рисунок 189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0560" y="7315201"/>
          <a:ext cx="495426" cy="443864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16</xdr:row>
      <xdr:rowOff>194310</xdr:rowOff>
    </xdr:from>
    <xdr:to>
      <xdr:col>1</xdr:col>
      <xdr:colOff>533400</xdr:colOff>
      <xdr:row>16</xdr:row>
      <xdr:rowOff>861060</xdr:rowOff>
    </xdr:to>
    <xdr:pic>
      <xdr:nvPicPr>
        <xdr:cNvPr id="191" name="Рисунок 190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7225" y="8035290"/>
          <a:ext cx="485775" cy="666750"/>
        </a:xfrm>
        <a:prstGeom prst="rect">
          <a:avLst/>
        </a:prstGeom>
      </xdr:spPr>
    </xdr:pic>
    <xdr:clientData/>
  </xdr:twoCellAnchor>
  <xdr:twoCellAnchor editAs="oneCell">
    <xdr:from>
      <xdr:col>1</xdr:col>
      <xdr:colOff>135255</xdr:colOff>
      <xdr:row>14</xdr:row>
      <xdr:rowOff>76200</xdr:rowOff>
    </xdr:from>
    <xdr:to>
      <xdr:col>1</xdr:col>
      <xdr:colOff>563879</xdr:colOff>
      <xdr:row>15</xdr:row>
      <xdr:rowOff>0</xdr:rowOff>
    </xdr:to>
    <xdr:pic>
      <xdr:nvPicPr>
        <xdr:cNvPr id="192" name="Рисунок 191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4855" y="6819900"/>
          <a:ext cx="428624" cy="472440"/>
        </a:xfrm>
        <a:prstGeom prst="rect">
          <a:avLst/>
        </a:prstGeom>
      </xdr:spPr>
    </xdr:pic>
    <xdr:clientData/>
  </xdr:twoCellAnchor>
  <xdr:twoCellAnchor>
    <xdr:from>
      <xdr:col>1</xdr:col>
      <xdr:colOff>182880</xdr:colOff>
      <xdr:row>17</xdr:row>
      <xdr:rowOff>175259</xdr:rowOff>
    </xdr:from>
    <xdr:to>
      <xdr:col>1</xdr:col>
      <xdr:colOff>436908</xdr:colOff>
      <xdr:row>17</xdr:row>
      <xdr:rowOff>830580</xdr:rowOff>
    </xdr:to>
    <xdr:pic>
      <xdr:nvPicPr>
        <xdr:cNvPr id="193" name="Рисунок 192" descr="шкаф низ угловой  ТРУ-2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" y="8930639"/>
          <a:ext cx="254028" cy="6553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55245</xdr:colOff>
      <xdr:row>18</xdr:row>
      <xdr:rowOff>163828</xdr:rowOff>
    </xdr:from>
    <xdr:to>
      <xdr:col>1</xdr:col>
      <xdr:colOff>464820</xdr:colOff>
      <xdr:row>18</xdr:row>
      <xdr:rowOff>464819</xdr:rowOff>
    </xdr:to>
    <xdr:pic>
      <xdr:nvPicPr>
        <xdr:cNvPr id="194" name="Рисунок 193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" y="9841228"/>
          <a:ext cx="409575" cy="300991"/>
        </a:xfrm>
        <a:prstGeom prst="rect">
          <a:avLst/>
        </a:prstGeom>
      </xdr:spPr>
    </xdr:pic>
    <xdr:clientData/>
  </xdr:twoCellAnchor>
  <xdr:twoCellAnchor editAs="oneCell">
    <xdr:from>
      <xdr:col>1</xdr:col>
      <xdr:colOff>175260</xdr:colOff>
      <xdr:row>19</xdr:row>
      <xdr:rowOff>30480</xdr:rowOff>
    </xdr:from>
    <xdr:to>
      <xdr:col>1</xdr:col>
      <xdr:colOff>491341</xdr:colOff>
      <xdr:row>19</xdr:row>
      <xdr:rowOff>495300</xdr:rowOff>
    </xdr:to>
    <xdr:pic>
      <xdr:nvPicPr>
        <xdr:cNvPr id="195" name="Рисунок 194"/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4860" y="10264140"/>
          <a:ext cx="316081" cy="464820"/>
        </a:xfrm>
        <a:prstGeom prst="rect">
          <a:avLst/>
        </a:prstGeom>
      </xdr:spPr>
    </xdr:pic>
    <xdr:clientData/>
  </xdr:twoCellAnchor>
  <xdr:twoCellAnchor editAs="oneCell">
    <xdr:from>
      <xdr:col>1</xdr:col>
      <xdr:colOff>183020</xdr:colOff>
      <xdr:row>20</xdr:row>
      <xdr:rowOff>43881</xdr:rowOff>
    </xdr:from>
    <xdr:to>
      <xdr:col>1</xdr:col>
      <xdr:colOff>429647</xdr:colOff>
      <xdr:row>20</xdr:row>
      <xdr:rowOff>687474</xdr:rowOff>
    </xdr:to>
    <xdr:pic>
      <xdr:nvPicPr>
        <xdr:cNvPr id="196" name="Рисунок 195"/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620" y="10826181"/>
          <a:ext cx="246627" cy="643593"/>
        </a:xfrm>
        <a:prstGeom prst="rect">
          <a:avLst/>
        </a:prstGeom>
      </xdr:spPr>
    </xdr:pic>
    <xdr:clientData/>
  </xdr:twoCellAnchor>
  <xdr:twoCellAnchor>
    <xdr:from>
      <xdr:col>1</xdr:col>
      <xdr:colOff>205588</xdr:colOff>
      <xdr:row>24</xdr:row>
      <xdr:rowOff>42870</xdr:rowOff>
    </xdr:from>
    <xdr:to>
      <xdr:col>1</xdr:col>
      <xdr:colOff>426720</xdr:colOff>
      <xdr:row>24</xdr:row>
      <xdr:rowOff>522599</xdr:rowOff>
    </xdr:to>
    <xdr:pic>
      <xdr:nvPicPr>
        <xdr:cNvPr id="197" name="Рисунок 196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815188" y="13751250"/>
          <a:ext cx="221132" cy="4797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236481</xdr:colOff>
      <xdr:row>21</xdr:row>
      <xdr:rowOff>60961</xdr:rowOff>
    </xdr:from>
    <xdr:to>
      <xdr:col>1</xdr:col>
      <xdr:colOff>495299</xdr:colOff>
      <xdr:row>21</xdr:row>
      <xdr:rowOff>533400</xdr:rowOff>
    </xdr:to>
    <xdr:pic>
      <xdr:nvPicPr>
        <xdr:cNvPr id="198" name="Рисунок 197"/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6081" y="11574781"/>
          <a:ext cx="258818" cy="472439"/>
        </a:xfrm>
        <a:prstGeom prst="rect">
          <a:avLst/>
        </a:prstGeom>
      </xdr:spPr>
    </xdr:pic>
    <xdr:clientData/>
  </xdr:twoCellAnchor>
  <xdr:twoCellAnchor>
    <xdr:from>
      <xdr:col>1</xdr:col>
      <xdr:colOff>201930</xdr:colOff>
      <xdr:row>22</xdr:row>
      <xdr:rowOff>47625</xdr:rowOff>
    </xdr:from>
    <xdr:to>
      <xdr:col>1</xdr:col>
      <xdr:colOff>447675</xdr:colOff>
      <xdr:row>22</xdr:row>
      <xdr:rowOff>514182</xdr:rowOff>
    </xdr:to>
    <xdr:pic>
      <xdr:nvPicPr>
        <xdr:cNvPr id="199" name="Рисунок 198" descr="2ф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" y="12110085"/>
          <a:ext cx="245745" cy="4665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80010</xdr:colOff>
      <xdr:row>23</xdr:row>
      <xdr:rowOff>97156</xdr:rowOff>
    </xdr:from>
    <xdr:ext cx="470377" cy="914400"/>
    <xdr:pic>
      <xdr:nvPicPr>
        <xdr:cNvPr id="200" name="Рисунок 6"/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689610" y="12708256"/>
          <a:ext cx="470377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14</xdr:col>
      <xdr:colOff>89563</xdr:colOff>
      <xdr:row>8</xdr:row>
      <xdr:rowOff>197984</xdr:rowOff>
    </xdr:from>
    <xdr:to>
      <xdr:col>14</xdr:col>
      <xdr:colOff>605212</xdr:colOff>
      <xdr:row>9</xdr:row>
      <xdr:rowOff>3814</xdr:rowOff>
    </xdr:to>
    <xdr:pic>
      <xdr:nvPicPr>
        <xdr:cNvPr id="201" name="Рисунок 200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28388" y="7379834"/>
          <a:ext cx="515649" cy="882155"/>
        </a:xfrm>
        <a:prstGeom prst="rect">
          <a:avLst/>
        </a:prstGeom>
      </xdr:spPr>
    </xdr:pic>
    <xdr:clientData/>
  </xdr:twoCellAnchor>
  <xdr:twoCellAnchor editAs="oneCell">
    <xdr:from>
      <xdr:col>14</xdr:col>
      <xdr:colOff>89938</xdr:colOff>
      <xdr:row>9</xdr:row>
      <xdr:rowOff>223838</xdr:rowOff>
    </xdr:from>
    <xdr:to>
      <xdr:col>15</xdr:col>
      <xdr:colOff>83</xdr:colOff>
      <xdr:row>10</xdr:row>
      <xdr:rowOff>3825</xdr:rowOff>
    </xdr:to>
    <xdr:pic>
      <xdr:nvPicPr>
        <xdr:cNvPr id="202" name="Рисунок 201"/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28763" y="8482013"/>
          <a:ext cx="519745" cy="856312"/>
        </a:xfrm>
        <a:prstGeom prst="rect">
          <a:avLst/>
        </a:prstGeom>
      </xdr:spPr>
    </xdr:pic>
    <xdr:clientData/>
  </xdr:twoCellAnchor>
  <xdr:twoCellAnchor editAs="oneCell">
    <xdr:from>
      <xdr:col>14</xdr:col>
      <xdr:colOff>115241</xdr:colOff>
      <xdr:row>18</xdr:row>
      <xdr:rowOff>192882</xdr:rowOff>
    </xdr:from>
    <xdr:to>
      <xdr:col>14</xdr:col>
      <xdr:colOff>606498</xdr:colOff>
      <xdr:row>19</xdr:row>
      <xdr:rowOff>4763</xdr:rowOff>
    </xdr:to>
    <xdr:pic>
      <xdr:nvPicPr>
        <xdr:cNvPr id="203" name="Рисунок 202"/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54066" y="18795207"/>
          <a:ext cx="491257" cy="769144"/>
        </a:xfrm>
        <a:prstGeom prst="rect">
          <a:avLst/>
        </a:prstGeom>
      </xdr:spPr>
    </xdr:pic>
    <xdr:clientData/>
  </xdr:twoCellAnchor>
  <xdr:twoCellAnchor editAs="oneCell">
    <xdr:from>
      <xdr:col>14</xdr:col>
      <xdr:colOff>184454</xdr:colOff>
      <xdr:row>3</xdr:row>
      <xdr:rowOff>190500</xdr:rowOff>
    </xdr:from>
    <xdr:to>
      <xdr:col>14</xdr:col>
      <xdr:colOff>606569</xdr:colOff>
      <xdr:row>4</xdr:row>
      <xdr:rowOff>0</xdr:rowOff>
    </xdr:to>
    <xdr:pic>
      <xdr:nvPicPr>
        <xdr:cNvPr id="204" name="Рисунок 203"/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3279" y="1990725"/>
          <a:ext cx="422115" cy="885825"/>
        </a:xfrm>
        <a:prstGeom prst="rect">
          <a:avLst/>
        </a:prstGeom>
      </xdr:spPr>
    </xdr:pic>
    <xdr:clientData/>
  </xdr:twoCellAnchor>
  <xdr:twoCellAnchor editAs="oneCell">
    <xdr:from>
      <xdr:col>14</xdr:col>
      <xdr:colOff>88862</xdr:colOff>
      <xdr:row>11</xdr:row>
      <xdr:rowOff>221457</xdr:rowOff>
    </xdr:from>
    <xdr:to>
      <xdr:col>14</xdr:col>
      <xdr:colOff>605958</xdr:colOff>
      <xdr:row>12</xdr:row>
      <xdr:rowOff>4763</xdr:rowOff>
    </xdr:to>
    <xdr:pic>
      <xdr:nvPicPr>
        <xdr:cNvPr id="205" name="Рисунок 204"/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27687" y="10632282"/>
          <a:ext cx="517096" cy="692944"/>
        </a:xfrm>
        <a:prstGeom prst="rect">
          <a:avLst/>
        </a:prstGeom>
      </xdr:spPr>
    </xdr:pic>
    <xdr:clientData/>
  </xdr:twoCellAnchor>
  <xdr:twoCellAnchor editAs="oneCell">
    <xdr:from>
      <xdr:col>14</xdr:col>
      <xdr:colOff>177956</xdr:colOff>
      <xdr:row>5</xdr:row>
      <xdr:rowOff>161926</xdr:rowOff>
    </xdr:from>
    <xdr:to>
      <xdr:col>14</xdr:col>
      <xdr:colOff>606771</xdr:colOff>
      <xdr:row>6</xdr:row>
      <xdr:rowOff>0</xdr:rowOff>
    </xdr:to>
    <xdr:pic>
      <xdr:nvPicPr>
        <xdr:cNvPr id="206" name="Рисунок 205"/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16781" y="4114801"/>
          <a:ext cx="428815" cy="752474"/>
        </a:xfrm>
        <a:prstGeom prst="rect">
          <a:avLst/>
        </a:prstGeom>
      </xdr:spPr>
    </xdr:pic>
    <xdr:clientData/>
  </xdr:twoCellAnchor>
  <xdr:twoCellAnchor editAs="oneCell">
    <xdr:from>
      <xdr:col>14</xdr:col>
      <xdr:colOff>102548</xdr:colOff>
      <xdr:row>6</xdr:row>
      <xdr:rowOff>81914</xdr:rowOff>
    </xdr:from>
    <xdr:to>
      <xdr:col>14</xdr:col>
      <xdr:colOff>535569</xdr:colOff>
      <xdr:row>6</xdr:row>
      <xdr:rowOff>472440</xdr:rowOff>
    </xdr:to>
    <xdr:pic>
      <xdr:nvPicPr>
        <xdr:cNvPr id="207" name="Рисунок 206"/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56988" y="2428874"/>
          <a:ext cx="433021" cy="390526"/>
        </a:xfrm>
        <a:prstGeom prst="rect">
          <a:avLst/>
        </a:prstGeom>
      </xdr:spPr>
    </xdr:pic>
    <xdr:clientData/>
  </xdr:twoCellAnchor>
  <xdr:twoCellAnchor editAs="oneCell">
    <xdr:from>
      <xdr:col>14</xdr:col>
      <xdr:colOff>150333</xdr:colOff>
      <xdr:row>23</xdr:row>
      <xdr:rowOff>32807</xdr:rowOff>
    </xdr:from>
    <xdr:to>
      <xdr:col>14</xdr:col>
      <xdr:colOff>557983</xdr:colOff>
      <xdr:row>23</xdr:row>
      <xdr:rowOff>955183</xdr:rowOff>
    </xdr:to>
    <xdr:pic>
      <xdr:nvPicPr>
        <xdr:cNvPr id="208" name="Рисунок 207"/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83094" y="12632638"/>
          <a:ext cx="407650" cy="922376"/>
        </a:xfrm>
        <a:prstGeom prst="rect">
          <a:avLst/>
        </a:prstGeom>
      </xdr:spPr>
    </xdr:pic>
    <xdr:clientData/>
  </xdr:twoCellAnchor>
  <xdr:twoCellAnchor editAs="oneCell">
    <xdr:from>
      <xdr:col>14</xdr:col>
      <xdr:colOff>185464</xdr:colOff>
      <xdr:row>4</xdr:row>
      <xdr:rowOff>180975</xdr:rowOff>
    </xdr:from>
    <xdr:to>
      <xdr:col>14</xdr:col>
      <xdr:colOff>607579</xdr:colOff>
      <xdr:row>5</xdr:row>
      <xdr:rowOff>0</xdr:rowOff>
    </xdr:to>
    <xdr:pic>
      <xdr:nvPicPr>
        <xdr:cNvPr id="209" name="Рисунок 208"/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4289" y="3057525"/>
          <a:ext cx="422115" cy="895350"/>
        </a:xfrm>
        <a:prstGeom prst="rect">
          <a:avLst/>
        </a:prstGeom>
      </xdr:spPr>
    </xdr:pic>
    <xdr:clientData/>
  </xdr:twoCellAnchor>
  <xdr:twoCellAnchor editAs="oneCell">
    <xdr:from>
      <xdr:col>14</xdr:col>
      <xdr:colOff>185464</xdr:colOff>
      <xdr:row>7</xdr:row>
      <xdr:rowOff>161925</xdr:rowOff>
    </xdr:from>
    <xdr:to>
      <xdr:col>14</xdr:col>
      <xdr:colOff>607579</xdr:colOff>
      <xdr:row>8</xdr:row>
      <xdr:rowOff>0</xdr:rowOff>
    </xdr:to>
    <xdr:pic>
      <xdr:nvPicPr>
        <xdr:cNvPr id="210" name="Рисунок 209"/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4289" y="6267450"/>
          <a:ext cx="422115" cy="914400"/>
        </a:xfrm>
        <a:prstGeom prst="rect">
          <a:avLst/>
        </a:prstGeom>
      </xdr:spPr>
    </xdr:pic>
    <xdr:clientData/>
  </xdr:twoCellAnchor>
  <xdr:twoCellAnchor editAs="oneCell">
    <xdr:from>
      <xdr:col>14</xdr:col>
      <xdr:colOff>89563</xdr:colOff>
      <xdr:row>10</xdr:row>
      <xdr:rowOff>114300</xdr:rowOff>
    </xdr:from>
    <xdr:to>
      <xdr:col>14</xdr:col>
      <xdr:colOff>605212</xdr:colOff>
      <xdr:row>11</xdr:row>
      <xdr:rowOff>0</xdr:rowOff>
    </xdr:to>
    <xdr:pic>
      <xdr:nvPicPr>
        <xdr:cNvPr id="211" name="Рисунок 210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28388" y="9448800"/>
          <a:ext cx="515649" cy="742950"/>
        </a:xfrm>
        <a:prstGeom prst="rect">
          <a:avLst/>
        </a:prstGeom>
      </xdr:spPr>
    </xdr:pic>
    <xdr:clientData/>
  </xdr:twoCellAnchor>
  <xdr:twoCellAnchor editAs="oneCell">
    <xdr:from>
      <xdr:col>14</xdr:col>
      <xdr:colOff>103359</xdr:colOff>
      <xdr:row>13</xdr:row>
      <xdr:rowOff>209551</xdr:rowOff>
    </xdr:from>
    <xdr:to>
      <xdr:col>14</xdr:col>
      <xdr:colOff>605213</xdr:colOff>
      <xdr:row>14</xdr:row>
      <xdr:rowOff>1658</xdr:rowOff>
    </xdr:to>
    <xdr:pic>
      <xdr:nvPicPr>
        <xdr:cNvPr id="212" name="Рисунок 211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42184" y="12992101"/>
          <a:ext cx="501854" cy="716032"/>
        </a:xfrm>
        <a:prstGeom prst="rect">
          <a:avLst/>
        </a:prstGeom>
      </xdr:spPr>
    </xdr:pic>
    <xdr:clientData/>
  </xdr:twoCellAnchor>
  <xdr:twoCellAnchor editAs="oneCell">
    <xdr:from>
      <xdr:col>14</xdr:col>
      <xdr:colOff>103359</xdr:colOff>
      <xdr:row>14</xdr:row>
      <xdr:rowOff>190501</xdr:rowOff>
    </xdr:from>
    <xdr:to>
      <xdr:col>14</xdr:col>
      <xdr:colOff>605213</xdr:colOff>
      <xdr:row>15</xdr:row>
      <xdr:rowOff>1658</xdr:rowOff>
    </xdr:to>
    <xdr:pic>
      <xdr:nvPicPr>
        <xdr:cNvPr id="213" name="Рисунок 212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42184" y="14049376"/>
          <a:ext cx="501854" cy="731768"/>
        </a:xfrm>
        <a:prstGeom prst="rect">
          <a:avLst/>
        </a:prstGeom>
      </xdr:spPr>
    </xdr:pic>
    <xdr:clientData/>
  </xdr:twoCellAnchor>
  <xdr:twoCellAnchor editAs="oneCell">
    <xdr:from>
      <xdr:col>14</xdr:col>
      <xdr:colOff>100675</xdr:colOff>
      <xdr:row>12</xdr:row>
      <xdr:rowOff>171449</xdr:rowOff>
    </xdr:from>
    <xdr:to>
      <xdr:col>14</xdr:col>
      <xdr:colOff>579004</xdr:colOff>
      <xdr:row>12</xdr:row>
      <xdr:rowOff>190499</xdr:rowOff>
    </xdr:to>
    <xdr:pic>
      <xdr:nvPicPr>
        <xdr:cNvPr id="214" name="Рисунок 213"/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9500" y="11877674"/>
          <a:ext cx="478329" cy="638175"/>
        </a:xfrm>
        <a:prstGeom prst="rect">
          <a:avLst/>
        </a:prstGeom>
      </xdr:spPr>
    </xdr:pic>
    <xdr:clientData/>
  </xdr:twoCellAnchor>
  <xdr:twoCellAnchor editAs="oneCell">
    <xdr:from>
      <xdr:col>14</xdr:col>
      <xdr:colOff>101491</xdr:colOff>
      <xdr:row>15</xdr:row>
      <xdr:rowOff>200025</xdr:rowOff>
    </xdr:from>
    <xdr:to>
      <xdr:col>14</xdr:col>
      <xdr:colOff>569479</xdr:colOff>
      <xdr:row>16</xdr:row>
      <xdr:rowOff>9525</xdr:rowOff>
    </xdr:to>
    <xdr:pic>
      <xdr:nvPicPr>
        <xdr:cNvPr id="215" name="Рисунок 214"/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40316" y="15135225"/>
          <a:ext cx="467988" cy="723900"/>
        </a:xfrm>
        <a:prstGeom prst="rect">
          <a:avLst/>
        </a:prstGeom>
      </xdr:spPr>
    </xdr:pic>
    <xdr:clientData/>
  </xdr:twoCellAnchor>
  <xdr:twoCellAnchor editAs="oneCell">
    <xdr:from>
      <xdr:col>14</xdr:col>
      <xdr:colOff>187216</xdr:colOff>
      <xdr:row>16</xdr:row>
      <xdr:rowOff>190500</xdr:rowOff>
    </xdr:from>
    <xdr:to>
      <xdr:col>14</xdr:col>
      <xdr:colOff>607579</xdr:colOff>
      <xdr:row>17</xdr:row>
      <xdr:rowOff>0</xdr:rowOff>
    </xdr:to>
    <xdr:pic>
      <xdr:nvPicPr>
        <xdr:cNvPr id="216" name="Рисунок 215"/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6041" y="16411575"/>
          <a:ext cx="420363" cy="885825"/>
        </a:xfrm>
        <a:prstGeom prst="rect">
          <a:avLst/>
        </a:prstGeom>
      </xdr:spPr>
    </xdr:pic>
    <xdr:clientData/>
  </xdr:twoCellAnchor>
  <xdr:twoCellAnchor editAs="oneCell">
    <xdr:from>
      <xdr:col>14</xdr:col>
      <xdr:colOff>187216</xdr:colOff>
      <xdr:row>17</xdr:row>
      <xdr:rowOff>209550</xdr:rowOff>
    </xdr:from>
    <xdr:to>
      <xdr:col>14</xdr:col>
      <xdr:colOff>607579</xdr:colOff>
      <xdr:row>18</xdr:row>
      <xdr:rowOff>0</xdr:rowOff>
    </xdr:to>
    <xdr:pic>
      <xdr:nvPicPr>
        <xdr:cNvPr id="217" name="Рисунок 216"/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6041" y="17506950"/>
          <a:ext cx="420363" cy="866775"/>
        </a:xfrm>
        <a:prstGeom prst="rect">
          <a:avLst/>
        </a:prstGeom>
      </xdr:spPr>
    </xdr:pic>
    <xdr:clientData/>
  </xdr:twoCellAnchor>
  <xdr:twoCellAnchor editAs="oneCell">
    <xdr:from>
      <xdr:col>14</xdr:col>
      <xdr:colOff>152400</xdr:colOff>
      <xdr:row>22</xdr:row>
      <xdr:rowOff>124992</xdr:rowOff>
    </xdr:from>
    <xdr:to>
      <xdr:col>15</xdr:col>
      <xdr:colOff>3085</xdr:colOff>
      <xdr:row>23</xdr:row>
      <xdr:rowOff>0</xdr:rowOff>
    </xdr:to>
    <xdr:pic>
      <xdr:nvPicPr>
        <xdr:cNvPr id="218" name="Рисунок 217"/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91225" y="23451717"/>
          <a:ext cx="460285" cy="760833"/>
        </a:xfrm>
        <a:prstGeom prst="rect">
          <a:avLst/>
        </a:prstGeom>
      </xdr:spPr>
    </xdr:pic>
    <xdr:clientData/>
  </xdr:twoCellAnchor>
  <xdr:twoCellAnchor editAs="oneCell">
    <xdr:from>
      <xdr:col>14</xdr:col>
      <xdr:colOff>295011</xdr:colOff>
      <xdr:row>19</xdr:row>
      <xdr:rowOff>46145</xdr:rowOff>
    </xdr:from>
    <xdr:to>
      <xdr:col>14</xdr:col>
      <xdr:colOff>607396</xdr:colOff>
      <xdr:row>19</xdr:row>
      <xdr:rowOff>188377</xdr:rowOff>
    </xdr:to>
    <xdr:pic>
      <xdr:nvPicPr>
        <xdr:cNvPr id="219" name="Рисунок 218"/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33836" y="19934345"/>
          <a:ext cx="312385" cy="923282"/>
        </a:xfrm>
        <a:prstGeom prst="rect">
          <a:avLst/>
        </a:prstGeom>
      </xdr:spPr>
    </xdr:pic>
    <xdr:clientData/>
  </xdr:twoCellAnchor>
  <xdr:twoCellAnchor editAs="oneCell">
    <xdr:from>
      <xdr:col>14</xdr:col>
      <xdr:colOff>295275</xdr:colOff>
      <xdr:row>20</xdr:row>
      <xdr:rowOff>60962</xdr:rowOff>
    </xdr:from>
    <xdr:to>
      <xdr:col>14</xdr:col>
      <xdr:colOff>588549</xdr:colOff>
      <xdr:row>21</xdr:row>
      <xdr:rowOff>0</xdr:rowOff>
    </xdr:to>
    <xdr:pic>
      <xdr:nvPicPr>
        <xdr:cNvPr id="220" name="Рисунок 219"/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34100" y="21025487"/>
          <a:ext cx="293274" cy="967738"/>
        </a:xfrm>
        <a:prstGeom prst="rect">
          <a:avLst/>
        </a:prstGeom>
      </xdr:spPr>
    </xdr:pic>
    <xdr:clientData/>
  </xdr:twoCellAnchor>
  <xdr:twoCellAnchor editAs="oneCell">
    <xdr:from>
      <xdr:col>14</xdr:col>
      <xdr:colOff>295275</xdr:colOff>
      <xdr:row>21</xdr:row>
      <xdr:rowOff>85726</xdr:rowOff>
    </xdr:from>
    <xdr:to>
      <xdr:col>15</xdr:col>
      <xdr:colOff>409</xdr:colOff>
      <xdr:row>22</xdr:row>
      <xdr:rowOff>1</xdr:rowOff>
    </xdr:to>
    <xdr:pic>
      <xdr:nvPicPr>
        <xdr:cNvPr id="221" name="Рисунок 220"/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34100" y="22193251"/>
          <a:ext cx="314734" cy="1133475"/>
        </a:xfrm>
        <a:prstGeom prst="rect">
          <a:avLst/>
        </a:prstGeom>
      </xdr:spPr>
    </xdr:pic>
    <xdr:clientData/>
  </xdr:twoCellAnchor>
  <xdr:twoCellAnchor editAs="oneCell">
    <xdr:from>
      <xdr:col>14</xdr:col>
      <xdr:colOff>152400</xdr:colOff>
      <xdr:row>24</xdr:row>
      <xdr:rowOff>47625</xdr:rowOff>
    </xdr:from>
    <xdr:to>
      <xdr:col>14</xdr:col>
      <xdr:colOff>605254</xdr:colOff>
      <xdr:row>25</xdr:row>
      <xdr:rowOff>0</xdr:rowOff>
    </xdr:to>
    <xdr:pic>
      <xdr:nvPicPr>
        <xdr:cNvPr id="222" name="Рисунок 221"/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91225" y="25527000"/>
          <a:ext cx="452854" cy="1114425"/>
        </a:xfrm>
        <a:prstGeom prst="rect">
          <a:avLst/>
        </a:prstGeom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276225</xdr:colOff>
      <xdr:row>4</xdr:row>
      <xdr:rowOff>57151</xdr:rowOff>
    </xdr:from>
    <xdr:to>
      <xdr:col>1</xdr:col>
      <xdr:colOff>805309</xdr:colOff>
      <xdr:row>4</xdr:row>
      <xdr:rowOff>857250</xdr:rowOff>
    </xdr:to>
    <xdr:pic>
      <xdr:nvPicPr>
        <xdr:cNvPr id="128" name="Рисунок 12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5400" y="1771651"/>
          <a:ext cx="529084" cy="800099"/>
        </a:xfrm>
        <a:prstGeom prst="rect">
          <a:avLst/>
        </a:prstGeom>
      </xdr:spPr>
    </xdr:pic>
    <xdr:clientData/>
  </xdr:twoCellAnchor>
  <xdr:twoCellAnchor editAs="oneCell">
    <xdr:from>
      <xdr:col>1</xdr:col>
      <xdr:colOff>273825</xdr:colOff>
      <xdr:row>5</xdr:row>
      <xdr:rowOff>73801</xdr:rowOff>
    </xdr:from>
    <xdr:to>
      <xdr:col>1</xdr:col>
      <xdr:colOff>805456</xdr:colOff>
      <xdr:row>5</xdr:row>
      <xdr:rowOff>987480</xdr:rowOff>
    </xdr:to>
    <xdr:pic>
      <xdr:nvPicPr>
        <xdr:cNvPr id="129" name="Рисунок 128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3000" y="2864626"/>
          <a:ext cx="531631" cy="913679"/>
        </a:xfrm>
        <a:prstGeom prst="rect">
          <a:avLst/>
        </a:prstGeom>
      </xdr:spPr>
    </xdr:pic>
    <xdr:clientData/>
  </xdr:twoCellAnchor>
  <xdr:twoCellAnchor editAs="oneCell">
    <xdr:from>
      <xdr:col>1</xdr:col>
      <xdr:colOff>309526</xdr:colOff>
      <xdr:row>8</xdr:row>
      <xdr:rowOff>80926</xdr:rowOff>
    </xdr:from>
    <xdr:to>
      <xdr:col>1</xdr:col>
      <xdr:colOff>838200</xdr:colOff>
      <xdr:row>8</xdr:row>
      <xdr:rowOff>819150</xdr:rowOff>
    </xdr:to>
    <xdr:pic>
      <xdr:nvPicPr>
        <xdr:cNvPr id="130" name="Рисунок 129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8701" y="6100726"/>
          <a:ext cx="528674" cy="738224"/>
        </a:xfrm>
        <a:prstGeom prst="rect">
          <a:avLst/>
        </a:prstGeom>
      </xdr:spPr>
    </xdr:pic>
    <xdr:clientData/>
  </xdr:twoCellAnchor>
  <xdr:twoCellAnchor editAs="oneCell">
    <xdr:from>
      <xdr:col>1</xdr:col>
      <xdr:colOff>295275</xdr:colOff>
      <xdr:row>9</xdr:row>
      <xdr:rowOff>107101</xdr:rowOff>
    </xdr:from>
    <xdr:to>
      <xdr:col>1</xdr:col>
      <xdr:colOff>728686</xdr:colOff>
      <xdr:row>9</xdr:row>
      <xdr:rowOff>838200</xdr:rowOff>
    </xdr:to>
    <xdr:pic>
      <xdr:nvPicPr>
        <xdr:cNvPr id="131" name="Рисунок 130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4450" y="7203226"/>
          <a:ext cx="433411" cy="731099"/>
        </a:xfrm>
        <a:prstGeom prst="rect">
          <a:avLst/>
        </a:prstGeom>
      </xdr:spPr>
    </xdr:pic>
    <xdr:clientData/>
  </xdr:twoCellAnchor>
  <xdr:twoCellAnchor editAs="oneCell">
    <xdr:from>
      <xdr:col>1</xdr:col>
      <xdr:colOff>197552</xdr:colOff>
      <xdr:row>12</xdr:row>
      <xdr:rowOff>188026</xdr:rowOff>
    </xdr:from>
    <xdr:to>
      <xdr:col>1</xdr:col>
      <xdr:colOff>885826</xdr:colOff>
      <xdr:row>12</xdr:row>
      <xdr:rowOff>828675</xdr:rowOff>
    </xdr:to>
    <xdr:pic>
      <xdr:nvPicPr>
        <xdr:cNvPr id="132" name="Рисунок 131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6727" y="10513126"/>
          <a:ext cx="688274" cy="640649"/>
        </a:xfrm>
        <a:prstGeom prst="rect">
          <a:avLst/>
        </a:prstGeom>
      </xdr:spPr>
    </xdr:pic>
    <xdr:clientData/>
  </xdr:twoCellAnchor>
  <xdr:twoCellAnchor editAs="oneCell">
    <xdr:from>
      <xdr:col>1</xdr:col>
      <xdr:colOff>109426</xdr:colOff>
      <xdr:row>10</xdr:row>
      <xdr:rowOff>166576</xdr:rowOff>
    </xdr:from>
    <xdr:to>
      <xdr:col>1</xdr:col>
      <xdr:colOff>899165</xdr:colOff>
      <xdr:row>10</xdr:row>
      <xdr:rowOff>876300</xdr:rowOff>
    </xdr:to>
    <xdr:pic>
      <xdr:nvPicPr>
        <xdr:cNvPr id="133" name="Рисунок 132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8601" y="8339026"/>
          <a:ext cx="789739" cy="709724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161925</xdr:colOff>
      <xdr:row>11</xdr:row>
      <xdr:rowOff>183225</xdr:rowOff>
    </xdr:from>
    <xdr:to>
      <xdr:col>1</xdr:col>
      <xdr:colOff>828675</xdr:colOff>
      <xdr:row>11</xdr:row>
      <xdr:rowOff>800482</xdr:rowOff>
    </xdr:to>
    <xdr:pic>
      <xdr:nvPicPr>
        <xdr:cNvPr id="134" name="Рисунок 133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1100" y="9432000"/>
          <a:ext cx="666750" cy="617257"/>
        </a:xfrm>
        <a:prstGeom prst="rect">
          <a:avLst/>
        </a:prstGeom>
      </xdr:spPr>
    </xdr:pic>
    <xdr:clientData/>
  </xdr:twoCellAnchor>
  <xdr:twoCellAnchor editAs="oneCell">
    <xdr:from>
      <xdr:col>1</xdr:col>
      <xdr:colOff>171300</xdr:colOff>
      <xdr:row>20</xdr:row>
      <xdr:rowOff>114151</xdr:rowOff>
    </xdr:from>
    <xdr:to>
      <xdr:col>1</xdr:col>
      <xdr:colOff>847725</xdr:colOff>
      <xdr:row>20</xdr:row>
      <xdr:rowOff>781050</xdr:rowOff>
    </xdr:to>
    <xdr:pic>
      <xdr:nvPicPr>
        <xdr:cNvPr id="135" name="Рисунок 134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0475" y="17278201"/>
          <a:ext cx="676425" cy="666899"/>
        </a:xfrm>
        <a:prstGeom prst="rect">
          <a:avLst/>
        </a:prstGeom>
      </xdr:spPr>
    </xdr:pic>
    <xdr:clientData/>
  </xdr:twoCellAnchor>
  <xdr:twoCellAnchor editAs="oneCell">
    <xdr:from>
      <xdr:col>1</xdr:col>
      <xdr:colOff>140327</xdr:colOff>
      <xdr:row>21</xdr:row>
      <xdr:rowOff>102225</xdr:rowOff>
    </xdr:from>
    <xdr:to>
      <xdr:col>1</xdr:col>
      <xdr:colOff>837801</xdr:colOff>
      <xdr:row>21</xdr:row>
      <xdr:rowOff>854202</xdr:rowOff>
    </xdr:to>
    <xdr:pic>
      <xdr:nvPicPr>
        <xdr:cNvPr id="136" name="Рисунок 135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9502" y="18342600"/>
          <a:ext cx="697474" cy="751977"/>
        </a:xfrm>
        <a:prstGeom prst="rect">
          <a:avLst/>
        </a:prstGeom>
      </xdr:spPr>
    </xdr:pic>
    <xdr:clientData/>
  </xdr:twoCellAnchor>
  <xdr:twoCellAnchor editAs="oneCell">
    <xdr:from>
      <xdr:col>1</xdr:col>
      <xdr:colOff>99826</xdr:colOff>
      <xdr:row>25</xdr:row>
      <xdr:rowOff>204601</xdr:rowOff>
    </xdr:from>
    <xdr:to>
      <xdr:col>1</xdr:col>
      <xdr:colOff>762000</xdr:colOff>
      <xdr:row>25</xdr:row>
      <xdr:rowOff>814201</xdr:rowOff>
    </xdr:to>
    <xdr:pic>
      <xdr:nvPicPr>
        <xdr:cNvPr id="137" name="Рисунок 136"/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-1" b="26173"/>
        <a:stretch/>
      </xdr:blipFill>
      <xdr:spPr>
        <a:xfrm>
          <a:off x="1119001" y="21864451"/>
          <a:ext cx="662174" cy="609600"/>
        </a:xfrm>
        <a:prstGeom prst="rect">
          <a:avLst/>
        </a:prstGeom>
      </xdr:spPr>
    </xdr:pic>
    <xdr:clientData/>
  </xdr:twoCellAnchor>
  <xdr:twoCellAnchor editAs="oneCell">
    <xdr:from>
      <xdr:col>1</xdr:col>
      <xdr:colOff>85725</xdr:colOff>
      <xdr:row>26</xdr:row>
      <xdr:rowOff>200025</xdr:rowOff>
    </xdr:from>
    <xdr:to>
      <xdr:col>1</xdr:col>
      <xdr:colOff>866775</xdr:colOff>
      <xdr:row>26</xdr:row>
      <xdr:rowOff>809625</xdr:rowOff>
    </xdr:to>
    <xdr:pic>
      <xdr:nvPicPr>
        <xdr:cNvPr id="138" name="Рисунок 137"/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-1" b="26173"/>
        <a:stretch/>
      </xdr:blipFill>
      <xdr:spPr>
        <a:xfrm>
          <a:off x="1104900" y="22936200"/>
          <a:ext cx="781050" cy="609600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161924</xdr:colOff>
      <xdr:row>13</xdr:row>
      <xdr:rowOff>142875</xdr:rowOff>
    </xdr:from>
    <xdr:to>
      <xdr:col>1</xdr:col>
      <xdr:colOff>791912</xdr:colOff>
      <xdr:row>13</xdr:row>
      <xdr:rowOff>762000</xdr:rowOff>
    </xdr:to>
    <xdr:pic>
      <xdr:nvPicPr>
        <xdr:cNvPr id="139" name="Рисунок 138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1099" y="11544300"/>
          <a:ext cx="629988" cy="619125"/>
        </a:xfrm>
        <a:prstGeom prst="rect">
          <a:avLst/>
        </a:prstGeom>
      </xdr:spPr>
    </xdr:pic>
    <xdr:clientData/>
  </xdr:twoCellAnchor>
  <xdr:twoCellAnchor editAs="oneCell">
    <xdr:from>
      <xdr:col>1</xdr:col>
      <xdr:colOff>169049</xdr:colOff>
      <xdr:row>14</xdr:row>
      <xdr:rowOff>149999</xdr:rowOff>
    </xdr:from>
    <xdr:to>
      <xdr:col>1</xdr:col>
      <xdr:colOff>714375</xdr:colOff>
      <xdr:row>14</xdr:row>
      <xdr:rowOff>771525</xdr:rowOff>
    </xdr:to>
    <xdr:pic>
      <xdr:nvPicPr>
        <xdr:cNvPr id="140" name="Рисунок 139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8224" y="12627749"/>
          <a:ext cx="545326" cy="621526"/>
        </a:xfrm>
        <a:prstGeom prst="rect">
          <a:avLst/>
        </a:prstGeom>
      </xdr:spPr>
    </xdr:pic>
    <xdr:clientData/>
  </xdr:twoCellAnchor>
  <xdr:twoCellAnchor editAs="oneCell">
    <xdr:from>
      <xdr:col>1</xdr:col>
      <xdr:colOff>259575</xdr:colOff>
      <xdr:row>6</xdr:row>
      <xdr:rowOff>95250</xdr:rowOff>
    </xdr:from>
    <xdr:to>
      <xdr:col>1</xdr:col>
      <xdr:colOff>800100</xdr:colOff>
      <xdr:row>6</xdr:row>
      <xdr:rowOff>838200</xdr:rowOff>
    </xdr:to>
    <xdr:pic>
      <xdr:nvPicPr>
        <xdr:cNvPr id="141" name="Рисунок 140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8750" y="3962400"/>
          <a:ext cx="540525" cy="742950"/>
        </a:xfrm>
        <a:prstGeom prst="rect">
          <a:avLst/>
        </a:prstGeom>
      </xdr:spPr>
    </xdr:pic>
    <xdr:clientData/>
  </xdr:twoCellAnchor>
  <xdr:twoCellAnchor editAs="oneCell">
    <xdr:from>
      <xdr:col>1</xdr:col>
      <xdr:colOff>257176</xdr:colOff>
      <xdr:row>7</xdr:row>
      <xdr:rowOff>121424</xdr:rowOff>
    </xdr:from>
    <xdr:to>
      <xdr:col>1</xdr:col>
      <xdr:colOff>685800</xdr:colOff>
      <xdr:row>7</xdr:row>
      <xdr:rowOff>866775</xdr:rowOff>
    </xdr:to>
    <xdr:pic>
      <xdr:nvPicPr>
        <xdr:cNvPr id="142" name="Рисунок 141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6351" y="5064899"/>
          <a:ext cx="428624" cy="745351"/>
        </a:xfrm>
        <a:prstGeom prst="rect">
          <a:avLst/>
        </a:prstGeom>
      </xdr:spPr>
    </xdr:pic>
    <xdr:clientData/>
  </xdr:twoCellAnchor>
  <xdr:twoCellAnchor editAs="oneCell">
    <xdr:from>
      <xdr:col>1</xdr:col>
      <xdr:colOff>245533</xdr:colOff>
      <xdr:row>16</xdr:row>
      <xdr:rowOff>119593</xdr:rowOff>
    </xdr:from>
    <xdr:to>
      <xdr:col>1</xdr:col>
      <xdr:colOff>742950</xdr:colOff>
      <xdr:row>16</xdr:row>
      <xdr:rowOff>666750</xdr:rowOff>
    </xdr:to>
    <xdr:pic>
      <xdr:nvPicPr>
        <xdr:cNvPr id="143" name="Рисунок 15"/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64708" y="13864168"/>
          <a:ext cx="497417" cy="5471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180975</xdr:colOff>
      <xdr:row>17</xdr:row>
      <xdr:rowOff>190499</xdr:rowOff>
    </xdr:from>
    <xdr:to>
      <xdr:col>1</xdr:col>
      <xdr:colOff>608410</xdr:colOff>
      <xdr:row>17</xdr:row>
      <xdr:rowOff>752474</xdr:rowOff>
    </xdr:to>
    <xdr:pic>
      <xdr:nvPicPr>
        <xdr:cNvPr id="144" name="Рисунок 3"/>
        <xdr:cNvPicPr>
          <a:picLocks noChangeAspect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00150" y="15011399"/>
          <a:ext cx="427435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152402</xdr:colOff>
      <xdr:row>18</xdr:row>
      <xdr:rowOff>133349</xdr:rowOff>
    </xdr:from>
    <xdr:to>
      <xdr:col>1</xdr:col>
      <xdr:colOff>840294</xdr:colOff>
      <xdr:row>18</xdr:row>
      <xdr:rowOff>809625</xdr:rowOff>
    </xdr:to>
    <xdr:pic>
      <xdr:nvPicPr>
        <xdr:cNvPr id="145" name="Рисунок 18"/>
        <xdr:cNvPicPr>
          <a:picLocks noChangeAspect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71577" y="16030574"/>
          <a:ext cx="687892" cy="6762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258861</xdr:colOff>
      <xdr:row>22</xdr:row>
      <xdr:rowOff>104775</xdr:rowOff>
    </xdr:from>
    <xdr:to>
      <xdr:col>1</xdr:col>
      <xdr:colOff>723900</xdr:colOff>
      <xdr:row>22</xdr:row>
      <xdr:rowOff>752475</xdr:rowOff>
    </xdr:to>
    <xdr:pic>
      <xdr:nvPicPr>
        <xdr:cNvPr id="146" name="Рисунок 2"/>
        <xdr:cNvPicPr>
          <a:picLocks noChangeAspect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78036" y="19421475"/>
          <a:ext cx="465039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22</xdr:row>
      <xdr:rowOff>1076324</xdr:rowOff>
    </xdr:from>
    <xdr:to>
      <xdr:col>1</xdr:col>
      <xdr:colOff>607666</xdr:colOff>
      <xdr:row>23</xdr:row>
      <xdr:rowOff>523874</xdr:rowOff>
    </xdr:to>
    <xdr:pic>
      <xdr:nvPicPr>
        <xdr:cNvPr id="147" name="Рисунок 146"/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9175" y="20393024"/>
          <a:ext cx="607666" cy="523875"/>
        </a:xfrm>
        <a:prstGeom prst="rect">
          <a:avLst/>
        </a:prstGeom>
      </xdr:spPr>
    </xdr:pic>
    <xdr:clientData/>
  </xdr:twoCellAnchor>
  <xdr:twoCellAnchor editAs="oneCell">
    <xdr:from>
      <xdr:col>1</xdr:col>
      <xdr:colOff>302400</xdr:colOff>
      <xdr:row>23</xdr:row>
      <xdr:rowOff>600075</xdr:rowOff>
    </xdr:from>
    <xdr:to>
      <xdr:col>1</xdr:col>
      <xdr:colOff>885825</xdr:colOff>
      <xdr:row>23</xdr:row>
      <xdr:rowOff>1009650</xdr:rowOff>
    </xdr:to>
    <xdr:pic>
      <xdr:nvPicPr>
        <xdr:cNvPr id="148" name="Рисунок 147"/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1575" y="20993100"/>
          <a:ext cx="583425" cy="409575"/>
        </a:xfrm>
        <a:prstGeom prst="rect">
          <a:avLst/>
        </a:prstGeom>
      </xdr:spPr>
    </xdr:pic>
    <xdr:clientData/>
  </xdr:twoCellAnchor>
  <xdr:twoCellAnchor editAs="oneCell">
    <xdr:from>
      <xdr:col>6</xdr:col>
      <xdr:colOff>120292</xdr:colOff>
      <xdr:row>12</xdr:row>
      <xdr:rowOff>186256</xdr:rowOff>
    </xdr:from>
    <xdr:to>
      <xdr:col>6</xdr:col>
      <xdr:colOff>608623</xdr:colOff>
      <xdr:row>12</xdr:row>
      <xdr:rowOff>714375</xdr:rowOff>
    </xdr:to>
    <xdr:pic>
      <xdr:nvPicPr>
        <xdr:cNvPr id="149" name="Рисунок 148"/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0092" y="10511356"/>
          <a:ext cx="488331" cy="528119"/>
        </a:xfrm>
        <a:prstGeom prst="rect">
          <a:avLst/>
        </a:prstGeom>
      </xdr:spPr>
    </xdr:pic>
    <xdr:clientData/>
  </xdr:twoCellAnchor>
  <xdr:twoCellAnchor editAs="oneCell">
    <xdr:from>
      <xdr:col>6</xdr:col>
      <xdr:colOff>66675</xdr:colOff>
      <xdr:row>10</xdr:row>
      <xdr:rowOff>223450</xdr:rowOff>
    </xdr:from>
    <xdr:to>
      <xdr:col>6</xdr:col>
      <xdr:colOff>607532</xdr:colOff>
      <xdr:row>10</xdr:row>
      <xdr:rowOff>819150</xdr:rowOff>
    </xdr:to>
    <xdr:pic>
      <xdr:nvPicPr>
        <xdr:cNvPr id="150" name="Рисунок 149"/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86475" y="8395900"/>
          <a:ext cx="540857" cy="595700"/>
        </a:xfrm>
        <a:prstGeom prst="rect">
          <a:avLst/>
        </a:prstGeom>
      </xdr:spPr>
    </xdr:pic>
    <xdr:clientData/>
  </xdr:twoCellAnchor>
  <xdr:twoCellAnchor editAs="oneCell">
    <xdr:from>
      <xdr:col>6</xdr:col>
      <xdr:colOff>35263</xdr:colOff>
      <xdr:row>13</xdr:row>
      <xdr:rowOff>216882</xdr:rowOff>
    </xdr:from>
    <xdr:to>
      <xdr:col>6</xdr:col>
      <xdr:colOff>742950</xdr:colOff>
      <xdr:row>13</xdr:row>
      <xdr:rowOff>771525</xdr:rowOff>
    </xdr:to>
    <xdr:pic>
      <xdr:nvPicPr>
        <xdr:cNvPr id="151" name="Рисунок 150"/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55063" y="11618307"/>
          <a:ext cx="707687" cy="554643"/>
        </a:xfrm>
        <a:prstGeom prst="rect">
          <a:avLst/>
        </a:prstGeom>
      </xdr:spPr>
    </xdr:pic>
    <xdr:clientData/>
  </xdr:twoCellAnchor>
  <xdr:twoCellAnchor editAs="oneCell">
    <xdr:from>
      <xdr:col>6</xdr:col>
      <xdr:colOff>135205</xdr:colOff>
      <xdr:row>6</xdr:row>
      <xdr:rowOff>114299</xdr:rowOff>
    </xdr:from>
    <xdr:to>
      <xdr:col>6</xdr:col>
      <xdr:colOff>583383</xdr:colOff>
      <xdr:row>6</xdr:row>
      <xdr:rowOff>752474</xdr:rowOff>
    </xdr:to>
    <xdr:pic>
      <xdr:nvPicPr>
        <xdr:cNvPr id="153" name="Рисунок 152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5005" y="3981449"/>
          <a:ext cx="448178" cy="638175"/>
        </a:xfrm>
        <a:prstGeom prst="rect">
          <a:avLst/>
        </a:prstGeom>
      </xdr:spPr>
    </xdr:pic>
    <xdr:clientData/>
  </xdr:twoCellAnchor>
  <xdr:twoCellAnchor editAs="oneCell">
    <xdr:from>
      <xdr:col>6</xdr:col>
      <xdr:colOff>131136</xdr:colOff>
      <xdr:row>5</xdr:row>
      <xdr:rowOff>136260</xdr:rowOff>
    </xdr:from>
    <xdr:to>
      <xdr:col>6</xdr:col>
      <xdr:colOff>582168</xdr:colOff>
      <xdr:row>5</xdr:row>
      <xdr:rowOff>762000</xdr:rowOff>
    </xdr:to>
    <xdr:pic>
      <xdr:nvPicPr>
        <xdr:cNvPr id="154" name="Рисунок 153"/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0936" y="2927085"/>
          <a:ext cx="451032" cy="625740"/>
        </a:xfrm>
        <a:prstGeom prst="rect">
          <a:avLst/>
        </a:prstGeom>
      </xdr:spPr>
    </xdr:pic>
    <xdr:clientData/>
  </xdr:twoCellAnchor>
  <xdr:twoCellAnchor editAs="oneCell">
    <xdr:from>
      <xdr:col>6</xdr:col>
      <xdr:colOff>129646</xdr:colOff>
      <xdr:row>7</xdr:row>
      <xdr:rowOff>137317</xdr:rowOff>
    </xdr:from>
    <xdr:to>
      <xdr:col>6</xdr:col>
      <xdr:colOff>581105</xdr:colOff>
      <xdr:row>7</xdr:row>
      <xdr:rowOff>876300</xdr:rowOff>
    </xdr:to>
    <xdr:pic>
      <xdr:nvPicPr>
        <xdr:cNvPr id="155" name="Рисунок 154"/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9446" y="5080792"/>
          <a:ext cx="451459" cy="738983"/>
        </a:xfrm>
        <a:prstGeom prst="rect">
          <a:avLst/>
        </a:prstGeom>
      </xdr:spPr>
    </xdr:pic>
    <xdr:clientData/>
  </xdr:twoCellAnchor>
  <xdr:twoCellAnchor editAs="oneCell">
    <xdr:from>
      <xdr:col>6</xdr:col>
      <xdr:colOff>211666</xdr:colOff>
      <xdr:row>5</xdr:row>
      <xdr:rowOff>288913</xdr:rowOff>
    </xdr:from>
    <xdr:to>
      <xdr:col>6</xdr:col>
      <xdr:colOff>407616</xdr:colOff>
      <xdr:row>5</xdr:row>
      <xdr:rowOff>618066</xdr:rowOff>
    </xdr:to>
    <xdr:pic>
      <xdr:nvPicPr>
        <xdr:cNvPr id="156" name="Рисунок 155"/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17733" y="3760246"/>
          <a:ext cx="195950" cy="329153"/>
        </a:xfrm>
        <a:prstGeom prst="rect">
          <a:avLst/>
        </a:prstGeom>
      </xdr:spPr>
    </xdr:pic>
    <xdr:clientData/>
  </xdr:twoCellAnchor>
  <xdr:twoCellAnchor editAs="oneCell">
    <xdr:from>
      <xdr:col>6</xdr:col>
      <xdr:colOff>133350</xdr:colOff>
      <xdr:row>9</xdr:row>
      <xdr:rowOff>161925</xdr:rowOff>
    </xdr:from>
    <xdr:to>
      <xdr:col>6</xdr:col>
      <xdr:colOff>584809</xdr:colOff>
      <xdr:row>9</xdr:row>
      <xdr:rowOff>790575</xdr:rowOff>
    </xdr:to>
    <xdr:pic>
      <xdr:nvPicPr>
        <xdr:cNvPr id="157" name="Рисунок 156"/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3150" y="7258050"/>
          <a:ext cx="451459" cy="628650"/>
        </a:xfrm>
        <a:prstGeom prst="rect">
          <a:avLst/>
        </a:prstGeom>
      </xdr:spPr>
    </xdr:pic>
    <xdr:clientData/>
  </xdr:twoCellAnchor>
  <xdr:twoCellAnchor editAs="oneCell">
    <xdr:from>
      <xdr:col>6</xdr:col>
      <xdr:colOff>47625</xdr:colOff>
      <xdr:row>25</xdr:row>
      <xdr:rowOff>209549</xdr:rowOff>
    </xdr:from>
    <xdr:to>
      <xdr:col>6</xdr:col>
      <xdr:colOff>608137</xdr:colOff>
      <xdr:row>25</xdr:row>
      <xdr:rowOff>542924</xdr:rowOff>
    </xdr:to>
    <xdr:pic>
      <xdr:nvPicPr>
        <xdr:cNvPr id="158" name="Рисунок 157"/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7425" y="21869399"/>
          <a:ext cx="560512" cy="333375"/>
        </a:xfrm>
        <a:prstGeom prst="rect">
          <a:avLst/>
        </a:prstGeom>
      </xdr:spPr>
    </xdr:pic>
    <xdr:clientData/>
  </xdr:twoCellAnchor>
  <xdr:twoCellAnchor editAs="oneCell">
    <xdr:from>
      <xdr:col>6</xdr:col>
      <xdr:colOff>66675</xdr:colOff>
      <xdr:row>26</xdr:row>
      <xdr:rowOff>152399</xdr:rowOff>
    </xdr:from>
    <xdr:to>
      <xdr:col>6</xdr:col>
      <xdr:colOff>608137</xdr:colOff>
      <xdr:row>26</xdr:row>
      <xdr:rowOff>466724</xdr:rowOff>
    </xdr:to>
    <xdr:pic>
      <xdr:nvPicPr>
        <xdr:cNvPr id="159" name="Рисунок 158"/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86475" y="22888574"/>
          <a:ext cx="541462" cy="314325"/>
        </a:xfrm>
        <a:prstGeom prst="rect">
          <a:avLst/>
        </a:prstGeom>
      </xdr:spPr>
    </xdr:pic>
    <xdr:clientData/>
  </xdr:twoCellAnchor>
  <xdr:twoCellAnchor editAs="oneCell">
    <xdr:from>
      <xdr:col>6</xdr:col>
      <xdr:colOff>66675</xdr:colOff>
      <xdr:row>14</xdr:row>
      <xdr:rowOff>209550</xdr:rowOff>
    </xdr:from>
    <xdr:to>
      <xdr:col>6</xdr:col>
      <xdr:colOff>605551</xdr:colOff>
      <xdr:row>14</xdr:row>
      <xdr:rowOff>762000</xdr:rowOff>
    </xdr:to>
    <xdr:pic>
      <xdr:nvPicPr>
        <xdr:cNvPr id="161" name="Рисунок 160"/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86475" y="12687300"/>
          <a:ext cx="538876" cy="552450"/>
        </a:xfrm>
        <a:prstGeom prst="rect">
          <a:avLst/>
        </a:prstGeom>
      </xdr:spPr>
    </xdr:pic>
    <xdr:clientData/>
  </xdr:twoCellAnchor>
  <xdr:twoCellAnchor editAs="oneCell">
    <xdr:from>
      <xdr:col>6</xdr:col>
      <xdr:colOff>133350</xdr:colOff>
      <xdr:row>8</xdr:row>
      <xdr:rowOff>95249</xdr:rowOff>
    </xdr:from>
    <xdr:to>
      <xdr:col>6</xdr:col>
      <xdr:colOff>581528</xdr:colOff>
      <xdr:row>8</xdr:row>
      <xdr:rowOff>781050</xdr:rowOff>
    </xdr:to>
    <xdr:pic>
      <xdr:nvPicPr>
        <xdr:cNvPr id="162" name="Рисунок 161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3150" y="6115049"/>
          <a:ext cx="448178" cy="685801"/>
        </a:xfrm>
        <a:prstGeom prst="rect">
          <a:avLst/>
        </a:prstGeom>
      </xdr:spPr>
    </xdr:pic>
    <xdr:clientData/>
  </xdr:twoCellAnchor>
  <xdr:twoCellAnchor editAs="oneCell">
    <xdr:from>
      <xdr:col>6</xdr:col>
      <xdr:colOff>152400</xdr:colOff>
      <xdr:row>16</xdr:row>
      <xdr:rowOff>114299</xdr:rowOff>
    </xdr:from>
    <xdr:to>
      <xdr:col>6</xdr:col>
      <xdr:colOff>600578</xdr:colOff>
      <xdr:row>16</xdr:row>
      <xdr:rowOff>676274</xdr:rowOff>
    </xdr:to>
    <xdr:pic>
      <xdr:nvPicPr>
        <xdr:cNvPr id="163" name="Рисунок 162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2200" y="13858874"/>
          <a:ext cx="448178" cy="561975"/>
        </a:xfrm>
        <a:prstGeom prst="rect">
          <a:avLst/>
        </a:prstGeom>
      </xdr:spPr>
    </xdr:pic>
    <xdr:clientData/>
  </xdr:twoCellAnchor>
  <xdr:twoCellAnchor editAs="oneCell">
    <xdr:from>
      <xdr:col>6</xdr:col>
      <xdr:colOff>85725</xdr:colOff>
      <xdr:row>17</xdr:row>
      <xdr:rowOff>266699</xdr:rowOff>
    </xdr:from>
    <xdr:to>
      <xdr:col>6</xdr:col>
      <xdr:colOff>605100</xdr:colOff>
      <xdr:row>17</xdr:row>
      <xdr:rowOff>809624</xdr:rowOff>
    </xdr:to>
    <xdr:pic>
      <xdr:nvPicPr>
        <xdr:cNvPr id="164" name="Рисунок 163"/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05525" y="15087599"/>
          <a:ext cx="519375" cy="542925"/>
        </a:xfrm>
        <a:prstGeom prst="rect">
          <a:avLst/>
        </a:prstGeom>
      </xdr:spPr>
    </xdr:pic>
    <xdr:clientData/>
  </xdr:twoCellAnchor>
  <xdr:twoCellAnchor editAs="oneCell">
    <xdr:from>
      <xdr:col>6</xdr:col>
      <xdr:colOff>85725</xdr:colOff>
      <xdr:row>18</xdr:row>
      <xdr:rowOff>238125</xdr:rowOff>
    </xdr:from>
    <xdr:to>
      <xdr:col>6</xdr:col>
      <xdr:colOff>605100</xdr:colOff>
      <xdr:row>18</xdr:row>
      <xdr:rowOff>800100</xdr:rowOff>
    </xdr:to>
    <xdr:pic>
      <xdr:nvPicPr>
        <xdr:cNvPr id="165" name="Рисунок 164"/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05525" y="16135350"/>
          <a:ext cx="519375" cy="561975"/>
        </a:xfrm>
        <a:prstGeom prst="rect">
          <a:avLst/>
        </a:prstGeom>
      </xdr:spPr>
    </xdr:pic>
    <xdr:clientData/>
  </xdr:twoCellAnchor>
  <xdr:twoCellAnchor editAs="oneCell">
    <xdr:from>
      <xdr:col>6</xdr:col>
      <xdr:colOff>202142</xdr:colOff>
      <xdr:row>23</xdr:row>
      <xdr:rowOff>215899</xdr:rowOff>
    </xdr:from>
    <xdr:to>
      <xdr:col>6</xdr:col>
      <xdr:colOff>650320</xdr:colOff>
      <xdr:row>23</xdr:row>
      <xdr:rowOff>911224</xdr:rowOff>
    </xdr:to>
    <xdr:pic>
      <xdr:nvPicPr>
        <xdr:cNvPr id="166" name="Рисунок 165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02892" y="20726399"/>
          <a:ext cx="448178" cy="695325"/>
        </a:xfrm>
        <a:prstGeom prst="rect">
          <a:avLst/>
        </a:prstGeom>
      </xdr:spPr>
    </xdr:pic>
    <xdr:clientData/>
  </xdr:twoCellAnchor>
  <xdr:twoCellAnchor editAs="oneCell">
    <xdr:from>
      <xdr:col>6</xdr:col>
      <xdr:colOff>171450</xdr:colOff>
      <xdr:row>23</xdr:row>
      <xdr:rowOff>381000</xdr:rowOff>
    </xdr:from>
    <xdr:to>
      <xdr:col>7</xdr:col>
      <xdr:colOff>503</xdr:colOff>
      <xdr:row>23</xdr:row>
      <xdr:rowOff>385298</xdr:rowOff>
    </xdr:to>
    <xdr:pic>
      <xdr:nvPicPr>
        <xdr:cNvPr id="167" name="Рисунок 166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91250" y="20793075"/>
          <a:ext cx="448178" cy="814852"/>
        </a:xfrm>
        <a:prstGeom prst="rect">
          <a:avLst/>
        </a:prstGeom>
      </xdr:spPr>
    </xdr:pic>
    <xdr:clientData/>
  </xdr:twoCellAnchor>
  <xdr:twoCellAnchor>
    <xdr:from>
      <xdr:col>1</xdr:col>
      <xdr:colOff>990599</xdr:colOff>
      <xdr:row>12</xdr:row>
      <xdr:rowOff>647700</xdr:rowOff>
    </xdr:from>
    <xdr:to>
      <xdr:col>3</xdr:col>
      <xdr:colOff>85724</xdr:colOff>
      <xdr:row>13</xdr:row>
      <xdr:rowOff>0</xdr:rowOff>
    </xdr:to>
    <xdr:sp macro="" textlink="">
      <xdr:nvSpPr>
        <xdr:cNvPr id="169" name="TextBox 168"/>
        <xdr:cNvSpPr txBox="1"/>
      </xdr:nvSpPr>
      <xdr:spPr>
        <a:xfrm>
          <a:off x="2009774" y="10972800"/>
          <a:ext cx="1133475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000"/>
            <a:t>2 дверки-глухие, без стекла</a:t>
          </a:r>
        </a:p>
      </xdr:txBody>
    </xdr:sp>
    <xdr:clientData/>
  </xdr:twoCellAnchor>
  <xdr:twoCellAnchor editAs="oneCell">
    <xdr:from>
      <xdr:col>6</xdr:col>
      <xdr:colOff>25400</xdr:colOff>
      <xdr:row>11</xdr:row>
      <xdr:rowOff>194734</xdr:rowOff>
    </xdr:from>
    <xdr:to>
      <xdr:col>6</xdr:col>
      <xdr:colOff>372533</xdr:colOff>
      <xdr:row>11</xdr:row>
      <xdr:rowOff>816580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6231467" y="10117667"/>
          <a:ext cx="347133" cy="621846"/>
        </a:xfrm>
        <a:prstGeom prst="rect">
          <a:avLst/>
        </a:prstGeom>
      </xdr:spPr>
    </xdr:pic>
    <xdr:clientData/>
  </xdr:twoCellAnchor>
  <xdr:twoCellAnchor editAs="oneCell">
    <xdr:from>
      <xdr:col>6</xdr:col>
      <xdr:colOff>340965</xdr:colOff>
      <xdr:row>11</xdr:row>
      <xdr:rowOff>194733</xdr:rowOff>
    </xdr:from>
    <xdr:to>
      <xdr:col>6</xdr:col>
      <xdr:colOff>702733</xdr:colOff>
      <xdr:row>11</xdr:row>
      <xdr:rowOff>812006</xdr:rowOff>
    </xdr:to>
    <xdr:pic>
      <xdr:nvPicPr>
        <xdr:cNvPr id="44" name="Рисунок 43"/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6547032" y="10117666"/>
          <a:ext cx="361768" cy="617273"/>
        </a:xfrm>
        <a:prstGeom prst="rect">
          <a:avLst/>
        </a:prstGeom>
      </xdr:spPr>
    </xdr:pic>
    <xdr:clientData/>
  </xdr:twoCellAnchor>
  <xdr:twoCellAnchor editAs="oneCell">
    <xdr:from>
      <xdr:col>6</xdr:col>
      <xdr:colOff>160867</xdr:colOff>
      <xdr:row>4</xdr:row>
      <xdr:rowOff>245534</xdr:rowOff>
    </xdr:from>
    <xdr:to>
      <xdr:col>6</xdr:col>
      <xdr:colOff>612010</xdr:colOff>
      <xdr:row>4</xdr:row>
      <xdr:rowOff>879573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6366934" y="2641601"/>
          <a:ext cx="451143" cy="634039"/>
        </a:xfrm>
        <a:prstGeom prst="rect">
          <a:avLst/>
        </a:prstGeom>
      </xdr:spPr>
    </xdr:pic>
    <xdr:clientData/>
  </xdr:twoCellAnchor>
  <xdr:twoCellAnchor editAs="oneCell">
    <xdr:from>
      <xdr:col>6</xdr:col>
      <xdr:colOff>118532</xdr:colOff>
      <xdr:row>11</xdr:row>
      <xdr:rowOff>338667</xdr:rowOff>
    </xdr:from>
    <xdr:to>
      <xdr:col>6</xdr:col>
      <xdr:colOff>272149</xdr:colOff>
      <xdr:row>11</xdr:row>
      <xdr:rowOff>667820</xdr:rowOff>
    </xdr:to>
    <xdr:pic>
      <xdr:nvPicPr>
        <xdr:cNvPr id="46" name="Рисунок 45"/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24599" y="10261600"/>
          <a:ext cx="153617" cy="329153"/>
        </a:xfrm>
        <a:prstGeom prst="rect">
          <a:avLst/>
        </a:prstGeom>
      </xdr:spPr>
    </xdr:pic>
    <xdr:clientData/>
  </xdr:twoCellAnchor>
  <xdr:twoCellAnchor editAs="oneCell">
    <xdr:from>
      <xdr:col>6</xdr:col>
      <xdr:colOff>440265</xdr:colOff>
      <xdr:row>11</xdr:row>
      <xdr:rowOff>304800</xdr:rowOff>
    </xdr:from>
    <xdr:to>
      <xdr:col>6</xdr:col>
      <xdr:colOff>613114</xdr:colOff>
      <xdr:row>11</xdr:row>
      <xdr:rowOff>633953</xdr:rowOff>
    </xdr:to>
    <xdr:pic>
      <xdr:nvPicPr>
        <xdr:cNvPr id="47" name="Рисунок 46"/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6332" y="10227733"/>
          <a:ext cx="172849" cy="329153"/>
        </a:xfrm>
        <a:prstGeom prst="rect">
          <a:avLst/>
        </a:prstGeom>
      </xdr:spPr>
    </xdr:pic>
    <xdr:clientData/>
  </xdr:twoCellAnchor>
  <xdr:twoCellAnchor editAs="oneCell">
    <xdr:from>
      <xdr:col>6</xdr:col>
      <xdr:colOff>169926</xdr:colOff>
      <xdr:row>31</xdr:row>
      <xdr:rowOff>30480</xdr:rowOff>
    </xdr:from>
    <xdr:to>
      <xdr:col>6</xdr:col>
      <xdr:colOff>701040</xdr:colOff>
      <xdr:row>31</xdr:row>
      <xdr:rowOff>1042126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80226" y="25542240"/>
          <a:ext cx="531114" cy="1011646"/>
        </a:xfrm>
        <a:prstGeom prst="rect">
          <a:avLst/>
        </a:prstGeom>
      </xdr:spPr>
    </xdr:pic>
    <xdr:clientData/>
  </xdr:twoCellAnchor>
  <xdr:twoCellAnchor editAs="oneCell">
    <xdr:from>
      <xdr:col>6</xdr:col>
      <xdr:colOff>185022</xdr:colOff>
      <xdr:row>32</xdr:row>
      <xdr:rowOff>15240</xdr:rowOff>
    </xdr:from>
    <xdr:to>
      <xdr:col>6</xdr:col>
      <xdr:colOff>731519</xdr:colOff>
      <xdr:row>32</xdr:row>
      <xdr:rowOff>1043940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95322" y="26601420"/>
          <a:ext cx="546497" cy="1028700"/>
        </a:xfrm>
        <a:prstGeom prst="rect">
          <a:avLst/>
        </a:prstGeom>
      </xdr:spPr>
    </xdr:pic>
    <xdr:clientData/>
  </xdr:twoCellAnchor>
  <xdr:twoCellAnchor editAs="oneCell">
    <xdr:from>
      <xdr:col>6</xdr:col>
      <xdr:colOff>144780</xdr:colOff>
      <xdr:row>34</xdr:row>
      <xdr:rowOff>46414</xdr:rowOff>
    </xdr:from>
    <xdr:to>
      <xdr:col>6</xdr:col>
      <xdr:colOff>761999</xdr:colOff>
      <xdr:row>34</xdr:row>
      <xdr:rowOff>1043940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5080" y="27889894"/>
          <a:ext cx="617219" cy="997526"/>
        </a:xfrm>
        <a:prstGeom prst="rect">
          <a:avLst/>
        </a:prstGeom>
      </xdr:spPr>
    </xdr:pic>
    <xdr:clientData/>
  </xdr:twoCellAnchor>
  <xdr:twoCellAnchor editAs="oneCell">
    <xdr:from>
      <xdr:col>6</xdr:col>
      <xdr:colOff>156304</xdr:colOff>
      <xdr:row>35</xdr:row>
      <xdr:rowOff>114300</xdr:rowOff>
    </xdr:from>
    <xdr:to>
      <xdr:col>6</xdr:col>
      <xdr:colOff>731519</xdr:colOff>
      <xdr:row>35</xdr:row>
      <xdr:rowOff>1043940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66604" y="29032200"/>
          <a:ext cx="575215" cy="929640"/>
        </a:xfrm>
        <a:prstGeom prst="rect">
          <a:avLst/>
        </a:prstGeom>
      </xdr:spPr>
    </xdr:pic>
    <xdr:clientData/>
  </xdr:twoCellAnchor>
  <xdr:twoCellAnchor editAs="oneCell">
    <xdr:from>
      <xdr:col>6</xdr:col>
      <xdr:colOff>141064</xdr:colOff>
      <xdr:row>36</xdr:row>
      <xdr:rowOff>45720</xdr:rowOff>
    </xdr:from>
    <xdr:to>
      <xdr:col>6</xdr:col>
      <xdr:colOff>716279</xdr:colOff>
      <xdr:row>36</xdr:row>
      <xdr:rowOff>975360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1364" y="30038040"/>
          <a:ext cx="575215" cy="929640"/>
        </a:xfrm>
        <a:prstGeom prst="rect">
          <a:avLst/>
        </a:prstGeom>
      </xdr:spPr>
    </xdr:pic>
    <xdr:clientData/>
  </xdr:twoCellAnchor>
  <xdr:twoCellAnchor editAs="oneCell">
    <xdr:from>
      <xdr:col>6</xdr:col>
      <xdr:colOff>143446</xdr:colOff>
      <xdr:row>37</xdr:row>
      <xdr:rowOff>60960</xdr:rowOff>
    </xdr:from>
    <xdr:to>
      <xdr:col>6</xdr:col>
      <xdr:colOff>731520</xdr:colOff>
      <xdr:row>37</xdr:row>
      <xdr:rowOff>1021080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3746" y="31127700"/>
          <a:ext cx="588074" cy="960120"/>
        </a:xfrm>
        <a:prstGeom prst="rect">
          <a:avLst/>
        </a:prstGeom>
      </xdr:spPr>
    </xdr:pic>
    <xdr:clientData/>
  </xdr:twoCellAnchor>
  <xdr:twoCellAnchor editAs="oneCell">
    <xdr:from>
      <xdr:col>6</xdr:col>
      <xdr:colOff>67056</xdr:colOff>
      <xdr:row>40</xdr:row>
      <xdr:rowOff>76200</xdr:rowOff>
    </xdr:from>
    <xdr:to>
      <xdr:col>6</xdr:col>
      <xdr:colOff>792480</xdr:colOff>
      <xdr:row>40</xdr:row>
      <xdr:rowOff>982980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77356" y="33474660"/>
          <a:ext cx="725424" cy="906780"/>
        </a:xfrm>
        <a:prstGeom prst="rect">
          <a:avLst/>
        </a:prstGeom>
      </xdr:spPr>
    </xdr:pic>
    <xdr:clientData/>
  </xdr:twoCellAnchor>
  <xdr:twoCellAnchor editAs="oneCell">
    <xdr:from>
      <xdr:col>6</xdr:col>
      <xdr:colOff>91440</xdr:colOff>
      <xdr:row>39</xdr:row>
      <xdr:rowOff>32062</xdr:rowOff>
    </xdr:from>
    <xdr:to>
      <xdr:col>6</xdr:col>
      <xdr:colOff>731520</xdr:colOff>
      <xdr:row>39</xdr:row>
      <xdr:rowOff>998220</xdr:rowOff>
    </xdr:to>
    <xdr:pic>
      <xdr:nvPicPr>
        <xdr:cNvPr id="12" name="Рисунок 11"/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01740" y="32356102"/>
          <a:ext cx="640080" cy="966158"/>
        </a:xfrm>
        <a:prstGeom prst="rect">
          <a:avLst/>
        </a:prstGeom>
      </xdr:spPr>
    </xdr:pic>
    <xdr:clientData/>
  </xdr:twoCellAnchor>
  <xdr:twoCellAnchor editAs="oneCell">
    <xdr:from>
      <xdr:col>6</xdr:col>
      <xdr:colOff>58388</xdr:colOff>
      <xdr:row>42</xdr:row>
      <xdr:rowOff>53340</xdr:rowOff>
    </xdr:from>
    <xdr:to>
      <xdr:col>6</xdr:col>
      <xdr:colOff>769620</xdr:colOff>
      <xdr:row>42</xdr:row>
      <xdr:rowOff>1051560</xdr:rowOff>
    </xdr:to>
    <xdr:pic>
      <xdr:nvPicPr>
        <xdr:cNvPr id="13" name="Рисунок 12"/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68688" y="34709100"/>
          <a:ext cx="711232" cy="998220"/>
        </a:xfrm>
        <a:prstGeom prst="rect">
          <a:avLst/>
        </a:prstGeom>
      </xdr:spPr>
    </xdr:pic>
    <xdr:clientData/>
  </xdr:twoCellAnchor>
  <xdr:twoCellAnchor editAs="oneCell">
    <xdr:from>
      <xdr:col>6</xdr:col>
      <xdr:colOff>72246</xdr:colOff>
      <xdr:row>43</xdr:row>
      <xdr:rowOff>60960</xdr:rowOff>
    </xdr:from>
    <xdr:to>
      <xdr:col>6</xdr:col>
      <xdr:colOff>777239</xdr:colOff>
      <xdr:row>43</xdr:row>
      <xdr:rowOff>1059180</xdr:rowOff>
    </xdr:to>
    <xdr:pic>
      <xdr:nvPicPr>
        <xdr:cNvPr id="14" name="Рисунок 13"/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82546" y="35791140"/>
          <a:ext cx="704993" cy="998220"/>
        </a:xfrm>
        <a:prstGeom prst="rect">
          <a:avLst/>
        </a:prstGeom>
      </xdr:spPr>
    </xdr:pic>
    <xdr:clientData/>
  </xdr:twoCellAnchor>
  <xdr:twoCellAnchor editAs="oneCell">
    <xdr:from>
      <xdr:col>4</xdr:col>
      <xdr:colOff>497248</xdr:colOff>
      <xdr:row>42</xdr:row>
      <xdr:rowOff>248073</xdr:rowOff>
    </xdr:from>
    <xdr:to>
      <xdr:col>4</xdr:col>
      <xdr:colOff>1027007</xdr:colOff>
      <xdr:row>42</xdr:row>
      <xdr:rowOff>1002453</xdr:rowOff>
    </xdr:to>
    <xdr:pic>
      <xdr:nvPicPr>
        <xdr:cNvPr id="15" name="Рисунок 14"/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6715" y="35020673"/>
          <a:ext cx="529759" cy="754380"/>
        </a:xfrm>
        <a:prstGeom prst="rect">
          <a:avLst/>
        </a:prstGeom>
      </xdr:spPr>
    </xdr:pic>
    <xdr:clientData/>
  </xdr:twoCellAnchor>
  <xdr:twoCellAnchor editAs="oneCell">
    <xdr:from>
      <xdr:col>6</xdr:col>
      <xdr:colOff>86154</xdr:colOff>
      <xdr:row>44</xdr:row>
      <xdr:rowOff>30480</xdr:rowOff>
    </xdr:from>
    <xdr:to>
      <xdr:col>6</xdr:col>
      <xdr:colOff>769620</xdr:colOff>
      <xdr:row>44</xdr:row>
      <xdr:rowOff>998220</xdr:rowOff>
    </xdr:to>
    <xdr:pic>
      <xdr:nvPicPr>
        <xdr:cNvPr id="16" name="Рисунок 15"/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96454" y="36835080"/>
          <a:ext cx="683466" cy="967740"/>
        </a:xfrm>
        <a:prstGeom prst="rect">
          <a:avLst/>
        </a:prstGeom>
      </xdr:spPr>
    </xdr:pic>
    <xdr:clientData/>
  </xdr:twoCellAnchor>
  <xdr:twoCellAnchor editAs="oneCell">
    <xdr:from>
      <xdr:col>6</xdr:col>
      <xdr:colOff>91440</xdr:colOff>
      <xdr:row>45</xdr:row>
      <xdr:rowOff>48148</xdr:rowOff>
    </xdr:from>
    <xdr:to>
      <xdr:col>6</xdr:col>
      <xdr:colOff>800100</xdr:colOff>
      <xdr:row>45</xdr:row>
      <xdr:rowOff>1051560</xdr:rowOff>
    </xdr:to>
    <xdr:pic>
      <xdr:nvPicPr>
        <xdr:cNvPr id="17" name="Рисунок 16"/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01740" y="37927168"/>
          <a:ext cx="708660" cy="1003412"/>
        </a:xfrm>
        <a:prstGeom prst="rect">
          <a:avLst/>
        </a:prstGeom>
      </xdr:spPr>
    </xdr:pic>
    <xdr:clientData/>
  </xdr:twoCellAnchor>
  <xdr:twoCellAnchor editAs="oneCell">
    <xdr:from>
      <xdr:col>6</xdr:col>
      <xdr:colOff>60960</xdr:colOff>
      <xdr:row>46</xdr:row>
      <xdr:rowOff>50802</xdr:rowOff>
    </xdr:from>
    <xdr:to>
      <xdr:col>6</xdr:col>
      <xdr:colOff>784859</xdr:colOff>
      <xdr:row>46</xdr:row>
      <xdr:rowOff>1066800</xdr:rowOff>
    </xdr:to>
    <xdr:pic>
      <xdr:nvPicPr>
        <xdr:cNvPr id="18" name="Рисунок 17"/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71260" y="39004242"/>
          <a:ext cx="723899" cy="1015998"/>
        </a:xfrm>
        <a:prstGeom prst="rect">
          <a:avLst/>
        </a:prstGeom>
      </xdr:spPr>
    </xdr:pic>
    <xdr:clientData/>
  </xdr:twoCellAnchor>
  <xdr:twoCellAnchor editAs="oneCell">
    <xdr:from>
      <xdr:col>7</xdr:col>
      <xdr:colOff>38100</xdr:colOff>
      <xdr:row>46</xdr:row>
      <xdr:rowOff>289560</xdr:rowOff>
    </xdr:from>
    <xdr:to>
      <xdr:col>7</xdr:col>
      <xdr:colOff>566166</xdr:colOff>
      <xdr:row>46</xdr:row>
      <xdr:rowOff>1043940</xdr:rowOff>
    </xdr:to>
    <xdr:pic>
      <xdr:nvPicPr>
        <xdr:cNvPr id="61" name="Рисунок 60"/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01840" y="39243000"/>
          <a:ext cx="528066" cy="754380"/>
        </a:xfrm>
        <a:prstGeom prst="rect">
          <a:avLst/>
        </a:prstGeom>
      </xdr:spPr>
    </xdr:pic>
    <xdr:clientData/>
  </xdr:twoCellAnchor>
  <xdr:twoCellAnchor editAs="oneCell">
    <xdr:from>
      <xdr:col>6</xdr:col>
      <xdr:colOff>7871</xdr:colOff>
      <xdr:row>48</xdr:row>
      <xdr:rowOff>90946</xdr:rowOff>
    </xdr:from>
    <xdr:to>
      <xdr:col>6</xdr:col>
      <xdr:colOff>830580</xdr:colOff>
      <xdr:row>48</xdr:row>
      <xdr:rowOff>990599</xdr:rowOff>
    </xdr:to>
    <xdr:pic>
      <xdr:nvPicPr>
        <xdr:cNvPr id="19" name="Рисунок 18"/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18171" y="40301686"/>
          <a:ext cx="822709" cy="899653"/>
        </a:xfrm>
        <a:prstGeom prst="rect">
          <a:avLst/>
        </a:prstGeom>
      </xdr:spPr>
    </xdr:pic>
    <xdr:clientData/>
  </xdr:twoCellAnchor>
  <xdr:twoCellAnchor editAs="oneCell">
    <xdr:from>
      <xdr:col>6</xdr:col>
      <xdr:colOff>30480</xdr:colOff>
      <xdr:row>49</xdr:row>
      <xdr:rowOff>132804</xdr:rowOff>
    </xdr:from>
    <xdr:to>
      <xdr:col>6</xdr:col>
      <xdr:colOff>807720</xdr:colOff>
      <xdr:row>49</xdr:row>
      <xdr:rowOff>1021079</xdr:rowOff>
    </xdr:to>
    <xdr:pic>
      <xdr:nvPicPr>
        <xdr:cNvPr id="20" name="Рисунок 19"/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0780" y="41417964"/>
          <a:ext cx="777240" cy="888275"/>
        </a:xfrm>
        <a:prstGeom prst="rect">
          <a:avLst/>
        </a:prstGeom>
      </xdr:spPr>
    </xdr:pic>
    <xdr:clientData/>
  </xdr:twoCellAnchor>
  <xdr:twoCellAnchor editAs="oneCell">
    <xdr:from>
      <xdr:col>6</xdr:col>
      <xdr:colOff>22860</xdr:colOff>
      <xdr:row>50</xdr:row>
      <xdr:rowOff>137159</xdr:rowOff>
    </xdr:from>
    <xdr:to>
      <xdr:col>6</xdr:col>
      <xdr:colOff>819770</xdr:colOff>
      <xdr:row>50</xdr:row>
      <xdr:rowOff>1067856</xdr:rowOff>
    </xdr:to>
    <xdr:pic>
      <xdr:nvPicPr>
        <xdr:cNvPr id="21" name="Рисунок 20"/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33160" y="42496739"/>
          <a:ext cx="796910" cy="930697"/>
        </a:xfrm>
        <a:prstGeom prst="rect">
          <a:avLst/>
        </a:prstGeom>
      </xdr:spPr>
    </xdr:pic>
    <xdr:clientData/>
  </xdr:twoCellAnchor>
  <xdr:twoCellAnchor editAs="oneCell">
    <xdr:from>
      <xdr:col>6</xdr:col>
      <xdr:colOff>15240</xdr:colOff>
      <xdr:row>51</xdr:row>
      <xdr:rowOff>53340</xdr:rowOff>
    </xdr:from>
    <xdr:to>
      <xdr:col>6</xdr:col>
      <xdr:colOff>726472</xdr:colOff>
      <xdr:row>51</xdr:row>
      <xdr:rowOff>1051560</xdr:rowOff>
    </xdr:to>
    <xdr:pic>
      <xdr:nvPicPr>
        <xdr:cNvPr id="68" name="Рисунок 67"/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5540" y="43487340"/>
          <a:ext cx="711232" cy="998220"/>
        </a:xfrm>
        <a:prstGeom prst="rect">
          <a:avLst/>
        </a:prstGeom>
      </xdr:spPr>
    </xdr:pic>
    <xdr:clientData/>
  </xdr:twoCellAnchor>
  <xdr:twoCellAnchor editAs="oneCell">
    <xdr:from>
      <xdr:col>4</xdr:col>
      <xdr:colOff>382693</xdr:colOff>
      <xdr:row>51</xdr:row>
      <xdr:rowOff>107844</xdr:rowOff>
    </xdr:from>
    <xdr:to>
      <xdr:col>4</xdr:col>
      <xdr:colOff>1022466</xdr:colOff>
      <xdr:row>51</xdr:row>
      <xdr:rowOff>1019387</xdr:rowOff>
    </xdr:to>
    <xdr:pic>
      <xdr:nvPicPr>
        <xdr:cNvPr id="69" name="Рисунок 68"/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82160" y="43736577"/>
          <a:ext cx="639773" cy="911543"/>
        </a:xfrm>
        <a:prstGeom prst="rect">
          <a:avLst/>
        </a:prstGeom>
      </xdr:spPr>
    </xdr:pic>
    <xdr:clientData/>
  </xdr:twoCellAnchor>
  <xdr:twoCellAnchor editAs="oneCell">
    <xdr:from>
      <xdr:col>6</xdr:col>
      <xdr:colOff>60960</xdr:colOff>
      <xdr:row>52</xdr:row>
      <xdr:rowOff>49176</xdr:rowOff>
    </xdr:from>
    <xdr:to>
      <xdr:col>6</xdr:col>
      <xdr:colOff>822960</xdr:colOff>
      <xdr:row>52</xdr:row>
      <xdr:rowOff>995791</xdr:rowOff>
    </xdr:to>
    <xdr:pic>
      <xdr:nvPicPr>
        <xdr:cNvPr id="70" name="Рисунок 69"/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71260" y="44557596"/>
          <a:ext cx="762000" cy="946615"/>
        </a:xfrm>
        <a:prstGeom prst="rect">
          <a:avLst/>
        </a:prstGeom>
      </xdr:spPr>
    </xdr:pic>
    <xdr:clientData/>
  </xdr:twoCellAnchor>
  <xdr:twoCellAnchor editAs="oneCell">
    <xdr:from>
      <xdr:col>6</xdr:col>
      <xdr:colOff>5908</xdr:colOff>
      <xdr:row>53</xdr:row>
      <xdr:rowOff>213360</xdr:rowOff>
    </xdr:from>
    <xdr:to>
      <xdr:col>6</xdr:col>
      <xdr:colOff>839443</xdr:colOff>
      <xdr:row>53</xdr:row>
      <xdr:rowOff>723900</xdr:rowOff>
    </xdr:to>
    <xdr:pic>
      <xdr:nvPicPr>
        <xdr:cNvPr id="25" name="Рисунок 24"/>
        <xdr:cNvPicPr>
          <a:picLocks noChangeAspect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16208" y="45796200"/>
          <a:ext cx="833535" cy="510540"/>
        </a:xfrm>
        <a:prstGeom prst="rect">
          <a:avLst/>
        </a:prstGeom>
      </xdr:spPr>
    </xdr:pic>
    <xdr:clientData/>
  </xdr:twoCellAnchor>
  <xdr:twoCellAnchor editAs="oneCell">
    <xdr:from>
      <xdr:col>6</xdr:col>
      <xdr:colOff>30194</xdr:colOff>
      <xdr:row>55</xdr:row>
      <xdr:rowOff>57776</xdr:rowOff>
    </xdr:from>
    <xdr:to>
      <xdr:col>6</xdr:col>
      <xdr:colOff>830580</xdr:colOff>
      <xdr:row>55</xdr:row>
      <xdr:rowOff>1013460</xdr:rowOff>
    </xdr:to>
    <xdr:pic>
      <xdr:nvPicPr>
        <xdr:cNvPr id="26" name="Рисунок 25"/>
        <xdr:cNvPicPr>
          <a:picLocks noChangeAspect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0494" y="46981736"/>
          <a:ext cx="800386" cy="955684"/>
        </a:xfrm>
        <a:prstGeom prst="rect">
          <a:avLst/>
        </a:prstGeom>
      </xdr:spPr>
    </xdr:pic>
    <xdr:clientData/>
  </xdr:twoCellAnchor>
  <xdr:twoCellAnchor editAs="oneCell">
    <xdr:from>
      <xdr:col>6</xdr:col>
      <xdr:colOff>176592</xdr:colOff>
      <xdr:row>57</xdr:row>
      <xdr:rowOff>22860</xdr:rowOff>
    </xdr:from>
    <xdr:to>
      <xdr:col>6</xdr:col>
      <xdr:colOff>662939</xdr:colOff>
      <xdr:row>58</xdr:row>
      <xdr:rowOff>1</xdr:rowOff>
    </xdr:to>
    <xdr:pic>
      <xdr:nvPicPr>
        <xdr:cNvPr id="27" name="Рисунок 26"/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86892" y="48318420"/>
          <a:ext cx="486347" cy="1051560"/>
        </a:xfrm>
        <a:prstGeom prst="rect">
          <a:avLst/>
        </a:prstGeom>
      </xdr:spPr>
    </xdr:pic>
    <xdr:clientData/>
  </xdr:twoCellAnchor>
  <xdr:twoCellAnchor editAs="oneCell">
    <xdr:from>
      <xdr:col>6</xdr:col>
      <xdr:colOff>57432</xdr:colOff>
      <xdr:row>58</xdr:row>
      <xdr:rowOff>381000</xdr:rowOff>
    </xdr:from>
    <xdr:to>
      <xdr:col>6</xdr:col>
      <xdr:colOff>830580</xdr:colOff>
      <xdr:row>58</xdr:row>
      <xdr:rowOff>579119</xdr:rowOff>
    </xdr:to>
    <xdr:pic>
      <xdr:nvPicPr>
        <xdr:cNvPr id="28" name="Рисунок 27"/>
        <xdr:cNvPicPr>
          <a:picLocks noChangeAspect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67732" y="49750980"/>
          <a:ext cx="773148" cy="198119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59</xdr:row>
      <xdr:rowOff>364140</xdr:rowOff>
    </xdr:from>
    <xdr:to>
      <xdr:col>7</xdr:col>
      <xdr:colOff>15240</xdr:colOff>
      <xdr:row>59</xdr:row>
      <xdr:rowOff>586739</xdr:rowOff>
    </xdr:to>
    <xdr:pic>
      <xdr:nvPicPr>
        <xdr:cNvPr id="75" name="Рисунок 74"/>
        <xdr:cNvPicPr>
          <a:picLocks noChangeAspect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10300" y="50808540"/>
          <a:ext cx="868680" cy="222599"/>
        </a:xfrm>
        <a:prstGeom prst="rect">
          <a:avLst/>
        </a:prstGeom>
      </xdr:spPr>
    </xdr:pic>
    <xdr:clientData/>
  </xdr:twoCellAnchor>
  <xdr:twoCellAnchor editAs="oneCell">
    <xdr:from>
      <xdr:col>6</xdr:col>
      <xdr:colOff>298704</xdr:colOff>
      <xdr:row>60</xdr:row>
      <xdr:rowOff>91440</xdr:rowOff>
    </xdr:from>
    <xdr:to>
      <xdr:col>6</xdr:col>
      <xdr:colOff>640080</xdr:colOff>
      <xdr:row>60</xdr:row>
      <xdr:rowOff>944880</xdr:rowOff>
    </xdr:to>
    <xdr:pic>
      <xdr:nvPicPr>
        <xdr:cNvPr id="29" name="Рисунок 28"/>
        <xdr:cNvPicPr>
          <a:picLocks noChangeAspect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09004" y="51610260"/>
          <a:ext cx="341376" cy="853440"/>
        </a:xfrm>
        <a:prstGeom prst="rect">
          <a:avLst/>
        </a:prstGeom>
      </xdr:spPr>
    </xdr:pic>
    <xdr:clientData/>
  </xdr:twoCellAnchor>
  <xdr:twoCellAnchor editAs="oneCell">
    <xdr:from>
      <xdr:col>6</xdr:col>
      <xdr:colOff>304800</xdr:colOff>
      <xdr:row>61</xdr:row>
      <xdr:rowOff>35562</xdr:rowOff>
    </xdr:from>
    <xdr:to>
      <xdr:col>6</xdr:col>
      <xdr:colOff>647699</xdr:colOff>
      <xdr:row>61</xdr:row>
      <xdr:rowOff>1051560</xdr:rowOff>
    </xdr:to>
    <xdr:pic>
      <xdr:nvPicPr>
        <xdr:cNvPr id="30" name="Рисунок 29"/>
        <xdr:cNvPicPr>
          <a:picLocks noChangeAspect="1"/>
        </xdr:cNvPicPr>
      </xdr:nvPicPr>
      <xdr:blipFill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15100" y="52628802"/>
          <a:ext cx="342899" cy="1015998"/>
        </a:xfrm>
        <a:prstGeom prst="rect">
          <a:avLst/>
        </a:prstGeom>
      </xdr:spPr>
    </xdr:pic>
    <xdr:clientData/>
  </xdr:twoCellAnchor>
  <xdr:twoCellAnchor editAs="oneCell">
    <xdr:from>
      <xdr:col>7</xdr:col>
      <xdr:colOff>135467</xdr:colOff>
      <xdr:row>1</xdr:row>
      <xdr:rowOff>380999</xdr:rowOff>
    </xdr:from>
    <xdr:to>
      <xdr:col>13</xdr:col>
      <xdr:colOff>522817</xdr:colOff>
      <xdr:row>6</xdr:row>
      <xdr:rowOff>389466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BEBA8EAE-BF5A-486C-A8C5-ECC9F3942E4B}">
              <a14:imgProps xmlns:a14="http://schemas.microsoft.com/office/drawing/2010/main">
                <a14:imgLayer r:embed="rId54">
                  <a14:imgEffect>
                    <a14:brightnessContrast brigh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96667" y="618066"/>
          <a:ext cx="4044950" cy="5393267"/>
        </a:xfrm>
        <a:prstGeom prst="rect">
          <a:avLst/>
        </a:prstGeom>
      </xdr:spPr>
    </xdr:pic>
    <xdr:clientData/>
  </xdr:twoCellAnchor>
  <xdr:twoCellAnchor>
    <xdr:from>
      <xdr:col>4</xdr:col>
      <xdr:colOff>524934</xdr:colOff>
      <xdr:row>3</xdr:row>
      <xdr:rowOff>956734</xdr:rowOff>
    </xdr:from>
    <xdr:to>
      <xdr:col>6</xdr:col>
      <xdr:colOff>660400</xdr:colOff>
      <xdr:row>3</xdr:row>
      <xdr:rowOff>1185334</xdr:rowOff>
    </xdr:to>
    <xdr:sp macro="" textlink="">
      <xdr:nvSpPr>
        <xdr:cNvPr id="22" name="Стрелка вправо 21"/>
        <xdr:cNvSpPr/>
      </xdr:nvSpPr>
      <xdr:spPr>
        <a:xfrm>
          <a:off x="4724401" y="3124201"/>
          <a:ext cx="2142066" cy="228600"/>
        </a:xfrm>
        <a:prstGeom prst="right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276225</xdr:colOff>
      <xdr:row>3</xdr:row>
      <xdr:rowOff>57151</xdr:rowOff>
    </xdr:from>
    <xdr:to>
      <xdr:col>1</xdr:col>
      <xdr:colOff>605284</xdr:colOff>
      <xdr:row>4</xdr:row>
      <xdr:rowOff>0</xdr:rowOff>
    </xdr:to>
    <xdr:pic>
      <xdr:nvPicPr>
        <xdr:cNvPr id="44" name="Рисунок 4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5400" y="1809751"/>
          <a:ext cx="529084" cy="800099"/>
        </a:xfrm>
        <a:prstGeom prst="rect">
          <a:avLst/>
        </a:prstGeom>
      </xdr:spPr>
    </xdr:pic>
    <xdr:clientData/>
  </xdr:twoCellAnchor>
  <xdr:twoCellAnchor editAs="oneCell">
    <xdr:from>
      <xdr:col>1</xdr:col>
      <xdr:colOff>273825</xdr:colOff>
      <xdr:row>4</xdr:row>
      <xdr:rowOff>73801</xdr:rowOff>
    </xdr:from>
    <xdr:to>
      <xdr:col>1</xdr:col>
      <xdr:colOff>605431</xdr:colOff>
      <xdr:row>4</xdr:row>
      <xdr:rowOff>563880</xdr:rowOff>
    </xdr:to>
    <xdr:pic>
      <xdr:nvPicPr>
        <xdr:cNvPr id="45" name="Рисунок 4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3425" y="1506361"/>
          <a:ext cx="331606" cy="490079"/>
        </a:xfrm>
        <a:prstGeom prst="rect">
          <a:avLst/>
        </a:prstGeom>
      </xdr:spPr>
    </xdr:pic>
    <xdr:clientData/>
  </xdr:twoCellAnchor>
  <xdr:twoCellAnchor editAs="oneCell">
    <xdr:from>
      <xdr:col>1</xdr:col>
      <xdr:colOff>309526</xdr:colOff>
      <xdr:row>7</xdr:row>
      <xdr:rowOff>80926</xdr:rowOff>
    </xdr:from>
    <xdr:to>
      <xdr:col>2</xdr:col>
      <xdr:colOff>1</xdr:colOff>
      <xdr:row>8</xdr:row>
      <xdr:rowOff>0</xdr:rowOff>
    </xdr:to>
    <xdr:pic>
      <xdr:nvPicPr>
        <xdr:cNvPr id="46" name="Рисунок 4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8701" y="6138826"/>
          <a:ext cx="528674" cy="738224"/>
        </a:xfrm>
        <a:prstGeom prst="rect">
          <a:avLst/>
        </a:prstGeom>
      </xdr:spPr>
    </xdr:pic>
    <xdr:clientData/>
  </xdr:twoCellAnchor>
  <xdr:twoCellAnchor editAs="oneCell">
    <xdr:from>
      <xdr:col>1</xdr:col>
      <xdr:colOff>295275</xdr:colOff>
      <xdr:row>8</xdr:row>
      <xdr:rowOff>107101</xdr:rowOff>
    </xdr:from>
    <xdr:to>
      <xdr:col>1</xdr:col>
      <xdr:colOff>604861</xdr:colOff>
      <xdr:row>9</xdr:row>
      <xdr:rowOff>0</xdr:rowOff>
    </xdr:to>
    <xdr:pic>
      <xdr:nvPicPr>
        <xdr:cNvPr id="47" name="Рисунок 46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4450" y="7241326"/>
          <a:ext cx="433411" cy="731099"/>
        </a:xfrm>
        <a:prstGeom prst="rect">
          <a:avLst/>
        </a:prstGeom>
      </xdr:spPr>
    </xdr:pic>
    <xdr:clientData/>
  </xdr:twoCellAnchor>
  <xdr:twoCellAnchor editAs="oneCell">
    <xdr:from>
      <xdr:col>1</xdr:col>
      <xdr:colOff>197552</xdr:colOff>
      <xdr:row>11</xdr:row>
      <xdr:rowOff>188026</xdr:rowOff>
    </xdr:from>
    <xdr:to>
      <xdr:col>2</xdr:col>
      <xdr:colOff>2</xdr:colOff>
      <xdr:row>11</xdr:row>
      <xdr:rowOff>739140</xdr:rowOff>
    </xdr:to>
    <xdr:pic>
      <xdr:nvPicPr>
        <xdr:cNvPr id="48" name="Рисунок 47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6727" y="10551226"/>
          <a:ext cx="688274" cy="640649"/>
        </a:xfrm>
        <a:prstGeom prst="rect">
          <a:avLst/>
        </a:prstGeom>
      </xdr:spPr>
    </xdr:pic>
    <xdr:clientData/>
  </xdr:twoCellAnchor>
  <xdr:twoCellAnchor editAs="oneCell">
    <xdr:from>
      <xdr:col>1</xdr:col>
      <xdr:colOff>109427</xdr:colOff>
      <xdr:row>9</xdr:row>
      <xdr:rowOff>166576</xdr:rowOff>
    </xdr:from>
    <xdr:to>
      <xdr:col>1</xdr:col>
      <xdr:colOff>563881</xdr:colOff>
      <xdr:row>10</xdr:row>
      <xdr:rowOff>0</xdr:rowOff>
    </xdr:to>
    <xdr:pic>
      <xdr:nvPicPr>
        <xdr:cNvPr id="49" name="Рисунок 48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9027" y="5294836"/>
          <a:ext cx="454454" cy="572564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161925</xdr:colOff>
      <xdr:row>10</xdr:row>
      <xdr:rowOff>183225</xdr:rowOff>
    </xdr:from>
    <xdr:to>
      <xdr:col>2</xdr:col>
      <xdr:colOff>1</xdr:colOff>
      <xdr:row>11</xdr:row>
      <xdr:rowOff>382</xdr:rowOff>
    </xdr:to>
    <xdr:pic>
      <xdr:nvPicPr>
        <xdr:cNvPr id="50" name="Рисунок 49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1100" y="9470100"/>
          <a:ext cx="666750" cy="617257"/>
        </a:xfrm>
        <a:prstGeom prst="rect">
          <a:avLst/>
        </a:prstGeom>
      </xdr:spPr>
    </xdr:pic>
    <xdr:clientData/>
  </xdr:twoCellAnchor>
  <xdr:twoCellAnchor editAs="oneCell">
    <xdr:from>
      <xdr:col>1</xdr:col>
      <xdr:colOff>171300</xdr:colOff>
      <xdr:row>17</xdr:row>
      <xdr:rowOff>114151</xdr:rowOff>
    </xdr:from>
    <xdr:to>
      <xdr:col>2</xdr:col>
      <xdr:colOff>1</xdr:colOff>
      <xdr:row>18</xdr:row>
      <xdr:rowOff>0</xdr:rowOff>
    </xdr:to>
    <xdr:pic>
      <xdr:nvPicPr>
        <xdr:cNvPr id="51" name="Рисунок 50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0475" y="17335351"/>
          <a:ext cx="676425" cy="666899"/>
        </a:xfrm>
        <a:prstGeom prst="rect">
          <a:avLst/>
        </a:prstGeom>
      </xdr:spPr>
    </xdr:pic>
    <xdr:clientData/>
  </xdr:twoCellAnchor>
  <xdr:twoCellAnchor editAs="oneCell">
    <xdr:from>
      <xdr:col>1</xdr:col>
      <xdr:colOff>140327</xdr:colOff>
      <xdr:row>18</xdr:row>
      <xdr:rowOff>102225</xdr:rowOff>
    </xdr:from>
    <xdr:to>
      <xdr:col>1</xdr:col>
      <xdr:colOff>533400</xdr:colOff>
      <xdr:row>18</xdr:row>
      <xdr:rowOff>487680</xdr:rowOff>
    </xdr:to>
    <xdr:pic>
      <xdr:nvPicPr>
        <xdr:cNvPr id="52" name="Рисунок 51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9927" y="11151225"/>
          <a:ext cx="393073" cy="385455"/>
        </a:xfrm>
        <a:prstGeom prst="rect">
          <a:avLst/>
        </a:prstGeom>
      </xdr:spPr>
    </xdr:pic>
    <xdr:clientData/>
  </xdr:twoCellAnchor>
  <xdr:twoCellAnchor editAs="oneCell">
    <xdr:from>
      <xdr:col>1</xdr:col>
      <xdr:colOff>99826</xdr:colOff>
      <xdr:row>21</xdr:row>
      <xdr:rowOff>204601</xdr:rowOff>
    </xdr:from>
    <xdr:to>
      <xdr:col>2</xdr:col>
      <xdr:colOff>1</xdr:colOff>
      <xdr:row>21</xdr:row>
      <xdr:rowOff>553216</xdr:rowOff>
    </xdr:to>
    <xdr:pic>
      <xdr:nvPicPr>
        <xdr:cNvPr id="53" name="Рисунок 52"/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-1" b="26173"/>
        <a:stretch/>
      </xdr:blipFill>
      <xdr:spPr>
        <a:xfrm>
          <a:off x="1119001" y="21931126"/>
          <a:ext cx="662174" cy="609600"/>
        </a:xfrm>
        <a:prstGeom prst="rect">
          <a:avLst/>
        </a:prstGeom>
      </xdr:spPr>
    </xdr:pic>
    <xdr:clientData/>
  </xdr:twoCellAnchor>
  <xdr:twoCellAnchor editAs="oneCell">
    <xdr:from>
      <xdr:col>1</xdr:col>
      <xdr:colOff>85725</xdr:colOff>
      <xdr:row>22</xdr:row>
      <xdr:rowOff>200025</xdr:rowOff>
    </xdr:from>
    <xdr:to>
      <xdr:col>2</xdr:col>
      <xdr:colOff>1</xdr:colOff>
      <xdr:row>23</xdr:row>
      <xdr:rowOff>0</xdr:rowOff>
    </xdr:to>
    <xdr:pic>
      <xdr:nvPicPr>
        <xdr:cNvPr id="54" name="Рисунок 53"/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-1" b="26173"/>
        <a:stretch/>
      </xdr:blipFill>
      <xdr:spPr>
        <a:xfrm>
          <a:off x="1104900" y="23002875"/>
          <a:ext cx="781050" cy="609600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161924</xdr:colOff>
      <xdr:row>12</xdr:row>
      <xdr:rowOff>142875</xdr:rowOff>
    </xdr:from>
    <xdr:to>
      <xdr:col>2</xdr:col>
      <xdr:colOff>1338</xdr:colOff>
      <xdr:row>13</xdr:row>
      <xdr:rowOff>0</xdr:rowOff>
    </xdr:to>
    <xdr:pic>
      <xdr:nvPicPr>
        <xdr:cNvPr id="55" name="Рисунок 54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1099" y="11582400"/>
          <a:ext cx="629988" cy="619125"/>
        </a:xfrm>
        <a:prstGeom prst="rect">
          <a:avLst/>
        </a:prstGeom>
      </xdr:spPr>
    </xdr:pic>
    <xdr:clientData/>
  </xdr:twoCellAnchor>
  <xdr:twoCellAnchor editAs="oneCell">
    <xdr:from>
      <xdr:col>1</xdr:col>
      <xdr:colOff>169049</xdr:colOff>
      <xdr:row>13</xdr:row>
      <xdr:rowOff>149999</xdr:rowOff>
    </xdr:from>
    <xdr:to>
      <xdr:col>2</xdr:col>
      <xdr:colOff>1</xdr:colOff>
      <xdr:row>14</xdr:row>
      <xdr:rowOff>0</xdr:rowOff>
    </xdr:to>
    <xdr:pic>
      <xdr:nvPicPr>
        <xdr:cNvPr id="56" name="Рисунок 55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8224" y="12665849"/>
          <a:ext cx="545326" cy="621526"/>
        </a:xfrm>
        <a:prstGeom prst="rect">
          <a:avLst/>
        </a:prstGeom>
      </xdr:spPr>
    </xdr:pic>
    <xdr:clientData/>
  </xdr:twoCellAnchor>
  <xdr:twoCellAnchor editAs="oneCell">
    <xdr:from>
      <xdr:col>1</xdr:col>
      <xdr:colOff>259575</xdr:colOff>
      <xdr:row>5</xdr:row>
      <xdr:rowOff>95250</xdr:rowOff>
    </xdr:from>
    <xdr:to>
      <xdr:col>2</xdr:col>
      <xdr:colOff>1</xdr:colOff>
      <xdr:row>6</xdr:row>
      <xdr:rowOff>0</xdr:rowOff>
    </xdr:to>
    <xdr:pic>
      <xdr:nvPicPr>
        <xdr:cNvPr id="57" name="Рисунок 56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8750" y="4000500"/>
          <a:ext cx="540525" cy="742950"/>
        </a:xfrm>
        <a:prstGeom prst="rect">
          <a:avLst/>
        </a:prstGeom>
      </xdr:spPr>
    </xdr:pic>
    <xdr:clientData/>
  </xdr:twoCellAnchor>
  <xdr:twoCellAnchor editAs="oneCell">
    <xdr:from>
      <xdr:col>1</xdr:col>
      <xdr:colOff>257176</xdr:colOff>
      <xdr:row>6</xdr:row>
      <xdr:rowOff>121424</xdr:rowOff>
    </xdr:from>
    <xdr:to>
      <xdr:col>2</xdr:col>
      <xdr:colOff>1</xdr:colOff>
      <xdr:row>7</xdr:row>
      <xdr:rowOff>0</xdr:rowOff>
    </xdr:to>
    <xdr:pic>
      <xdr:nvPicPr>
        <xdr:cNvPr id="58" name="Рисунок 57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6351" y="5102999"/>
          <a:ext cx="428624" cy="745351"/>
        </a:xfrm>
        <a:prstGeom prst="rect">
          <a:avLst/>
        </a:prstGeom>
      </xdr:spPr>
    </xdr:pic>
    <xdr:clientData/>
  </xdr:twoCellAnchor>
  <xdr:twoCellAnchor editAs="oneCell">
    <xdr:from>
      <xdr:col>1</xdr:col>
      <xdr:colOff>245533</xdr:colOff>
      <xdr:row>14</xdr:row>
      <xdr:rowOff>119593</xdr:rowOff>
    </xdr:from>
    <xdr:to>
      <xdr:col>2</xdr:col>
      <xdr:colOff>1</xdr:colOff>
      <xdr:row>15</xdr:row>
      <xdr:rowOff>0</xdr:rowOff>
    </xdr:to>
    <xdr:pic>
      <xdr:nvPicPr>
        <xdr:cNvPr id="59" name="Рисунок 15"/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64708" y="13911793"/>
          <a:ext cx="497417" cy="5471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180975</xdr:colOff>
      <xdr:row>15</xdr:row>
      <xdr:rowOff>190499</xdr:rowOff>
    </xdr:from>
    <xdr:to>
      <xdr:col>1</xdr:col>
      <xdr:colOff>608410</xdr:colOff>
      <xdr:row>15</xdr:row>
      <xdr:rowOff>190499</xdr:rowOff>
    </xdr:to>
    <xdr:pic>
      <xdr:nvPicPr>
        <xdr:cNvPr id="60" name="Рисунок 3"/>
        <xdr:cNvPicPr>
          <a:picLocks noChangeAspect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00150" y="15059024"/>
          <a:ext cx="427435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152402</xdr:colOff>
      <xdr:row>16</xdr:row>
      <xdr:rowOff>133349</xdr:rowOff>
    </xdr:from>
    <xdr:to>
      <xdr:col>2</xdr:col>
      <xdr:colOff>2095</xdr:colOff>
      <xdr:row>17</xdr:row>
      <xdr:rowOff>0</xdr:rowOff>
    </xdr:to>
    <xdr:pic>
      <xdr:nvPicPr>
        <xdr:cNvPr id="61" name="Рисунок 18"/>
        <xdr:cNvPicPr>
          <a:picLocks noChangeAspect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71577" y="16078199"/>
          <a:ext cx="687892" cy="6762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258861</xdr:colOff>
      <xdr:row>19</xdr:row>
      <xdr:rowOff>104775</xdr:rowOff>
    </xdr:from>
    <xdr:to>
      <xdr:col>2</xdr:col>
      <xdr:colOff>1</xdr:colOff>
      <xdr:row>20</xdr:row>
      <xdr:rowOff>0</xdr:rowOff>
    </xdr:to>
    <xdr:pic>
      <xdr:nvPicPr>
        <xdr:cNvPr id="62" name="Рисунок 2"/>
        <xdr:cNvPicPr>
          <a:picLocks noChangeAspect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78036" y="19478625"/>
          <a:ext cx="465039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20</xdr:row>
      <xdr:rowOff>1904</xdr:rowOff>
    </xdr:from>
    <xdr:to>
      <xdr:col>1</xdr:col>
      <xdr:colOff>571500</xdr:colOff>
      <xdr:row>20</xdr:row>
      <xdr:rowOff>396240</xdr:rowOff>
    </xdr:to>
    <xdr:pic>
      <xdr:nvPicPr>
        <xdr:cNvPr id="63" name="Рисунок 62"/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12163424"/>
          <a:ext cx="571500" cy="394336"/>
        </a:xfrm>
        <a:prstGeom prst="rect">
          <a:avLst/>
        </a:prstGeom>
      </xdr:spPr>
    </xdr:pic>
    <xdr:clientData/>
  </xdr:twoCellAnchor>
  <xdr:twoCellAnchor editAs="oneCell">
    <xdr:from>
      <xdr:col>1</xdr:col>
      <xdr:colOff>302400</xdr:colOff>
      <xdr:row>20</xdr:row>
      <xdr:rowOff>600075</xdr:rowOff>
    </xdr:from>
    <xdr:to>
      <xdr:col>2</xdr:col>
      <xdr:colOff>1</xdr:colOff>
      <xdr:row>21</xdr:row>
      <xdr:rowOff>0</xdr:rowOff>
    </xdr:to>
    <xdr:pic>
      <xdr:nvPicPr>
        <xdr:cNvPr id="64" name="Рисунок 63"/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1575" y="21050250"/>
          <a:ext cx="583425" cy="409575"/>
        </a:xfrm>
        <a:prstGeom prst="rect">
          <a:avLst/>
        </a:prstGeom>
      </xdr:spPr>
    </xdr:pic>
    <xdr:clientData/>
  </xdr:twoCellAnchor>
  <xdr:twoCellAnchor editAs="oneCell">
    <xdr:from>
      <xdr:col>14</xdr:col>
      <xdr:colOff>120292</xdr:colOff>
      <xdr:row>11</xdr:row>
      <xdr:rowOff>186256</xdr:rowOff>
    </xdr:from>
    <xdr:to>
      <xdr:col>14</xdr:col>
      <xdr:colOff>608623</xdr:colOff>
      <xdr:row>11</xdr:row>
      <xdr:rowOff>739140</xdr:rowOff>
    </xdr:to>
    <xdr:pic>
      <xdr:nvPicPr>
        <xdr:cNvPr id="65" name="Рисунок 64"/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0092" y="10549456"/>
          <a:ext cx="488331" cy="528119"/>
        </a:xfrm>
        <a:prstGeom prst="rect">
          <a:avLst/>
        </a:prstGeom>
      </xdr:spPr>
    </xdr:pic>
    <xdr:clientData/>
  </xdr:twoCellAnchor>
  <xdr:twoCellAnchor editAs="oneCell">
    <xdr:from>
      <xdr:col>14</xdr:col>
      <xdr:colOff>66675</xdr:colOff>
      <xdr:row>9</xdr:row>
      <xdr:rowOff>223450</xdr:rowOff>
    </xdr:from>
    <xdr:to>
      <xdr:col>14</xdr:col>
      <xdr:colOff>607532</xdr:colOff>
      <xdr:row>10</xdr:row>
      <xdr:rowOff>1130</xdr:rowOff>
    </xdr:to>
    <xdr:pic>
      <xdr:nvPicPr>
        <xdr:cNvPr id="66" name="Рисунок 65"/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86475" y="8434000"/>
          <a:ext cx="540857" cy="595700"/>
        </a:xfrm>
        <a:prstGeom prst="rect">
          <a:avLst/>
        </a:prstGeom>
      </xdr:spPr>
    </xdr:pic>
    <xdr:clientData/>
  </xdr:twoCellAnchor>
  <xdr:twoCellAnchor editAs="oneCell">
    <xdr:from>
      <xdr:col>14</xdr:col>
      <xdr:colOff>35263</xdr:colOff>
      <xdr:row>12</xdr:row>
      <xdr:rowOff>216882</xdr:rowOff>
    </xdr:from>
    <xdr:to>
      <xdr:col>15</xdr:col>
      <xdr:colOff>-1</xdr:colOff>
      <xdr:row>13</xdr:row>
      <xdr:rowOff>0</xdr:rowOff>
    </xdr:to>
    <xdr:pic>
      <xdr:nvPicPr>
        <xdr:cNvPr id="67" name="Рисунок 66"/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55063" y="11656407"/>
          <a:ext cx="707687" cy="554643"/>
        </a:xfrm>
        <a:prstGeom prst="rect">
          <a:avLst/>
        </a:prstGeom>
      </xdr:spPr>
    </xdr:pic>
    <xdr:clientData/>
  </xdr:twoCellAnchor>
  <xdr:twoCellAnchor editAs="oneCell">
    <xdr:from>
      <xdr:col>14</xdr:col>
      <xdr:colOff>132028</xdr:colOff>
      <xdr:row>3</xdr:row>
      <xdr:rowOff>114298</xdr:rowOff>
    </xdr:from>
    <xdr:to>
      <xdr:col>14</xdr:col>
      <xdr:colOff>583487</xdr:colOff>
      <xdr:row>3</xdr:row>
      <xdr:rowOff>670559</xdr:rowOff>
    </xdr:to>
    <xdr:pic>
      <xdr:nvPicPr>
        <xdr:cNvPr id="68" name="Рисунок 67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18828" y="807718"/>
          <a:ext cx="451459" cy="556261"/>
        </a:xfrm>
        <a:prstGeom prst="rect">
          <a:avLst/>
        </a:prstGeom>
      </xdr:spPr>
    </xdr:pic>
    <xdr:clientData/>
  </xdr:twoCellAnchor>
  <xdr:twoCellAnchor editAs="oneCell">
    <xdr:from>
      <xdr:col>14</xdr:col>
      <xdr:colOff>135205</xdr:colOff>
      <xdr:row>5</xdr:row>
      <xdr:rowOff>114298</xdr:rowOff>
    </xdr:from>
    <xdr:to>
      <xdr:col>14</xdr:col>
      <xdr:colOff>583383</xdr:colOff>
      <xdr:row>5</xdr:row>
      <xdr:rowOff>670559</xdr:rowOff>
    </xdr:to>
    <xdr:pic>
      <xdr:nvPicPr>
        <xdr:cNvPr id="69" name="Рисунок 68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22005" y="2285998"/>
          <a:ext cx="448178" cy="556261"/>
        </a:xfrm>
        <a:prstGeom prst="rect">
          <a:avLst/>
        </a:prstGeom>
      </xdr:spPr>
    </xdr:pic>
    <xdr:clientData/>
  </xdr:twoCellAnchor>
  <xdr:twoCellAnchor editAs="oneCell">
    <xdr:from>
      <xdr:col>14</xdr:col>
      <xdr:colOff>131136</xdr:colOff>
      <xdr:row>4</xdr:row>
      <xdr:rowOff>136260</xdr:rowOff>
    </xdr:from>
    <xdr:to>
      <xdr:col>14</xdr:col>
      <xdr:colOff>582168</xdr:colOff>
      <xdr:row>5</xdr:row>
      <xdr:rowOff>0</xdr:rowOff>
    </xdr:to>
    <xdr:pic>
      <xdr:nvPicPr>
        <xdr:cNvPr id="70" name="Рисунок 69"/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0936" y="2965185"/>
          <a:ext cx="451032" cy="625740"/>
        </a:xfrm>
        <a:prstGeom prst="rect">
          <a:avLst/>
        </a:prstGeom>
      </xdr:spPr>
    </xdr:pic>
    <xdr:clientData/>
  </xdr:twoCellAnchor>
  <xdr:twoCellAnchor editAs="oneCell">
    <xdr:from>
      <xdr:col>14</xdr:col>
      <xdr:colOff>129646</xdr:colOff>
      <xdr:row>6</xdr:row>
      <xdr:rowOff>137317</xdr:rowOff>
    </xdr:from>
    <xdr:to>
      <xdr:col>14</xdr:col>
      <xdr:colOff>581105</xdr:colOff>
      <xdr:row>7</xdr:row>
      <xdr:rowOff>0</xdr:rowOff>
    </xdr:to>
    <xdr:pic>
      <xdr:nvPicPr>
        <xdr:cNvPr id="71" name="Рисунок 70"/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9446" y="5118892"/>
          <a:ext cx="451459" cy="738983"/>
        </a:xfrm>
        <a:prstGeom prst="rect">
          <a:avLst/>
        </a:prstGeom>
      </xdr:spPr>
    </xdr:pic>
    <xdr:clientData/>
  </xdr:twoCellAnchor>
  <xdr:twoCellAnchor editAs="oneCell">
    <xdr:from>
      <xdr:col>14</xdr:col>
      <xdr:colOff>318229</xdr:colOff>
      <xdr:row>4</xdr:row>
      <xdr:rowOff>356648</xdr:rowOff>
    </xdr:from>
    <xdr:to>
      <xdr:col>14</xdr:col>
      <xdr:colOff>390683</xdr:colOff>
      <xdr:row>5</xdr:row>
      <xdr:rowOff>701</xdr:rowOff>
    </xdr:to>
    <xdr:pic>
      <xdr:nvPicPr>
        <xdr:cNvPr id="72" name="Рисунок 71"/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38029" y="3185573"/>
          <a:ext cx="72454" cy="34002"/>
        </a:xfrm>
        <a:prstGeom prst="rect">
          <a:avLst/>
        </a:prstGeom>
      </xdr:spPr>
    </xdr:pic>
    <xdr:clientData/>
  </xdr:twoCellAnchor>
  <xdr:twoCellAnchor editAs="oneCell">
    <xdr:from>
      <xdr:col>14</xdr:col>
      <xdr:colOff>133350</xdr:colOff>
      <xdr:row>8</xdr:row>
      <xdr:rowOff>161925</xdr:rowOff>
    </xdr:from>
    <xdr:to>
      <xdr:col>14</xdr:col>
      <xdr:colOff>584809</xdr:colOff>
      <xdr:row>9</xdr:row>
      <xdr:rowOff>0</xdr:rowOff>
    </xdr:to>
    <xdr:pic>
      <xdr:nvPicPr>
        <xdr:cNvPr id="73" name="Рисунок 72"/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3150" y="7296150"/>
          <a:ext cx="451459" cy="628650"/>
        </a:xfrm>
        <a:prstGeom prst="rect">
          <a:avLst/>
        </a:prstGeom>
      </xdr:spPr>
    </xdr:pic>
    <xdr:clientData/>
  </xdr:twoCellAnchor>
  <xdr:twoCellAnchor editAs="oneCell">
    <xdr:from>
      <xdr:col>14</xdr:col>
      <xdr:colOff>47625</xdr:colOff>
      <xdr:row>21</xdr:row>
      <xdr:rowOff>209548</xdr:rowOff>
    </xdr:from>
    <xdr:to>
      <xdr:col>14</xdr:col>
      <xdr:colOff>608137</xdr:colOff>
      <xdr:row>21</xdr:row>
      <xdr:rowOff>480059</xdr:rowOff>
    </xdr:to>
    <xdr:pic>
      <xdr:nvPicPr>
        <xdr:cNvPr id="74" name="Рисунок 73"/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34425" y="12927328"/>
          <a:ext cx="560512" cy="270511"/>
        </a:xfrm>
        <a:prstGeom prst="rect">
          <a:avLst/>
        </a:prstGeom>
      </xdr:spPr>
    </xdr:pic>
    <xdr:clientData/>
  </xdr:twoCellAnchor>
  <xdr:twoCellAnchor editAs="oneCell">
    <xdr:from>
      <xdr:col>14</xdr:col>
      <xdr:colOff>66675</xdr:colOff>
      <xdr:row>22</xdr:row>
      <xdr:rowOff>152398</xdr:rowOff>
    </xdr:from>
    <xdr:to>
      <xdr:col>14</xdr:col>
      <xdr:colOff>608137</xdr:colOff>
      <xdr:row>22</xdr:row>
      <xdr:rowOff>548639</xdr:rowOff>
    </xdr:to>
    <xdr:pic>
      <xdr:nvPicPr>
        <xdr:cNvPr id="75" name="Рисунок 74"/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3475" y="13426438"/>
          <a:ext cx="541462" cy="396241"/>
        </a:xfrm>
        <a:prstGeom prst="rect">
          <a:avLst/>
        </a:prstGeom>
      </xdr:spPr>
    </xdr:pic>
    <xdr:clientData/>
  </xdr:twoCellAnchor>
  <xdr:twoCellAnchor editAs="oneCell">
    <xdr:from>
      <xdr:col>14</xdr:col>
      <xdr:colOff>45533</xdr:colOff>
      <xdr:row>10</xdr:row>
      <xdr:rowOff>238124</xdr:rowOff>
    </xdr:from>
    <xdr:to>
      <xdr:col>15</xdr:col>
      <xdr:colOff>3383</xdr:colOff>
      <xdr:row>10</xdr:row>
      <xdr:rowOff>655320</xdr:rowOff>
    </xdr:to>
    <xdr:pic>
      <xdr:nvPicPr>
        <xdr:cNvPr id="76" name="Рисунок 75"/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32333" y="6105524"/>
          <a:ext cx="567451" cy="417196"/>
        </a:xfrm>
        <a:prstGeom prst="rect">
          <a:avLst/>
        </a:prstGeom>
      </xdr:spPr>
    </xdr:pic>
    <xdr:clientData/>
  </xdr:twoCellAnchor>
  <xdr:twoCellAnchor editAs="oneCell">
    <xdr:from>
      <xdr:col>14</xdr:col>
      <xdr:colOff>66675</xdr:colOff>
      <xdr:row>13</xdr:row>
      <xdr:rowOff>209550</xdr:rowOff>
    </xdr:from>
    <xdr:to>
      <xdr:col>14</xdr:col>
      <xdr:colOff>605551</xdr:colOff>
      <xdr:row>14</xdr:row>
      <xdr:rowOff>0</xdr:rowOff>
    </xdr:to>
    <xdr:pic>
      <xdr:nvPicPr>
        <xdr:cNvPr id="77" name="Рисунок 76"/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86475" y="12725400"/>
          <a:ext cx="538876" cy="552450"/>
        </a:xfrm>
        <a:prstGeom prst="rect">
          <a:avLst/>
        </a:prstGeom>
      </xdr:spPr>
    </xdr:pic>
    <xdr:clientData/>
  </xdr:twoCellAnchor>
  <xdr:twoCellAnchor editAs="oneCell">
    <xdr:from>
      <xdr:col>14</xdr:col>
      <xdr:colOff>133350</xdr:colOff>
      <xdr:row>7</xdr:row>
      <xdr:rowOff>95249</xdr:rowOff>
    </xdr:from>
    <xdr:to>
      <xdr:col>14</xdr:col>
      <xdr:colOff>581528</xdr:colOff>
      <xdr:row>8</xdr:row>
      <xdr:rowOff>0</xdr:rowOff>
    </xdr:to>
    <xdr:pic>
      <xdr:nvPicPr>
        <xdr:cNvPr id="78" name="Рисунок 77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3150" y="6153149"/>
          <a:ext cx="448178" cy="685801"/>
        </a:xfrm>
        <a:prstGeom prst="rect">
          <a:avLst/>
        </a:prstGeom>
      </xdr:spPr>
    </xdr:pic>
    <xdr:clientData/>
  </xdr:twoCellAnchor>
  <xdr:twoCellAnchor editAs="oneCell">
    <xdr:from>
      <xdr:col>14</xdr:col>
      <xdr:colOff>152400</xdr:colOff>
      <xdr:row>14</xdr:row>
      <xdr:rowOff>114298</xdr:rowOff>
    </xdr:from>
    <xdr:to>
      <xdr:col>14</xdr:col>
      <xdr:colOff>600578</xdr:colOff>
      <xdr:row>14</xdr:row>
      <xdr:rowOff>480059</xdr:rowOff>
    </xdr:to>
    <xdr:pic>
      <xdr:nvPicPr>
        <xdr:cNvPr id="79" name="Рисунок 78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39200" y="8938258"/>
          <a:ext cx="448178" cy="365761"/>
        </a:xfrm>
        <a:prstGeom prst="rect">
          <a:avLst/>
        </a:prstGeom>
      </xdr:spPr>
    </xdr:pic>
    <xdr:clientData/>
  </xdr:twoCellAnchor>
  <xdr:twoCellAnchor editAs="oneCell">
    <xdr:from>
      <xdr:col>14</xdr:col>
      <xdr:colOff>85725</xdr:colOff>
      <xdr:row>15</xdr:row>
      <xdr:rowOff>99060</xdr:rowOff>
    </xdr:from>
    <xdr:to>
      <xdr:col>14</xdr:col>
      <xdr:colOff>605100</xdr:colOff>
      <xdr:row>15</xdr:row>
      <xdr:rowOff>342899</xdr:rowOff>
    </xdr:to>
    <xdr:pic>
      <xdr:nvPicPr>
        <xdr:cNvPr id="80" name="Рисунок 79"/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72525" y="9479280"/>
          <a:ext cx="519375" cy="243839"/>
        </a:xfrm>
        <a:prstGeom prst="rect">
          <a:avLst/>
        </a:prstGeom>
      </xdr:spPr>
    </xdr:pic>
    <xdr:clientData/>
  </xdr:twoCellAnchor>
  <xdr:twoCellAnchor editAs="oneCell">
    <xdr:from>
      <xdr:col>14</xdr:col>
      <xdr:colOff>85725</xdr:colOff>
      <xdr:row>16</xdr:row>
      <xdr:rowOff>238125</xdr:rowOff>
    </xdr:from>
    <xdr:to>
      <xdr:col>14</xdr:col>
      <xdr:colOff>605100</xdr:colOff>
      <xdr:row>17</xdr:row>
      <xdr:rowOff>0</xdr:rowOff>
    </xdr:to>
    <xdr:pic>
      <xdr:nvPicPr>
        <xdr:cNvPr id="81" name="Рисунок 80"/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05525" y="16182975"/>
          <a:ext cx="519375" cy="561975"/>
        </a:xfrm>
        <a:prstGeom prst="rect">
          <a:avLst/>
        </a:prstGeom>
      </xdr:spPr>
    </xdr:pic>
    <xdr:clientData/>
  </xdr:twoCellAnchor>
  <xdr:twoCellAnchor editAs="oneCell">
    <xdr:from>
      <xdr:col>14</xdr:col>
      <xdr:colOff>85725</xdr:colOff>
      <xdr:row>17</xdr:row>
      <xdr:rowOff>152398</xdr:rowOff>
    </xdr:from>
    <xdr:to>
      <xdr:col>14</xdr:col>
      <xdr:colOff>533903</xdr:colOff>
      <xdr:row>17</xdr:row>
      <xdr:rowOff>457199</xdr:rowOff>
    </xdr:to>
    <xdr:pic>
      <xdr:nvPicPr>
        <xdr:cNvPr id="82" name="Рисунок 81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72525" y="10645138"/>
          <a:ext cx="448178" cy="304801"/>
        </a:xfrm>
        <a:prstGeom prst="rect">
          <a:avLst/>
        </a:prstGeom>
      </xdr:spPr>
    </xdr:pic>
    <xdr:clientData/>
  </xdr:twoCellAnchor>
  <xdr:twoCellAnchor editAs="oneCell">
    <xdr:from>
      <xdr:col>14</xdr:col>
      <xdr:colOff>171450</xdr:colOff>
      <xdr:row>20</xdr:row>
      <xdr:rowOff>144780</xdr:rowOff>
    </xdr:from>
    <xdr:to>
      <xdr:col>15</xdr:col>
      <xdr:colOff>502</xdr:colOff>
      <xdr:row>21</xdr:row>
      <xdr:rowOff>4298</xdr:rowOff>
    </xdr:to>
    <xdr:pic>
      <xdr:nvPicPr>
        <xdr:cNvPr id="83" name="Рисунок 82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58250" y="12306300"/>
          <a:ext cx="438653" cy="415778"/>
        </a:xfrm>
        <a:prstGeom prst="rect">
          <a:avLst/>
        </a:prstGeom>
      </xdr:spPr>
    </xdr:pic>
    <xdr:clientData/>
  </xdr:twoCellAnchor>
  <xdr:twoCellAnchor editAs="oneCell">
    <xdr:from>
      <xdr:col>14</xdr:col>
      <xdr:colOff>85725</xdr:colOff>
      <xdr:row>18</xdr:row>
      <xdr:rowOff>161925</xdr:rowOff>
    </xdr:from>
    <xdr:to>
      <xdr:col>14</xdr:col>
      <xdr:colOff>537184</xdr:colOff>
      <xdr:row>19</xdr:row>
      <xdr:rowOff>0</xdr:rowOff>
    </xdr:to>
    <xdr:pic>
      <xdr:nvPicPr>
        <xdr:cNvPr id="84" name="Рисунок 83"/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05525" y="18459450"/>
          <a:ext cx="451459" cy="600075"/>
        </a:xfrm>
        <a:prstGeom prst="rect">
          <a:avLst/>
        </a:prstGeom>
      </xdr:spPr>
    </xdr:pic>
    <xdr:clientData/>
  </xdr:twoCellAnchor>
  <xdr:twoCellAnchor>
    <xdr:from>
      <xdr:col>1</xdr:col>
      <xdr:colOff>990599</xdr:colOff>
      <xdr:row>11</xdr:row>
      <xdr:rowOff>647700</xdr:rowOff>
    </xdr:from>
    <xdr:to>
      <xdr:col>5</xdr:col>
      <xdr:colOff>85724</xdr:colOff>
      <xdr:row>12</xdr:row>
      <xdr:rowOff>0</xdr:rowOff>
    </xdr:to>
    <xdr:sp macro="" textlink="">
      <xdr:nvSpPr>
        <xdr:cNvPr id="85" name="TextBox 84"/>
        <xdr:cNvSpPr txBox="1"/>
      </xdr:nvSpPr>
      <xdr:spPr>
        <a:xfrm>
          <a:off x="2009774" y="11010900"/>
          <a:ext cx="1133475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000"/>
            <a:t>2 дверки-глухие, без стекла</a:t>
          </a:r>
        </a:p>
      </xdr:txBody>
    </xdr:sp>
    <xdr:clientData/>
  </xdr:twoCellAnchor>
  <xdr:oneCellAnchor>
    <xdr:from>
      <xdr:col>15</xdr:col>
      <xdr:colOff>197552</xdr:colOff>
      <xdr:row>11</xdr:row>
      <xdr:rowOff>188026</xdr:rowOff>
    </xdr:from>
    <xdr:ext cx="412049" cy="551114"/>
    <xdr:pic>
      <xdr:nvPicPr>
        <xdr:cNvPr id="86" name="Рисунок 85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7152" y="6766626"/>
          <a:ext cx="412049" cy="551114"/>
        </a:xfrm>
        <a:prstGeom prst="rect">
          <a:avLst/>
        </a:prstGeom>
      </xdr:spPr>
    </xdr:pic>
    <xdr:clientData/>
  </xdr:oneCellAnchor>
  <xdr:oneCellAnchor>
    <xdr:from>
      <xdr:col>15</xdr:col>
      <xdr:colOff>161924</xdr:colOff>
      <xdr:row>12</xdr:row>
      <xdr:rowOff>142875</xdr:rowOff>
    </xdr:from>
    <xdr:ext cx="449013" cy="593725"/>
    <xdr:pic>
      <xdr:nvPicPr>
        <xdr:cNvPr id="87" name="Рисунок 86"/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1524" y="7610475"/>
          <a:ext cx="449013" cy="593725"/>
        </a:xfrm>
        <a:prstGeom prst="rect">
          <a:avLst/>
        </a:prstGeom>
      </xdr:spPr>
    </xdr:pic>
    <xdr:clientData/>
  </xdr:oneCellAnchor>
  <xdr:oneCellAnchor>
    <xdr:from>
      <xdr:col>15</xdr:col>
      <xdr:colOff>152402</xdr:colOff>
      <xdr:row>16</xdr:row>
      <xdr:rowOff>133349</xdr:rowOff>
    </xdr:from>
    <xdr:ext cx="459292" cy="425451"/>
    <xdr:pic>
      <xdr:nvPicPr>
        <xdr:cNvPr id="88" name="Рисунок 18"/>
        <xdr:cNvPicPr>
          <a:picLocks noChangeAspect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62002" y="10191749"/>
          <a:ext cx="459292" cy="4254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hare\&#1054;&#1073;&#1097;&#1072;&#1103;%20&#1087;&#1072;&#1087;&#1082;&#1072;%20&#1076;&#1083;&#1103;%20&#1084;&#1077;&#1085;&#1077;&#1076;&#1078;&#1077;&#1088;&#1086;&#1074;\&#1055;&#1056;&#1040;&#1049;&#1057;&#1067;\&#1055;&#1056;&#1040;&#1049;&#1057;%202018%20%20&#1089;%20&#1087;&#1088;&#1086;&#1089;&#1095;&#1077;&#1090;&#1086;&#1084;%20%20&#1054;&#1041;&#1065;&#1048;&#1049;%20&#1054;&#1055;&#1058;&#1054;&#1042;&#1067;&#1049;%2001.12.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ТЛ"/>
      <sheetName val="Содерж"/>
      <sheetName val="1"/>
      <sheetName val="1р"/>
      <sheetName val="2"/>
      <sheetName val="2р"/>
      <sheetName val="3"/>
      <sheetName val="3р"/>
      <sheetName val="4"/>
      <sheetName val="4р"/>
      <sheetName val="4а"/>
      <sheetName val="4ар"/>
      <sheetName val="5"/>
      <sheetName val="6"/>
      <sheetName val="6р"/>
      <sheetName val="5р"/>
      <sheetName val="Дельта"/>
      <sheetName val="СМАРТИ"/>
      <sheetName val="Жемчужина"/>
      <sheetName val="7"/>
      <sheetName val="7р"/>
      <sheetName val="8"/>
      <sheetName val="8р"/>
      <sheetName val="9"/>
      <sheetName val="9р"/>
      <sheetName val="10"/>
      <sheetName val="10р"/>
      <sheetName val="11"/>
      <sheetName val="11р"/>
      <sheetName val="12"/>
      <sheetName val="12р"/>
      <sheetName val="13"/>
      <sheetName val="12р2"/>
      <sheetName val="13р"/>
      <sheetName val="14"/>
      <sheetName val="14р"/>
      <sheetName val="15"/>
      <sheetName val="15р"/>
      <sheetName val="16"/>
      <sheetName val="16р"/>
      <sheetName val="17"/>
      <sheetName val="17р"/>
      <sheetName val="18"/>
      <sheetName val="18р"/>
      <sheetName val="19"/>
      <sheetName val="19р"/>
      <sheetName val="шк1"/>
      <sheetName val="20,21"/>
      <sheetName val="20р"/>
      <sheetName val="22"/>
      <sheetName val="222"/>
      <sheetName val="22р"/>
      <sheetName val="23"/>
      <sheetName val="23р"/>
      <sheetName val="24"/>
      <sheetName val="24р"/>
      <sheetName val="25"/>
      <sheetName val="25р"/>
      <sheetName val="26"/>
      <sheetName val="26р"/>
      <sheetName val="27"/>
      <sheetName val="29"/>
      <sheetName val="зол"/>
      <sheetName val="30"/>
      <sheetName val="над"/>
      <sheetName val="31р"/>
      <sheetName val="33старый"/>
      <sheetName val="Цены на фрез"/>
      <sheetName val="Фрезеровка"/>
      <sheetName val="Лист1"/>
      <sheetName val="Лист2"/>
      <sheetName val="31"/>
      <sheetName val="32"/>
      <sheetName val="32р-новый"/>
      <sheetName val="33"/>
      <sheetName val="33р-новый"/>
    </sheetNames>
    <sheetDataSet>
      <sheetData sheetId="0">
        <row r="32">
          <cell r="G32">
            <v>0</v>
          </cell>
        </row>
        <row r="33">
          <cell r="G33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3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4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5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6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7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8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9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1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2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3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6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7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8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30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32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33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34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35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36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7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9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41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43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44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45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46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47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48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50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51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2.xml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52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I46"/>
  <sheetViews>
    <sheetView view="pageBreakPreview" topLeftCell="A22" zoomScale="90" zoomScaleNormal="100" zoomScaleSheetLayoutView="90" workbookViewId="0">
      <selection activeCell="A41" sqref="A41:I45"/>
    </sheetView>
  </sheetViews>
  <sheetFormatPr defaultRowHeight="15" x14ac:dyDescent="0.25"/>
  <cols>
    <col min="1" max="1" width="8.140625" customWidth="1"/>
    <col min="2" max="5" width="9.140625" hidden="1" customWidth="1"/>
    <col min="6" max="6" width="2" hidden="1" customWidth="1"/>
    <col min="7" max="8" width="9.140625" hidden="1" customWidth="1"/>
    <col min="9" max="9" width="10.85546875" hidden="1" customWidth="1"/>
  </cols>
  <sheetData>
    <row r="1" ht="7.5" hidden="1" customHeight="1" x14ac:dyDescent="0.3"/>
    <row r="2" ht="14.45" hidden="1" x14ac:dyDescent="0.3"/>
    <row r="3" ht="14.45" hidden="1" x14ac:dyDescent="0.3"/>
    <row r="4" ht="14.45" hidden="1" x14ac:dyDescent="0.3"/>
    <row r="5" ht="14.45" hidden="1" x14ac:dyDescent="0.3"/>
    <row r="6" ht="14.45" hidden="1" x14ac:dyDescent="0.3"/>
    <row r="7" ht="14.45" hidden="1" x14ac:dyDescent="0.3"/>
    <row r="8" ht="14.45" hidden="1" x14ac:dyDescent="0.3"/>
    <row r="9" ht="16.149999999999999" hidden="1" customHeight="1" x14ac:dyDescent="0.3"/>
    <row r="10" ht="15" hidden="1" customHeight="1" x14ac:dyDescent="0.3"/>
    <row r="11" ht="12" hidden="1" customHeight="1" x14ac:dyDescent="0.3"/>
    <row r="12" ht="14.45" hidden="1" x14ac:dyDescent="0.3"/>
    <row r="19" spans="1:9" ht="6" customHeight="1" x14ac:dyDescent="0.3"/>
    <row r="29" spans="1:9" ht="4.1500000000000004" customHeight="1" x14ac:dyDescent="0.3"/>
    <row r="30" spans="1:9" ht="28.15" customHeight="1" x14ac:dyDescent="0.35">
      <c r="A30" s="656" t="s">
        <v>6</v>
      </c>
      <c r="B30" s="656"/>
      <c r="C30" s="656"/>
      <c r="D30" s="656"/>
      <c r="E30" s="656"/>
      <c r="F30" s="656"/>
      <c r="G30" s="656"/>
      <c r="H30" s="656"/>
      <c r="I30" s="656"/>
    </row>
    <row r="31" spans="1:9" ht="21.6" customHeight="1" thickBot="1" x14ac:dyDescent="0.45">
      <c r="A31" s="20"/>
      <c r="B31" s="20"/>
      <c r="C31" s="20"/>
      <c r="D31" s="20"/>
      <c r="E31" s="20"/>
      <c r="F31" s="20"/>
      <c r="G31" s="20"/>
      <c r="H31" s="20"/>
      <c r="I31" s="20"/>
    </row>
    <row r="32" spans="1:9" ht="26.25" thickBot="1" x14ac:dyDescent="0.4">
      <c r="A32" s="20"/>
      <c r="B32" s="20"/>
      <c r="C32" s="665" t="s">
        <v>1303</v>
      </c>
      <c r="D32" s="666"/>
      <c r="E32" s="666"/>
      <c r="F32" s="667"/>
      <c r="G32" s="186">
        <v>0</v>
      </c>
      <c r="H32" s="338" t="s">
        <v>526</v>
      </c>
      <c r="I32" s="20"/>
    </row>
    <row r="33" spans="1:9" ht="26.25" thickBot="1" x14ac:dyDescent="0.4">
      <c r="A33" s="20"/>
      <c r="B33" s="20"/>
      <c r="C33" s="668" t="s">
        <v>527</v>
      </c>
      <c r="D33" s="669"/>
      <c r="E33" s="669"/>
      <c r="F33" s="669"/>
      <c r="G33" s="191">
        <v>0</v>
      </c>
      <c r="H33" s="192" t="s">
        <v>526</v>
      </c>
      <c r="I33" s="20"/>
    </row>
    <row r="34" spans="1:9" s="143" customFormat="1" ht="61.15" customHeight="1" thickBot="1" x14ac:dyDescent="0.4">
      <c r="A34" s="327"/>
      <c r="B34" s="327"/>
      <c r="C34" s="677" t="s">
        <v>1577</v>
      </c>
      <c r="D34" s="678"/>
      <c r="E34" s="678"/>
      <c r="F34" s="679"/>
      <c r="G34" s="186">
        <v>0</v>
      </c>
      <c r="H34" s="411" t="s">
        <v>526</v>
      </c>
      <c r="I34" s="327"/>
    </row>
    <row r="35" spans="1:9" ht="25.5" customHeight="1" x14ac:dyDescent="0.25">
      <c r="A35" s="670" t="s">
        <v>698</v>
      </c>
      <c r="B35" s="671"/>
      <c r="C35" s="672"/>
      <c r="D35" s="672"/>
      <c r="E35" s="672"/>
      <c r="F35" s="672"/>
      <c r="G35" s="672"/>
      <c r="H35" s="672"/>
      <c r="I35" s="673"/>
    </row>
    <row r="36" spans="1:9" ht="25.5" customHeight="1" thickBot="1" x14ac:dyDescent="0.3">
      <c r="A36" s="674"/>
      <c r="B36" s="675"/>
      <c r="C36" s="675"/>
      <c r="D36" s="675"/>
      <c r="E36" s="675"/>
      <c r="F36" s="675"/>
      <c r="G36" s="675"/>
      <c r="H36" s="675"/>
      <c r="I36" s="676"/>
    </row>
    <row r="37" spans="1:9" ht="3" customHeight="1" x14ac:dyDescent="0.25">
      <c r="A37" s="663"/>
      <c r="B37" s="663"/>
      <c r="C37" s="663"/>
      <c r="D37" s="663"/>
      <c r="E37" s="663"/>
      <c r="F37" s="663"/>
      <c r="G37" s="663"/>
      <c r="H37" s="663"/>
      <c r="I37" s="663"/>
    </row>
    <row r="38" spans="1:9" ht="15.6" hidden="1" x14ac:dyDescent="0.3">
      <c r="A38" s="657"/>
      <c r="B38" s="657"/>
      <c r="C38" s="657"/>
      <c r="D38" s="657"/>
      <c r="E38" s="657"/>
      <c r="F38" s="657"/>
      <c r="G38" s="657"/>
      <c r="H38" s="657"/>
      <c r="I38" s="657"/>
    </row>
    <row r="39" spans="1:9" ht="15.6" hidden="1" x14ac:dyDescent="0.3">
      <c r="A39" s="657"/>
      <c r="B39" s="657"/>
      <c r="C39" s="657"/>
      <c r="D39" s="657"/>
      <c r="E39" s="657"/>
      <c r="F39" s="657"/>
      <c r="G39" s="657"/>
      <c r="H39" s="657"/>
      <c r="I39" s="657"/>
    </row>
    <row r="40" spans="1:9" ht="15.6" hidden="1" x14ac:dyDescent="0.3">
      <c r="A40" s="657"/>
      <c r="B40" s="657"/>
      <c r="C40" s="657"/>
      <c r="D40" s="657"/>
      <c r="E40" s="657"/>
      <c r="F40" s="657"/>
      <c r="G40" s="657"/>
      <c r="H40" s="657"/>
      <c r="I40" s="657"/>
    </row>
    <row r="41" spans="1:9" ht="15.75" x14ac:dyDescent="0.25">
      <c r="A41" s="657"/>
      <c r="B41" s="657"/>
      <c r="C41" s="657"/>
      <c r="D41" s="657"/>
      <c r="E41" s="657"/>
      <c r="F41" s="657"/>
      <c r="G41" s="657"/>
      <c r="H41" s="657"/>
      <c r="I41" s="657"/>
    </row>
    <row r="42" spans="1:9" ht="27" customHeight="1" x14ac:dyDescent="0.35">
      <c r="A42" s="661"/>
      <c r="B42" s="662"/>
      <c r="C42" s="662"/>
      <c r="D42" s="662"/>
      <c r="E42" s="662"/>
      <c r="F42" s="662"/>
      <c r="G42" s="662"/>
      <c r="H42" s="662"/>
      <c r="I42" s="662"/>
    </row>
    <row r="43" spans="1:9" ht="15.75" x14ac:dyDescent="0.25">
      <c r="A43" s="657"/>
      <c r="B43" s="657"/>
      <c r="C43" s="657"/>
      <c r="D43" s="657"/>
      <c r="E43" s="657"/>
      <c r="F43" s="657"/>
      <c r="G43" s="657"/>
      <c r="H43" s="657"/>
      <c r="I43" s="657"/>
    </row>
    <row r="44" spans="1:9" x14ac:dyDescent="0.25">
      <c r="A44" s="664"/>
      <c r="B44" s="664"/>
      <c r="C44" s="664"/>
      <c r="D44" s="664"/>
      <c r="E44" s="664"/>
      <c r="F44" s="664"/>
      <c r="G44" s="664"/>
      <c r="H44" s="664"/>
      <c r="I44" s="664"/>
    </row>
    <row r="45" spans="1:9" x14ac:dyDescent="0.25">
      <c r="A45" s="658"/>
      <c r="B45" s="658"/>
      <c r="C45" s="658"/>
      <c r="D45" s="658"/>
      <c r="E45" s="658"/>
      <c r="F45" s="658"/>
      <c r="G45" s="658"/>
      <c r="H45" s="658"/>
      <c r="I45" s="658"/>
    </row>
    <row r="46" spans="1:9" x14ac:dyDescent="0.25">
      <c r="A46" s="659"/>
      <c r="B46" s="660"/>
      <c r="C46" s="660"/>
      <c r="D46" s="660"/>
      <c r="E46" s="660"/>
      <c r="F46" s="660"/>
      <c r="G46" s="660"/>
      <c r="H46" s="660"/>
      <c r="I46" s="660"/>
    </row>
  </sheetData>
  <mergeCells count="15">
    <mergeCell ref="A30:I30"/>
    <mergeCell ref="A43:I43"/>
    <mergeCell ref="A45:I45"/>
    <mergeCell ref="A46:I46"/>
    <mergeCell ref="A42:I42"/>
    <mergeCell ref="A40:I40"/>
    <mergeCell ref="A39:I39"/>
    <mergeCell ref="A38:I38"/>
    <mergeCell ref="A37:I37"/>
    <mergeCell ref="A44:I44"/>
    <mergeCell ref="A41:I41"/>
    <mergeCell ref="C32:F32"/>
    <mergeCell ref="C33:F33"/>
    <mergeCell ref="A35:I36"/>
    <mergeCell ref="C34:F34"/>
  </mergeCells>
  <pageMargins left="0.7" right="0.7" top="0.75" bottom="0.75" header="0.3" footer="0.3"/>
  <pageSetup paperSize="9" fitToWidth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H48"/>
  <sheetViews>
    <sheetView view="pageBreakPreview" topLeftCell="A13" zoomScale="90" zoomScaleNormal="100" zoomScaleSheetLayoutView="90" workbookViewId="0">
      <selection activeCell="H52" sqref="H52"/>
    </sheetView>
  </sheetViews>
  <sheetFormatPr defaultRowHeight="15" x14ac:dyDescent="0.25"/>
  <cols>
    <col min="1" max="1" width="7" customWidth="1"/>
    <col min="6" max="6" width="13.7109375" customWidth="1"/>
    <col min="7" max="7" width="16" customWidth="1"/>
    <col min="9" max="9" width="15.42578125" customWidth="1"/>
  </cols>
  <sheetData>
    <row r="1" spans="1:9" ht="4.1500000000000004" customHeight="1" x14ac:dyDescent="0.3"/>
    <row r="2" spans="1:9" ht="20.25" x14ac:dyDescent="0.3">
      <c r="A2" s="21"/>
      <c r="B2" s="3"/>
      <c r="C2" s="3"/>
      <c r="D2" s="25"/>
      <c r="E2" s="24"/>
      <c r="F2" s="3"/>
      <c r="G2" s="3"/>
    </row>
    <row r="3" spans="1:9" x14ac:dyDescent="0.25">
      <c r="A3" s="24"/>
      <c r="B3" s="3"/>
      <c r="C3" s="3"/>
      <c r="D3" s="3"/>
      <c r="E3" s="3"/>
      <c r="F3" s="3"/>
      <c r="G3" s="3"/>
    </row>
    <row r="4" spans="1:9" ht="14.45" x14ac:dyDescent="0.3">
      <c r="A4" s="24"/>
      <c r="B4" s="3"/>
      <c r="C4" s="3"/>
      <c r="D4" s="24"/>
      <c r="E4" s="3"/>
      <c r="F4" s="3"/>
      <c r="G4" s="3"/>
    </row>
    <row r="5" spans="1:9" ht="0.6" customHeight="1" x14ac:dyDescent="0.3">
      <c r="A5" s="24"/>
      <c r="B5" s="3"/>
      <c r="C5" s="3"/>
      <c r="D5" s="24"/>
      <c r="E5" s="3"/>
      <c r="F5" s="3"/>
      <c r="G5" s="3"/>
    </row>
    <row r="6" spans="1:9" ht="22.5" x14ac:dyDescent="0.3">
      <c r="C6" s="430" t="s">
        <v>1437</v>
      </c>
    </row>
    <row r="7" spans="1:9" ht="18" customHeight="1" x14ac:dyDescent="0.25">
      <c r="A7" s="104">
        <v>1</v>
      </c>
      <c r="B7" s="680" t="s">
        <v>909</v>
      </c>
      <c r="C7" s="680"/>
      <c r="D7" s="680"/>
      <c r="E7" s="680"/>
      <c r="F7" s="680"/>
      <c r="G7" s="680"/>
      <c r="H7" s="680"/>
      <c r="I7" s="680"/>
    </row>
    <row r="8" spans="1:9" ht="18" customHeight="1" x14ac:dyDescent="0.25">
      <c r="A8" s="104">
        <v>2</v>
      </c>
      <c r="B8" s="680" t="s">
        <v>910</v>
      </c>
      <c r="C8" s="680"/>
      <c r="D8" s="680"/>
      <c r="E8" s="680"/>
      <c r="F8" s="680"/>
      <c r="G8" s="680"/>
      <c r="H8" s="680"/>
      <c r="I8" s="680"/>
    </row>
    <row r="9" spans="1:9" ht="18" customHeight="1" x14ac:dyDescent="0.25">
      <c r="A9" s="104">
        <v>3</v>
      </c>
      <c r="B9" s="680" t="s">
        <v>911</v>
      </c>
      <c r="C9" s="680"/>
      <c r="D9" s="680"/>
      <c r="E9" s="680"/>
      <c r="F9" s="680"/>
      <c r="G9" s="680"/>
      <c r="H9" s="680"/>
      <c r="I9" s="680"/>
    </row>
    <row r="10" spans="1:9" ht="18" customHeight="1" x14ac:dyDescent="0.25">
      <c r="A10" s="104">
        <v>4</v>
      </c>
      <c r="B10" s="680" t="s">
        <v>969</v>
      </c>
      <c r="C10" s="680"/>
      <c r="D10" s="680"/>
      <c r="E10" s="680"/>
      <c r="F10" s="680"/>
      <c r="G10" s="680"/>
      <c r="H10" s="680"/>
      <c r="I10" s="680"/>
    </row>
    <row r="11" spans="1:9" s="143" customFormat="1" ht="18" customHeight="1" x14ac:dyDescent="0.25">
      <c r="A11" s="115" t="s">
        <v>968</v>
      </c>
      <c r="B11" s="680" t="s">
        <v>970</v>
      </c>
      <c r="C11" s="680"/>
      <c r="D11" s="680"/>
      <c r="E11" s="680"/>
      <c r="F11" s="680"/>
      <c r="G11" s="680"/>
      <c r="H11" s="680"/>
      <c r="I11" s="680"/>
    </row>
    <row r="12" spans="1:9" ht="18" customHeight="1" x14ac:dyDescent="0.25">
      <c r="A12" s="104">
        <v>5</v>
      </c>
      <c r="B12" s="680" t="s">
        <v>912</v>
      </c>
      <c r="C12" s="680"/>
      <c r="D12" s="680"/>
      <c r="E12" s="680"/>
      <c r="F12" s="680"/>
      <c r="G12" s="680"/>
      <c r="H12" s="680"/>
      <c r="I12" s="680"/>
    </row>
    <row r="13" spans="1:9" s="143" customFormat="1" ht="3" customHeight="1" x14ac:dyDescent="0.3">
      <c r="A13" s="104">
        <v>6</v>
      </c>
      <c r="B13" s="683"/>
      <c r="C13" s="683"/>
      <c r="D13" s="683"/>
      <c r="E13" s="683"/>
      <c r="F13" s="683"/>
      <c r="G13" s="683"/>
      <c r="H13" s="683"/>
      <c r="I13" s="683"/>
    </row>
    <row r="14" spans="1:9" ht="18" customHeight="1" x14ac:dyDescent="0.25">
      <c r="A14" s="104">
        <v>7</v>
      </c>
      <c r="B14" s="682" t="s">
        <v>90</v>
      </c>
      <c r="C14" s="682"/>
      <c r="D14" s="682"/>
      <c r="E14" s="682"/>
      <c r="F14" s="682"/>
      <c r="G14" s="682"/>
      <c r="H14" s="682"/>
      <c r="I14" s="682"/>
    </row>
    <row r="15" spans="1:9" ht="18" customHeight="1" x14ac:dyDescent="0.25">
      <c r="A15" s="104">
        <v>8</v>
      </c>
      <c r="B15" s="682" t="s">
        <v>101</v>
      </c>
      <c r="C15" s="682"/>
      <c r="D15" s="682"/>
      <c r="E15" s="682"/>
      <c r="F15" s="682"/>
      <c r="G15" s="682"/>
      <c r="H15" s="682"/>
      <c r="I15" s="682"/>
    </row>
    <row r="16" spans="1:9" ht="18" customHeight="1" x14ac:dyDescent="0.25">
      <c r="A16" s="104">
        <v>9</v>
      </c>
      <c r="B16" s="682" t="s">
        <v>113</v>
      </c>
      <c r="C16" s="682"/>
      <c r="D16" s="682"/>
      <c r="E16" s="682"/>
      <c r="F16" s="682"/>
      <c r="G16" s="682"/>
      <c r="H16" s="682"/>
      <c r="I16" s="682"/>
    </row>
    <row r="17" spans="1:9" ht="18" customHeight="1" x14ac:dyDescent="0.25">
      <c r="A17" s="104">
        <v>10</v>
      </c>
      <c r="B17" s="682" t="s">
        <v>496</v>
      </c>
      <c r="C17" s="682"/>
      <c r="D17" s="682"/>
      <c r="E17" s="682"/>
      <c r="F17" s="682"/>
      <c r="G17" s="682"/>
      <c r="H17" s="682"/>
      <c r="I17" s="682"/>
    </row>
    <row r="18" spans="1:9" s="143" customFormat="1" ht="18" customHeight="1" x14ac:dyDescent="0.25">
      <c r="A18" s="104">
        <v>11</v>
      </c>
      <c r="B18" s="682" t="s">
        <v>60</v>
      </c>
      <c r="C18" s="682"/>
      <c r="D18" s="682"/>
      <c r="E18" s="682"/>
      <c r="F18" s="682"/>
      <c r="G18" s="682"/>
      <c r="H18" s="682"/>
      <c r="I18" s="682"/>
    </row>
    <row r="19" spans="1:9" ht="18" customHeight="1" x14ac:dyDescent="0.25">
      <c r="A19" s="104">
        <v>12</v>
      </c>
      <c r="B19" s="682" t="s">
        <v>913</v>
      </c>
      <c r="C19" s="682"/>
      <c r="D19" s="682"/>
      <c r="E19" s="682"/>
      <c r="F19" s="682"/>
      <c r="G19" s="682"/>
      <c r="H19" s="682"/>
      <c r="I19" s="682"/>
    </row>
    <row r="20" spans="1:9" ht="18" customHeight="1" x14ac:dyDescent="0.25">
      <c r="A20" s="104">
        <v>13</v>
      </c>
      <c r="B20" s="682" t="s">
        <v>45</v>
      </c>
      <c r="C20" s="682"/>
      <c r="D20" s="682"/>
      <c r="E20" s="682"/>
      <c r="F20" s="682"/>
      <c r="G20" s="682"/>
      <c r="H20" s="682"/>
      <c r="I20" s="682"/>
    </row>
    <row r="21" spans="1:9" ht="18" customHeight="1" x14ac:dyDescent="0.25">
      <c r="A21" s="104">
        <v>14</v>
      </c>
      <c r="B21" s="682" t="s">
        <v>914</v>
      </c>
      <c r="C21" s="682"/>
      <c r="D21" s="682"/>
      <c r="E21" s="682"/>
      <c r="F21" s="682"/>
      <c r="G21" s="682"/>
      <c r="H21" s="682"/>
      <c r="I21" s="682"/>
    </row>
    <row r="22" spans="1:9" ht="18" customHeight="1" x14ac:dyDescent="0.25">
      <c r="A22" s="104">
        <v>15</v>
      </c>
      <c r="B22" s="681" t="s">
        <v>915</v>
      </c>
      <c r="C22" s="681"/>
      <c r="D22" s="681"/>
      <c r="E22" s="681"/>
      <c r="F22" s="681"/>
      <c r="G22" s="681"/>
      <c r="H22" s="681"/>
      <c r="I22" s="681"/>
    </row>
    <row r="23" spans="1:9" ht="18" customHeight="1" x14ac:dyDescent="0.25">
      <c r="A23" s="104">
        <v>16</v>
      </c>
      <c r="B23" s="681" t="s">
        <v>208</v>
      </c>
      <c r="C23" s="681"/>
      <c r="D23" s="681"/>
      <c r="E23" s="681"/>
      <c r="F23" s="681"/>
      <c r="G23" s="681"/>
      <c r="H23" s="681"/>
      <c r="I23" s="681"/>
    </row>
    <row r="24" spans="1:9" ht="18" customHeight="1" x14ac:dyDescent="0.25">
      <c r="A24" s="104">
        <v>17</v>
      </c>
      <c r="B24" s="681" t="s">
        <v>322</v>
      </c>
      <c r="C24" s="681"/>
      <c r="D24" s="681"/>
      <c r="E24" s="681"/>
      <c r="F24" s="681"/>
      <c r="G24" s="681"/>
      <c r="H24" s="681"/>
      <c r="I24" s="681"/>
    </row>
    <row r="25" spans="1:9" ht="18" customHeight="1" x14ac:dyDescent="0.25">
      <c r="A25" s="104">
        <v>18</v>
      </c>
      <c r="B25" s="693" t="s">
        <v>916</v>
      </c>
      <c r="C25" s="693"/>
      <c r="D25" s="693"/>
      <c r="E25" s="693"/>
      <c r="F25" s="693"/>
      <c r="G25" s="693"/>
      <c r="H25" s="693"/>
      <c r="I25" s="693"/>
    </row>
    <row r="26" spans="1:9" ht="18" customHeight="1" x14ac:dyDescent="0.25">
      <c r="A26" s="104">
        <v>19</v>
      </c>
      <c r="B26" s="693" t="s">
        <v>1</v>
      </c>
      <c r="C26" s="693"/>
      <c r="D26" s="693"/>
      <c r="E26" s="693"/>
      <c r="F26" s="693"/>
      <c r="G26" s="693"/>
      <c r="H26" s="693"/>
      <c r="I26" s="693"/>
    </row>
    <row r="27" spans="1:9" ht="18" customHeight="1" x14ac:dyDescent="0.25">
      <c r="A27" s="104">
        <v>20.21</v>
      </c>
      <c r="B27" s="684" t="s">
        <v>1289</v>
      </c>
      <c r="C27" s="684"/>
      <c r="D27" s="684"/>
      <c r="E27" s="684"/>
      <c r="F27" s="684"/>
      <c r="G27" s="684"/>
      <c r="H27" s="684"/>
      <c r="I27" s="684"/>
    </row>
    <row r="28" spans="1:9" ht="18" customHeight="1" x14ac:dyDescent="0.25">
      <c r="A28" s="104">
        <v>22</v>
      </c>
      <c r="B28" s="692" t="s">
        <v>917</v>
      </c>
      <c r="C28" s="692"/>
      <c r="D28" s="692"/>
      <c r="E28" s="692"/>
      <c r="F28" s="692"/>
      <c r="G28" s="692"/>
      <c r="H28" s="692"/>
      <c r="I28" s="692"/>
    </row>
    <row r="29" spans="1:9" ht="18" customHeight="1" x14ac:dyDescent="0.25">
      <c r="A29" s="104">
        <v>23</v>
      </c>
      <c r="B29" s="692" t="s">
        <v>918</v>
      </c>
      <c r="C29" s="692"/>
      <c r="D29" s="692"/>
      <c r="E29" s="692"/>
      <c r="F29" s="692"/>
      <c r="G29" s="692"/>
      <c r="H29" s="692"/>
      <c r="I29" s="692"/>
    </row>
    <row r="30" spans="1:9" s="143" customFormat="1" ht="18" customHeight="1" x14ac:dyDescent="0.25">
      <c r="A30" s="104">
        <v>24</v>
      </c>
      <c r="B30" s="684" t="s">
        <v>919</v>
      </c>
      <c r="C30" s="684"/>
      <c r="D30" s="684"/>
      <c r="E30" s="684"/>
      <c r="F30" s="684"/>
      <c r="G30" s="684"/>
      <c r="H30" s="684"/>
      <c r="I30" s="684"/>
    </row>
    <row r="31" spans="1:9" s="143" customFormat="1" ht="18" customHeight="1" x14ac:dyDescent="0.25">
      <c r="A31" s="104">
        <v>25</v>
      </c>
      <c r="B31" s="684" t="s">
        <v>323</v>
      </c>
      <c r="C31" s="684"/>
      <c r="D31" s="684"/>
      <c r="E31" s="684"/>
      <c r="F31" s="684"/>
      <c r="G31" s="684"/>
      <c r="H31" s="684"/>
      <c r="I31" s="684"/>
    </row>
    <row r="32" spans="1:9" s="143" customFormat="1" ht="18" customHeight="1" x14ac:dyDescent="0.25">
      <c r="A32" s="104">
        <v>26</v>
      </c>
      <c r="B32" s="684" t="s">
        <v>920</v>
      </c>
      <c r="C32" s="684"/>
      <c r="D32" s="684"/>
      <c r="E32" s="684"/>
      <c r="F32" s="684"/>
      <c r="G32" s="684"/>
      <c r="H32" s="684"/>
      <c r="I32" s="684"/>
    </row>
    <row r="33" spans="1:60" s="143" customFormat="1" ht="18" customHeight="1" x14ac:dyDescent="0.25">
      <c r="A33" s="104">
        <v>27</v>
      </c>
      <c r="B33" s="684" t="s">
        <v>921</v>
      </c>
      <c r="C33" s="684"/>
      <c r="D33" s="684"/>
      <c r="E33" s="684"/>
      <c r="F33" s="684"/>
      <c r="G33" s="684"/>
      <c r="H33" s="684"/>
      <c r="I33" s="684"/>
    </row>
    <row r="34" spans="1:60" s="143" customFormat="1" ht="14.45" customHeight="1" x14ac:dyDescent="0.3">
      <c r="A34" s="104">
        <v>28</v>
      </c>
      <c r="B34" s="684"/>
      <c r="C34" s="684"/>
      <c r="D34" s="684"/>
      <c r="E34" s="684"/>
      <c r="F34" s="684"/>
      <c r="G34" s="684"/>
      <c r="H34" s="684"/>
      <c r="I34" s="684"/>
    </row>
    <row r="35" spans="1:60" s="143" customFormat="1" ht="18" customHeight="1" x14ac:dyDescent="0.25">
      <c r="A35" s="104">
        <v>29</v>
      </c>
      <c r="B35" s="684" t="s">
        <v>922</v>
      </c>
      <c r="C35" s="684"/>
      <c r="D35" s="684"/>
      <c r="E35" s="684"/>
      <c r="F35" s="684"/>
      <c r="G35" s="684"/>
      <c r="H35" s="684"/>
      <c r="I35" s="684"/>
    </row>
    <row r="36" spans="1:60" s="143" customFormat="1" ht="18" customHeight="1" x14ac:dyDescent="0.25">
      <c r="A36" s="104">
        <v>30</v>
      </c>
      <c r="B36" s="684" t="s">
        <v>923</v>
      </c>
      <c r="C36" s="684"/>
      <c r="D36" s="684"/>
      <c r="E36" s="684"/>
      <c r="F36" s="684"/>
      <c r="G36" s="684"/>
      <c r="H36" s="684"/>
      <c r="I36" s="684"/>
    </row>
    <row r="37" spans="1:60" s="143" customFormat="1" ht="18" customHeight="1" x14ac:dyDescent="0.25">
      <c r="A37" s="104">
        <v>31</v>
      </c>
      <c r="B37" s="684" t="s">
        <v>1375</v>
      </c>
      <c r="C37" s="684"/>
      <c r="D37" s="684"/>
      <c r="E37" s="684"/>
      <c r="F37" s="684"/>
      <c r="G37" s="684"/>
      <c r="H37" s="684"/>
      <c r="I37" s="684"/>
    </row>
    <row r="38" spans="1:60" s="143" customFormat="1" ht="18" customHeight="1" x14ac:dyDescent="0.25">
      <c r="A38" s="104">
        <v>32</v>
      </c>
      <c r="B38" s="684" t="s">
        <v>924</v>
      </c>
      <c r="C38" s="684"/>
      <c r="D38" s="684"/>
      <c r="E38" s="684"/>
      <c r="F38" s="684"/>
      <c r="G38" s="684"/>
      <c r="H38" s="684"/>
      <c r="I38" s="684"/>
    </row>
    <row r="39" spans="1:60" s="143" customFormat="1" ht="19.149999999999999" customHeight="1" x14ac:dyDescent="0.25">
      <c r="A39" s="104">
        <v>33</v>
      </c>
      <c r="B39" s="684" t="s">
        <v>925</v>
      </c>
      <c r="C39" s="684"/>
      <c r="D39" s="684"/>
      <c r="E39" s="684"/>
      <c r="F39" s="684"/>
      <c r="G39" s="684"/>
      <c r="H39" s="684"/>
      <c r="I39" s="684"/>
    </row>
    <row r="40" spans="1:60" s="143" customFormat="1" ht="6.6" customHeight="1" thickBot="1" x14ac:dyDescent="0.3">
      <c r="A40" s="104"/>
      <c r="B40" s="240"/>
      <c r="C40" s="240"/>
      <c r="D40" s="240"/>
      <c r="E40" s="240"/>
      <c r="F40" s="240"/>
      <c r="G40" s="240"/>
      <c r="H40" s="240"/>
      <c r="I40" s="240"/>
    </row>
    <row r="41" spans="1:60" ht="20.100000000000001" customHeight="1" x14ac:dyDescent="0.25">
      <c r="A41" s="685" t="s">
        <v>1633</v>
      </c>
      <c r="B41" s="686"/>
      <c r="C41" s="686"/>
      <c r="D41" s="686"/>
      <c r="E41" s="686"/>
      <c r="F41" s="686"/>
      <c r="G41" s="686"/>
      <c r="H41" s="686"/>
      <c r="I41" s="687"/>
    </row>
    <row r="42" spans="1:60" ht="20.100000000000001" customHeight="1" x14ac:dyDescent="0.25">
      <c r="A42" s="688"/>
      <c r="B42" s="689"/>
      <c r="C42" s="689"/>
      <c r="D42" s="689"/>
      <c r="E42" s="689"/>
      <c r="F42" s="689"/>
      <c r="G42" s="689"/>
      <c r="H42" s="689"/>
      <c r="I42" s="690"/>
    </row>
    <row r="43" spans="1:60" ht="20.100000000000001" customHeight="1" x14ac:dyDescent="0.25">
      <c r="A43" s="688"/>
      <c r="B43" s="689"/>
      <c r="C43" s="689"/>
      <c r="D43" s="689"/>
      <c r="E43" s="689"/>
      <c r="F43" s="689"/>
      <c r="G43" s="689"/>
      <c r="H43" s="689"/>
      <c r="I43" s="690"/>
    </row>
    <row r="44" spans="1:60" ht="11.45" customHeight="1" thickBot="1" x14ac:dyDescent="0.3">
      <c r="A44" s="688"/>
      <c r="B44" s="689"/>
      <c r="C44" s="689"/>
      <c r="D44" s="689"/>
      <c r="E44" s="689"/>
      <c r="F44" s="689"/>
      <c r="G44" s="689"/>
      <c r="H44" s="689"/>
      <c r="I44" s="691"/>
    </row>
    <row r="45" spans="1:60" ht="15.75" x14ac:dyDescent="0.25">
      <c r="A45" s="657"/>
      <c r="B45" s="657"/>
      <c r="C45" s="657"/>
      <c r="D45" s="657"/>
      <c r="E45" s="657"/>
      <c r="F45" s="657"/>
      <c r="G45" s="657"/>
      <c r="H45" s="657"/>
      <c r="I45" s="657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  <c r="AC45" s="69"/>
      <c r="AD45" s="69"/>
      <c r="AE45" s="69"/>
      <c r="AF45" s="69"/>
      <c r="AG45" s="69"/>
      <c r="AH45" s="69"/>
      <c r="AI45" s="69"/>
      <c r="AJ45" s="69"/>
      <c r="AK45" s="69"/>
      <c r="AL45" s="69"/>
      <c r="AM45" s="69"/>
      <c r="AN45" s="69"/>
      <c r="AO45" s="69"/>
      <c r="AP45" s="69"/>
      <c r="AQ45" s="69"/>
      <c r="AR45" s="69"/>
      <c r="AS45" s="69"/>
      <c r="AT45" s="69"/>
      <c r="AU45" s="69"/>
      <c r="AV45" s="69"/>
      <c r="AW45" s="69"/>
      <c r="AX45" s="69"/>
      <c r="AY45" s="69"/>
      <c r="AZ45" s="69"/>
      <c r="BA45" s="69"/>
      <c r="BB45" s="69"/>
      <c r="BC45" s="69"/>
      <c r="BD45" s="69"/>
      <c r="BE45" s="69"/>
      <c r="BF45" s="69"/>
      <c r="BG45" s="69"/>
      <c r="BH45" s="69"/>
    </row>
    <row r="46" spans="1:60" x14ac:dyDescent="0.25">
      <c r="A46" s="664"/>
      <c r="B46" s="664"/>
      <c r="C46" s="664"/>
      <c r="D46" s="664"/>
      <c r="E46" s="664"/>
      <c r="F46" s="664"/>
      <c r="G46" s="664"/>
      <c r="H46" s="664"/>
      <c r="I46" s="664"/>
    </row>
    <row r="47" spans="1:60" x14ac:dyDescent="0.25">
      <c r="A47" s="658"/>
      <c r="B47" s="658"/>
      <c r="C47" s="658"/>
      <c r="D47" s="658"/>
      <c r="E47" s="658"/>
      <c r="F47" s="658"/>
      <c r="G47" s="658"/>
      <c r="H47" s="658"/>
      <c r="I47" s="658"/>
    </row>
    <row r="48" spans="1:60" x14ac:dyDescent="0.25">
      <c r="A48" s="659"/>
      <c r="B48" s="660"/>
      <c r="C48" s="660"/>
      <c r="D48" s="660"/>
      <c r="E48" s="660"/>
      <c r="F48" s="660"/>
      <c r="G48" s="660"/>
      <c r="H48" s="660"/>
      <c r="I48" s="660"/>
    </row>
  </sheetData>
  <mergeCells count="38">
    <mergeCell ref="B23:I23"/>
    <mergeCell ref="B29:I29"/>
    <mergeCell ref="B28:I28"/>
    <mergeCell ref="B27:I27"/>
    <mergeCell ref="B26:I26"/>
    <mergeCell ref="B25:I25"/>
    <mergeCell ref="B24:I24"/>
    <mergeCell ref="B30:I30"/>
    <mergeCell ref="B38:I38"/>
    <mergeCell ref="B39:I39"/>
    <mergeCell ref="A41:I44"/>
    <mergeCell ref="B34:I34"/>
    <mergeCell ref="B33:I33"/>
    <mergeCell ref="B32:I32"/>
    <mergeCell ref="B31:I31"/>
    <mergeCell ref="B35:I35"/>
    <mergeCell ref="B36:I36"/>
    <mergeCell ref="B37:I37"/>
    <mergeCell ref="B8:I8"/>
    <mergeCell ref="B7:I7"/>
    <mergeCell ref="B22:I22"/>
    <mergeCell ref="B21:I21"/>
    <mergeCell ref="B20:I20"/>
    <mergeCell ref="B19:I19"/>
    <mergeCell ref="B17:I17"/>
    <mergeCell ref="B16:I16"/>
    <mergeCell ref="B15:I15"/>
    <mergeCell ref="B14:I14"/>
    <mergeCell ref="B12:I12"/>
    <mergeCell ref="B10:I10"/>
    <mergeCell ref="B9:I9"/>
    <mergeCell ref="B18:I18"/>
    <mergeCell ref="B11:I11"/>
    <mergeCell ref="B13:I13"/>
    <mergeCell ref="A48:I48"/>
    <mergeCell ref="A45:I45"/>
    <mergeCell ref="A46:I46"/>
    <mergeCell ref="A47:I47"/>
  </mergeCells>
  <hyperlinks>
    <hyperlink ref="B7:I7" location="'1'!A1" display="Набор детской мебели &quot;Почемучка&quot;"/>
    <hyperlink ref="B8:I8" location="'2'!A1" display="Набор детской мебели &quot;Настенька&quot;"/>
    <hyperlink ref="B9:I9" location="'3'!A1" display="Набор детской мебели &quot;Алиса&quot;"/>
    <hyperlink ref="B10:I10" location="'4'!A1" display="Набор детской мебели &quot;Алешка&quot;"/>
    <hyperlink ref="B12:I12" location="'5'!A1" display="Набор детской мебели &quot;Юнга&quot;"/>
    <hyperlink ref="B14:I14" location="'7'!A1" display="Набор для спальни &quot;Квадро&quot;"/>
    <hyperlink ref="B15:I15" location="'8'!A1" display="Набор для спальни &quot;Селена&quot;"/>
    <hyperlink ref="B16:I16" location="'9'!A1" display="Набор для спальни &quot;Купидон&quot;"/>
    <hyperlink ref="B17:I17" location="'10'!A1" display="Набор для спальни &quot;Гармония&quot;"/>
    <hyperlink ref="B18:I18" location="'11'!A1" display="Мебель для спальни"/>
    <hyperlink ref="B19:I19" location="'12'!A1" display="Кровати"/>
    <hyperlink ref="B20:I20" location="'13'!A1" display="Комоды"/>
    <hyperlink ref="B21:I21" location="'14'!A1" display="Шкафы"/>
    <hyperlink ref="B22:I22" location="'15'!A1" display="ТВА Вита"/>
    <hyperlink ref="B23:I23" location="'16'!A1" display="Тумбы телевизионные (ТВА)"/>
    <hyperlink ref="B24:I24" location="'17'!A1" display="Столы журнальные"/>
    <hyperlink ref="B25:I25" location="'18'!A1" display="Серия офисной мебели &quot;Акцент&quot;"/>
    <hyperlink ref="B26:I26" location="'19'!A1" display="Столы компьютерные"/>
    <hyperlink ref="B28:I28" location="'22'!A1" display="ПР-7 (варианты компановки модулей) "/>
    <hyperlink ref="B29:I29" location="'23'!A1" display="Мебель для прихожей (малые формы)"/>
    <hyperlink ref="B30:I30" location="'24'!A1" display="Кухонные уголки"/>
    <hyperlink ref="B31:I31" location="'25'!A1" display="Столы обеденные"/>
    <hyperlink ref="B32:I32" location="'26'!A1" display="Стулья"/>
    <hyperlink ref="B33:I33" location="'27'!A1" display="Используемые материалы для кухонных гарнитуров"/>
    <hyperlink ref="B35:I35" location="'29'!A1" display="Набор мебели для кухни &quot;Золушка&quot;"/>
    <hyperlink ref="B38:I38" location="'32'!A1" display="Кухонные модули - тумбы"/>
    <hyperlink ref="B39:I39" location="'33'!A1" display="Кухонные модули - шкафы"/>
    <hyperlink ref="B11:I11" location="'4а'!A1" display="Набор детской мебели &quot;Алешка&quot; (фасады МДФ с фрезеровкой)"/>
    <hyperlink ref="B37:I37" location="'31'!A1" display="Набор мебели для кухни &quot;Премиум&quot; (серия модулей)"/>
    <hyperlink ref="B36:I36" location="'30'!A1" display="Набор мебели для кухни &quot;Надежда&quot;"/>
    <hyperlink ref="B27:I27" location="'20,21'!A1" display="Мебель для прихожей "/>
  </hyperlinks>
  <pageMargins left="0.70866141732283472" right="0.70866141732283472" top="0.15748031496062992" bottom="0.15748031496062992" header="0.31496062992125984" footer="0.31496062992125984"/>
  <pageSetup paperSize="9" scale="8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00"/>
    <pageSetUpPr fitToPage="1"/>
  </sheetPr>
  <dimension ref="A1:O85"/>
  <sheetViews>
    <sheetView view="pageBreakPreview" topLeftCell="A16" zoomScale="70" zoomScaleNormal="100" zoomScaleSheetLayoutView="70" workbookViewId="0">
      <selection activeCell="I33" sqref="I33"/>
    </sheetView>
  </sheetViews>
  <sheetFormatPr defaultRowHeight="15" x14ac:dyDescent="0.25"/>
  <cols>
    <col min="1" max="1" width="3.5703125" customWidth="1"/>
    <col min="5" max="5" width="10.42578125" customWidth="1"/>
    <col min="6" max="6" width="7.42578125" customWidth="1"/>
    <col min="7" max="7" width="10.5703125" customWidth="1"/>
    <col min="10" max="10" width="10.42578125" customWidth="1"/>
    <col min="11" max="11" width="5.28515625" customWidth="1"/>
    <col min="15" max="15" width="10.140625" customWidth="1"/>
  </cols>
  <sheetData>
    <row r="1" spans="1:15" ht="20.25" x14ac:dyDescent="0.3">
      <c r="A1" s="2"/>
      <c r="B1" s="21"/>
      <c r="C1" s="3"/>
      <c r="D1" s="3"/>
      <c r="E1" s="25"/>
      <c r="F1" s="24"/>
      <c r="G1" s="3"/>
      <c r="H1" s="3"/>
      <c r="I1" s="3"/>
      <c r="J1" s="3"/>
      <c r="K1" s="3"/>
      <c r="L1" s="3"/>
      <c r="M1" s="734"/>
      <c r="N1" s="734"/>
      <c r="O1" s="734"/>
    </row>
    <row r="2" spans="1:15" x14ac:dyDescent="0.25">
      <c r="A2" s="2"/>
      <c r="B2" s="24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</row>
    <row r="3" spans="1:15" ht="14.45" x14ac:dyDescent="0.3">
      <c r="A3" s="2"/>
      <c r="B3" s="24"/>
      <c r="C3" s="3"/>
      <c r="D3" s="3"/>
      <c r="E3" s="24"/>
      <c r="F3" s="3"/>
      <c r="G3" s="3"/>
      <c r="H3" s="3"/>
      <c r="I3" s="3"/>
      <c r="J3" s="3"/>
      <c r="K3" s="3"/>
      <c r="L3" s="3"/>
      <c r="M3" s="3"/>
      <c r="N3" s="3"/>
      <c r="O3" s="4"/>
    </row>
    <row r="4" spans="1:15" ht="14.45" x14ac:dyDescent="0.3">
      <c r="A4" s="2"/>
      <c r="B4" s="24"/>
      <c r="C4" s="3"/>
      <c r="D4" s="3"/>
      <c r="E4" s="24"/>
      <c r="F4" s="3"/>
      <c r="G4" s="3"/>
      <c r="H4" s="3"/>
      <c r="I4" s="3"/>
      <c r="J4" s="3"/>
      <c r="K4" s="3"/>
      <c r="L4" s="3"/>
      <c r="M4" s="3"/>
      <c r="N4" s="3"/>
      <c r="O4" s="4"/>
    </row>
    <row r="5" spans="1:15" ht="14.45" x14ac:dyDescent="0.3">
      <c r="A5" s="2"/>
      <c r="B5" s="24"/>
      <c r="C5" s="3"/>
      <c r="D5" s="3"/>
      <c r="E5" s="24"/>
      <c r="F5" s="3"/>
      <c r="G5" s="3"/>
      <c r="H5" s="3"/>
      <c r="I5" s="3"/>
      <c r="J5" s="3"/>
      <c r="K5" s="3"/>
      <c r="L5" s="3"/>
      <c r="M5" s="3"/>
      <c r="N5" s="3"/>
      <c r="O5" s="4"/>
    </row>
    <row r="6" spans="1:15" ht="14.45" x14ac:dyDescent="0.3">
      <c r="A6" s="2"/>
      <c r="B6" s="24"/>
      <c r="C6" s="3"/>
      <c r="D6" s="3"/>
      <c r="E6" s="24"/>
      <c r="F6" s="3"/>
      <c r="G6" s="3"/>
      <c r="H6" s="3"/>
      <c r="I6" s="3"/>
      <c r="J6" s="3"/>
      <c r="K6" s="3"/>
      <c r="L6" s="3"/>
      <c r="M6" s="3"/>
      <c r="N6" s="3"/>
      <c r="O6" s="4"/>
    </row>
    <row r="7" spans="1:15" ht="14.45" x14ac:dyDescent="0.3">
      <c r="A7" s="2"/>
      <c r="B7" s="24"/>
      <c r="C7" s="3"/>
      <c r="D7" s="3"/>
      <c r="E7" s="24"/>
      <c r="F7" s="3"/>
      <c r="G7" s="3"/>
      <c r="H7" s="3"/>
      <c r="I7" s="3"/>
      <c r="J7" s="3"/>
      <c r="K7" s="3"/>
      <c r="L7" s="3"/>
      <c r="M7" s="3"/>
      <c r="N7" s="3"/>
      <c r="O7" s="4"/>
    </row>
    <row r="8" spans="1:15" ht="14.45" x14ac:dyDescent="0.3">
      <c r="A8" s="2"/>
      <c r="B8" s="24"/>
      <c r="C8" s="3"/>
      <c r="D8" s="3"/>
      <c r="E8" s="24"/>
      <c r="F8" s="3"/>
      <c r="G8" s="3"/>
      <c r="H8" s="3"/>
      <c r="I8" s="3"/>
      <c r="J8" s="3"/>
      <c r="K8" s="3"/>
      <c r="L8" s="3"/>
      <c r="M8" s="3"/>
      <c r="N8" s="3"/>
      <c r="O8" s="4"/>
    </row>
    <row r="9" spans="1:15" ht="14.45" x14ac:dyDescent="0.3">
      <c r="A9" s="2"/>
      <c r="B9" s="24"/>
      <c r="C9" s="3"/>
      <c r="D9" s="3"/>
      <c r="E9" s="24"/>
      <c r="F9" s="3"/>
      <c r="G9" s="3"/>
      <c r="H9" s="3"/>
      <c r="I9" s="3"/>
      <c r="J9" s="3"/>
      <c r="K9" s="3"/>
      <c r="L9" s="3"/>
      <c r="M9" s="3"/>
      <c r="N9" s="3"/>
      <c r="O9" s="4"/>
    </row>
    <row r="10" spans="1:15" ht="14.45" x14ac:dyDescent="0.3">
      <c r="A10" s="2"/>
      <c r="B10" s="24"/>
      <c r="C10" s="3"/>
      <c r="D10" s="3"/>
      <c r="E10" s="24"/>
      <c r="F10" s="3"/>
      <c r="G10" s="3"/>
      <c r="H10" s="3"/>
      <c r="I10" s="3"/>
      <c r="J10" s="3"/>
      <c r="K10" s="3"/>
      <c r="L10" s="3"/>
      <c r="M10" s="3"/>
      <c r="N10" s="3"/>
      <c r="O10" s="4"/>
    </row>
    <row r="11" spans="1:15" ht="14.45" x14ac:dyDescent="0.3">
      <c r="A11" s="2"/>
      <c r="B11" s="24"/>
      <c r="C11" s="3"/>
      <c r="D11" s="3"/>
      <c r="E11" s="24"/>
      <c r="F11" s="3"/>
      <c r="G11" s="3"/>
      <c r="H11" s="3"/>
      <c r="I11" s="3"/>
      <c r="J11" s="3"/>
      <c r="K11" s="3"/>
      <c r="L11" s="3"/>
      <c r="M11" s="3"/>
      <c r="N11" s="3"/>
      <c r="O11" s="4"/>
    </row>
    <row r="12" spans="1:15" ht="14.45" x14ac:dyDescent="0.3">
      <c r="A12" s="2"/>
      <c r="B12" s="24"/>
      <c r="C12" s="3"/>
      <c r="D12" s="3"/>
      <c r="E12" s="24"/>
      <c r="F12" s="3"/>
      <c r="G12" s="3"/>
      <c r="H12" s="3"/>
      <c r="I12" s="3"/>
      <c r="J12" s="3"/>
      <c r="K12" s="3"/>
      <c r="L12" s="3"/>
      <c r="M12" s="3"/>
      <c r="N12" s="3"/>
      <c r="O12" s="4"/>
    </row>
    <row r="13" spans="1:15" ht="14.25" customHeight="1" x14ac:dyDescent="0.3">
      <c r="A13" s="2"/>
      <c r="B13" s="24"/>
      <c r="C13" s="3"/>
      <c r="D13" s="3"/>
      <c r="E13" s="24"/>
      <c r="F13" s="3"/>
      <c r="G13" s="3"/>
      <c r="H13" s="3"/>
      <c r="I13" s="3"/>
      <c r="J13" s="3"/>
      <c r="K13" s="3"/>
      <c r="L13" s="3"/>
      <c r="M13" s="3"/>
      <c r="N13" s="3"/>
      <c r="O13" s="4"/>
    </row>
    <row r="14" spans="1:15" ht="28.5" thickBot="1" x14ac:dyDescent="0.45">
      <c r="A14" s="28"/>
      <c r="B14" s="54" t="s">
        <v>126</v>
      </c>
      <c r="C14" s="55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6"/>
    </row>
    <row r="15" spans="1:15" ht="15.75" x14ac:dyDescent="0.25">
      <c r="A15" s="2"/>
      <c r="B15" s="698" t="s">
        <v>127</v>
      </c>
      <c r="C15" s="699"/>
      <c r="D15" s="699"/>
      <c r="E15" s="700"/>
      <c r="F15" s="5"/>
      <c r="G15" s="698" t="s">
        <v>128</v>
      </c>
      <c r="H15" s="699"/>
      <c r="I15" s="699"/>
      <c r="J15" s="700"/>
      <c r="K15" s="5"/>
      <c r="L15" s="698" t="s">
        <v>129</v>
      </c>
      <c r="M15" s="699"/>
      <c r="N15" s="699"/>
      <c r="O15" s="700"/>
    </row>
    <row r="16" spans="1:15" ht="15.75" x14ac:dyDescent="0.25">
      <c r="A16" s="2"/>
      <c r="B16" s="701" t="s">
        <v>139</v>
      </c>
      <c r="C16" s="702"/>
      <c r="D16" s="702"/>
      <c r="E16" s="703"/>
      <c r="F16" s="3"/>
      <c r="G16" s="701" t="s">
        <v>140</v>
      </c>
      <c r="H16" s="702"/>
      <c r="I16" s="702"/>
      <c r="J16" s="703"/>
      <c r="K16" s="3"/>
      <c r="L16" s="701" t="s">
        <v>141</v>
      </c>
      <c r="M16" s="702"/>
      <c r="N16" s="702"/>
      <c r="O16" s="703"/>
    </row>
    <row r="17" spans="1:15" x14ac:dyDescent="0.25">
      <c r="A17" s="2"/>
      <c r="B17" s="6"/>
      <c r="C17" s="7"/>
      <c r="D17" s="7"/>
      <c r="E17" s="8" t="s">
        <v>2</v>
      </c>
      <c r="F17" s="3"/>
      <c r="G17" s="6"/>
      <c r="H17" s="7"/>
      <c r="I17" s="7"/>
      <c r="J17" s="8" t="s">
        <v>2</v>
      </c>
      <c r="K17" s="3"/>
      <c r="L17" s="6"/>
      <c r="M17" s="7"/>
      <c r="N17" s="7"/>
      <c r="O17" s="8" t="s">
        <v>2</v>
      </c>
    </row>
    <row r="18" spans="1:15" ht="14.45" x14ac:dyDescent="0.3">
      <c r="A18" s="2"/>
      <c r="B18" s="6"/>
      <c r="C18" s="7"/>
      <c r="D18" s="7"/>
      <c r="E18" s="9">
        <v>65</v>
      </c>
      <c r="F18" s="3"/>
      <c r="G18" s="6"/>
      <c r="H18" s="7"/>
      <c r="I18" s="7"/>
      <c r="J18" s="9">
        <v>48</v>
      </c>
      <c r="K18" s="3"/>
      <c r="L18" s="6"/>
      <c r="M18" s="7"/>
      <c r="N18" s="7"/>
      <c r="O18" s="9">
        <v>56</v>
      </c>
    </row>
    <row r="19" spans="1:15" x14ac:dyDescent="0.25">
      <c r="A19" s="2"/>
      <c r="B19" s="6"/>
      <c r="C19" s="7"/>
      <c r="D19" s="7"/>
      <c r="E19" s="8" t="s">
        <v>3</v>
      </c>
      <c r="F19" s="3"/>
      <c r="G19" s="6"/>
      <c r="H19" s="7"/>
      <c r="I19" s="7"/>
      <c r="J19" s="8" t="s">
        <v>3</v>
      </c>
      <c r="K19" s="3"/>
      <c r="L19" s="6"/>
      <c r="M19" s="7"/>
      <c r="N19" s="7"/>
      <c r="O19" s="8" t="s">
        <v>3</v>
      </c>
    </row>
    <row r="20" spans="1:15" ht="14.45" x14ac:dyDescent="0.3">
      <c r="A20" s="2"/>
      <c r="B20" s="6"/>
      <c r="C20" s="7"/>
      <c r="D20" s="7"/>
      <c r="E20" s="9">
        <v>0.11</v>
      </c>
      <c r="F20" s="3"/>
      <c r="G20" s="6"/>
      <c r="H20" s="7"/>
      <c r="I20" s="7"/>
      <c r="J20" s="9">
        <v>0.09</v>
      </c>
      <c r="K20" s="3"/>
      <c r="L20" s="6"/>
      <c r="M20" s="7"/>
      <c r="N20" s="7"/>
      <c r="O20" s="9">
        <v>0.11</v>
      </c>
    </row>
    <row r="21" spans="1:15" ht="24" x14ac:dyDescent="0.25">
      <c r="A21" s="2"/>
      <c r="B21" s="6"/>
      <c r="C21" s="7"/>
      <c r="D21" s="7"/>
      <c r="E21" s="8" t="s">
        <v>4</v>
      </c>
      <c r="F21" s="3"/>
      <c r="G21" s="6"/>
      <c r="H21" s="7"/>
      <c r="I21" s="7"/>
      <c r="J21" s="8" t="s">
        <v>4</v>
      </c>
      <c r="K21" s="3"/>
      <c r="L21" s="6"/>
      <c r="M21" s="7"/>
      <c r="N21" s="7"/>
      <c r="O21" s="8" t="s">
        <v>4</v>
      </c>
    </row>
    <row r="22" spans="1:15" ht="14.45" x14ac:dyDescent="0.3">
      <c r="A22" s="2"/>
      <c r="B22" s="6"/>
      <c r="C22" s="7"/>
      <c r="D22" s="7"/>
      <c r="E22" s="10">
        <v>1</v>
      </c>
      <c r="F22" s="3"/>
      <c r="G22" s="6"/>
      <c r="H22" s="7"/>
      <c r="I22" s="7"/>
      <c r="J22" s="10">
        <v>1</v>
      </c>
      <c r="K22" s="3"/>
      <c r="L22" s="6"/>
      <c r="M22" s="7"/>
      <c r="N22" s="7"/>
      <c r="O22" s="10">
        <v>1</v>
      </c>
    </row>
    <row r="23" spans="1:15" ht="15.75" thickBot="1" x14ac:dyDescent="0.3">
      <c r="A23" s="2"/>
      <c r="B23" s="704" t="s">
        <v>5</v>
      </c>
      <c r="C23" s="705"/>
      <c r="D23" s="706">
        <f>'1р'!D2</f>
        <v>6545</v>
      </c>
      <c r="E23" s="707"/>
      <c r="F23" s="3"/>
      <c r="G23" s="704" t="s">
        <v>5</v>
      </c>
      <c r="H23" s="705"/>
      <c r="I23" s="706">
        <f>'1р'!D4</f>
        <v>5695</v>
      </c>
      <c r="J23" s="707"/>
      <c r="K23" s="3"/>
      <c r="L23" s="704" t="s">
        <v>5</v>
      </c>
      <c r="M23" s="705"/>
      <c r="N23" s="706">
        <f>'1р'!D6</f>
        <v>5185</v>
      </c>
      <c r="O23" s="707"/>
    </row>
    <row r="24" spans="1:15" ht="15.75" thickBot="1" x14ac:dyDescent="0.3">
      <c r="A24" s="2"/>
      <c r="B24" s="708" t="s">
        <v>768</v>
      </c>
      <c r="C24" s="709"/>
      <c r="D24" s="709"/>
      <c r="E24" s="710"/>
      <c r="F24" s="3"/>
      <c r="G24" s="708" t="s">
        <v>768</v>
      </c>
      <c r="H24" s="709"/>
      <c r="I24" s="709"/>
      <c r="J24" s="710"/>
      <c r="K24" s="3"/>
      <c r="L24" s="731" t="s">
        <v>769</v>
      </c>
      <c r="M24" s="732"/>
      <c r="N24" s="732"/>
      <c r="O24" s="733"/>
    </row>
    <row r="25" spans="1:15" ht="15.75" thickBot="1" x14ac:dyDescent="0.3">
      <c r="A25" s="2"/>
      <c r="B25" s="171" t="s">
        <v>773</v>
      </c>
      <c r="C25" s="171"/>
      <c r="D25" s="172"/>
      <c r="E25" s="177">
        <f>'1р'!D3</f>
        <v>6420</v>
      </c>
      <c r="F25" s="3"/>
      <c r="G25" s="696" t="s">
        <v>772</v>
      </c>
      <c r="H25" s="697"/>
      <c r="I25" s="694">
        <f>'1р'!D5</f>
        <v>5590</v>
      </c>
      <c r="J25" s="695"/>
      <c r="K25" s="3"/>
      <c r="L25" s="696" t="s">
        <v>772</v>
      </c>
      <c r="M25" s="697"/>
      <c r="N25" s="714">
        <f>'1р'!D7</f>
        <v>5140</v>
      </c>
      <c r="O25" s="715"/>
    </row>
    <row r="26" spans="1:15" ht="15" customHeight="1" thickBot="1" x14ac:dyDescent="0.35">
      <c r="A26" s="2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4"/>
    </row>
    <row r="27" spans="1:15" ht="32.25" customHeight="1" x14ac:dyDescent="0.25">
      <c r="A27" s="2"/>
      <c r="B27" s="698" t="s">
        <v>130</v>
      </c>
      <c r="C27" s="699"/>
      <c r="D27" s="699"/>
      <c r="E27" s="700"/>
      <c r="F27" s="5"/>
      <c r="G27" s="723" t="s">
        <v>767</v>
      </c>
      <c r="H27" s="724"/>
      <c r="I27" s="724"/>
      <c r="J27" s="725"/>
      <c r="K27" s="5"/>
      <c r="L27" s="698" t="s">
        <v>131</v>
      </c>
      <c r="M27" s="699"/>
      <c r="N27" s="699"/>
      <c r="O27" s="700"/>
    </row>
    <row r="28" spans="1:15" ht="15.75" x14ac:dyDescent="0.25">
      <c r="A28" s="2"/>
      <c r="B28" s="701" t="s">
        <v>142</v>
      </c>
      <c r="C28" s="702"/>
      <c r="D28" s="702"/>
      <c r="E28" s="703"/>
      <c r="F28" s="3"/>
      <c r="G28" s="701" t="s">
        <v>143</v>
      </c>
      <c r="H28" s="702"/>
      <c r="I28" s="702"/>
      <c r="J28" s="703"/>
      <c r="K28" s="3"/>
      <c r="L28" s="701" t="s">
        <v>144</v>
      </c>
      <c r="M28" s="702"/>
      <c r="N28" s="702"/>
      <c r="O28" s="703"/>
    </row>
    <row r="29" spans="1:15" x14ac:dyDescent="0.25">
      <c r="A29" s="2"/>
      <c r="B29" s="6"/>
      <c r="C29" s="7"/>
      <c r="D29" s="7"/>
      <c r="E29" s="8" t="s">
        <v>2</v>
      </c>
      <c r="F29" s="3"/>
      <c r="G29" s="6"/>
      <c r="H29" s="7"/>
      <c r="I29" s="7"/>
      <c r="J29" s="8" t="s">
        <v>2</v>
      </c>
      <c r="K29" s="3"/>
      <c r="L29" s="6"/>
      <c r="M29" s="7"/>
      <c r="N29" s="7"/>
      <c r="O29" s="8" t="s">
        <v>2</v>
      </c>
    </row>
    <row r="30" spans="1:15" ht="14.45" x14ac:dyDescent="0.3">
      <c r="A30" s="2"/>
      <c r="B30" s="6"/>
      <c r="C30" s="7"/>
      <c r="D30" s="7"/>
      <c r="E30" s="9">
        <v>50</v>
      </c>
      <c r="F30" s="3"/>
      <c r="G30" s="6"/>
      <c r="H30" s="7"/>
      <c r="I30" s="7"/>
      <c r="J30" s="9">
        <v>60</v>
      </c>
      <c r="K30" s="3"/>
      <c r="L30" s="6"/>
      <c r="M30" s="7"/>
      <c r="N30" s="7"/>
      <c r="O30" s="9">
        <v>20</v>
      </c>
    </row>
    <row r="31" spans="1:15" x14ac:dyDescent="0.25">
      <c r="A31" s="2"/>
      <c r="B31" s="6"/>
      <c r="C31" s="7"/>
      <c r="D31" s="7"/>
      <c r="E31" s="8" t="s">
        <v>3</v>
      </c>
      <c r="F31" s="3"/>
      <c r="G31" s="6"/>
      <c r="H31" s="7"/>
      <c r="I31" s="7"/>
      <c r="J31" s="8" t="s">
        <v>3</v>
      </c>
      <c r="K31" s="3"/>
      <c r="L31" s="6"/>
      <c r="M31" s="7"/>
      <c r="N31" s="7"/>
      <c r="O31" s="8" t="s">
        <v>3</v>
      </c>
    </row>
    <row r="32" spans="1:15" ht="14.45" x14ac:dyDescent="0.3">
      <c r="A32" s="2"/>
      <c r="B32" s="6"/>
      <c r="C32" s="7"/>
      <c r="D32" s="7"/>
      <c r="E32" s="9">
        <v>0.11</v>
      </c>
      <c r="F32" s="3"/>
      <c r="G32" s="6"/>
      <c r="H32" s="7"/>
      <c r="I32" s="7"/>
      <c r="J32" s="9">
        <v>0.12</v>
      </c>
      <c r="K32" s="3"/>
      <c r="L32" s="6"/>
      <c r="M32" s="7"/>
      <c r="N32" s="7"/>
      <c r="O32" s="9">
        <v>7.0000000000000007E-2</v>
      </c>
    </row>
    <row r="33" spans="1:15" ht="24" x14ac:dyDescent="0.25">
      <c r="A33" s="2"/>
      <c r="B33" s="6"/>
      <c r="C33" s="7"/>
      <c r="D33" s="7"/>
      <c r="E33" s="8" t="s">
        <v>4</v>
      </c>
      <c r="F33" s="3"/>
      <c r="G33" s="6"/>
      <c r="H33" s="7"/>
      <c r="I33" s="7"/>
      <c r="J33" s="8" t="s">
        <v>4</v>
      </c>
      <c r="K33" s="3"/>
      <c r="L33" s="6"/>
      <c r="M33" s="7"/>
      <c r="N33" s="7"/>
      <c r="O33" s="8" t="s">
        <v>4</v>
      </c>
    </row>
    <row r="34" spans="1:15" ht="14.45" x14ac:dyDescent="0.3">
      <c r="A34" s="2"/>
      <c r="B34" s="6"/>
      <c r="C34" s="7"/>
      <c r="D34" s="7"/>
      <c r="E34" s="10">
        <v>1</v>
      </c>
      <c r="F34" s="3"/>
      <c r="G34" s="6"/>
      <c r="H34" s="7"/>
      <c r="I34" s="7"/>
      <c r="J34" s="10">
        <v>1</v>
      </c>
      <c r="K34" s="3"/>
      <c r="L34" s="6"/>
      <c r="M34" s="7"/>
      <c r="N34" s="7"/>
      <c r="O34" s="10">
        <v>1</v>
      </c>
    </row>
    <row r="35" spans="1:15" ht="15.75" thickBot="1" x14ac:dyDescent="0.3">
      <c r="A35" s="2"/>
      <c r="B35" s="704" t="s">
        <v>5</v>
      </c>
      <c r="C35" s="705"/>
      <c r="D35" s="706">
        <f>'1р'!D8</f>
        <v>4795</v>
      </c>
      <c r="E35" s="707"/>
      <c r="F35" s="3"/>
      <c r="G35" s="704" t="s">
        <v>5</v>
      </c>
      <c r="H35" s="705"/>
      <c r="I35" s="706">
        <f>'1р'!D10</f>
        <v>5055</v>
      </c>
      <c r="J35" s="707"/>
      <c r="K35" s="3"/>
      <c r="L35" s="704" t="s">
        <v>5</v>
      </c>
      <c r="M35" s="705"/>
      <c r="N35" s="706">
        <f>'1р'!D12</f>
        <v>3650</v>
      </c>
      <c r="O35" s="707"/>
    </row>
    <row r="36" spans="1:15" ht="15.75" thickBot="1" x14ac:dyDescent="0.3">
      <c r="A36" s="2"/>
      <c r="B36" s="708" t="s">
        <v>768</v>
      </c>
      <c r="C36" s="709"/>
      <c r="D36" s="709"/>
      <c r="E36" s="710"/>
      <c r="F36" s="3"/>
      <c r="G36" s="708" t="s">
        <v>769</v>
      </c>
      <c r="H36" s="709"/>
      <c r="I36" s="709"/>
      <c r="J36" s="710"/>
      <c r="K36" s="3"/>
      <c r="L36" s="708" t="s">
        <v>770</v>
      </c>
      <c r="M36" s="709"/>
      <c r="N36" s="709"/>
      <c r="O36" s="710"/>
    </row>
    <row r="37" spans="1:15" ht="15.75" thickBot="1" x14ac:dyDescent="0.3">
      <c r="A37" s="2"/>
      <c r="B37" s="171" t="s">
        <v>766</v>
      </c>
      <c r="C37" s="171"/>
      <c r="D37" s="172"/>
      <c r="E37" s="177">
        <f>'1р'!D9</f>
        <v>4710</v>
      </c>
      <c r="F37" s="3"/>
      <c r="G37" s="171" t="s">
        <v>779</v>
      </c>
      <c r="H37" s="172"/>
      <c r="I37" s="172"/>
      <c r="J37" s="177">
        <f>'1р'!D11</f>
        <v>4965</v>
      </c>
      <c r="K37" s="3"/>
      <c r="L37" s="171" t="s">
        <v>780</v>
      </c>
      <c r="M37" s="172"/>
      <c r="N37" s="172"/>
      <c r="O37" s="177">
        <f>'1р'!D13</f>
        <v>3405</v>
      </c>
    </row>
    <row r="38" spans="1:15" thickBot="1" x14ac:dyDescent="0.35">
      <c r="A38" s="2"/>
      <c r="B38" s="46"/>
      <c r="C38" s="12"/>
      <c r="D38" s="12"/>
      <c r="E38" s="12"/>
      <c r="F38" s="3"/>
      <c r="G38" s="729"/>
      <c r="H38" s="729"/>
      <c r="I38" s="729"/>
      <c r="J38" s="729"/>
      <c r="K38" s="3"/>
      <c r="L38" s="729"/>
      <c r="M38" s="729"/>
      <c r="N38" s="729"/>
      <c r="O38" s="730"/>
    </row>
    <row r="39" spans="1:15" ht="30" customHeight="1" x14ac:dyDescent="0.25">
      <c r="A39" s="2"/>
      <c r="B39" s="723" t="s">
        <v>134</v>
      </c>
      <c r="C39" s="724"/>
      <c r="D39" s="724"/>
      <c r="E39" s="725"/>
      <c r="F39" s="5"/>
      <c r="G39" s="723" t="s">
        <v>133</v>
      </c>
      <c r="H39" s="724"/>
      <c r="I39" s="724"/>
      <c r="J39" s="725"/>
      <c r="K39" s="5"/>
      <c r="L39" s="723" t="s">
        <v>132</v>
      </c>
      <c r="M39" s="724"/>
      <c r="N39" s="724"/>
      <c r="O39" s="725"/>
    </row>
    <row r="40" spans="1:15" ht="15.75" x14ac:dyDescent="0.25">
      <c r="A40" s="2"/>
      <c r="B40" s="701" t="s">
        <v>143</v>
      </c>
      <c r="C40" s="702"/>
      <c r="D40" s="702"/>
      <c r="E40" s="703"/>
      <c r="F40" s="3"/>
      <c r="G40" s="701" t="s">
        <v>145</v>
      </c>
      <c r="H40" s="702"/>
      <c r="I40" s="702"/>
      <c r="J40" s="703"/>
      <c r="K40" s="3"/>
      <c r="L40" s="701" t="s">
        <v>146</v>
      </c>
      <c r="M40" s="702"/>
      <c r="N40" s="702"/>
      <c r="O40" s="703"/>
    </row>
    <row r="41" spans="1:15" x14ac:dyDescent="0.25">
      <c r="A41" s="2"/>
      <c r="B41" s="6"/>
      <c r="C41" s="7"/>
      <c r="D41" s="7"/>
      <c r="E41" s="8" t="s">
        <v>2</v>
      </c>
      <c r="F41" s="3"/>
      <c r="G41" s="6"/>
      <c r="H41" s="7"/>
      <c r="I41" s="7"/>
      <c r="J41" s="8" t="s">
        <v>2</v>
      </c>
      <c r="K41" s="3"/>
      <c r="L41" s="6"/>
      <c r="M41" s="7"/>
      <c r="N41" s="7"/>
      <c r="O41" s="8" t="s">
        <v>2</v>
      </c>
    </row>
    <row r="42" spans="1:15" ht="14.45" x14ac:dyDescent="0.3">
      <c r="A42" s="2"/>
      <c r="B42" s="6"/>
      <c r="C42" s="7"/>
      <c r="D42" s="7"/>
      <c r="E42" s="9">
        <v>40</v>
      </c>
      <c r="F42" s="3"/>
      <c r="G42" s="6"/>
      <c r="H42" s="7"/>
      <c r="I42" s="7"/>
      <c r="J42" s="9">
        <v>60</v>
      </c>
      <c r="K42" s="3"/>
      <c r="L42" s="6"/>
      <c r="M42" s="7"/>
      <c r="N42" s="7"/>
      <c r="O42" s="9">
        <v>93</v>
      </c>
    </row>
    <row r="43" spans="1:15" x14ac:dyDescent="0.25">
      <c r="A43" s="2"/>
      <c r="B43" s="6"/>
      <c r="C43" s="7"/>
      <c r="D43" s="7"/>
      <c r="E43" s="8" t="s">
        <v>3</v>
      </c>
      <c r="F43" s="3"/>
      <c r="G43" s="6"/>
      <c r="H43" s="7"/>
      <c r="I43" s="7"/>
      <c r="J43" s="8" t="s">
        <v>3</v>
      </c>
      <c r="K43" s="3"/>
      <c r="L43" s="6"/>
      <c r="M43" s="7"/>
      <c r="N43" s="7"/>
      <c r="O43" s="8" t="s">
        <v>3</v>
      </c>
    </row>
    <row r="44" spans="1:15" ht="14.45" x14ac:dyDescent="0.3">
      <c r="A44" s="2"/>
      <c r="B44" s="6"/>
      <c r="C44" s="7"/>
      <c r="D44" s="7"/>
      <c r="E44" s="9">
        <v>0.16</v>
      </c>
      <c r="F44" s="3"/>
      <c r="G44" s="6"/>
      <c r="H44" s="7"/>
      <c r="I44" s="7"/>
      <c r="J44" s="9">
        <v>0.2</v>
      </c>
      <c r="K44" s="3"/>
      <c r="L44" s="6"/>
      <c r="M44" s="7"/>
      <c r="N44" s="7"/>
      <c r="O44" s="9">
        <v>0.3</v>
      </c>
    </row>
    <row r="45" spans="1:15" ht="24" x14ac:dyDescent="0.25">
      <c r="A45" s="2"/>
      <c r="B45" s="6"/>
      <c r="C45" s="7"/>
      <c r="D45" s="7"/>
      <c r="E45" s="8" t="s">
        <v>4</v>
      </c>
      <c r="F45" s="3"/>
      <c r="G45" s="6"/>
      <c r="H45" s="7"/>
      <c r="I45" s="7"/>
      <c r="J45" s="8" t="s">
        <v>4</v>
      </c>
      <c r="K45" s="3"/>
      <c r="L45" s="6"/>
      <c r="M45" s="7"/>
      <c r="N45" s="7"/>
      <c r="O45" s="8" t="s">
        <v>4</v>
      </c>
    </row>
    <row r="46" spans="1:15" ht="14.45" x14ac:dyDescent="0.3">
      <c r="A46" s="2"/>
      <c r="B46" s="6"/>
      <c r="C46" s="7"/>
      <c r="D46" s="7"/>
      <c r="E46" s="10">
        <v>1</v>
      </c>
      <c r="F46" s="3"/>
      <c r="G46" s="6"/>
      <c r="H46" s="7"/>
      <c r="I46" s="7"/>
      <c r="J46" s="10">
        <v>2</v>
      </c>
      <c r="K46" s="3"/>
      <c r="L46" s="6"/>
      <c r="M46" s="7"/>
      <c r="N46" s="7"/>
      <c r="O46" s="10">
        <v>2</v>
      </c>
    </row>
    <row r="47" spans="1:15" ht="15.75" thickBot="1" x14ac:dyDescent="0.3">
      <c r="A47" s="2"/>
      <c r="B47" s="704" t="s">
        <v>5</v>
      </c>
      <c r="C47" s="705"/>
      <c r="D47" s="706">
        <f>'1р'!D14</f>
        <v>7220</v>
      </c>
      <c r="E47" s="707"/>
      <c r="F47" s="3"/>
      <c r="G47" s="704" t="s">
        <v>5</v>
      </c>
      <c r="H47" s="705"/>
      <c r="I47" s="706">
        <f>'1р'!D16</f>
        <v>9780</v>
      </c>
      <c r="J47" s="707"/>
      <c r="K47" s="3"/>
      <c r="L47" s="704" t="s">
        <v>5</v>
      </c>
      <c r="M47" s="705"/>
      <c r="N47" s="706">
        <f>'1р'!D18</f>
        <v>7020</v>
      </c>
      <c r="O47" s="707"/>
    </row>
    <row r="48" spans="1:15" x14ac:dyDescent="0.25">
      <c r="A48" s="2"/>
      <c r="B48" s="708" t="s">
        <v>768</v>
      </c>
      <c r="C48" s="709"/>
      <c r="D48" s="709"/>
      <c r="E48" s="710"/>
      <c r="F48" s="3"/>
      <c r="G48" s="708" t="s">
        <v>771</v>
      </c>
      <c r="H48" s="709"/>
      <c r="I48" s="709"/>
      <c r="J48" s="710"/>
      <c r="K48" s="3"/>
      <c r="L48" s="708" t="s">
        <v>759</v>
      </c>
      <c r="M48" s="709"/>
      <c r="N48" s="709"/>
      <c r="O48" s="710"/>
    </row>
    <row r="49" spans="1:15" ht="15.75" thickBot="1" x14ac:dyDescent="0.3">
      <c r="A49" s="2"/>
      <c r="B49" s="170" t="s">
        <v>1582</v>
      </c>
      <c r="C49" s="15"/>
      <c r="D49" s="15"/>
      <c r="E49" s="424">
        <f>'1р'!D15</f>
        <v>6850</v>
      </c>
      <c r="F49" s="3"/>
      <c r="G49" s="696" t="s">
        <v>759</v>
      </c>
      <c r="H49" s="697"/>
      <c r="I49" s="694">
        <f>'1р'!D17</f>
        <v>9265</v>
      </c>
      <c r="J49" s="695"/>
      <c r="K49" s="3"/>
      <c r="L49" s="726"/>
      <c r="M49" s="727"/>
      <c r="N49" s="727"/>
      <c r="O49" s="728"/>
    </row>
    <row r="50" spans="1:15" thickBot="1" x14ac:dyDescent="0.35">
      <c r="A50" s="2"/>
      <c r="B50" s="3"/>
      <c r="C50" s="3"/>
      <c r="D50" s="3"/>
      <c r="E50" s="3"/>
      <c r="F50" s="3"/>
      <c r="G50" s="15"/>
      <c r="H50" s="15"/>
      <c r="I50" s="15"/>
      <c r="J50" s="15"/>
      <c r="K50" s="3"/>
      <c r="L50" s="3"/>
      <c r="M50" s="3"/>
      <c r="N50" s="3"/>
      <c r="O50" s="4"/>
    </row>
    <row r="51" spans="1:15" ht="31.5" customHeight="1" x14ac:dyDescent="0.25">
      <c r="A51" s="2"/>
      <c r="B51" s="723" t="s">
        <v>135</v>
      </c>
      <c r="C51" s="724"/>
      <c r="D51" s="724"/>
      <c r="E51" s="725"/>
      <c r="F51" s="5"/>
      <c r="G51" s="723" t="s">
        <v>137</v>
      </c>
      <c r="H51" s="724"/>
      <c r="I51" s="724"/>
      <c r="J51" s="725"/>
      <c r="K51" s="5"/>
      <c r="L51" s="723" t="s">
        <v>136</v>
      </c>
      <c r="M51" s="724"/>
      <c r="N51" s="724"/>
      <c r="O51" s="725"/>
    </row>
    <row r="52" spans="1:15" ht="15.75" x14ac:dyDescent="0.25">
      <c r="A52" s="2"/>
      <c r="B52" s="701" t="s">
        <v>147</v>
      </c>
      <c r="C52" s="702"/>
      <c r="D52" s="702"/>
      <c r="E52" s="703"/>
      <c r="F52" s="3"/>
      <c r="G52" s="701" t="s">
        <v>148</v>
      </c>
      <c r="H52" s="702"/>
      <c r="I52" s="702"/>
      <c r="J52" s="703"/>
      <c r="K52" s="3"/>
      <c r="L52" s="701" t="s">
        <v>149</v>
      </c>
      <c r="M52" s="702"/>
      <c r="N52" s="702"/>
      <c r="O52" s="703"/>
    </row>
    <row r="53" spans="1:15" x14ac:dyDescent="0.25">
      <c r="A53" s="2"/>
      <c r="B53" s="6"/>
      <c r="C53" s="7"/>
      <c r="D53" s="7"/>
      <c r="E53" s="8" t="s">
        <v>2</v>
      </c>
      <c r="F53" s="3"/>
      <c r="G53" s="6"/>
      <c r="H53" s="7"/>
      <c r="I53" s="7"/>
      <c r="J53" s="8" t="s">
        <v>2</v>
      </c>
      <c r="K53" s="3"/>
      <c r="L53" s="6"/>
      <c r="M53" s="7"/>
      <c r="N53" s="7"/>
      <c r="O53" s="8" t="s">
        <v>2</v>
      </c>
    </row>
    <row r="54" spans="1:15" x14ac:dyDescent="0.25">
      <c r="A54" s="2"/>
      <c r="B54" s="6"/>
      <c r="C54" s="7"/>
      <c r="D54" s="7"/>
      <c r="E54" s="16">
        <v>84</v>
      </c>
      <c r="F54" s="3"/>
      <c r="G54" s="6"/>
      <c r="H54" s="7"/>
      <c r="I54" s="7"/>
      <c r="J54" s="16">
        <v>140</v>
      </c>
      <c r="K54" s="3"/>
      <c r="L54" s="6"/>
      <c r="M54" s="7"/>
      <c r="N54" s="7"/>
      <c r="O54" s="16">
        <v>160</v>
      </c>
    </row>
    <row r="55" spans="1:15" x14ac:dyDescent="0.25">
      <c r="A55" s="2"/>
      <c r="B55" s="6"/>
      <c r="C55" s="7"/>
      <c r="D55" s="7"/>
      <c r="E55" s="8" t="s">
        <v>3</v>
      </c>
      <c r="F55" s="3"/>
      <c r="G55" s="6"/>
      <c r="H55" s="7"/>
      <c r="I55" s="7"/>
      <c r="J55" s="8" t="s">
        <v>3</v>
      </c>
      <c r="K55" s="3"/>
      <c r="L55" s="6"/>
      <c r="M55" s="7"/>
      <c r="N55" s="7"/>
      <c r="O55" s="8" t="s">
        <v>3</v>
      </c>
    </row>
    <row r="56" spans="1:15" x14ac:dyDescent="0.25">
      <c r="A56" s="2"/>
      <c r="B56" s="6"/>
      <c r="C56" s="7"/>
      <c r="D56" s="7"/>
      <c r="E56" s="29">
        <v>0.2</v>
      </c>
      <c r="F56" s="3"/>
      <c r="G56" s="6"/>
      <c r="H56" s="7"/>
      <c r="I56" s="7"/>
      <c r="J56" s="29">
        <v>0.3</v>
      </c>
      <c r="K56" s="3"/>
      <c r="L56" s="6"/>
      <c r="M56" s="7"/>
      <c r="N56" s="7"/>
      <c r="O56" s="29">
        <v>0.34</v>
      </c>
    </row>
    <row r="57" spans="1:15" ht="24" x14ac:dyDescent="0.25">
      <c r="A57" s="2"/>
      <c r="B57" s="6"/>
      <c r="C57" s="7"/>
      <c r="D57" s="7"/>
      <c r="E57" s="8" t="s">
        <v>4</v>
      </c>
      <c r="F57" s="3"/>
      <c r="G57" s="6"/>
      <c r="H57" s="7"/>
      <c r="I57" s="7"/>
      <c r="J57" s="8" t="s">
        <v>4</v>
      </c>
      <c r="K57" s="3"/>
      <c r="L57" s="6"/>
      <c r="M57" s="7"/>
      <c r="N57" s="7"/>
      <c r="O57" s="8" t="s">
        <v>4</v>
      </c>
    </row>
    <row r="58" spans="1:15" ht="26.25" customHeight="1" x14ac:dyDescent="0.25">
      <c r="A58" s="2"/>
      <c r="B58" s="6"/>
      <c r="C58" s="7"/>
      <c r="D58" s="7"/>
      <c r="E58" s="10">
        <v>2</v>
      </c>
      <c r="F58" s="3"/>
      <c r="G58" s="720" t="s">
        <v>774</v>
      </c>
      <c r="H58" s="721"/>
      <c r="I58" s="722"/>
      <c r="J58" s="10">
        <v>2</v>
      </c>
      <c r="K58" s="3"/>
      <c r="L58" s="6" t="s">
        <v>150</v>
      </c>
      <c r="M58" s="7"/>
      <c r="N58" s="7"/>
      <c r="O58" s="10">
        <v>4</v>
      </c>
    </row>
    <row r="59" spans="1:15" ht="15.75" thickBot="1" x14ac:dyDescent="0.3">
      <c r="A59" s="2"/>
      <c r="B59" s="716" t="s">
        <v>5</v>
      </c>
      <c r="C59" s="717"/>
      <c r="D59" s="718">
        <f>'1р'!D19</f>
        <v>6615</v>
      </c>
      <c r="E59" s="719"/>
      <c r="F59" s="3"/>
      <c r="G59" s="704" t="s">
        <v>5</v>
      </c>
      <c r="H59" s="705"/>
      <c r="I59" s="706">
        <f>'1р'!D21</f>
        <v>8005</v>
      </c>
      <c r="J59" s="707"/>
      <c r="K59" s="3"/>
      <c r="L59" s="704" t="s">
        <v>5</v>
      </c>
      <c r="M59" s="705"/>
      <c r="N59" s="706">
        <f>'1р'!D22</f>
        <v>13875</v>
      </c>
      <c r="O59" s="707"/>
    </row>
    <row r="60" spans="1:15" x14ac:dyDescent="0.25">
      <c r="A60" s="2"/>
      <c r="B60" s="708" t="s">
        <v>768</v>
      </c>
      <c r="C60" s="709"/>
      <c r="D60" s="709"/>
      <c r="E60" s="710"/>
      <c r="F60" s="3"/>
      <c r="G60" s="708" t="s">
        <v>769</v>
      </c>
      <c r="H60" s="709"/>
      <c r="I60" s="709"/>
      <c r="J60" s="710"/>
      <c r="K60" s="3"/>
      <c r="L60" s="708" t="s">
        <v>769</v>
      </c>
      <c r="M60" s="709"/>
      <c r="N60" s="709"/>
      <c r="O60" s="710"/>
    </row>
    <row r="61" spans="1:15" ht="15.75" thickBot="1" x14ac:dyDescent="0.3">
      <c r="A61" s="2"/>
      <c r="B61" s="696" t="s">
        <v>759</v>
      </c>
      <c r="C61" s="697"/>
      <c r="D61" s="714">
        <f>'1р'!D20</f>
        <v>6490</v>
      </c>
      <c r="E61" s="715"/>
      <c r="F61" s="18"/>
      <c r="G61" s="170" t="s">
        <v>778</v>
      </c>
      <c r="H61" s="15"/>
      <c r="I61" s="15"/>
      <c r="J61" s="424">
        <f>'1р'!D25</f>
        <v>6960</v>
      </c>
      <c r="K61" s="18"/>
      <c r="L61" s="711"/>
      <c r="M61" s="712"/>
      <c r="N61" s="712"/>
      <c r="O61" s="713"/>
    </row>
    <row r="62" spans="1:15" ht="15.75" thickBot="1" x14ac:dyDescent="0.3">
      <c r="A62" s="2"/>
      <c r="B62" s="46"/>
      <c r="C62" s="46"/>
      <c r="D62" s="46"/>
      <c r="E62" s="46"/>
      <c r="F62" s="18"/>
      <c r="G62" s="46"/>
      <c r="H62" s="46"/>
      <c r="I62" s="46"/>
      <c r="J62" s="46"/>
      <c r="K62" s="18"/>
      <c r="L62" s="46"/>
      <c r="M62" s="46"/>
      <c r="N62" s="46"/>
      <c r="O62" s="46"/>
    </row>
    <row r="63" spans="1:15" ht="15.75" x14ac:dyDescent="0.25">
      <c r="A63" s="2"/>
      <c r="B63" s="698" t="s">
        <v>138</v>
      </c>
      <c r="C63" s="699"/>
      <c r="D63" s="699"/>
      <c r="E63" s="700"/>
      <c r="F63" s="18"/>
      <c r="G63" s="434"/>
      <c r="H63" s="434"/>
      <c r="I63" s="434"/>
      <c r="J63" s="434"/>
      <c r="K63" s="434"/>
      <c r="L63" s="434"/>
      <c r="M63" s="434"/>
      <c r="N63" s="434"/>
      <c r="O63" s="434"/>
    </row>
    <row r="64" spans="1:15" ht="15.75" x14ac:dyDescent="0.25">
      <c r="A64" s="2"/>
      <c r="B64" s="701" t="s">
        <v>151</v>
      </c>
      <c r="C64" s="702"/>
      <c r="D64" s="702"/>
      <c r="E64" s="703"/>
      <c r="F64" s="18"/>
      <c r="G64" s="434"/>
      <c r="H64" s="434"/>
      <c r="I64" s="434"/>
      <c r="J64" s="434"/>
      <c r="K64" s="434"/>
      <c r="L64" s="434"/>
      <c r="M64" s="434"/>
      <c r="N64" s="434"/>
      <c r="O64" s="434"/>
    </row>
    <row r="65" spans="1:15" ht="14.45" customHeight="1" x14ac:dyDescent="0.25">
      <c r="A65" s="2"/>
      <c r="B65" s="6"/>
      <c r="C65" s="7"/>
      <c r="D65" s="7"/>
      <c r="E65" s="8" t="s">
        <v>2</v>
      </c>
      <c r="F65" s="18"/>
      <c r="G65" s="434"/>
      <c r="H65" s="434"/>
      <c r="I65" s="434"/>
      <c r="J65" s="434"/>
      <c r="K65" s="434"/>
      <c r="L65" s="434"/>
      <c r="M65" s="434"/>
      <c r="N65" s="434"/>
      <c r="O65" s="434"/>
    </row>
    <row r="66" spans="1:15" ht="14.45" customHeight="1" x14ac:dyDescent="0.25">
      <c r="A66" s="2"/>
      <c r="B66" s="6"/>
      <c r="C66" s="7"/>
      <c r="D66" s="7"/>
      <c r="E66" s="16">
        <v>9</v>
      </c>
      <c r="F66" s="18"/>
      <c r="G66" s="434"/>
      <c r="H66" s="434"/>
      <c r="I66" s="434"/>
      <c r="J66" s="434"/>
      <c r="K66" s="434"/>
      <c r="L66" s="434"/>
      <c r="M66" s="434"/>
      <c r="N66" s="434"/>
      <c r="O66" s="434"/>
    </row>
    <row r="67" spans="1:15" ht="14.45" customHeight="1" x14ac:dyDescent="0.25">
      <c r="A67" s="2"/>
      <c r="B67" s="6"/>
      <c r="C67" s="7"/>
      <c r="D67" s="7"/>
      <c r="E67" s="8" t="s">
        <v>3</v>
      </c>
      <c r="F67" s="18"/>
      <c r="G67" s="434"/>
      <c r="H67" s="434"/>
      <c r="I67" s="434"/>
      <c r="J67" s="434"/>
      <c r="K67" s="434"/>
      <c r="L67" s="434"/>
      <c r="M67" s="434"/>
      <c r="N67" s="434"/>
      <c r="O67" s="434"/>
    </row>
    <row r="68" spans="1:15" ht="14.45" customHeight="1" x14ac:dyDescent="0.25">
      <c r="A68" s="2"/>
      <c r="B68" s="6"/>
      <c r="C68" s="7"/>
      <c r="D68" s="7"/>
      <c r="E68" s="29">
        <v>0.02</v>
      </c>
      <c r="F68" s="18"/>
      <c r="G68" s="434"/>
      <c r="H68" s="434"/>
      <c r="I68" s="434"/>
      <c r="J68" s="434"/>
      <c r="K68" s="434"/>
      <c r="L68" s="434"/>
      <c r="M68" s="434"/>
      <c r="N68" s="434"/>
      <c r="O68" s="434"/>
    </row>
    <row r="69" spans="1:15" ht="24" x14ac:dyDescent="0.25">
      <c r="A69" s="2"/>
      <c r="B69" s="6"/>
      <c r="C69" s="7"/>
      <c r="D69" s="7"/>
      <c r="E69" s="8" t="s">
        <v>4</v>
      </c>
      <c r="F69" s="18"/>
      <c r="G69" s="434"/>
      <c r="H69" s="434"/>
      <c r="I69" s="434"/>
      <c r="J69" s="434"/>
      <c r="K69" s="434"/>
      <c r="L69" s="434"/>
      <c r="M69" s="434"/>
      <c r="N69" s="434"/>
      <c r="O69" s="434"/>
    </row>
    <row r="70" spans="1:15" ht="14.45" customHeight="1" x14ac:dyDescent="0.25">
      <c r="A70" s="2"/>
      <c r="B70" s="6"/>
      <c r="C70" s="7"/>
      <c r="D70" s="7"/>
      <c r="E70" s="10">
        <v>1</v>
      </c>
      <c r="F70" s="18"/>
      <c r="G70" s="434"/>
      <c r="H70" s="434"/>
      <c r="I70" s="434"/>
      <c r="J70" s="434"/>
      <c r="K70" s="434"/>
      <c r="L70" s="434"/>
      <c r="M70" s="434"/>
      <c r="N70" s="434"/>
      <c r="O70" s="434"/>
    </row>
    <row r="71" spans="1:15" ht="15" customHeight="1" thickBot="1" x14ac:dyDescent="0.3">
      <c r="A71" s="2"/>
      <c r="B71" s="704" t="s">
        <v>5</v>
      </c>
      <c r="C71" s="705"/>
      <c r="D71" s="706">
        <f>'1р'!D23</f>
        <v>2345</v>
      </c>
      <c r="E71" s="707"/>
      <c r="F71" s="18"/>
      <c r="G71" s="434"/>
      <c r="H71" s="434"/>
      <c r="I71" s="434"/>
      <c r="J71" s="434"/>
      <c r="K71" s="434"/>
      <c r="L71" s="434"/>
      <c r="M71" s="434"/>
      <c r="N71" s="434"/>
      <c r="O71" s="434"/>
    </row>
    <row r="72" spans="1:15" ht="14.45" customHeight="1" x14ac:dyDescent="0.25">
      <c r="A72" s="2"/>
      <c r="B72" s="708" t="s">
        <v>768</v>
      </c>
      <c r="C72" s="709"/>
      <c r="D72" s="709"/>
      <c r="E72" s="710"/>
      <c r="F72" s="18"/>
      <c r="G72" s="434"/>
      <c r="H72" s="434"/>
      <c r="I72" s="434"/>
      <c r="J72" s="434"/>
      <c r="K72" s="434"/>
      <c r="L72" s="434"/>
      <c r="M72" s="434"/>
      <c r="N72" s="434"/>
      <c r="O72" s="434"/>
    </row>
    <row r="73" spans="1:15" ht="15" customHeight="1" thickBot="1" x14ac:dyDescent="0.3">
      <c r="A73" s="2"/>
      <c r="B73" s="696" t="s">
        <v>772</v>
      </c>
      <c r="C73" s="697"/>
      <c r="D73" s="694">
        <f>'1р'!D24</f>
        <v>2210</v>
      </c>
      <c r="E73" s="695"/>
      <c r="F73" s="18"/>
      <c r="G73" s="434"/>
      <c r="H73" s="434"/>
      <c r="I73" s="434"/>
      <c r="J73" s="434"/>
      <c r="K73" s="434"/>
      <c r="L73" s="434"/>
      <c r="M73" s="434"/>
      <c r="N73" s="434"/>
      <c r="O73" s="434"/>
    </row>
    <row r="74" spans="1:15" x14ac:dyDescent="0.25">
      <c r="A74" s="2"/>
      <c r="B74" s="46"/>
      <c r="C74" s="46"/>
      <c r="D74" s="46"/>
      <c r="E74" s="46"/>
      <c r="F74" s="18"/>
      <c r="G74" s="46"/>
      <c r="H74" s="46"/>
      <c r="I74" s="46"/>
      <c r="J74" s="46"/>
      <c r="K74" s="18"/>
      <c r="L74" s="46"/>
      <c r="M74" s="46"/>
      <c r="N74" s="46"/>
      <c r="O74" s="46"/>
    </row>
    <row r="75" spans="1:15" x14ac:dyDescent="0.25">
      <c r="A75" s="2"/>
    </row>
    <row r="76" spans="1:15" x14ac:dyDescent="0.25">
      <c r="A76" s="2"/>
    </row>
    <row r="77" spans="1:15" x14ac:dyDescent="0.25">
      <c r="A77" s="2"/>
    </row>
    <row r="78" spans="1:15" x14ac:dyDescent="0.25">
      <c r="A78" s="2"/>
    </row>
    <row r="79" spans="1:15" x14ac:dyDescent="0.25">
      <c r="A79" s="2"/>
    </row>
    <row r="80" spans="1:15" x14ac:dyDescent="0.25">
      <c r="A80" s="2"/>
    </row>
    <row r="81" spans="1:1" x14ac:dyDescent="0.25">
      <c r="A81" s="2"/>
    </row>
    <row r="82" spans="1:1" x14ac:dyDescent="0.25">
      <c r="A82" s="2"/>
    </row>
    <row r="83" spans="1:1" x14ac:dyDescent="0.25">
      <c r="A83" s="2"/>
    </row>
    <row r="84" spans="1:1" x14ac:dyDescent="0.25">
      <c r="A84" s="2"/>
    </row>
    <row r="85" spans="1:1" x14ac:dyDescent="0.25">
      <c r="A85" s="2"/>
    </row>
  </sheetData>
  <mergeCells count="81">
    <mergeCell ref="N23:O23"/>
    <mergeCell ref="M1:O1"/>
    <mergeCell ref="B15:E15"/>
    <mergeCell ref="G15:J15"/>
    <mergeCell ref="L15:O15"/>
    <mergeCell ref="B16:E16"/>
    <mergeCell ref="G16:J16"/>
    <mergeCell ref="L16:O16"/>
    <mergeCell ref="B23:C23"/>
    <mergeCell ref="D23:E23"/>
    <mergeCell ref="G23:H23"/>
    <mergeCell ref="I23:J23"/>
    <mergeCell ref="L23:M23"/>
    <mergeCell ref="B24:E24"/>
    <mergeCell ref="G24:J24"/>
    <mergeCell ref="L24:O24"/>
    <mergeCell ref="I25:J25"/>
    <mergeCell ref="G25:H25"/>
    <mergeCell ref="L25:M25"/>
    <mergeCell ref="N25:O25"/>
    <mergeCell ref="N35:O35"/>
    <mergeCell ref="B27:E27"/>
    <mergeCell ref="G27:J27"/>
    <mergeCell ref="L27:O27"/>
    <mergeCell ref="B28:E28"/>
    <mergeCell ref="G28:J28"/>
    <mergeCell ref="L28:O28"/>
    <mergeCell ref="B35:C35"/>
    <mergeCell ref="D35:E35"/>
    <mergeCell ref="G35:H35"/>
    <mergeCell ref="I35:J35"/>
    <mergeCell ref="L35:M35"/>
    <mergeCell ref="B40:E40"/>
    <mergeCell ref="G40:J40"/>
    <mergeCell ref="L40:O40"/>
    <mergeCell ref="B36:E36"/>
    <mergeCell ref="G36:J36"/>
    <mergeCell ref="L36:O36"/>
    <mergeCell ref="G38:J38"/>
    <mergeCell ref="L38:O38"/>
    <mergeCell ref="B39:E39"/>
    <mergeCell ref="G39:J39"/>
    <mergeCell ref="L39:O39"/>
    <mergeCell ref="B51:E51"/>
    <mergeCell ref="G51:J51"/>
    <mergeCell ref="L51:O51"/>
    <mergeCell ref="B47:C47"/>
    <mergeCell ref="D47:E47"/>
    <mergeCell ref="G47:H47"/>
    <mergeCell ref="I47:J47"/>
    <mergeCell ref="L47:M47"/>
    <mergeCell ref="N47:O47"/>
    <mergeCell ref="I49:J49"/>
    <mergeCell ref="G49:H49"/>
    <mergeCell ref="B48:E48"/>
    <mergeCell ref="G48:J48"/>
    <mergeCell ref="L48:O48"/>
    <mergeCell ref="L49:O49"/>
    <mergeCell ref="B52:E52"/>
    <mergeCell ref="G52:J52"/>
    <mergeCell ref="L52:O52"/>
    <mergeCell ref="B59:C59"/>
    <mergeCell ref="D59:E59"/>
    <mergeCell ref="G59:H59"/>
    <mergeCell ref="I59:J59"/>
    <mergeCell ref="L59:M59"/>
    <mergeCell ref="N59:O59"/>
    <mergeCell ref="G58:I58"/>
    <mergeCell ref="B60:E60"/>
    <mergeCell ref="G60:J60"/>
    <mergeCell ref="L60:O60"/>
    <mergeCell ref="L61:O61"/>
    <mergeCell ref="D61:E61"/>
    <mergeCell ref="B61:C61"/>
    <mergeCell ref="D73:E73"/>
    <mergeCell ref="B73:C73"/>
    <mergeCell ref="B63:E63"/>
    <mergeCell ref="B64:E64"/>
    <mergeCell ref="B71:C71"/>
    <mergeCell ref="D71:E71"/>
    <mergeCell ref="B72:E72"/>
  </mergeCells>
  <pageMargins left="0.43307086614173229" right="0.23622047244094491" top="0.15748031496062992" bottom="0.15748031496062992" header="0.31496062992125984" footer="0.31496062992125984"/>
  <pageSetup paperSize="9" scale="6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F25"/>
  <sheetViews>
    <sheetView workbookViewId="0">
      <selection activeCell="A7" sqref="A7"/>
    </sheetView>
  </sheetViews>
  <sheetFormatPr defaultRowHeight="15" x14ac:dyDescent="0.25"/>
  <cols>
    <col min="1" max="1" width="33.140625" customWidth="1"/>
    <col min="2" max="2" width="29.140625" customWidth="1"/>
    <col min="3" max="3" width="18.42578125" customWidth="1"/>
    <col min="4" max="4" width="21.42578125" customWidth="1"/>
  </cols>
  <sheetData>
    <row r="1" spans="1:6" x14ac:dyDescent="0.25">
      <c r="A1" s="145" t="s">
        <v>508</v>
      </c>
      <c r="B1" s="147" t="s">
        <v>509</v>
      </c>
      <c r="C1" s="152" t="s">
        <v>524</v>
      </c>
      <c r="D1" s="155" t="s">
        <v>525</v>
      </c>
    </row>
    <row r="2" spans="1:6" x14ac:dyDescent="0.25">
      <c r="A2" s="144" t="s">
        <v>585</v>
      </c>
      <c r="B2" s="466">
        <f>CEILING((F2+F2*0.07),5)</f>
        <v>6545</v>
      </c>
      <c r="C2" s="153">
        <f>B2-(B2/100*ТЛ!$G$32)</f>
        <v>6545</v>
      </c>
      <c r="D2" s="156">
        <f>C2+(C2/100*ТЛ!$G$33)</f>
        <v>6545</v>
      </c>
      <c r="F2" s="466">
        <v>6115</v>
      </c>
    </row>
    <row r="3" spans="1:6" s="143" customFormat="1" x14ac:dyDescent="0.25">
      <c r="A3" s="144" t="s">
        <v>784</v>
      </c>
      <c r="B3" s="466">
        <f t="shared" ref="B3:B24" si="0">CEILING((F3+F3*0.07),5)</f>
        <v>6420</v>
      </c>
      <c r="C3" s="153">
        <f>B3-(B3/100*ТЛ!$G$32)</f>
        <v>6420</v>
      </c>
      <c r="D3" s="156">
        <f>C3+(C3/100*ТЛ!$G$33)</f>
        <v>6420</v>
      </c>
      <c r="F3" s="466">
        <v>6000</v>
      </c>
    </row>
    <row r="4" spans="1:6" x14ac:dyDescent="0.25">
      <c r="A4" s="144" t="s">
        <v>586</v>
      </c>
      <c r="B4" s="466">
        <f t="shared" si="0"/>
        <v>5695</v>
      </c>
      <c r="C4" s="153">
        <f>B4-(B4/100*ТЛ!$G$32)</f>
        <v>5695</v>
      </c>
      <c r="D4" s="156">
        <f>C4+(C4/100*ТЛ!$G$33)</f>
        <v>5695</v>
      </c>
      <c r="F4" s="466">
        <v>5320</v>
      </c>
    </row>
    <row r="5" spans="1:6" s="143" customFormat="1" x14ac:dyDescent="0.25">
      <c r="A5" s="144" t="s">
        <v>587</v>
      </c>
      <c r="B5" s="466">
        <f t="shared" si="0"/>
        <v>5590</v>
      </c>
      <c r="C5" s="153">
        <f>B5-(B5/100*ТЛ!$G$32)</f>
        <v>5590</v>
      </c>
      <c r="D5" s="156">
        <f>C5+(C5/100*ТЛ!$G$33)</f>
        <v>5590</v>
      </c>
      <c r="F5" s="466">
        <v>5220</v>
      </c>
    </row>
    <row r="6" spans="1:6" x14ac:dyDescent="0.25">
      <c r="A6" s="144" t="s">
        <v>588</v>
      </c>
      <c r="B6" s="466">
        <f t="shared" si="0"/>
        <v>5185</v>
      </c>
      <c r="C6" s="153">
        <f>B6-(B6/100*ТЛ!$G$32)</f>
        <v>5185</v>
      </c>
      <c r="D6" s="156">
        <f>C6+(C6/100*ТЛ!$G$33)</f>
        <v>5185</v>
      </c>
      <c r="F6" s="466">
        <v>4845</v>
      </c>
    </row>
    <row r="7" spans="1:6" x14ac:dyDescent="0.25">
      <c r="A7" s="144" t="s">
        <v>589</v>
      </c>
      <c r="B7" s="466">
        <f t="shared" si="0"/>
        <v>5140</v>
      </c>
      <c r="C7" s="153">
        <f>B7-(B7/100*ТЛ!$G$32)</f>
        <v>5140</v>
      </c>
      <c r="D7" s="156">
        <f>C7+(C7/100*ТЛ!$G$33)</f>
        <v>5140</v>
      </c>
      <c r="F7" s="466">
        <v>4800</v>
      </c>
    </row>
    <row r="8" spans="1:6" x14ac:dyDescent="0.25">
      <c r="A8" s="144" t="s">
        <v>590</v>
      </c>
      <c r="B8" s="466">
        <f t="shared" si="0"/>
        <v>4795</v>
      </c>
      <c r="C8" s="153">
        <f>B8-(B8/100*ТЛ!$G$32)</f>
        <v>4795</v>
      </c>
      <c r="D8" s="156">
        <f>C8+(C8/100*ТЛ!$G$33)</f>
        <v>4795</v>
      </c>
      <c r="F8" s="466">
        <v>4480</v>
      </c>
    </row>
    <row r="9" spans="1:6" s="143" customFormat="1" x14ac:dyDescent="0.25">
      <c r="A9" s="144" t="s">
        <v>785</v>
      </c>
      <c r="B9" s="466">
        <f t="shared" si="0"/>
        <v>4710</v>
      </c>
      <c r="C9" s="153">
        <f>B9-(B9/100*ТЛ!$G$32)</f>
        <v>4710</v>
      </c>
      <c r="D9" s="156">
        <f>C9+(C9/100*ТЛ!$G$33)</f>
        <v>4710</v>
      </c>
      <c r="F9" s="466">
        <v>4400</v>
      </c>
    </row>
    <row r="10" spans="1:6" x14ac:dyDescent="0.25">
      <c r="A10" s="144" t="s">
        <v>591</v>
      </c>
      <c r="B10" s="466">
        <f t="shared" si="0"/>
        <v>5055</v>
      </c>
      <c r="C10" s="153">
        <f>B10-(B10/100*ТЛ!$G$32)</f>
        <v>5055</v>
      </c>
      <c r="D10" s="156">
        <f>C10+(C10/100*ТЛ!$G$33)</f>
        <v>5055</v>
      </c>
      <c r="F10" s="466">
        <v>4720</v>
      </c>
    </row>
    <row r="11" spans="1:6" s="143" customFormat="1" x14ac:dyDescent="0.25">
      <c r="A11" s="144" t="s">
        <v>786</v>
      </c>
      <c r="B11" s="466">
        <f t="shared" si="0"/>
        <v>4965</v>
      </c>
      <c r="C11" s="153">
        <f>B11-(B11/100*ТЛ!$G$32)</f>
        <v>4965</v>
      </c>
      <c r="D11" s="156">
        <f>C11+(C11/100*ТЛ!$G$33)</f>
        <v>4965</v>
      </c>
      <c r="F11" s="466">
        <v>4640</v>
      </c>
    </row>
    <row r="12" spans="1:6" x14ac:dyDescent="0.25">
      <c r="A12" s="144" t="s">
        <v>592</v>
      </c>
      <c r="B12" s="466">
        <f t="shared" si="0"/>
        <v>3650</v>
      </c>
      <c r="C12" s="153">
        <f>B12-(B12/100*ТЛ!$G$32)</f>
        <v>3650</v>
      </c>
      <c r="D12" s="156">
        <f>C12+(C12/100*ТЛ!$G$33)</f>
        <v>3650</v>
      </c>
      <c r="F12" s="466">
        <v>3410</v>
      </c>
    </row>
    <row r="13" spans="1:6" s="143" customFormat="1" x14ac:dyDescent="0.25">
      <c r="A13" s="144" t="s">
        <v>787</v>
      </c>
      <c r="B13" s="466">
        <f t="shared" si="0"/>
        <v>3405</v>
      </c>
      <c r="C13" s="153">
        <f>B13-(B13/100*ТЛ!$G$32)</f>
        <v>3405</v>
      </c>
      <c r="D13" s="156">
        <f>C13+(C13/100*ТЛ!$G$33)</f>
        <v>3405</v>
      </c>
      <c r="F13" s="466">
        <v>3180</v>
      </c>
    </row>
    <row r="14" spans="1:6" x14ac:dyDescent="0.25">
      <c r="A14" s="144" t="s">
        <v>593</v>
      </c>
      <c r="B14" s="466">
        <f t="shared" si="0"/>
        <v>7220</v>
      </c>
      <c r="C14" s="153">
        <f>B14-(B14/100*ТЛ!$G$32)</f>
        <v>7220</v>
      </c>
      <c r="D14" s="156">
        <f>C14+(C14/100*ТЛ!$G$33)</f>
        <v>7220</v>
      </c>
      <c r="F14" s="466">
        <v>6745</v>
      </c>
    </row>
    <row r="15" spans="1:6" s="143" customFormat="1" x14ac:dyDescent="0.25">
      <c r="A15" s="144" t="s">
        <v>788</v>
      </c>
      <c r="B15" s="466">
        <f t="shared" si="0"/>
        <v>6850</v>
      </c>
      <c r="C15" s="153">
        <f>B15-(B15/100*ТЛ!$G$32)</f>
        <v>6850</v>
      </c>
      <c r="D15" s="156">
        <f>C15+(C15/100*ТЛ!$G$33)</f>
        <v>6850</v>
      </c>
      <c r="F15" s="466">
        <v>6400</v>
      </c>
    </row>
    <row r="16" spans="1:6" x14ac:dyDescent="0.25">
      <c r="A16" s="144" t="s">
        <v>594</v>
      </c>
      <c r="B16" s="466">
        <f t="shared" si="0"/>
        <v>9780</v>
      </c>
      <c r="C16" s="153">
        <f>B16-(B16/100*ТЛ!$G$32)</f>
        <v>9780</v>
      </c>
      <c r="D16" s="156">
        <f>C16+(C16/100*ТЛ!$G$33)</f>
        <v>9780</v>
      </c>
      <c r="F16" s="466">
        <v>9140</v>
      </c>
    </row>
    <row r="17" spans="1:6" x14ac:dyDescent="0.25">
      <c r="A17" s="144" t="s">
        <v>595</v>
      </c>
      <c r="B17" s="466">
        <f t="shared" si="0"/>
        <v>9265</v>
      </c>
      <c r="C17" s="153">
        <f>B17-(B17/100*ТЛ!$G$32)</f>
        <v>9265</v>
      </c>
      <c r="D17" s="156">
        <f>C17+(C17/100*ТЛ!$G$33)</f>
        <v>9265</v>
      </c>
      <c r="F17" s="466">
        <v>8655</v>
      </c>
    </row>
    <row r="18" spans="1:6" x14ac:dyDescent="0.25">
      <c r="A18" s="144" t="s">
        <v>530</v>
      </c>
      <c r="B18" s="466">
        <f t="shared" si="0"/>
        <v>7020</v>
      </c>
      <c r="C18" s="153">
        <f>B18-(B18/100*ТЛ!$G$32)</f>
        <v>7020</v>
      </c>
      <c r="D18" s="156">
        <f>C18+(C18/100*ТЛ!$G$33)</f>
        <v>7020</v>
      </c>
      <c r="F18" s="466">
        <v>6560</v>
      </c>
    </row>
    <row r="19" spans="1:6" x14ac:dyDescent="0.25">
      <c r="A19" s="144" t="s">
        <v>596</v>
      </c>
      <c r="B19" s="466">
        <v>6615</v>
      </c>
      <c r="C19" s="153">
        <f>B19-(B19/100*ТЛ!$G$32)</f>
        <v>6615</v>
      </c>
      <c r="D19" s="156">
        <f>C19+(C19/100*ТЛ!$G$33)</f>
        <v>6615</v>
      </c>
      <c r="F19" s="466">
        <v>6100</v>
      </c>
    </row>
    <row r="20" spans="1:6" x14ac:dyDescent="0.25">
      <c r="A20" s="144" t="s">
        <v>597</v>
      </c>
      <c r="B20" s="466">
        <v>6490</v>
      </c>
      <c r="C20" s="153">
        <f>B20-(B20/100*ТЛ!$G$32)</f>
        <v>6490</v>
      </c>
      <c r="D20" s="156">
        <f>C20+(C20/100*ТЛ!$G$33)</f>
        <v>6490</v>
      </c>
      <c r="F20" s="466">
        <v>5980</v>
      </c>
    </row>
    <row r="21" spans="1:6" x14ac:dyDescent="0.25">
      <c r="A21" s="144" t="s">
        <v>598</v>
      </c>
      <c r="B21" s="466">
        <f t="shared" si="0"/>
        <v>8005</v>
      </c>
      <c r="C21" s="153">
        <f>B21-(B21/100*ТЛ!$G$32)</f>
        <v>8005</v>
      </c>
      <c r="D21" s="156">
        <f>C21+(C21/100*ТЛ!$G$33)</f>
        <v>8005</v>
      </c>
      <c r="F21" s="466">
        <v>7480</v>
      </c>
    </row>
    <row r="22" spans="1:6" x14ac:dyDescent="0.25">
      <c r="A22" s="144" t="s">
        <v>599</v>
      </c>
      <c r="B22" s="466">
        <v>13875</v>
      </c>
      <c r="C22" s="153">
        <f>B22-(B22/100*ТЛ!$G$32)</f>
        <v>13875</v>
      </c>
      <c r="D22" s="156">
        <f>C22+(C22/100*ТЛ!$G$33)</f>
        <v>13875</v>
      </c>
      <c r="F22" s="466">
        <v>12860</v>
      </c>
    </row>
    <row r="23" spans="1:6" x14ac:dyDescent="0.25">
      <c r="A23" s="144" t="s">
        <v>600</v>
      </c>
      <c r="B23" s="466">
        <f t="shared" si="0"/>
        <v>2345</v>
      </c>
      <c r="C23" s="153">
        <f>B23-(B23/100*ТЛ!$G$32)</f>
        <v>2345</v>
      </c>
      <c r="D23" s="156">
        <f>C23+(C23/100*ТЛ!$G$33)</f>
        <v>2345</v>
      </c>
      <c r="F23" s="466">
        <v>2190</v>
      </c>
    </row>
    <row r="24" spans="1:6" x14ac:dyDescent="0.25">
      <c r="A24" s="144" t="s">
        <v>601</v>
      </c>
      <c r="B24" s="466">
        <f t="shared" si="0"/>
        <v>2210</v>
      </c>
      <c r="C24" s="153">
        <f>B24-(B24/100*ТЛ!$G$32)</f>
        <v>2210</v>
      </c>
      <c r="D24" s="156">
        <f>C24+(C24/100*ТЛ!$G$33)</f>
        <v>2210</v>
      </c>
      <c r="F24" s="466">
        <v>2065</v>
      </c>
    </row>
    <row r="25" spans="1:6" x14ac:dyDescent="0.25">
      <c r="A25" s="144" t="s">
        <v>1395</v>
      </c>
      <c r="B25" s="466">
        <v>6960</v>
      </c>
      <c r="C25" s="153">
        <f>B25-(B25/100*ТЛ!$G$32)</f>
        <v>6960</v>
      </c>
      <c r="D25" s="156">
        <f>C25+(C25/100*ТЛ!$G$33)</f>
        <v>6960</v>
      </c>
      <c r="F25" s="466">
        <v>6450</v>
      </c>
    </row>
  </sheetData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CC"/>
    <pageSetUpPr fitToPage="1"/>
  </sheetPr>
  <dimension ref="A1:O42"/>
  <sheetViews>
    <sheetView view="pageBreakPreview" topLeftCell="A19" zoomScale="90" zoomScaleNormal="80" zoomScaleSheetLayoutView="90" workbookViewId="0">
      <selection activeCell="B1" sqref="B1:I3"/>
    </sheetView>
  </sheetViews>
  <sheetFormatPr defaultRowHeight="15" x14ac:dyDescent="0.25"/>
  <cols>
    <col min="1" max="1" width="2.28515625" customWidth="1"/>
    <col min="4" max="4" width="8" customWidth="1"/>
    <col min="5" max="5" width="10.7109375" customWidth="1"/>
    <col min="6" max="6" width="2.28515625" customWidth="1"/>
    <col min="9" max="9" width="8.5703125" customWidth="1"/>
    <col min="10" max="10" width="11.5703125" customWidth="1"/>
    <col min="11" max="11" width="2.28515625" customWidth="1"/>
    <col min="14" max="14" width="7" customWidth="1"/>
    <col min="15" max="15" width="12.140625" customWidth="1"/>
  </cols>
  <sheetData>
    <row r="1" spans="1:15" ht="20.25" x14ac:dyDescent="0.3">
      <c r="A1" s="2"/>
      <c r="B1" s="21"/>
      <c r="C1" s="3"/>
      <c r="D1" s="3"/>
      <c r="E1" s="25"/>
      <c r="F1" s="24"/>
      <c r="G1" s="3"/>
      <c r="H1" s="3"/>
      <c r="I1" s="3"/>
      <c r="J1" s="3"/>
      <c r="K1" s="3"/>
      <c r="L1" s="3"/>
      <c r="M1" s="734"/>
      <c r="N1" s="734"/>
      <c r="O1" s="734"/>
    </row>
    <row r="2" spans="1:15" x14ac:dyDescent="0.25">
      <c r="A2" s="2"/>
      <c r="B2" s="24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417"/>
      <c r="O2" s="4"/>
    </row>
    <row r="3" spans="1:15" ht="24" customHeight="1" x14ac:dyDescent="0.3">
      <c r="A3" s="2"/>
      <c r="B3" s="24"/>
      <c r="C3" s="3"/>
      <c r="D3" s="3"/>
      <c r="E3" s="24"/>
      <c r="F3" s="3"/>
      <c r="G3" s="3"/>
      <c r="H3" s="3"/>
      <c r="I3" s="3"/>
      <c r="J3" s="3"/>
      <c r="K3" s="3"/>
      <c r="L3" s="3"/>
      <c r="M3" s="3"/>
      <c r="N3" s="3"/>
      <c r="O3" s="4"/>
    </row>
    <row r="4" spans="1:15" ht="79.150000000000006" customHeight="1" x14ac:dyDescent="0.35">
      <c r="A4" s="2"/>
      <c r="B4" s="24"/>
      <c r="C4" s="743" t="s">
        <v>1742</v>
      </c>
      <c r="D4" s="743"/>
      <c r="E4" s="743"/>
      <c r="F4" s="743"/>
      <c r="G4" s="743"/>
      <c r="H4" s="743"/>
      <c r="I4" s="743"/>
      <c r="J4" s="3"/>
      <c r="K4" s="3"/>
      <c r="L4" s="3"/>
      <c r="M4" s="3"/>
      <c r="N4" s="3"/>
      <c r="O4" s="4"/>
    </row>
    <row r="5" spans="1:15" ht="57.6" customHeight="1" thickBot="1" x14ac:dyDescent="0.45">
      <c r="A5" s="28"/>
      <c r="B5" s="412"/>
      <c r="C5" s="413"/>
      <c r="D5" s="413"/>
      <c r="E5" s="413"/>
      <c r="F5" s="413"/>
      <c r="G5" s="413"/>
      <c r="H5" s="413"/>
      <c r="I5" s="413"/>
      <c r="J5" s="413"/>
      <c r="K5" s="413"/>
      <c r="L5" s="413"/>
      <c r="M5" s="738" t="s">
        <v>1390</v>
      </c>
      <c r="N5" s="738"/>
      <c r="O5" s="739"/>
    </row>
    <row r="6" spans="1:15" s="74" customFormat="1" ht="34.15" customHeight="1" x14ac:dyDescent="0.25">
      <c r="A6" s="28"/>
      <c r="B6" s="735" t="s">
        <v>152</v>
      </c>
      <c r="C6" s="736"/>
      <c r="D6" s="736"/>
      <c r="E6" s="737"/>
      <c r="F6" s="502"/>
      <c r="G6" s="735" t="s">
        <v>153</v>
      </c>
      <c r="H6" s="736"/>
      <c r="I6" s="736"/>
      <c r="J6" s="737"/>
      <c r="K6" s="502"/>
      <c r="L6" s="740" t="s">
        <v>1555</v>
      </c>
      <c r="M6" s="741"/>
      <c r="N6" s="741"/>
      <c r="O6" s="742"/>
    </row>
    <row r="7" spans="1:15" ht="15.75" x14ac:dyDescent="0.25">
      <c r="A7" s="2"/>
      <c r="B7" s="701" t="s">
        <v>155</v>
      </c>
      <c r="C7" s="702"/>
      <c r="D7" s="702"/>
      <c r="E7" s="703"/>
      <c r="F7" s="3"/>
      <c r="G7" s="701" t="s">
        <v>159</v>
      </c>
      <c r="H7" s="702"/>
      <c r="I7" s="702"/>
      <c r="J7" s="703"/>
      <c r="K7" s="3"/>
      <c r="L7" s="701" t="s">
        <v>158</v>
      </c>
      <c r="M7" s="702"/>
      <c r="N7" s="702"/>
      <c r="O7" s="703"/>
    </row>
    <row r="8" spans="1:15" x14ac:dyDescent="0.25">
      <c r="A8" s="2"/>
      <c r="B8" s="6"/>
      <c r="C8" s="7"/>
      <c r="D8" s="7"/>
      <c r="E8" s="8" t="s">
        <v>2</v>
      </c>
      <c r="F8" s="3"/>
      <c r="G8" s="6"/>
      <c r="H8" s="7"/>
      <c r="I8" s="7"/>
      <c r="J8" s="8" t="s">
        <v>2</v>
      </c>
      <c r="K8" s="3"/>
      <c r="L8" s="6"/>
      <c r="M8" s="7"/>
      <c r="N8" s="7"/>
      <c r="O8" s="8" t="s">
        <v>2</v>
      </c>
    </row>
    <row r="9" spans="1:15" ht="14.45" x14ac:dyDescent="0.3">
      <c r="A9" s="2"/>
      <c r="B9" s="6"/>
      <c r="C9" s="7"/>
      <c r="D9" s="7"/>
      <c r="E9" s="9">
        <v>50</v>
      </c>
      <c r="F9" s="3"/>
      <c r="G9" s="6"/>
      <c r="H9" s="7"/>
      <c r="I9" s="7"/>
      <c r="J9" s="9">
        <v>15</v>
      </c>
      <c r="K9" s="3"/>
      <c r="L9" s="6"/>
      <c r="M9" s="7"/>
      <c r="N9" s="7"/>
      <c r="O9" s="9">
        <v>48</v>
      </c>
    </row>
    <row r="10" spans="1:15" ht="23.45" customHeight="1" x14ac:dyDescent="0.25">
      <c r="A10" s="2"/>
      <c r="B10" s="6"/>
      <c r="C10" s="7"/>
      <c r="D10" s="7"/>
      <c r="E10" s="8" t="s">
        <v>3</v>
      </c>
      <c r="F10" s="3"/>
      <c r="G10" s="6"/>
      <c r="H10" s="7"/>
      <c r="I10" s="7"/>
      <c r="J10" s="8" t="s">
        <v>3</v>
      </c>
      <c r="K10" s="3"/>
      <c r="L10" s="6"/>
      <c r="M10" s="7"/>
      <c r="N10" s="7"/>
      <c r="O10" s="8" t="s">
        <v>3</v>
      </c>
    </row>
    <row r="11" spans="1:15" ht="14.45" x14ac:dyDescent="0.3">
      <c r="A11" s="2"/>
      <c r="B11" s="6"/>
      <c r="C11" s="7"/>
      <c r="D11" s="7"/>
      <c r="E11" s="9">
        <v>0.14000000000000001</v>
      </c>
      <c r="F11" s="3"/>
      <c r="G11" s="6"/>
      <c r="H11" s="7"/>
      <c r="I11" s="7"/>
      <c r="J11" s="9">
        <v>0.03</v>
      </c>
      <c r="K11" s="3"/>
      <c r="L11" s="6"/>
      <c r="M11" s="7"/>
      <c r="N11" s="7"/>
      <c r="O11" s="9">
        <v>0.09</v>
      </c>
    </row>
    <row r="12" spans="1:15" ht="24" x14ac:dyDescent="0.25">
      <c r="A12" s="2"/>
      <c r="B12" s="6"/>
      <c r="C12" s="7"/>
      <c r="D12" s="7"/>
      <c r="E12" s="8" t="s">
        <v>4</v>
      </c>
      <c r="F12" s="3"/>
      <c r="G12" s="6"/>
      <c r="H12" s="7"/>
      <c r="I12" s="7"/>
      <c r="J12" s="8" t="s">
        <v>4</v>
      </c>
      <c r="K12" s="3"/>
      <c r="L12" s="6"/>
      <c r="M12" s="7"/>
      <c r="N12" s="7"/>
      <c r="O12" s="8" t="s">
        <v>4</v>
      </c>
    </row>
    <row r="13" spans="1:15" ht="16.899999999999999" customHeight="1" x14ac:dyDescent="0.3">
      <c r="A13" s="2"/>
      <c r="B13" s="6"/>
      <c r="C13" s="7"/>
      <c r="D13" s="7"/>
      <c r="E13" s="10">
        <v>2</v>
      </c>
      <c r="F13" s="3"/>
      <c r="G13" s="6"/>
      <c r="H13" s="7"/>
      <c r="I13" s="7"/>
      <c r="J13" s="10">
        <v>1</v>
      </c>
      <c r="K13" s="3"/>
      <c r="L13" s="6"/>
      <c r="M13" s="7"/>
      <c r="N13" s="7"/>
      <c r="O13" s="10">
        <v>2</v>
      </c>
    </row>
    <row r="14" spans="1:15" ht="15.75" thickBot="1" x14ac:dyDescent="0.3">
      <c r="A14" s="2"/>
      <c r="B14" s="704" t="s">
        <v>5</v>
      </c>
      <c r="C14" s="705"/>
      <c r="D14" s="706">
        <f>'2р'!D2</f>
        <v>4710</v>
      </c>
      <c r="E14" s="707"/>
      <c r="F14" s="3"/>
      <c r="G14" s="704" t="s">
        <v>5</v>
      </c>
      <c r="H14" s="705"/>
      <c r="I14" s="706">
        <f>'2р'!D4</f>
        <v>1700</v>
      </c>
      <c r="J14" s="707"/>
      <c r="K14" s="3"/>
      <c r="L14" s="704" t="s">
        <v>5</v>
      </c>
      <c r="M14" s="705"/>
      <c r="N14" s="706">
        <f>'2р'!D9</f>
        <v>6810</v>
      </c>
      <c r="O14" s="707"/>
    </row>
    <row r="15" spans="1:15" ht="43.15" customHeight="1" x14ac:dyDescent="0.25">
      <c r="A15" s="2"/>
      <c r="B15" s="744" t="s">
        <v>1290</v>
      </c>
      <c r="C15" s="745"/>
      <c r="D15" s="745"/>
      <c r="E15" s="746"/>
      <c r="F15" s="3"/>
      <c r="G15" s="744" t="s">
        <v>1290</v>
      </c>
      <c r="H15" s="745"/>
      <c r="I15" s="745"/>
      <c r="J15" s="746"/>
      <c r="K15" s="3"/>
      <c r="L15" s="744" t="s">
        <v>1290</v>
      </c>
      <c r="M15" s="745"/>
      <c r="N15" s="745"/>
      <c r="O15" s="746"/>
    </row>
    <row r="16" spans="1:15" ht="15.75" thickBot="1" x14ac:dyDescent="0.3">
      <c r="A16" s="2"/>
      <c r="B16" s="711" t="s">
        <v>156</v>
      </c>
      <c r="C16" s="712"/>
      <c r="D16" s="712"/>
      <c r="E16" s="713"/>
      <c r="F16" s="3"/>
      <c r="G16" s="751"/>
      <c r="H16" s="752"/>
      <c r="I16" s="714"/>
      <c r="J16" s="715"/>
      <c r="K16" s="3"/>
      <c r="L16" s="754" t="s">
        <v>157</v>
      </c>
      <c r="M16" s="755"/>
      <c r="N16" s="755"/>
      <c r="O16" s="756"/>
    </row>
    <row r="17" spans="1:15" ht="34.9" customHeight="1" thickBot="1" x14ac:dyDescent="0.35">
      <c r="A17" s="2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4"/>
    </row>
    <row r="18" spans="1:15" s="74" customFormat="1" ht="33" customHeight="1" x14ac:dyDescent="0.25">
      <c r="A18" s="28"/>
      <c r="B18" s="740" t="s">
        <v>1441</v>
      </c>
      <c r="C18" s="741"/>
      <c r="D18" s="741"/>
      <c r="E18" s="742"/>
      <c r="F18" s="502"/>
      <c r="G18" s="740" t="s">
        <v>154</v>
      </c>
      <c r="H18" s="741"/>
      <c r="I18" s="741"/>
      <c r="J18" s="742"/>
      <c r="K18" s="502"/>
      <c r="L18" s="740" t="s">
        <v>1442</v>
      </c>
      <c r="M18" s="741"/>
      <c r="N18" s="741"/>
      <c r="O18" s="742"/>
    </row>
    <row r="19" spans="1:15" ht="15.75" x14ac:dyDescent="0.25">
      <c r="A19" s="2"/>
      <c r="B19" s="701" t="s">
        <v>160</v>
      </c>
      <c r="C19" s="702"/>
      <c r="D19" s="702"/>
      <c r="E19" s="703"/>
      <c r="F19" s="3"/>
      <c r="G19" s="701" t="s">
        <v>161</v>
      </c>
      <c r="H19" s="702"/>
      <c r="I19" s="702"/>
      <c r="J19" s="703"/>
      <c r="K19" s="3"/>
      <c r="L19" s="701" t="s">
        <v>162</v>
      </c>
      <c r="M19" s="702"/>
      <c r="N19" s="702"/>
      <c r="O19" s="703"/>
    </row>
    <row r="20" spans="1:15" x14ac:dyDescent="0.25">
      <c r="A20" s="2"/>
      <c r="B20" s="6"/>
      <c r="C20" s="7"/>
      <c r="D20" s="7"/>
      <c r="E20" s="8" t="s">
        <v>2</v>
      </c>
      <c r="F20" s="3"/>
      <c r="G20" s="6"/>
      <c r="H20" s="7"/>
      <c r="I20" s="7"/>
      <c r="J20" s="8" t="s">
        <v>2</v>
      </c>
      <c r="K20" s="3"/>
      <c r="L20" s="6"/>
      <c r="M20" s="7"/>
      <c r="N20" s="7"/>
      <c r="O20" s="8" t="s">
        <v>2</v>
      </c>
    </row>
    <row r="21" spans="1:15" x14ac:dyDescent="0.25">
      <c r="A21" s="2"/>
      <c r="B21" s="6"/>
      <c r="C21" s="7"/>
      <c r="D21" s="7"/>
      <c r="E21" s="9">
        <v>55</v>
      </c>
      <c r="F21" s="3"/>
      <c r="G21" s="6"/>
      <c r="H21" s="7"/>
      <c r="I21" s="7"/>
      <c r="J21" s="9">
        <v>35</v>
      </c>
      <c r="K21" s="3"/>
      <c r="L21" s="6"/>
      <c r="M21" s="7"/>
      <c r="N21" s="7"/>
      <c r="O21" s="9">
        <v>70</v>
      </c>
    </row>
    <row r="22" spans="1:15" x14ac:dyDescent="0.25">
      <c r="A22" s="2"/>
      <c r="B22" s="6"/>
      <c r="C22" s="7"/>
      <c r="D22" s="7"/>
      <c r="E22" s="8" t="s">
        <v>3</v>
      </c>
      <c r="F22" s="3"/>
      <c r="G22" s="6"/>
      <c r="H22" s="7"/>
      <c r="I22" s="7"/>
      <c r="J22" s="425" t="s">
        <v>3</v>
      </c>
      <c r="K22" s="3"/>
      <c r="L22" s="6"/>
      <c r="M22" s="7"/>
      <c r="N22" s="7"/>
      <c r="O22" s="8" t="s">
        <v>3</v>
      </c>
    </row>
    <row r="23" spans="1:15" x14ac:dyDescent="0.25">
      <c r="A23" s="2"/>
      <c r="B23" s="6"/>
      <c r="C23" s="7"/>
      <c r="D23" s="7"/>
      <c r="E23" s="9">
        <v>0.09</v>
      </c>
      <c r="F23" s="3"/>
      <c r="G23" s="6"/>
      <c r="H23" s="7"/>
      <c r="I23" s="7"/>
      <c r="J23" s="9">
        <v>7.0000000000000007E-2</v>
      </c>
      <c r="K23" s="3"/>
      <c r="L23" s="6"/>
      <c r="M23" s="7"/>
      <c r="N23" s="7"/>
      <c r="O23" s="9">
        <v>0.13</v>
      </c>
    </row>
    <row r="24" spans="1:15" ht="24" x14ac:dyDescent="0.25">
      <c r="A24" s="2"/>
      <c r="B24" s="6"/>
      <c r="C24" s="7"/>
      <c r="D24" s="7"/>
      <c r="E24" s="8" t="s">
        <v>4</v>
      </c>
      <c r="F24" s="3"/>
      <c r="G24" s="6"/>
      <c r="H24" s="7"/>
      <c r="I24" s="7"/>
      <c r="J24" s="8" t="s">
        <v>4</v>
      </c>
      <c r="K24" s="3"/>
      <c r="L24" s="6"/>
      <c r="M24" s="7"/>
      <c r="N24" s="7"/>
      <c r="O24" s="8" t="s">
        <v>4</v>
      </c>
    </row>
    <row r="25" spans="1:15" x14ac:dyDescent="0.25">
      <c r="A25" s="2"/>
      <c r="B25" s="6"/>
      <c r="C25" s="7"/>
      <c r="D25" s="7"/>
      <c r="E25" s="10">
        <v>1</v>
      </c>
      <c r="F25" s="3"/>
      <c r="G25" s="6"/>
      <c r="H25" s="7"/>
      <c r="I25" s="7"/>
      <c r="J25" s="10">
        <v>1</v>
      </c>
      <c r="K25" s="3"/>
      <c r="L25" s="6"/>
      <c r="M25" s="7"/>
      <c r="N25" s="7"/>
      <c r="O25" s="10">
        <v>1</v>
      </c>
    </row>
    <row r="26" spans="1:15" ht="15.75" thickBot="1" x14ac:dyDescent="0.3">
      <c r="A26" s="2"/>
      <c r="B26" s="704" t="s">
        <v>5</v>
      </c>
      <c r="C26" s="705"/>
      <c r="D26" s="706">
        <f>'2р'!D5</f>
        <v>5800</v>
      </c>
      <c r="E26" s="707"/>
      <c r="F26" s="3"/>
      <c r="G26" s="704" t="s">
        <v>5</v>
      </c>
      <c r="H26" s="705"/>
      <c r="I26" s="706">
        <f>'2р'!D6</f>
        <v>4270</v>
      </c>
      <c r="J26" s="707"/>
      <c r="K26" s="3"/>
      <c r="L26" s="704" t="s">
        <v>5</v>
      </c>
      <c r="M26" s="705"/>
      <c r="N26" s="706">
        <f>'2р'!D7</f>
        <v>6870</v>
      </c>
      <c r="O26" s="707"/>
    </row>
    <row r="27" spans="1:15" ht="15.75" customHeight="1" x14ac:dyDescent="0.25">
      <c r="A27" s="2"/>
      <c r="B27" s="744" t="s">
        <v>1290</v>
      </c>
      <c r="C27" s="745"/>
      <c r="D27" s="745"/>
      <c r="E27" s="746"/>
      <c r="F27" s="3"/>
      <c r="G27" s="744" t="s">
        <v>1290</v>
      </c>
      <c r="H27" s="745"/>
      <c r="I27" s="745"/>
      <c r="J27" s="746"/>
      <c r="K27" s="3"/>
      <c r="L27" s="744" t="s">
        <v>1290</v>
      </c>
      <c r="M27" s="745"/>
      <c r="N27" s="745"/>
      <c r="O27" s="746"/>
    </row>
    <row r="28" spans="1:15" ht="27" customHeight="1" thickBot="1" x14ac:dyDescent="0.3">
      <c r="A28" s="2"/>
      <c r="B28" s="747"/>
      <c r="C28" s="748"/>
      <c r="D28" s="748"/>
      <c r="E28" s="749"/>
      <c r="F28" s="3"/>
      <c r="G28" s="747"/>
      <c r="H28" s="748"/>
      <c r="I28" s="748"/>
      <c r="J28" s="749"/>
      <c r="K28" s="3"/>
      <c r="L28" s="747"/>
      <c r="M28" s="748"/>
      <c r="N28" s="748"/>
      <c r="O28" s="749"/>
    </row>
    <row r="29" spans="1:15" ht="15.75" thickBot="1" x14ac:dyDescent="0.3">
      <c r="A29" s="2"/>
      <c r="B29" s="53"/>
      <c r="C29" s="12"/>
      <c r="D29" s="12"/>
      <c r="E29" s="12"/>
      <c r="F29" s="3"/>
      <c r="G29" s="709"/>
      <c r="H29" s="709"/>
      <c r="I29" s="709"/>
      <c r="J29" s="709"/>
      <c r="K29" s="3"/>
      <c r="L29" s="709"/>
      <c r="M29" s="709"/>
      <c r="N29" s="709"/>
      <c r="O29" s="750"/>
    </row>
    <row r="30" spans="1:15" s="74" customFormat="1" ht="30" customHeight="1" x14ac:dyDescent="0.25">
      <c r="A30" s="28"/>
      <c r="B30" s="740" t="s">
        <v>1440</v>
      </c>
      <c r="C30" s="741"/>
      <c r="D30" s="741"/>
      <c r="E30" s="742"/>
      <c r="F30" s="502"/>
      <c r="K30" s="502"/>
      <c r="L30" s="503"/>
      <c r="M30" s="503"/>
      <c r="N30" s="503"/>
      <c r="O30" s="503"/>
    </row>
    <row r="31" spans="1:15" ht="15.75" x14ac:dyDescent="0.25">
      <c r="A31" s="2"/>
      <c r="B31" s="701" t="s">
        <v>346</v>
      </c>
      <c r="C31" s="702"/>
      <c r="D31" s="702"/>
      <c r="E31" s="703"/>
      <c r="F31" s="3"/>
      <c r="K31" s="3"/>
      <c r="L31" s="433"/>
      <c r="M31" s="433"/>
      <c r="N31" s="433"/>
      <c r="O31" s="433"/>
    </row>
    <row r="32" spans="1:15" ht="14.45" customHeight="1" x14ac:dyDescent="0.25">
      <c r="A32" s="2"/>
      <c r="B32" s="6"/>
      <c r="C32" s="7"/>
      <c r="D32" s="7"/>
      <c r="E32" s="8" t="s">
        <v>2</v>
      </c>
      <c r="F32" s="3"/>
      <c r="K32" s="3"/>
      <c r="L32" s="433"/>
      <c r="M32" s="433"/>
      <c r="N32" s="433"/>
      <c r="O32" s="433"/>
    </row>
    <row r="33" spans="1:15" ht="14.45" customHeight="1" x14ac:dyDescent="0.25">
      <c r="A33" s="2"/>
      <c r="B33" s="6"/>
      <c r="C33" s="7"/>
      <c r="D33" s="7"/>
      <c r="E33" s="9">
        <v>100</v>
      </c>
      <c r="F33" s="3"/>
      <c r="K33" s="3"/>
      <c r="L33" s="433"/>
      <c r="M33" s="433"/>
      <c r="N33" s="433"/>
      <c r="O33" s="433"/>
    </row>
    <row r="34" spans="1:15" ht="21.6" customHeight="1" x14ac:dyDescent="0.25">
      <c r="A34" s="2"/>
      <c r="B34" s="6"/>
      <c r="C34" s="7"/>
      <c r="D34" s="7"/>
      <c r="E34" s="8" t="s">
        <v>3</v>
      </c>
      <c r="F34" s="3"/>
      <c r="K34" s="3"/>
      <c r="L34" s="433"/>
      <c r="M34" s="433"/>
      <c r="N34" s="433"/>
      <c r="O34" s="433"/>
    </row>
    <row r="35" spans="1:15" ht="14.45" customHeight="1" x14ac:dyDescent="0.25">
      <c r="A35" s="2"/>
      <c r="B35" s="6"/>
      <c r="C35" s="7"/>
      <c r="D35" s="7"/>
      <c r="E35" s="9">
        <v>0.21</v>
      </c>
      <c r="F35" s="3"/>
      <c r="K35" s="3"/>
      <c r="L35" s="433"/>
      <c r="M35" s="433"/>
      <c r="N35" s="433"/>
      <c r="O35" s="433"/>
    </row>
    <row r="36" spans="1:15" ht="24" x14ac:dyDescent="0.25">
      <c r="A36" s="2"/>
      <c r="B36" s="6"/>
      <c r="C36" s="7"/>
      <c r="D36" s="7"/>
      <c r="E36" s="8" t="s">
        <v>4</v>
      </c>
      <c r="F36" s="3"/>
      <c r="K36" s="3"/>
      <c r="L36" s="433"/>
      <c r="M36" s="433"/>
      <c r="N36" s="433"/>
      <c r="O36" s="433"/>
    </row>
    <row r="37" spans="1:15" ht="14.45" customHeight="1" x14ac:dyDescent="0.25">
      <c r="A37" s="2"/>
      <c r="B37" s="6"/>
      <c r="C37" s="7"/>
      <c r="D37" s="7"/>
      <c r="E37" s="10">
        <v>2</v>
      </c>
      <c r="F37" s="3"/>
      <c r="K37" s="3"/>
      <c r="L37" s="433"/>
      <c r="M37" s="433"/>
      <c r="N37" s="433"/>
      <c r="O37" s="433"/>
    </row>
    <row r="38" spans="1:15" ht="15" customHeight="1" thickBot="1" x14ac:dyDescent="0.3">
      <c r="A38" s="2"/>
      <c r="B38" s="704" t="s">
        <v>5</v>
      </c>
      <c r="C38" s="705"/>
      <c r="D38" s="706">
        <f>'2р'!D8</f>
        <v>7870</v>
      </c>
      <c r="E38" s="707"/>
      <c r="F38" s="3"/>
      <c r="K38" s="3"/>
      <c r="L38" s="433"/>
      <c r="M38" s="433"/>
      <c r="N38" s="433"/>
      <c r="O38" s="433"/>
    </row>
    <row r="39" spans="1:15" ht="46.9" customHeight="1" x14ac:dyDescent="0.25">
      <c r="A39" s="2"/>
      <c r="B39" s="744" t="s">
        <v>1290</v>
      </c>
      <c r="C39" s="745"/>
      <c r="D39" s="745"/>
      <c r="E39" s="746"/>
      <c r="F39" s="3"/>
      <c r="K39" s="3"/>
      <c r="L39" s="433"/>
      <c r="M39" s="433"/>
      <c r="N39" s="433"/>
      <c r="O39" s="433"/>
    </row>
    <row r="40" spans="1:15" ht="15.75" thickBot="1" x14ac:dyDescent="0.3">
      <c r="A40" s="2"/>
      <c r="B40" s="747"/>
      <c r="C40" s="748"/>
      <c r="D40" s="748"/>
      <c r="E40" s="749"/>
      <c r="F40" s="3"/>
      <c r="K40" s="3"/>
      <c r="L40" s="753"/>
      <c r="M40" s="753"/>
      <c r="N40" s="753"/>
      <c r="O40" s="753"/>
    </row>
    <row r="41" spans="1:15" x14ac:dyDescent="0.25">
      <c r="A41" s="2"/>
      <c r="B41" s="3"/>
      <c r="C41" s="3"/>
      <c r="D41" s="3"/>
      <c r="E41" s="3"/>
      <c r="F41" s="3"/>
      <c r="G41" s="37"/>
      <c r="H41" s="37"/>
      <c r="I41" s="37"/>
      <c r="J41" s="37"/>
      <c r="K41" s="3"/>
      <c r="L41" s="3"/>
      <c r="M41" s="3"/>
      <c r="N41" s="3"/>
      <c r="O41" s="3"/>
    </row>
    <row r="42" spans="1:15" ht="15.75" customHeight="1" x14ac:dyDescent="0.25"/>
  </sheetData>
  <mergeCells count="45">
    <mergeCell ref="B39:E40"/>
    <mergeCell ref="L15:O15"/>
    <mergeCell ref="L40:O40"/>
    <mergeCell ref="L16:O16"/>
    <mergeCell ref="B30:E30"/>
    <mergeCell ref="B19:E19"/>
    <mergeCell ref="G19:J19"/>
    <mergeCell ref="L19:O19"/>
    <mergeCell ref="B26:C26"/>
    <mergeCell ref="D26:E26"/>
    <mergeCell ref="G26:H26"/>
    <mergeCell ref="I26:J26"/>
    <mergeCell ref="L26:M26"/>
    <mergeCell ref="B15:E15"/>
    <mergeCell ref="G15:J15"/>
    <mergeCell ref="B31:E31"/>
    <mergeCell ref="B38:C38"/>
    <mergeCell ref="D38:E38"/>
    <mergeCell ref="L14:M14"/>
    <mergeCell ref="N14:O14"/>
    <mergeCell ref="B27:E28"/>
    <mergeCell ref="G27:J28"/>
    <mergeCell ref="L27:O28"/>
    <mergeCell ref="G29:J29"/>
    <mergeCell ref="L29:O29"/>
    <mergeCell ref="N26:O26"/>
    <mergeCell ref="B18:E18"/>
    <mergeCell ref="G18:J18"/>
    <mergeCell ref="L18:O18"/>
    <mergeCell ref="B16:E16"/>
    <mergeCell ref="G16:H16"/>
    <mergeCell ref="I16:J16"/>
    <mergeCell ref="I14:J14"/>
    <mergeCell ref="G7:J7"/>
    <mergeCell ref="G14:H14"/>
    <mergeCell ref="M1:O1"/>
    <mergeCell ref="B6:E6"/>
    <mergeCell ref="G6:J6"/>
    <mergeCell ref="B7:E7"/>
    <mergeCell ref="B14:C14"/>
    <mergeCell ref="D14:E14"/>
    <mergeCell ref="M5:O5"/>
    <mergeCell ref="L6:O6"/>
    <mergeCell ref="L7:O7"/>
    <mergeCell ref="C4:I4"/>
  </mergeCells>
  <pageMargins left="0.25" right="0.25" top="0.75" bottom="0.75" header="0.3" footer="0.3"/>
  <pageSetup paperSize="9" scale="76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D20"/>
  <sheetViews>
    <sheetView workbookViewId="0">
      <selection activeCell="F16" sqref="F16"/>
    </sheetView>
  </sheetViews>
  <sheetFormatPr defaultRowHeight="15" x14ac:dyDescent="0.25"/>
  <cols>
    <col min="1" max="1" width="30.5703125" customWidth="1"/>
    <col min="2" max="2" width="27" customWidth="1"/>
    <col min="3" max="3" width="22.5703125" customWidth="1"/>
    <col min="4" max="4" width="21.140625" customWidth="1"/>
  </cols>
  <sheetData>
    <row r="1" spans="1:4" x14ac:dyDescent="0.25">
      <c r="A1" s="145" t="s">
        <v>508</v>
      </c>
      <c r="B1" s="147" t="s">
        <v>509</v>
      </c>
      <c r="C1" s="152" t="s">
        <v>524</v>
      </c>
      <c r="D1" s="155" t="s">
        <v>525</v>
      </c>
    </row>
    <row r="2" spans="1:4" x14ac:dyDescent="0.25">
      <c r="A2" s="144" t="s">
        <v>602</v>
      </c>
      <c r="B2" s="146">
        <v>4710</v>
      </c>
      <c r="C2" s="153">
        <f>B2-(B2/100*ТЛ!$G$32)</f>
        <v>4710</v>
      </c>
      <c r="D2" s="156">
        <f>C2+(C2/100*ТЛ!$G$33)</f>
        <v>4710</v>
      </c>
    </row>
    <row r="3" spans="1:4" x14ac:dyDescent="0.25">
      <c r="A3" s="483" t="s">
        <v>1583</v>
      </c>
      <c r="B3" s="484">
        <v>5735</v>
      </c>
      <c r="C3" s="485">
        <f>B3-(B3/100*ТЛ!$G$32)</f>
        <v>5735</v>
      </c>
      <c r="D3" s="485">
        <f>C3+(C3/100*ТЛ!$G$33)</f>
        <v>5735</v>
      </c>
    </row>
    <row r="4" spans="1:4" x14ac:dyDescent="0.25">
      <c r="A4" s="144" t="s">
        <v>603</v>
      </c>
      <c r="B4" s="146">
        <v>1700</v>
      </c>
      <c r="C4" s="153">
        <f>B4-(B4/100*ТЛ!$G$32)</f>
        <v>1700</v>
      </c>
      <c r="D4" s="156">
        <f>C4+(C4/100*ТЛ!$G$33)</f>
        <v>1700</v>
      </c>
    </row>
    <row r="5" spans="1:4" x14ac:dyDescent="0.25">
      <c r="A5" s="144" t="s">
        <v>586</v>
      </c>
      <c r="B5" s="463">
        <v>5800</v>
      </c>
      <c r="C5" s="153">
        <f>B5-(B5/100*ТЛ!$G$32)</f>
        <v>5800</v>
      </c>
      <c r="D5" s="156">
        <f>C5+(C5/100*ТЛ!$G$33)</f>
        <v>5800</v>
      </c>
    </row>
    <row r="6" spans="1:4" x14ac:dyDescent="0.25">
      <c r="A6" s="144" t="s">
        <v>604</v>
      </c>
      <c r="B6" s="463">
        <v>4270</v>
      </c>
      <c r="C6" s="153">
        <f>B6-(B6/100*ТЛ!$G$32)</f>
        <v>4270</v>
      </c>
      <c r="D6" s="156">
        <f>C6+(C6/100*ТЛ!$G$33)</f>
        <v>4270</v>
      </c>
    </row>
    <row r="7" spans="1:4" x14ac:dyDescent="0.25">
      <c r="A7" s="144" t="s">
        <v>605</v>
      </c>
      <c r="B7" s="463">
        <v>6870</v>
      </c>
      <c r="C7" s="153">
        <f>B7-(B7/100*ТЛ!$G$32)</f>
        <v>6870</v>
      </c>
      <c r="D7" s="156">
        <f>C7+(C7/100*ТЛ!$G$33)</f>
        <v>6870</v>
      </c>
    </row>
    <row r="8" spans="1:4" x14ac:dyDescent="0.25">
      <c r="A8" s="144" t="s">
        <v>606</v>
      </c>
      <c r="B8" s="463">
        <v>7870</v>
      </c>
      <c r="C8" s="153">
        <f>B8-(B8/100*ТЛ!$G$32)</f>
        <v>7870</v>
      </c>
      <c r="D8" s="156">
        <f>C8+(C8/100*ТЛ!$G$33)</f>
        <v>7870</v>
      </c>
    </row>
    <row r="9" spans="1:4" ht="45" x14ac:dyDescent="0.25">
      <c r="A9" s="432" t="s">
        <v>1576</v>
      </c>
      <c r="B9" s="463">
        <v>6810</v>
      </c>
      <c r="C9" s="153">
        <f>B9-(B9/100*ТЛ!$G$32)</f>
        <v>6810</v>
      </c>
      <c r="D9" s="156">
        <f>C9+(C9/100*ТЛ!$G$33)</f>
        <v>6810</v>
      </c>
    </row>
    <row r="10" spans="1:4" ht="14.45" x14ac:dyDescent="0.3">
      <c r="A10" s="144"/>
      <c r="B10" s="146"/>
      <c r="C10" s="153"/>
      <c r="D10" s="156"/>
    </row>
    <row r="11" spans="1:4" ht="14.45" x14ac:dyDescent="0.3">
      <c r="A11" s="144"/>
      <c r="B11" s="146"/>
      <c r="C11" s="153"/>
      <c r="D11" s="156"/>
    </row>
    <row r="12" spans="1:4" ht="14.45" x14ac:dyDescent="0.3">
      <c r="A12" s="144"/>
      <c r="B12" s="146"/>
      <c r="C12" s="153"/>
      <c r="D12" s="156"/>
    </row>
    <row r="13" spans="1:4" ht="14.45" x14ac:dyDescent="0.3">
      <c r="A13" s="144"/>
      <c r="B13" s="146"/>
      <c r="C13" s="153"/>
      <c r="D13" s="156"/>
    </row>
    <row r="14" spans="1:4" ht="14.45" x14ac:dyDescent="0.3">
      <c r="A14" s="144"/>
      <c r="B14" s="146"/>
      <c r="C14" s="153"/>
      <c r="D14" s="156"/>
    </row>
    <row r="15" spans="1:4" ht="14.45" x14ac:dyDescent="0.3">
      <c r="A15" s="144"/>
      <c r="B15" s="146"/>
      <c r="C15" s="153"/>
      <c r="D15" s="156"/>
    </row>
    <row r="16" spans="1:4" ht="14.45" x14ac:dyDescent="0.3">
      <c r="A16" s="144"/>
      <c r="B16" s="146"/>
      <c r="C16" s="153"/>
      <c r="D16" s="156"/>
    </row>
    <row r="17" spans="1:4" ht="14.45" x14ac:dyDescent="0.3">
      <c r="A17" s="144"/>
      <c r="B17" s="146"/>
      <c r="C17" s="153"/>
      <c r="D17" s="156"/>
    </row>
    <row r="18" spans="1:4" ht="14.45" x14ac:dyDescent="0.3">
      <c r="A18" s="144"/>
      <c r="B18" s="146"/>
      <c r="C18" s="153"/>
      <c r="D18" s="156"/>
    </row>
    <row r="19" spans="1:4" ht="14.45" x14ac:dyDescent="0.3">
      <c r="A19" s="144"/>
      <c r="B19" s="146"/>
      <c r="C19" s="153"/>
      <c r="D19" s="156"/>
    </row>
    <row r="20" spans="1:4" ht="14.45" x14ac:dyDescent="0.3">
      <c r="A20" s="143"/>
      <c r="B20" s="143"/>
      <c r="C20" s="143"/>
      <c r="D20" s="143"/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99"/>
    <pageSetUpPr fitToPage="1"/>
  </sheetPr>
  <dimension ref="A1:O58"/>
  <sheetViews>
    <sheetView view="pageBreakPreview" topLeftCell="A31" zoomScale="90" zoomScaleNormal="100" zoomScaleSheetLayoutView="90" workbookViewId="0">
      <selection activeCell="K26" sqref="K26"/>
    </sheetView>
  </sheetViews>
  <sheetFormatPr defaultRowHeight="15" x14ac:dyDescent="0.25"/>
  <cols>
    <col min="1" max="1" width="4.5703125" customWidth="1"/>
    <col min="16" max="16" width="4.5703125" customWidth="1"/>
  </cols>
  <sheetData>
    <row r="1" spans="1:15" ht="20.25" x14ac:dyDescent="0.3">
      <c r="A1" s="2"/>
      <c r="B1" s="21"/>
      <c r="C1" s="3"/>
      <c r="D1" s="3"/>
      <c r="E1" s="25"/>
      <c r="F1" s="24"/>
      <c r="G1" s="3"/>
      <c r="H1" s="3"/>
      <c r="I1" s="3"/>
      <c r="J1" s="3"/>
      <c r="K1" s="3"/>
      <c r="L1" s="3"/>
      <c r="M1" s="734"/>
      <c r="N1" s="734"/>
      <c r="O1" s="734"/>
    </row>
    <row r="2" spans="1:15" x14ac:dyDescent="0.25">
      <c r="A2" s="2"/>
      <c r="B2" s="24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</row>
    <row r="3" spans="1:15" ht="14.45" x14ac:dyDescent="0.3">
      <c r="A3" s="2"/>
      <c r="B3" s="24"/>
      <c r="C3" s="3"/>
      <c r="D3" s="3"/>
      <c r="E3" s="24"/>
      <c r="F3" s="3"/>
      <c r="G3" s="3"/>
      <c r="H3" s="3"/>
      <c r="I3" s="3"/>
      <c r="J3" s="3"/>
      <c r="K3" s="3"/>
      <c r="L3" s="3"/>
      <c r="M3" s="3"/>
      <c r="N3" s="3"/>
      <c r="O3" s="4"/>
    </row>
    <row r="4" spans="1:15" ht="14.45" x14ac:dyDescent="0.3">
      <c r="A4" s="2"/>
      <c r="B4" s="24"/>
      <c r="C4" s="3"/>
      <c r="D4" s="3"/>
      <c r="E4" s="24"/>
      <c r="F4" s="3"/>
      <c r="G4" s="3"/>
      <c r="H4" s="3"/>
      <c r="I4" s="3"/>
      <c r="J4" s="3"/>
      <c r="K4" s="3"/>
      <c r="L4" s="3"/>
      <c r="M4" s="3"/>
      <c r="N4" s="3"/>
      <c r="O4" s="4"/>
    </row>
    <row r="5" spans="1:15" ht="14.45" x14ac:dyDescent="0.3">
      <c r="A5" s="2"/>
      <c r="B5" s="24"/>
      <c r="C5" s="3"/>
      <c r="D5" s="3"/>
      <c r="E5" s="24"/>
      <c r="F5" s="3"/>
      <c r="G5" s="3"/>
      <c r="H5" s="3"/>
      <c r="I5" s="3"/>
      <c r="J5" s="3"/>
      <c r="K5" s="3"/>
      <c r="L5" s="3"/>
      <c r="M5" s="3"/>
      <c r="N5" s="3"/>
      <c r="O5" s="4"/>
    </row>
    <row r="6" spans="1:15" ht="14.45" x14ac:dyDescent="0.3">
      <c r="A6" s="2"/>
      <c r="B6" s="24"/>
      <c r="C6" s="3"/>
      <c r="D6" s="3"/>
      <c r="E6" s="24"/>
      <c r="F6" s="3"/>
      <c r="G6" s="3"/>
      <c r="H6" s="3"/>
      <c r="I6" s="3"/>
      <c r="J6" s="3"/>
      <c r="K6" s="3"/>
      <c r="L6" s="3"/>
      <c r="M6" s="3"/>
      <c r="N6" s="3"/>
      <c r="O6" s="4"/>
    </row>
    <row r="7" spans="1:15" ht="14.45" x14ac:dyDescent="0.3">
      <c r="A7" s="2"/>
      <c r="B7" s="24"/>
      <c r="C7" s="3"/>
      <c r="D7" s="3"/>
      <c r="E7" s="24"/>
      <c r="F7" s="3"/>
      <c r="G7" s="3"/>
      <c r="H7" s="3"/>
      <c r="I7" s="3"/>
      <c r="J7" s="3"/>
      <c r="K7" s="3"/>
      <c r="L7" s="3"/>
      <c r="M7" s="3"/>
      <c r="N7" s="3"/>
      <c r="O7" s="4"/>
    </row>
    <row r="8" spans="1:15" ht="14.45" x14ac:dyDescent="0.3">
      <c r="A8" s="2"/>
      <c r="B8" s="24"/>
      <c r="C8" s="3"/>
      <c r="D8" s="3"/>
      <c r="E8" s="24"/>
      <c r="F8" s="3"/>
      <c r="G8" s="3"/>
      <c r="H8" s="3"/>
      <c r="I8" s="3"/>
      <c r="J8" s="3"/>
      <c r="K8" s="3"/>
      <c r="L8" s="3"/>
      <c r="M8" s="3"/>
      <c r="N8" s="3"/>
      <c r="O8" s="4"/>
    </row>
    <row r="9" spans="1:15" ht="14.45" x14ac:dyDescent="0.3">
      <c r="A9" s="2"/>
      <c r="B9" s="24"/>
      <c r="C9" s="3"/>
      <c r="D9" s="3"/>
      <c r="E9" s="24"/>
      <c r="F9" s="3"/>
      <c r="G9" s="3"/>
      <c r="H9" s="3"/>
      <c r="I9" s="3"/>
      <c r="J9" s="3"/>
      <c r="K9" s="3"/>
      <c r="L9" s="3"/>
      <c r="M9" s="3"/>
      <c r="N9" s="3"/>
      <c r="O9" s="4"/>
    </row>
    <row r="10" spans="1:15" ht="14.45" x14ac:dyDescent="0.3">
      <c r="A10" s="2"/>
      <c r="B10" s="24"/>
      <c r="C10" s="3"/>
      <c r="D10" s="3"/>
      <c r="E10" s="24"/>
      <c r="F10" s="3"/>
      <c r="G10" s="3"/>
      <c r="H10" s="3"/>
      <c r="I10" s="3"/>
      <c r="J10" s="3"/>
      <c r="K10" s="3"/>
      <c r="L10" s="3"/>
      <c r="M10" s="3"/>
      <c r="N10" s="3"/>
      <c r="O10" s="4"/>
    </row>
    <row r="11" spans="1:15" ht="14.45" x14ac:dyDescent="0.3">
      <c r="A11" s="2"/>
      <c r="B11" s="24"/>
      <c r="C11" s="3"/>
      <c r="D11" s="3"/>
      <c r="E11" s="24"/>
      <c r="F11" s="3"/>
      <c r="G11" s="3"/>
      <c r="H11" s="3"/>
      <c r="I11" s="3"/>
      <c r="J11" s="3"/>
      <c r="K11" s="3"/>
      <c r="L11" s="3"/>
      <c r="M11" s="3"/>
      <c r="N11" s="3"/>
      <c r="O11" s="4"/>
    </row>
    <row r="12" spans="1:15" ht="14.45" x14ac:dyDescent="0.3">
      <c r="A12" s="2"/>
      <c r="B12" s="24"/>
      <c r="C12" s="3"/>
      <c r="D12" s="3"/>
      <c r="E12" s="24"/>
      <c r="F12" s="3"/>
      <c r="G12" s="3"/>
      <c r="H12" s="3"/>
      <c r="I12" s="3"/>
      <c r="J12" s="3"/>
      <c r="K12" s="3"/>
      <c r="L12" s="3"/>
      <c r="M12" s="3"/>
      <c r="N12" s="3"/>
      <c r="O12" s="4"/>
    </row>
    <row r="13" spans="1:15" ht="12.6" customHeight="1" x14ac:dyDescent="0.3">
      <c r="A13" s="2"/>
      <c r="B13" s="24"/>
      <c r="C13" s="3"/>
      <c r="D13" s="3"/>
      <c r="E13" s="24"/>
      <c r="F13" s="3"/>
      <c r="G13" s="3"/>
      <c r="H13" s="3"/>
      <c r="I13" s="3"/>
      <c r="J13" s="3"/>
      <c r="K13" s="3"/>
      <c r="L13" s="3"/>
      <c r="M13" s="3"/>
      <c r="N13" s="3"/>
      <c r="O13" s="4"/>
    </row>
    <row r="14" spans="1:15" ht="28.5" thickBot="1" x14ac:dyDescent="0.45">
      <c r="A14" s="28"/>
      <c r="B14" s="58" t="s">
        <v>163</v>
      </c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60"/>
    </row>
    <row r="15" spans="1:15" ht="30.75" customHeight="1" x14ac:dyDescent="0.25">
      <c r="A15" s="2"/>
      <c r="B15" s="723" t="s">
        <v>804</v>
      </c>
      <c r="C15" s="724"/>
      <c r="D15" s="724"/>
      <c r="E15" s="725"/>
      <c r="F15" s="5"/>
      <c r="G15" s="698" t="s">
        <v>164</v>
      </c>
      <c r="H15" s="699"/>
      <c r="I15" s="699"/>
      <c r="J15" s="700"/>
      <c r="K15" s="5"/>
      <c r="L15" s="759" t="s">
        <v>165</v>
      </c>
      <c r="M15" s="760"/>
      <c r="N15" s="760"/>
      <c r="O15" s="761"/>
    </row>
    <row r="16" spans="1:15" ht="15.75" x14ac:dyDescent="0.25">
      <c r="A16" s="2"/>
      <c r="B16" s="701" t="s">
        <v>805</v>
      </c>
      <c r="C16" s="702"/>
      <c r="D16" s="702"/>
      <c r="E16" s="703"/>
      <c r="F16" s="3"/>
      <c r="G16" s="701" t="s">
        <v>988</v>
      </c>
      <c r="H16" s="702"/>
      <c r="I16" s="702"/>
      <c r="J16" s="703"/>
      <c r="K16" s="3"/>
      <c r="L16" s="701" t="s">
        <v>173</v>
      </c>
      <c r="M16" s="702"/>
      <c r="N16" s="702"/>
      <c r="O16" s="703"/>
    </row>
    <row r="17" spans="1:15" x14ac:dyDescent="0.25">
      <c r="A17" s="2"/>
      <c r="B17" s="6"/>
      <c r="C17" s="7"/>
      <c r="D17" s="7"/>
      <c r="E17" s="8" t="s">
        <v>2</v>
      </c>
      <c r="F17" s="3"/>
      <c r="G17" s="6"/>
      <c r="H17" s="7"/>
      <c r="I17" s="7"/>
      <c r="J17" s="8" t="s">
        <v>2</v>
      </c>
      <c r="K17" s="3"/>
      <c r="L17" s="6"/>
      <c r="M17" s="7"/>
      <c r="N17" s="7"/>
      <c r="O17" s="8" t="s">
        <v>2</v>
      </c>
    </row>
    <row r="18" spans="1:15" ht="14.45" x14ac:dyDescent="0.3">
      <c r="A18" s="2"/>
      <c r="B18" s="6"/>
      <c r="C18" s="7"/>
      <c r="D18" s="7"/>
      <c r="E18" s="9">
        <v>138</v>
      </c>
      <c r="F18" s="3"/>
      <c r="G18" s="6"/>
      <c r="H18" s="7"/>
      <c r="I18" s="7"/>
      <c r="J18" s="9">
        <v>45</v>
      </c>
      <c r="K18" s="3"/>
      <c r="L18" s="6"/>
      <c r="M18" s="7"/>
      <c r="N18" s="7"/>
      <c r="O18" s="9">
        <v>15</v>
      </c>
    </row>
    <row r="19" spans="1:15" ht="24" x14ac:dyDescent="0.25">
      <c r="A19" s="2"/>
      <c r="B19" s="6"/>
      <c r="C19" s="7"/>
      <c r="D19" s="7"/>
      <c r="E19" s="8" t="s">
        <v>3</v>
      </c>
      <c r="F19" s="3"/>
      <c r="G19" s="6"/>
      <c r="H19" s="7"/>
      <c r="I19" s="7"/>
      <c r="J19" s="8" t="s">
        <v>3</v>
      </c>
      <c r="K19" s="3"/>
      <c r="L19" s="6"/>
      <c r="M19" s="7"/>
      <c r="N19" s="7"/>
      <c r="O19" s="8" t="s">
        <v>3</v>
      </c>
    </row>
    <row r="20" spans="1:15" ht="14.45" x14ac:dyDescent="0.3">
      <c r="A20" s="2"/>
      <c r="B20" s="6"/>
      <c r="C20" s="7"/>
      <c r="D20" s="7"/>
      <c r="E20" s="9">
        <v>0.3</v>
      </c>
      <c r="F20" s="3"/>
      <c r="G20" s="6"/>
      <c r="H20" s="7"/>
      <c r="I20" s="7"/>
      <c r="J20" s="9">
        <v>0.08</v>
      </c>
      <c r="K20" s="3"/>
      <c r="L20" s="6"/>
      <c r="M20" s="7"/>
      <c r="N20" s="7"/>
      <c r="O20" s="9">
        <v>0.03</v>
      </c>
    </row>
    <row r="21" spans="1:15" ht="24" x14ac:dyDescent="0.25">
      <c r="A21" s="2"/>
      <c r="B21" s="6"/>
      <c r="C21" s="7"/>
      <c r="D21" s="7"/>
      <c r="E21" s="8" t="s">
        <v>4</v>
      </c>
      <c r="F21" s="3"/>
      <c r="G21" s="6"/>
      <c r="H21" s="7"/>
      <c r="I21" s="7"/>
      <c r="J21" s="8" t="s">
        <v>4</v>
      </c>
      <c r="K21" s="3"/>
      <c r="L21" s="6"/>
      <c r="M21" s="7"/>
      <c r="N21" s="7"/>
      <c r="O21" s="8" t="s">
        <v>4</v>
      </c>
    </row>
    <row r="22" spans="1:15" ht="14.45" x14ac:dyDescent="0.3">
      <c r="A22" s="2"/>
      <c r="B22" s="6"/>
      <c r="C22" s="7"/>
      <c r="D22" s="7"/>
      <c r="E22" s="10">
        <v>3</v>
      </c>
      <c r="F22" s="3"/>
      <c r="G22" s="6"/>
      <c r="H22" s="7"/>
      <c r="I22" s="7"/>
      <c r="J22" s="10">
        <v>1</v>
      </c>
      <c r="K22" s="3"/>
      <c r="L22" s="6"/>
      <c r="M22" s="7"/>
      <c r="N22" s="7"/>
      <c r="O22" s="10">
        <v>1</v>
      </c>
    </row>
    <row r="23" spans="1:15" ht="15.75" thickBot="1" x14ac:dyDescent="0.3">
      <c r="A23" s="2"/>
      <c r="B23" s="704" t="s">
        <v>5</v>
      </c>
      <c r="C23" s="705"/>
      <c r="D23" s="706">
        <f>'3р'!D2</f>
        <v>11595</v>
      </c>
      <c r="E23" s="707"/>
      <c r="F23" s="3"/>
      <c r="G23" s="704" t="s">
        <v>5</v>
      </c>
      <c r="H23" s="705"/>
      <c r="I23" s="706">
        <f>'3р'!D3</f>
        <v>4445</v>
      </c>
      <c r="J23" s="707"/>
      <c r="K23" s="3"/>
      <c r="L23" s="704" t="s">
        <v>5</v>
      </c>
      <c r="M23" s="705"/>
      <c r="N23" s="706">
        <f>'3р'!D4</f>
        <v>1630</v>
      </c>
      <c r="O23" s="707"/>
    </row>
    <row r="24" spans="1:15" x14ac:dyDescent="0.25">
      <c r="A24" s="2"/>
      <c r="B24" s="708" t="s">
        <v>761</v>
      </c>
      <c r="C24" s="709"/>
      <c r="D24" s="709"/>
      <c r="E24" s="710"/>
      <c r="F24" s="3"/>
      <c r="G24" s="708" t="s">
        <v>761</v>
      </c>
      <c r="H24" s="709"/>
      <c r="I24" s="709"/>
      <c r="J24" s="710"/>
      <c r="K24" s="3"/>
      <c r="L24" s="708" t="s">
        <v>761</v>
      </c>
      <c r="M24" s="709"/>
      <c r="N24" s="709"/>
      <c r="O24" s="710"/>
    </row>
    <row r="25" spans="1:15" ht="15.75" thickBot="1" x14ac:dyDescent="0.3">
      <c r="A25" s="2"/>
      <c r="B25" s="711" t="s">
        <v>172</v>
      </c>
      <c r="C25" s="712"/>
      <c r="D25" s="712"/>
      <c r="E25" s="713"/>
      <c r="F25" s="3"/>
      <c r="G25" s="751"/>
      <c r="H25" s="752"/>
      <c r="I25" s="694"/>
      <c r="J25" s="695"/>
      <c r="K25" s="3"/>
      <c r="L25" s="751"/>
      <c r="M25" s="752"/>
      <c r="N25" s="714"/>
      <c r="O25" s="715"/>
    </row>
    <row r="26" spans="1:15" s="143" customFormat="1" ht="10.9" customHeight="1" thickBot="1" x14ac:dyDescent="0.35">
      <c r="A26" s="2"/>
      <c r="B26" s="285"/>
      <c r="C26" s="130"/>
      <c r="D26" s="130"/>
      <c r="E26" s="286"/>
      <c r="F26" s="3"/>
      <c r="G26" s="287"/>
      <c r="H26" s="276"/>
      <c r="I26" s="277"/>
      <c r="J26" s="72"/>
      <c r="K26" s="3"/>
      <c r="L26" s="287"/>
      <c r="M26" s="276"/>
      <c r="N26" s="288"/>
      <c r="O26" s="289"/>
    </row>
    <row r="27" spans="1:15" ht="33" customHeight="1" x14ac:dyDescent="0.25">
      <c r="A27" s="2"/>
      <c r="B27" s="759" t="s">
        <v>166</v>
      </c>
      <c r="C27" s="760"/>
      <c r="D27" s="760"/>
      <c r="E27" s="761"/>
      <c r="F27" s="5"/>
      <c r="G27" s="762" t="s">
        <v>167</v>
      </c>
      <c r="H27" s="763"/>
      <c r="I27" s="763"/>
      <c r="J27" s="764"/>
      <c r="K27" s="5"/>
      <c r="L27" s="723" t="s">
        <v>168</v>
      </c>
      <c r="M27" s="724"/>
      <c r="N27" s="724"/>
      <c r="O27" s="725"/>
    </row>
    <row r="28" spans="1:15" ht="15.75" x14ac:dyDescent="0.25">
      <c r="A28" s="2"/>
      <c r="B28" s="701" t="s">
        <v>806</v>
      </c>
      <c r="C28" s="702"/>
      <c r="D28" s="702"/>
      <c r="E28" s="703"/>
      <c r="F28" s="3"/>
      <c r="G28" s="701" t="s">
        <v>806</v>
      </c>
      <c r="H28" s="702"/>
      <c r="I28" s="702"/>
      <c r="J28" s="703"/>
      <c r="K28" s="3"/>
      <c r="L28" s="701" t="s">
        <v>807</v>
      </c>
      <c r="M28" s="702"/>
      <c r="N28" s="702"/>
      <c r="O28" s="703"/>
    </row>
    <row r="29" spans="1:15" x14ac:dyDescent="0.25">
      <c r="A29" s="2"/>
      <c r="B29" s="6"/>
      <c r="C29" s="7"/>
      <c r="D29" s="7"/>
      <c r="E29" s="8" t="s">
        <v>2</v>
      </c>
      <c r="F29" s="3"/>
      <c r="G29" s="6"/>
      <c r="H29" s="7"/>
      <c r="I29" s="7"/>
      <c r="J29" s="8" t="s">
        <v>2</v>
      </c>
      <c r="K29" s="3"/>
      <c r="L29" s="6"/>
      <c r="M29" s="7"/>
      <c r="N29" s="7"/>
      <c r="O29" s="8" t="s">
        <v>2</v>
      </c>
    </row>
    <row r="30" spans="1:15" ht="14.45" x14ac:dyDescent="0.3">
      <c r="A30" s="2"/>
      <c r="B30" s="6"/>
      <c r="C30" s="7"/>
      <c r="D30" s="7"/>
      <c r="E30" s="9">
        <v>42</v>
      </c>
      <c r="F30" s="3"/>
      <c r="G30" s="6"/>
      <c r="H30" s="7"/>
      <c r="I30" s="7"/>
      <c r="J30" s="9">
        <v>45</v>
      </c>
      <c r="K30" s="3"/>
      <c r="L30" s="6"/>
      <c r="M30" s="7"/>
      <c r="N30" s="7"/>
      <c r="O30" s="9">
        <v>26</v>
      </c>
    </row>
    <row r="31" spans="1:15" ht="24" x14ac:dyDescent="0.25">
      <c r="A31" s="2"/>
      <c r="B31" s="6"/>
      <c r="C31" s="7"/>
      <c r="D31" s="7"/>
      <c r="E31" s="8" t="s">
        <v>3</v>
      </c>
      <c r="F31" s="3"/>
      <c r="G31" s="6"/>
      <c r="H31" s="7"/>
      <c r="I31" s="7"/>
      <c r="J31" s="8" t="s">
        <v>3</v>
      </c>
      <c r="K31" s="3"/>
      <c r="L31" s="6"/>
      <c r="M31" s="7"/>
      <c r="N31" s="7"/>
      <c r="O31" s="8" t="s">
        <v>3</v>
      </c>
    </row>
    <row r="32" spans="1:15" ht="14.45" x14ac:dyDescent="0.3">
      <c r="A32" s="2"/>
      <c r="B32" s="6"/>
      <c r="C32" s="7"/>
      <c r="D32" s="7"/>
      <c r="E32" s="9">
        <v>0.08</v>
      </c>
      <c r="F32" s="3"/>
      <c r="G32" s="6"/>
      <c r="H32" s="7"/>
      <c r="I32" s="7"/>
      <c r="J32" s="9">
        <v>0.08</v>
      </c>
      <c r="K32" s="3"/>
      <c r="L32" s="6"/>
      <c r="M32" s="7"/>
      <c r="N32" s="7"/>
      <c r="O32" s="9">
        <v>0.09</v>
      </c>
    </row>
    <row r="33" spans="1:15" ht="24" x14ac:dyDescent="0.25">
      <c r="A33" s="2"/>
      <c r="B33" s="6"/>
      <c r="C33" s="7"/>
      <c r="D33" s="7"/>
      <c r="E33" s="8" t="s">
        <v>4</v>
      </c>
      <c r="F33" s="3"/>
      <c r="G33" s="6"/>
      <c r="H33" s="7"/>
      <c r="I33" s="7"/>
      <c r="J33" s="8" t="s">
        <v>4</v>
      </c>
      <c r="K33" s="3"/>
      <c r="L33" s="6"/>
      <c r="M33" s="7"/>
      <c r="N33" s="7"/>
      <c r="O33" s="8" t="s">
        <v>4</v>
      </c>
    </row>
    <row r="34" spans="1:15" ht="14.45" x14ac:dyDescent="0.3">
      <c r="A34" s="2"/>
      <c r="B34" s="6"/>
      <c r="C34" s="7"/>
      <c r="D34" s="7"/>
      <c r="E34" s="10">
        <v>1</v>
      </c>
      <c r="F34" s="3"/>
      <c r="G34" s="6"/>
      <c r="H34" s="7"/>
      <c r="I34" s="7"/>
      <c r="J34" s="10">
        <v>1</v>
      </c>
      <c r="K34" s="3"/>
      <c r="L34" s="6"/>
      <c r="M34" s="7"/>
      <c r="N34" s="7"/>
      <c r="O34" s="10">
        <v>1</v>
      </c>
    </row>
    <row r="35" spans="1:15" ht="15.75" thickBot="1" x14ac:dyDescent="0.3">
      <c r="A35" s="2"/>
      <c r="B35" s="704" t="s">
        <v>5</v>
      </c>
      <c r="C35" s="705"/>
      <c r="D35" s="706">
        <f>'3р'!D5</f>
        <v>3715</v>
      </c>
      <c r="E35" s="707"/>
      <c r="F35" s="3"/>
      <c r="G35" s="704" t="s">
        <v>5</v>
      </c>
      <c r="H35" s="705"/>
      <c r="I35" s="706">
        <f>'3р'!D6</f>
        <v>4445</v>
      </c>
      <c r="J35" s="707"/>
      <c r="K35" s="3"/>
      <c r="L35" s="704" t="s">
        <v>5</v>
      </c>
      <c r="M35" s="705"/>
      <c r="N35" s="706">
        <f>'3р'!D7</f>
        <v>2055</v>
      </c>
      <c r="O35" s="707"/>
    </row>
    <row r="36" spans="1:15" ht="15.75" thickBot="1" x14ac:dyDescent="0.3">
      <c r="A36" s="2"/>
      <c r="B36" s="757" t="s">
        <v>761</v>
      </c>
      <c r="C36" s="729"/>
      <c r="D36" s="729"/>
      <c r="E36" s="758"/>
      <c r="F36" s="3"/>
      <c r="G36" s="708" t="s">
        <v>761</v>
      </c>
      <c r="H36" s="709"/>
      <c r="I36" s="709"/>
      <c r="J36" s="710"/>
      <c r="K36" s="3"/>
      <c r="L36" s="708" t="s">
        <v>761</v>
      </c>
      <c r="M36" s="709"/>
      <c r="N36" s="709"/>
      <c r="O36" s="710"/>
    </row>
    <row r="37" spans="1:15" s="143" customFormat="1" ht="12.6" customHeight="1" thickBot="1" x14ac:dyDescent="0.35">
      <c r="A37" s="2"/>
      <c r="B37" s="272"/>
      <c r="C37" s="273"/>
      <c r="D37" s="273"/>
      <c r="E37" s="274"/>
      <c r="F37" s="3"/>
      <c r="G37" s="272"/>
      <c r="H37" s="273"/>
      <c r="I37" s="273"/>
      <c r="J37" s="274"/>
      <c r="K37" s="3"/>
      <c r="L37" s="272"/>
      <c r="M37" s="273"/>
      <c r="N37" s="273"/>
      <c r="O37" s="274"/>
    </row>
    <row r="38" spans="1:15" ht="30" customHeight="1" x14ac:dyDescent="0.25">
      <c r="A38" s="2"/>
      <c r="B38" s="723" t="s">
        <v>169</v>
      </c>
      <c r="C38" s="724"/>
      <c r="D38" s="724"/>
      <c r="E38" s="725"/>
      <c r="F38" s="5"/>
      <c r="G38" s="723" t="s">
        <v>170</v>
      </c>
      <c r="H38" s="724"/>
      <c r="I38" s="724"/>
      <c r="J38" s="725"/>
      <c r="K38" s="5"/>
      <c r="L38" s="723" t="s">
        <v>171</v>
      </c>
      <c r="M38" s="724"/>
      <c r="N38" s="724"/>
      <c r="O38" s="725"/>
    </row>
    <row r="39" spans="1:15" ht="15.75" x14ac:dyDescent="0.25">
      <c r="A39" s="2"/>
      <c r="B39" s="701" t="s">
        <v>174</v>
      </c>
      <c r="C39" s="702"/>
      <c r="D39" s="702"/>
      <c r="E39" s="703"/>
      <c r="F39" s="3"/>
      <c r="G39" s="701" t="s">
        <v>143</v>
      </c>
      <c r="H39" s="702"/>
      <c r="I39" s="702"/>
      <c r="J39" s="703"/>
      <c r="K39" s="3"/>
      <c r="L39" s="701" t="s">
        <v>145</v>
      </c>
      <c r="M39" s="702"/>
      <c r="N39" s="702"/>
      <c r="O39" s="703"/>
    </row>
    <row r="40" spans="1:15" x14ac:dyDescent="0.25">
      <c r="A40" s="2"/>
      <c r="B40" s="6"/>
      <c r="C40" s="7"/>
      <c r="D40" s="7"/>
      <c r="E40" s="8" t="s">
        <v>2</v>
      </c>
      <c r="F40" s="3"/>
      <c r="G40" s="6"/>
      <c r="H40" s="7"/>
      <c r="I40" s="7"/>
      <c r="J40" s="8" t="s">
        <v>2</v>
      </c>
      <c r="K40" s="3"/>
      <c r="L40" s="6"/>
      <c r="M40" s="7"/>
      <c r="N40" s="7"/>
      <c r="O40" s="8" t="s">
        <v>2</v>
      </c>
    </row>
    <row r="41" spans="1:15" ht="14.45" x14ac:dyDescent="0.3">
      <c r="A41" s="2"/>
      <c r="B41" s="6"/>
      <c r="C41" s="7"/>
      <c r="D41" s="7"/>
      <c r="E41" s="9">
        <v>60</v>
      </c>
      <c r="F41" s="3"/>
      <c r="G41" s="6"/>
      <c r="H41" s="7"/>
      <c r="I41" s="7"/>
      <c r="J41" s="9">
        <v>58</v>
      </c>
      <c r="K41" s="3"/>
      <c r="L41" s="6"/>
      <c r="M41" s="7"/>
      <c r="N41" s="7"/>
      <c r="O41" s="9">
        <v>93</v>
      </c>
    </row>
    <row r="42" spans="1:15" ht="24" x14ac:dyDescent="0.25">
      <c r="A42" s="2"/>
      <c r="B42" s="6"/>
      <c r="C42" s="7"/>
      <c r="D42" s="7"/>
      <c r="E42" s="8" t="s">
        <v>3</v>
      </c>
      <c r="F42" s="3"/>
      <c r="G42" s="6"/>
      <c r="H42" s="7"/>
      <c r="I42" s="7"/>
      <c r="J42" s="8" t="s">
        <v>3</v>
      </c>
      <c r="K42" s="3"/>
      <c r="L42" s="6"/>
      <c r="M42" s="7"/>
      <c r="N42" s="7"/>
      <c r="O42" s="8" t="s">
        <v>3</v>
      </c>
    </row>
    <row r="43" spans="1:15" ht="14.45" x14ac:dyDescent="0.3">
      <c r="A43" s="2"/>
      <c r="B43" s="6"/>
      <c r="C43" s="7"/>
      <c r="D43" s="7"/>
      <c r="E43" s="9">
        <v>0.13</v>
      </c>
      <c r="F43" s="3"/>
      <c r="G43" s="6"/>
      <c r="H43" s="7"/>
      <c r="I43" s="7"/>
      <c r="J43" s="9">
        <v>0.13</v>
      </c>
      <c r="K43" s="3"/>
      <c r="L43" s="6"/>
      <c r="M43" s="7"/>
      <c r="N43" s="7"/>
      <c r="O43" s="9">
        <v>0.21</v>
      </c>
    </row>
    <row r="44" spans="1:15" ht="24" x14ac:dyDescent="0.25">
      <c r="A44" s="2"/>
      <c r="B44" s="6"/>
      <c r="C44" s="7"/>
      <c r="D44" s="7"/>
      <c r="E44" s="8" t="s">
        <v>4</v>
      </c>
      <c r="F44" s="3"/>
      <c r="G44" s="6"/>
      <c r="H44" s="7"/>
      <c r="I44" s="7"/>
      <c r="J44" s="8" t="s">
        <v>4</v>
      </c>
      <c r="K44" s="3"/>
      <c r="L44" s="6"/>
      <c r="M44" s="7"/>
      <c r="N44" s="7"/>
      <c r="O44" s="8" t="s">
        <v>4</v>
      </c>
    </row>
    <row r="45" spans="1:15" ht="14.45" x14ac:dyDescent="0.3">
      <c r="A45" s="2"/>
      <c r="B45" s="6"/>
      <c r="C45" s="7"/>
      <c r="D45" s="7"/>
      <c r="E45" s="10">
        <v>1</v>
      </c>
      <c r="F45" s="3"/>
      <c r="G45" s="6"/>
      <c r="H45" s="7"/>
      <c r="I45" s="7"/>
      <c r="J45" s="10">
        <v>1</v>
      </c>
      <c r="K45" s="3"/>
      <c r="L45" s="6"/>
      <c r="M45" s="7"/>
      <c r="N45" s="7"/>
      <c r="O45" s="10">
        <v>2</v>
      </c>
    </row>
    <row r="46" spans="1:15" ht="15.75" thickBot="1" x14ac:dyDescent="0.3">
      <c r="A46" s="2"/>
      <c r="B46" s="704" t="s">
        <v>5</v>
      </c>
      <c r="C46" s="705"/>
      <c r="D46" s="706">
        <f>'3р'!D8</f>
        <v>6050</v>
      </c>
      <c r="E46" s="707"/>
      <c r="F46" s="3"/>
      <c r="G46" s="704" t="s">
        <v>5</v>
      </c>
      <c r="H46" s="705"/>
      <c r="I46" s="706">
        <f>'3р'!D9</f>
        <v>5375</v>
      </c>
      <c r="J46" s="707"/>
      <c r="K46" s="3"/>
      <c r="L46" s="704" t="s">
        <v>5</v>
      </c>
      <c r="M46" s="705"/>
      <c r="N46" s="706">
        <f>'3р'!D10</f>
        <v>8090</v>
      </c>
      <c r="O46" s="707"/>
    </row>
    <row r="47" spans="1:15" ht="15.75" thickBot="1" x14ac:dyDescent="0.3">
      <c r="A47" s="2"/>
      <c r="B47" s="757" t="s">
        <v>761</v>
      </c>
      <c r="C47" s="729"/>
      <c r="D47" s="729"/>
      <c r="E47" s="758"/>
      <c r="F47" s="3"/>
      <c r="G47" s="757" t="s">
        <v>761</v>
      </c>
      <c r="H47" s="729"/>
      <c r="I47" s="729"/>
      <c r="J47" s="758"/>
      <c r="K47" s="3"/>
      <c r="L47" s="757" t="s">
        <v>761</v>
      </c>
      <c r="M47" s="729"/>
      <c r="N47" s="729"/>
      <c r="O47" s="758"/>
    </row>
    <row r="48" spans="1:15" s="143" customFormat="1" thickBot="1" x14ac:dyDescent="0.35">
      <c r="A48" s="2"/>
      <c r="B48" s="272"/>
      <c r="C48" s="273"/>
      <c r="D48" s="273"/>
      <c r="E48" s="274"/>
      <c r="F48" s="3"/>
      <c r="G48" s="275"/>
      <c r="H48" s="275"/>
      <c r="I48" s="275"/>
      <c r="J48" s="275"/>
      <c r="K48" s="3"/>
      <c r="L48" s="275"/>
      <c r="M48" s="275"/>
      <c r="N48" s="275"/>
      <c r="O48" s="275"/>
    </row>
    <row r="49" spans="2:5" ht="15.75" customHeight="1" x14ac:dyDescent="0.25">
      <c r="B49" s="723" t="s">
        <v>906</v>
      </c>
      <c r="C49" s="724"/>
      <c r="D49" s="724"/>
      <c r="E49" s="725"/>
    </row>
    <row r="50" spans="2:5" ht="15.75" x14ac:dyDescent="0.25">
      <c r="B50" s="701" t="s">
        <v>816</v>
      </c>
      <c r="C50" s="702"/>
      <c r="D50" s="702"/>
      <c r="E50" s="703"/>
    </row>
    <row r="51" spans="2:5" x14ac:dyDescent="0.25">
      <c r="B51" s="6"/>
      <c r="C51" s="7"/>
      <c r="D51" s="7"/>
      <c r="E51" s="8" t="s">
        <v>2</v>
      </c>
    </row>
    <row r="52" spans="2:5" ht="14.45" x14ac:dyDescent="0.3">
      <c r="B52" s="6"/>
      <c r="C52" s="7"/>
      <c r="D52" s="7"/>
      <c r="E52" s="9">
        <v>14</v>
      </c>
    </row>
    <row r="53" spans="2:5" ht="24" x14ac:dyDescent="0.25">
      <c r="B53" s="6"/>
      <c r="C53" s="7"/>
      <c r="D53" s="7"/>
      <c r="E53" s="8" t="s">
        <v>3</v>
      </c>
    </row>
    <row r="54" spans="2:5" ht="14.45" x14ac:dyDescent="0.3">
      <c r="B54" s="6"/>
      <c r="C54" s="7"/>
      <c r="D54" s="7"/>
      <c r="E54" s="9">
        <v>0.03</v>
      </c>
    </row>
    <row r="55" spans="2:5" ht="24" x14ac:dyDescent="0.25">
      <c r="B55" s="6"/>
      <c r="C55" s="7"/>
      <c r="D55" s="7"/>
      <c r="E55" s="8" t="s">
        <v>4</v>
      </c>
    </row>
    <row r="56" spans="2:5" x14ac:dyDescent="0.25">
      <c r="B56" s="6" t="s">
        <v>817</v>
      </c>
      <c r="C56" s="7"/>
      <c r="D56" s="7"/>
      <c r="E56" s="10">
        <v>1</v>
      </c>
    </row>
    <row r="57" spans="2:5" ht="15.75" thickBot="1" x14ac:dyDescent="0.3">
      <c r="B57" s="704" t="s">
        <v>5</v>
      </c>
      <c r="C57" s="705"/>
      <c r="D57" s="706">
        <f>'3р'!D11</f>
        <v>1125</v>
      </c>
      <c r="E57" s="707"/>
    </row>
    <row r="58" spans="2:5" ht="15.75" thickBot="1" x14ac:dyDescent="0.3">
      <c r="B58" s="757" t="s">
        <v>761</v>
      </c>
      <c r="C58" s="729"/>
      <c r="D58" s="729"/>
      <c r="E58" s="758"/>
    </row>
  </sheetData>
  <mergeCells count="56">
    <mergeCell ref="B49:E49"/>
    <mergeCell ref="B50:E50"/>
    <mergeCell ref="B57:C57"/>
    <mergeCell ref="D57:E57"/>
    <mergeCell ref="B58:E58"/>
    <mergeCell ref="N23:O23"/>
    <mergeCell ref="M1:O1"/>
    <mergeCell ref="B15:E15"/>
    <mergeCell ref="G15:J15"/>
    <mergeCell ref="L15:O15"/>
    <mergeCell ref="B16:E16"/>
    <mergeCell ref="G16:J16"/>
    <mergeCell ref="L16:O16"/>
    <mergeCell ref="B23:C23"/>
    <mergeCell ref="D23:E23"/>
    <mergeCell ref="G23:H23"/>
    <mergeCell ref="I23:J23"/>
    <mergeCell ref="L23:M23"/>
    <mergeCell ref="B24:E24"/>
    <mergeCell ref="G24:J24"/>
    <mergeCell ref="L24:O24"/>
    <mergeCell ref="B25:E25"/>
    <mergeCell ref="G25:H25"/>
    <mergeCell ref="I25:J25"/>
    <mergeCell ref="L25:M25"/>
    <mergeCell ref="N25:O25"/>
    <mergeCell ref="I46:J46"/>
    <mergeCell ref="L46:M46"/>
    <mergeCell ref="N35:O35"/>
    <mergeCell ref="B27:E27"/>
    <mergeCell ref="G27:J27"/>
    <mergeCell ref="L27:O27"/>
    <mergeCell ref="B28:E28"/>
    <mergeCell ref="G28:J28"/>
    <mergeCell ref="L28:O28"/>
    <mergeCell ref="B35:C35"/>
    <mergeCell ref="D35:E35"/>
    <mergeCell ref="G35:H35"/>
    <mergeCell ref="I35:J35"/>
    <mergeCell ref="L35:M35"/>
    <mergeCell ref="B47:E47"/>
    <mergeCell ref="G47:J47"/>
    <mergeCell ref="L47:O47"/>
    <mergeCell ref="B36:E36"/>
    <mergeCell ref="G36:J36"/>
    <mergeCell ref="L36:O36"/>
    <mergeCell ref="N46:O46"/>
    <mergeCell ref="B38:E38"/>
    <mergeCell ref="G38:J38"/>
    <mergeCell ref="L38:O38"/>
    <mergeCell ref="B39:E39"/>
    <mergeCell ref="G39:J39"/>
    <mergeCell ref="L39:O39"/>
    <mergeCell ref="B46:C46"/>
    <mergeCell ref="D46:E46"/>
    <mergeCell ref="G46:H46"/>
  </mergeCells>
  <pageMargins left="0.25" right="0.25" top="0.75" bottom="0.75" header="0.3" footer="0.3"/>
  <pageSetup paperSize="9" scale="74" fitToHeight="0" orientation="portrait" r:id="rId1"/>
  <rowBreaks count="1" manualBreakCount="1">
    <brk id="58" max="14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F13"/>
  <sheetViews>
    <sheetView workbookViewId="0">
      <selection activeCell="B17" sqref="B17"/>
    </sheetView>
  </sheetViews>
  <sheetFormatPr defaultRowHeight="15" x14ac:dyDescent="0.25"/>
  <cols>
    <col min="1" max="1" width="40.28515625" customWidth="1"/>
    <col min="2" max="2" width="23" customWidth="1"/>
    <col min="3" max="3" width="18.140625" customWidth="1"/>
    <col min="4" max="4" width="23.28515625" customWidth="1"/>
  </cols>
  <sheetData>
    <row r="1" spans="1:6" x14ac:dyDescent="0.25">
      <c r="A1" s="145" t="s">
        <v>508</v>
      </c>
      <c r="B1" s="147" t="s">
        <v>509</v>
      </c>
      <c r="C1" s="152" t="s">
        <v>524</v>
      </c>
      <c r="D1" s="155" t="s">
        <v>525</v>
      </c>
    </row>
    <row r="2" spans="1:6" x14ac:dyDescent="0.25">
      <c r="A2" s="144" t="s">
        <v>69</v>
      </c>
      <c r="B2" s="146">
        <f>CEILING((F2+F2*0.07),5)</f>
        <v>11595</v>
      </c>
      <c r="C2" s="153">
        <f>B2-(B2/100*ТЛ!$G$32)</f>
        <v>11595</v>
      </c>
      <c r="D2" s="156">
        <f>C2+(C2/100*ТЛ!$G$33)</f>
        <v>11595</v>
      </c>
      <c r="F2" s="595">
        <v>10835</v>
      </c>
    </row>
    <row r="3" spans="1:6" x14ac:dyDescent="0.25">
      <c r="A3" s="144" t="s">
        <v>607</v>
      </c>
      <c r="B3" s="595">
        <f t="shared" ref="B3:B11" si="0">CEILING((F3+F3*0.07),5)</f>
        <v>4445</v>
      </c>
      <c r="C3" s="153">
        <f>B3-(B3/100*ТЛ!$G$32)</f>
        <v>4445</v>
      </c>
      <c r="D3" s="156">
        <f>C3+(C3/100*ТЛ!$G$33)</f>
        <v>4445</v>
      </c>
      <c r="F3" s="595">
        <v>4150</v>
      </c>
    </row>
    <row r="4" spans="1:6" x14ac:dyDescent="0.25">
      <c r="A4" s="144" t="s">
        <v>608</v>
      </c>
      <c r="B4" s="595">
        <f t="shared" si="0"/>
        <v>1630</v>
      </c>
      <c r="C4" s="153">
        <f>B4-(B4/100*ТЛ!$G$32)</f>
        <v>1630</v>
      </c>
      <c r="D4" s="156">
        <f>C4+(C4/100*ТЛ!$G$33)</f>
        <v>1630</v>
      </c>
      <c r="F4" s="595">
        <v>1520</v>
      </c>
    </row>
    <row r="5" spans="1:6" x14ac:dyDescent="0.25">
      <c r="A5" s="144" t="s">
        <v>609</v>
      </c>
      <c r="B5" s="595">
        <f t="shared" si="0"/>
        <v>3715</v>
      </c>
      <c r="C5" s="153">
        <f>B5-(B5/100*ТЛ!$G$32)</f>
        <v>3715</v>
      </c>
      <c r="D5" s="156">
        <f>C5+(C5/100*ТЛ!$G$33)</f>
        <v>3715</v>
      </c>
      <c r="F5" s="595">
        <v>3470</v>
      </c>
    </row>
    <row r="6" spans="1:6" x14ac:dyDescent="0.25">
      <c r="A6" s="144" t="s">
        <v>610</v>
      </c>
      <c r="B6" s="595">
        <f t="shared" si="0"/>
        <v>4445</v>
      </c>
      <c r="C6" s="153">
        <f>B6-(B6/100*ТЛ!$G$32)</f>
        <v>4445</v>
      </c>
      <c r="D6" s="156">
        <f>C6+(C6/100*ТЛ!$G$33)</f>
        <v>4445</v>
      </c>
      <c r="F6" s="595">
        <v>4150</v>
      </c>
    </row>
    <row r="7" spans="1:6" x14ac:dyDescent="0.25">
      <c r="A7" s="144" t="s">
        <v>611</v>
      </c>
      <c r="B7" s="595">
        <f t="shared" si="0"/>
        <v>2055</v>
      </c>
      <c r="C7" s="153">
        <f>B7-(B7/100*ТЛ!$G$32)</f>
        <v>2055</v>
      </c>
      <c r="D7" s="156">
        <f>C7+(C7/100*ТЛ!$G$33)</f>
        <v>2055</v>
      </c>
      <c r="F7" s="595">
        <v>1920</v>
      </c>
    </row>
    <row r="8" spans="1:6" x14ac:dyDescent="0.25">
      <c r="A8" s="144" t="s">
        <v>592</v>
      </c>
      <c r="B8" s="595">
        <f t="shared" si="0"/>
        <v>6050</v>
      </c>
      <c r="C8" s="153">
        <f>B8-(B8/100*ТЛ!$G$32)</f>
        <v>6050</v>
      </c>
      <c r="D8" s="156">
        <f>C8+(C8/100*ТЛ!$G$33)</f>
        <v>6050</v>
      </c>
      <c r="F8" s="595">
        <v>5650</v>
      </c>
    </row>
    <row r="9" spans="1:6" x14ac:dyDescent="0.25">
      <c r="A9" s="144" t="s">
        <v>612</v>
      </c>
      <c r="B9" s="595">
        <f t="shared" si="0"/>
        <v>5375</v>
      </c>
      <c r="C9" s="153">
        <f>B9-(B9/100*ТЛ!$G$32)</f>
        <v>5375</v>
      </c>
      <c r="D9" s="156">
        <f>C9+(C9/100*ТЛ!$G$33)</f>
        <v>5375</v>
      </c>
      <c r="F9" s="595">
        <v>5020</v>
      </c>
    </row>
    <row r="10" spans="1:6" x14ac:dyDescent="0.25">
      <c r="A10" s="144" t="s">
        <v>613</v>
      </c>
      <c r="B10" s="595">
        <f t="shared" si="0"/>
        <v>8090</v>
      </c>
      <c r="C10" s="153">
        <f>B10-(B10/100*ТЛ!$G$32)</f>
        <v>8090</v>
      </c>
      <c r="D10" s="156">
        <f>C10+(C10/100*ТЛ!$G$33)</f>
        <v>8090</v>
      </c>
      <c r="F10" s="595">
        <v>7560</v>
      </c>
    </row>
    <row r="11" spans="1:6" x14ac:dyDescent="0.25">
      <c r="A11" s="144" t="s">
        <v>907</v>
      </c>
      <c r="B11" s="595">
        <f t="shared" si="0"/>
        <v>1125</v>
      </c>
      <c r="C11" s="153">
        <f>B11-(B11/100*ТЛ!$G$32)</f>
        <v>1125</v>
      </c>
      <c r="D11" s="156">
        <f>C11+(C11/100*ТЛ!$G$33)</f>
        <v>1125</v>
      </c>
      <c r="F11" s="595">
        <v>1050</v>
      </c>
    </row>
    <row r="12" spans="1:6" ht="14.45" x14ac:dyDescent="0.3">
      <c r="A12" s="144"/>
      <c r="B12" s="463">
        <f t="shared" ref="B12" si="1">F12+F12*0.05</f>
        <v>0</v>
      </c>
      <c r="C12" s="153"/>
      <c r="D12" s="156"/>
      <c r="F12" s="595">
        <f t="shared" ref="F12" si="2">J12+J12*0.05</f>
        <v>0</v>
      </c>
    </row>
    <row r="13" spans="1:6" ht="14.45" x14ac:dyDescent="0.3">
      <c r="A13" s="144"/>
      <c r="B13" s="146"/>
      <c r="C13" s="153"/>
      <c r="D13" s="156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O85"/>
  <sheetViews>
    <sheetView view="pageBreakPreview" topLeftCell="A19" zoomScale="90" zoomScaleNormal="100" zoomScaleSheetLayoutView="90" workbookViewId="0">
      <selection activeCell="B1" sqref="B1:H3"/>
    </sheetView>
  </sheetViews>
  <sheetFormatPr defaultRowHeight="15" x14ac:dyDescent="0.25"/>
  <cols>
    <col min="1" max="1" width="2.7109375" customWidth="1"/>
    <col min="5" max="5" width="9.5703125" customWidth="1"/>
  </cols>
  <sheetData>
    <row r="1" spans="1:15" ht="20.25" x14ac:dyDescent="0.3">
      <c r="A1" s="2"/>
      <c r="B1" s="21"/>
      <c r="C1" s="3"/>
      <c r="D1" s="3"/>
      <c r="E1" s="25"/>
      <c r="F1" s="24"/>
      <c r="G1" s="3"/>
      <c r="H1" s="3"/>
      <c r="I1" s="3"/>
      <c r="J1" s="3"/>
      <c r="K1" s="3"/>
      <c r="L1" s="3"/>
      <c r="M1" s="734"/>
      <c r="N1" s="734"/>
      <c r="O1" s="734"/>
    </row>
    <row r="2" spans="1:15" x14ac:dyDescent="0.25">
      <c r="A2" s="2"/>
      <c r="B2" s="24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</row>
    <row r="3" spans="1:15" ht="14.45" x14ac:dyDescent="0.3">
      <c r="A3" s="2"/>
      <c r="B3" s="24"/>
      <c r="C3" s="3"/>
      <c r="D3" s="3"/>
      <c r="E3" s="24"/>
      <c r="F3" s="3"/>
      <c r="G3" s="3"/>
      <c r="H3" s="3"/>
      <c r="I3" s="3"/>
      <c r="J3" s="3"/>
      <c r="K3" s="3"/>
      <c r="L3" s="3"/>
      <c r="M3" s="3"/>
      <c r="N3" s="3"/>
      <c r="O3" s="4"/>
    </row>
    <row r="4" spans="1:15" ht="14.45" x14ac:dyDescent="0.3">
      <c r="A4" s="2"/>
      <c r="B4" s="24"/>
      <c r="C4" s="3"/>
      <c r="D4" s="3"/>
      <c r="E4" s="24"/>
      <c r="F4" s="3"/>
      <c r="G4" s="3"/>
      <c r="H4" s="3"/>
      <c r="I4" s="3"/>
      <c r="J4" s="3"/>
      <c r="K4" s="3"/>
      <c r="L4" s="3"/>
      <c r="M4" s="3"/>
      <c r="N4" s="3"/>
      <c r="O4" s="4"/>
    </row>
    <row r="5" spans="1:15" ht="14.45" x14ac:dyDescent="0.3">
      <c r="A5" s="2"/>
      <c r="B5" s="24"/>
      <c r="C5" s="3"/>
      <c r="D5" s="3"/>
      <c r="E5" s="24"/>
      <c r="F5" s="3"/>
      <c r="G5" s="3"/>
      <c r="H5" s="3"/>
      <c r="I5" s="3"/>
      <c r="J5" s="3"/>
      <c r="K5" s="3"/>
      <c r="L5" s="3"/>
      <c r="M5" s="3"/>
      <c r="N5" s="3"/>
      <c r="O5" s="4"/>
    </row>
    <row r="6" spans="1:15" ht="14.45" x14ac:dyDescent="0.3">
      <c r="A6" s="2"/>
      <c r="B6" s="24"/>
      <c r="C6" s="3"/>
      <c r="D6" s="3"/>
      <c r="E6" s="24"/>
      <c r="F6" s="3"/>
      <c r="G6" s="3"/>
      <c r="H6" s="3"/>
      <c r="I6" s="3"/>
      <c r="J6" s="3"/>
      <c r="K6" s="3"/>
      <c r="L6" s="3"/>
      <c r="M6" s="3"/>
      <c r="N6" s="3"/>
      <c r="O6" s="4"/>
    </row>
    <row r="7" spans="1:15" ht="14.45" x14ac:dyDescent="0.3">
      <c r="A7" s="2"/>
      <c r="B7" s="24"/>
      <c r="C7" s="3"/>
      <c r="D7" s="3"/>
      <c r="E7" s="24"/>
      <c r="F7" s="3"/>
      <c r="G7" s="3"/>
      <c r="H7" s="3"/>
      <c r="I7" s="3"/>
      <c r="J7" s="3"/>
      <c r="K7" s="3"/>
      <c r="L7" s="3"/>
      <c r="M7" s="3"/>
      <c r="N7" s="3"/>
      <c r="O7" s="4"/>
    </row>
    <row r="8" spans="1:15" ht="14.45" x14ac:dyDescent="0.3">
      <c r="A8" s="2"/>
      <c r="B8" s="24"/>
      <c r="C8" s="3"/>
      <c r="D8" s="3"/>
      <c r="E8" s="24"/>
      <c r="F8" s="3"/>
      <c r="G8" s="3"/>
      <c r="H8" s="3"/>
      <c r="I8" s="3"/>
      <c r="J8" s="3"/>
      <c r="K8" s="3"/>
      <c r="L8" s="3"/>
      <c r="M8" s="3"/>
      <c r="N8" s="3"/>
      <c r="O8" s="4"/>
    </row>
    <row r="9" spans="1:15" ht="14.45" x14ac:dyDescent="0.3">
      <c r="A9" s="2"/>
      <c r="B9" s="24"/>
      <c r="C9" s="3"/>
      <c r="D9" s="3"/>
      <c r="E9" s="24"/>
      <c r="F9" s="3"/>
      <c r="G9" s="3"/>
      <c r="H9" s="3"/>
      <c r="I9" s="3"/>
      <c r="J9" s="3"/>
      <c r="K9" s="3"/>
      <c r="L9" s="3"/>
      <c r="M9" s="3"/>
      <c r="N9" s="3"/>
      <c r="O9" s="4"/>
    </row>
    <row r="10" spans="1:15" ht="14.45" x14ac:dyDescent="0.3">
      <c r="A10" s="2"/>
      <c r="B10" s="24"/>
      <c r="C10" s="3"/>
      <c r="D10" s="3"/>
      <c r="E10" s="24"/>
      <c r="F10" s="3"/>
      <c r="G10" s="3"/>
      <c r="H10" s="3"/>
      <c r="I10" s="3"/>
      <c r="J10" s="3"/>
      <c r="K10" s="3"/>
      <c r="L10" s="3"/>
      <c r="M10" s="3"/>
      <c r="N10" s="3"/>
      <c r="O10" s="4"/>
    </row>
    <row r="11" spans="1:15" ht="14.45" x14ac:dyDescent="0.3">
      <c r="A11" s="2"/>
      <c r="B11" s="24"/>
      <c r="C11" s="3"/>
      <c r="D11" s="3"/>
      <c r="E11" s="24"/>
      <c r="F11" s="3"/>
      <c r="G11" s="3"/>
      <c r="H11" s="3"/>
      <c r="I11" s="3"/>
      <c r="J11" s="3"/>
      <c r="K11" s="3"/>
      <c r="L11" s="3"/>
      <c r="M11" s="3"/>
      <c r="N11" s="3"/>
      <c r="O11" s="4"/>
    </row>
    <row r="12" spans="1:15" ht="14.45" x14ac:dyDescent="0.3">
      <c r="A12" s="2"/>
      <c r="B12" s="24"/>
      <c r="C12" s="3"/>
      <c r="D12" s="3"/>
      <c r="E12" s="24"/>
      <c r="F12" s="3"/>
      <c r="G12" s="3"/>
      <c r="H12" s="3"/>
      <c r="I12" s="3"/>
      <c r="J12" s="3"/>
      <c r="K12" s="3"/>
      <c r="L12" s="3"/>
      <c r="M12" s="3"/>
      <c r="N12" s="3"/>
      <c r="O12" s="4"/>
    </row>
    <row r="13" spans="1:15" ht="14.45" x14ac:dyDescent="0.3">
      <c r="A13" s="2"/>
      <c r="B13" s="24"/>
      <c r="C13" s="3"/>
      <c r="D13" s="3"/>
      <c r="E13" s="24"/>
      <c r="F13" s="3"/>
      <c r="G13" s="3"/>
      <c r="H13" s="3"/>
      <c r="I13" s="3"/>
      <c r="J13" s="3"/>
      <c r="K13" s="3"/>
      <c r="L13" s="3"/>
      <c r="M13" s="3"/>
      <c r="N13" s="3"/>
      <c r="O13" s="4"/>
    </row>
    <row r="14" spans="1:15" ht="28.5" thickBot="1" x14ac:dyDescent="0.45">
      <c r="A14" s="28"/>
      <c r="B14" s="34" t="s">
        <v>965</v>
      </c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6"/>
    </row>
    <row r="15" spans="1:15" s="74" customFormat="1" ht="15.75" x14ac:dyDescent="0.25">
      <c r="A15" s="28"/>
      <c r="B15" s="735" t="s">
        <v>175</v>
      </c>
      <c r="C15" s="736"/>
      <c r="D15" s="736"/>
      <c r="E15" s="737"/>
      <c r="F15" s="502"/>
      <c r="G15" s="735" t="s">
        <v>176</v>
      </c>
      <c r="H15" s="736"/>
      <c r="I15" s="736"/>
      <c r="J15" s="737"/>
      <c r="K15" s="502"/>
      <c r="L15" s="740" t="s">
        <v>180</v>
      </c>
      <c r="M15" s="741"/>
      <c r="N15" s="741"/>
      <c r="O15" s="742"/>
    </row>
    <row r="16" spans="1:15" s="74" customFormat="1" ht="15.75" x14ac:dyDescent="0.25">
      <c r="A16" s="28"/>
      <c r="B16" s="781" t="s">
        <v>971</v>
      </c>
      <c r="C16" s="782"/>
      <c r="D16" s="782"/>
      <c r="E16" s="783"/>
      <c r="F16" s="504"/>
      <c r="G16" s="781" t="s">
        <v>972</v>
      </c>
      <c r="H16" s="782"/>
      <c r="I16" s="782"/>
      <c r="J16" s="783"/>
      <c r="K16" s="504"/>
      <c r="L16" s="781" t="s">
        <v>980</v>
      </c>
      <c r="M16" s="782"/>
      <c r="N16" s="782"/>
      <c r="O16" s="783"/>
    </row>
    <row r="17" spans="1:15" s="74" customFormat="1" x14ac:dyDescent="0.25">
      <c r="A17" s="28"/>
      <c r="B17" s="505"/>
      <c r="C17" s="506"/>
      <c r="D17" s="506"/>
      <c r="E17" s="507" t="s">
        <v>2</v>
      </c>
      <c r="F17" s="504"/>
      <c r="G17" s="505"/>
      <c r="H17" s="506"/>
      <c r="I17" s="506"/>
      <c r="J17" s="507" t="s">
        <v>2</v>
      </c>
      <c r="K17" s="504"/>
      <c r="L17" s="505"/>
      <c r="M17" s="506"/>
      <c r="N17" s="506"/>
      <c r="O17" s="507" t="s">
        <v>2</v>
      </c>
    </row>
    <row r="18" spans="1:15" s="74" customFormat="1" ht="13.9" customHeight="1" x14ac:dyDescent="0.3">
      <c r="A18" s="28"/>
      <c r="B18" s="505"/>
      <c r="C18" s="506"/>
      <c r="D18" s="506"/>
      <c r="E18" s="508">
        <v>123</v>
      </c>
      <c r="F18" s="504"/>
      <c r="G18" s="505"/>
      <c r="H18" s="506"/>
      <c r="I18" s="506"/>
      <c r="J18" s="508">
        <v>40</v>
      </c>
      <c r="K18" s="504"/>
      <c r="L18" s="505"/>
      <c r="M18" s="506"/>
      <c r="N18" s="506"/>
      <c r="O18" s="508">
        <v>65</v>
      </c>
    </row>
    <row r="19" spans="1:15" s="74" customFormat="1" ht="21.6" customHeight="1" x14ac:dyDescent="0.25">
      <c r="A19" s="28"/>
      <c r="B19" s="505"/>
      <c r="C19" s="506"/>
      <c r="D19" s="506"/>
      <c r="E19" s="507" t="s">
        <v>3</v>
      </c>
      <c r="F19" s="504"/>
      <c r="G19" s="505"/>
      <c r="H19" s="506"/>
      <c r="I19" s="506"/>
      <c r="J19" s="507" t="s">
        <v>3</v>
      </c>
      <c r="K19" s="504"/>
      <c r="L19" s="505"/>
      <c r="M19" s="506"/>
      <c r="N19" s="506"/>
      <c r="O19" s="507" t="s">
        <v>3</v>
      </c>
    </row>
    <row r="20" spans="1:15" s="74" customFormat="1" ht="15" customHeight="1" x14ac:dyDescent="0.3">
      <c r="A20" s="28"/>
      <c r="B20" s="505"/>
      <c r="C20" s="506"/>
      <c r="D20" s="506"/>
      <c r="E20" s="508">
        <v>0.3</v>
      </c>
      <c r="F20" s="504"/>
      <c r="G20" s="505"/>
      <c r="H20" s="506"/>
      <c r="I20" s="506"/>
      <c r="J20" s="508">
        <v>0.11</v>
      </c>
      <c r="K20" s="504"/>
      <c r="L20" s="505"/>
      <c r="M20" s="506"/>
      <c r="N20" s="506"/>
      <c r="O20" s="508">
        <v>0.12</v>
      </c>
    </row>
    <row r="21" spans="1:15" s="74" customFormat="1" ht="24" x14ac:dyDescent="0.25">
      <c r="A21" s="28"/>
      <c r="B21" s="505"/>
      <c r="C21" s="506"/>
      <c r="D21" s="506"/>
      <c r="E21" s="507" t="s">
        <v>4</v>
      </c>
      <c r="F21" s="504"/>
      <c r="G21" s="505"/>
      <c r="H21" s="506"/>
      <c r="I21" s="506"/>
      <c r="J21" s="507" t="s">
        <v>4</v>
      </c>
      <c r="K21" s="504"/>
      <c r="L21" s="505"/>
      <c r="M21" s="506"/>
      <c r="N21" s="506"/>
      <c r="O21" s="507" t="s">
        <v>4</v>
      </c>
    </row>
    <row r="22" spans="1:15" s="74" customFormat="1" ht="15" customHeight="1" x14ac:dyDescent="0.3">
      <c r="A22" s="28"/>
      <c r="B22" s="505"/>
      <c r="C22" s="506"/>
      <c r="D22" s="506"/>
      <c r="E22" s="509">
        <v>3</v>
      </c>
      <c r="F22" s="504"/>
      <c r="G22" s="505"/>
      <c r="H22" s="506"/>
      <c r="I22" s="506"/>
      <c r="J22" s="509">
        <v>2</v>
      </c>
      <c r="K22" s="504"/>
      <c r="L22" s="505"/>
      <c r="M22" s="506"/>
      <c r="N22" s="506"/>
      <c r="O22" s="509">
        <v>2</v>
      </c>
    </row>
    <row r="23" spans="1:15" s="74" customFormat="1" ht="15.75" thickBot="1" x14ac:dyDescent="0.3">
      <c r="A23" s="28"/>
      <c r="B23" s="785" t="s">
        <v>5</v>
      </c>
      <c r="C23" s="786"/>
      <c r="D23" s="787">
        <f>'4р'!D2</f>
        <v>9955</v>
      </c>
      <c r="E23" s="788"/>
      <c r="F23" s="504"/>
      <c r="G23" s="785" t="s">
        <v>5</v>
      </c>
      <c r="H23" s="786"/>
      <c r="I23" s="803">
        <f>'4р'!D4</f>
        <v>3110</v>
      </c>
      <c r="J23" s="804"/>
      <c r="K23" s="504"/>
      <c r="L23" s="785" t="s">
        <v>5</v>
      </c>
      <c r="M23" s="786"/>
      <c r="N23" s="787">
        <f>'4р'!D9</f>
        <v>5060</v>
      </c>
      <c r="O23" s="788"/>
    </row>
    <row r="24" spans="1:15" s="74" customFormat="1" x14ac:dyDescent="0.25">
      <c r="A24" s="28"/>
      <c r="B24" s="790" t="s">
        <v>760</v>
      </c>
      <c r="C24" s="791"/>
      <c r="D24" s="791"/>
      <c r="E24" s="792"/>
      <c r="F24" s="504"/>
      <c r="G24" s="790" t="s">
        <v>760</v>
      </c>
      <c r="H24" s="791"/>
      <c r="I24" s="791"/>
      <c r="J24" s="792"/>
      <c r="K24" s="504"/>
      <c r="L24" s="790" t="s">
        <v>760</v>
      </c>
      <c r="M24" s="791"/>
      <c r="N24" s="791"/>
      <c r="O24" s="792"/>
    </row>
    <row r="25" spans="1:15" s="74" customFormat="1" ht="15.75" thickBot="1" x14ac:dyDescent="0.3">
      <c r="A25" s="28"/>
      <c r="B25" s="774" t="s">
        <v>187</v>
      </c>
      <c r="C25" s="777"/>
      <c r="D25" s="777"/>
      <c r="E25" s="778"/>
      <c r="F25" s="504"/>
      <c r="G25" s="797" t="s">
        <v>188</v>
      </c>
      <c r="H25" s="798"/>
      <c r="I25" s="798"/>
      <c r="J25" s="799"/>
      <c r="K25" s="504"/>
      <c r="L25" s="802"/>
      <c r="M25" s="775"/>
      <c r="N25" s="775"/>
      <c r="O25" s="776"/>
    </row>
    <row r="26" spans="1:15" s="74" customFormat="1" thickBot="1" x14ac:dyDescent="0.35">
      <c r="A26" s="28"/>
      <c r="B26" s="510"/>
      <c r="C26" s="510"/>
      <c r="D26" s="510"/>
      <c r="E26" s="510"/>
      <c r="F26" s="504"/>
      <c r="G26" s="510"/>
      <c r="H26" s="510"/>
      <c r="I26" s="510"/>
      <c r="J26" s="510"/>
      <c r="K26" s="504"/>
      <c r="L26" s="510"/>
      <c r="M26" s="510"/>
      <c r="N26" s="510"/>
      <c r="O26" s="510"/>
    </row>
    <row r="27" spans="1:15" s="74" customFormat="1" ht="30.6" customHeight="1" x14ac:dyDescent="0.25">
      <c r="A27" s="28"/>
      <c r="B27" s="735" t="s">
        <v>1081</v>
      </c>
      <c r="C27" s="736"/>
      <c r="D27" s="736"/>
      <c r="E27" s="737"/>
      <c r="F27" s="502"/>
      <c r="G27" s="740" t="s">
        <v>1082</v>
      </c>
      <c r="H27" s="741"/>
      <c r="I27" s="741"/>
      <c r="J27" s="742"/>
      <c r="K27" s="504"/>
      <c r="L27" s="740" t="s">
        <v>1080</v>
      </c>
      <c r="M27" s="741"/>
      <c r="N27" s="741"/>
      <c r="O27" s="742"/>
    </row>
    <row r="28" spans="1:15" s="74" customFormat="1" ht="15.75" x14ac:dyDescent="0.25">
      <c r="A28" s="28"/>
      <c r="B28" s="781" t="s">
        <v>974</v>
      </c>
      <c r="C28" s="782"/>
      <c r="D28" s="782"/>
      <c r="E28" s="783"/>
      <c r="F28" s="504"/>
      <c r="G28" s="781" t="s">
        <v>975</v>
      </c>
      <c r="H28" s="782"/>
      <c r="I28" s="782"/>
      <c r="J28" s="783"/>
      <c r="K28" s="504"/>
      <c r="L28" s="781" t="s">
        <v>973</v>
      </c>
      <c r="M28" s="782"/>
      <c r="N28" s="782"/>
      <c r="O28" s="783"/>
    </row>
    <row r="29" spans="1:15" s="74" customFormat="1" x14ac:dyDescent="0.25">
      <c r="A29" s="28"/>
      <c r="B29" s="505"/>
      <c r="C29" s="506"/>
      <c r="D29" s="506"/>
      <c r="E29" s="507" t="s">
        <v>2</v>
      </c>
      <c r="F29" s="504"/>
      <c r="G29" s="505"/>
      <c r="H29" s="506"/>
      <c r="I29" s="506"/>
      <c r="J29" s="507" t="s">
        <v>2</v>
      </c>
      <c r="K29" s="504"/>
      <c r="L29" s="505"/>
      <c r="M29" s="506"/>
      <c r="N29" s="506"/>
      <c r="O29" s="507" t="s">
        <v>2</v>
      </c>
    </row>
    <row r="30" spans="1:15" s="74" customFormat="1" x14ac:dyDescent="0.25">
      <c r="A30" s="28"/>
      <c r="B30" s="505"/>
      <c r="C30" s="506"/>
      <c r="D30" s="506"/>
      <c r="E30" s="508">
        <v>10</v>
      </c>
      <c r="F30" s="504"/>
      <c r="G30" s="505"/>
      <c r="H30" s="506"/>
      <c r="I30" s="506"/>
      <c r="J30" s="508">
        <v>26</v>
      </c>
      <c r="K30" s="504"/>
      <c r="L30" s="505"/>
      <c r="M30" s="506"/>
      <c r="N30" s="506"/>
      <c r="O30" s="508">
        <v>25</v>
      </c>
    </row>
    <row r="31" spans="1:15" s="74" customFormat="1" ht="24" customHeight="1" x14ac:dyDescent="0.25">
      <c r="A31" s="28"/>
      <c r="B31" s="505"/>
      <c r="C31" s="506"/>
      <c r="D31" s="506"/>
      <c r="E31" s="507" t="s">
        <v>3</v>
      </c>
      <c r="F31" s="504"/>
      <c r="G31" s="505"/>
      <c r="H31" s="506"/>
      <c r="I31" s="506"/>
      <c r="J31" s="507" t="s">
        <v>3</v>
      </c>
      <c r="K31" s="504"/>
      <c r="L31" s="505"/>
      <c r="M31" s="506"/>
      <c r="N31" s="506"/>
      <c r="O31" s="507" t="s">
        <v>3</v>
      </c>
    </row>
    <row r="32" spans="1:15" s="74" customFormat="1" x14ac:dyDescent="0.25">
      <c r="A32" s="28"/>
      <c r="B32" s="505"/>
      <c r="C32" s="506"/>
      <c r="D32" s="506"/>
      <c r="E32" s="508">
        <v>0.02</v>
      </c>
      <c r="F32" s="504"/>
      <c r="G32" s="505"/>
      <c r="H32" s="506"/>
      <c r="I32" s="506"/>
      <c r="J32" s="508">
        <v>7.0000000000000007E-2</v>
      </c>
      <c r="K32" s="504"/>
      <c r="L32" s="505"/>
      <c r="M32" s="506"/>
      <c r="N32" s="506"/>
      <c r="O32" s="508">
        <v>7.0000000000000007E-2</v>
      </c>
    </row>
    <row r="33" spans="1:15" s="74" customFormat="1" ht="24" x14ac:dyDescent="0.25">
      <c r="A33" s="28"/>
      <c r="B33" s="505"/>
      <c r="C33" s="506"/>
      <c r="D33" s="506"/>
      <c r="E33" s="507" t="s">
        <v>4</v>
      </c>
      <c r="F33" s="504"/>
      <c r="G33" s="505"/>
      <c r="H33" s="506"/>
      <c r="I33" s="506"/>
      <c r="J33" s="507" t="s">
        <v>4</v>
      </c>
      <c r="K33" s="504"/>
      <c r="L33" s="505"/>
      <c r="M33" s="506"/>
      <c r="N33" s="506"/>
      <c r="O33" s="507" t="s">
        <v>4</v>
      </c>
    </row>
    <row r="34" spans="1:15" s="74" customFormat="1" x14ac:dyDescent="0.25">
      <c r="A34" s="28"/>
      <c r="B34" s="505"/>
      <c r="C34" s="506"/>
      <c r="D34" s="506"/>
      <c r="E34" s="509">
        <v>1</v>
      </c>
      <c r="F34" s="504"/>
      <c r="G34" s="505"/>
      <c r="H34" s="506"/>
      <c r="I34" s="506"/>
      <c r="J34" s="509">
        <v>1</v>
      </c>
      <c r="K34" s="504"/>
      <c r="L34" s="505"/>
      <c r="M34" s="506"/>
      <c r="N34" s="506"/>
      <c r="O34" s="509">
        <v>1</v>
      </c>
    </row>
    <row r="35" spans="1:15" s="74" customFormat="1" ht="15.75" thickBot="1" x14ac:dyDescent="0.3">
      <c r="A35" s="28"/>
      <c r="B35" s="785" t="s">
        <v>5</v>
      </c>
      <c r="C35" s="786"/>
      <c r="D35" s="787">
        <f>'4ар'!D5</f>
        <v>1275</v>
      </c>
      <c r="E35" s="788"/>
      <c r="F35" s="504"/>
      <c r="G35" s="785" t="s">
        <v>5</v>
      </c>
      <c r="H35" s="786"/>
      <c r="I35" s="787">
        <f>'4ар'!D6</f>
        <v>1975</v>
      </c>
      <c r="J35" s="788"/>
      <c r="K35" s="504"/>
      <c r="L35" s="785" t="s">
        <v>5</v>
      </c>
      <c r="M35" s="786"/>
      <c r="N35" s="803">
        <f>'4ар'!D4</f>
        <v>1590</v>
      </c>
      <c r="O35" s="804"/>
    </row>
    <row r="36" spans="1:15" s="74" customFormat="1" x14ac:dyDescent="0.25">
      <c r="A36" s="28"/>
      <c r="B36" s="790" t="s">
        <v>759</v>
      </c>
      <c r="C36" s="791"/>
      <c r="D36" s="791"/>
      <c r="E36" s="792"/>
      <c r="F36" s="504"/>
      <c r="G36" s="790" t="s">
        <v>759</v>
      </c>
      <c r="H36" s="791"/>
      <c r="I36" s="791"/>
      <c r="J36" s="792"/>
      <c r="K36" s="504"/>
      <c r="L36" s="790" t="s">
        <v>759</v>
      </c>
      <c r="M36" s="791"/>
      <c r="N36" s="791"/>
      <c r="O36" s="792"/>
    </row>
    <row r="37" spans="1:15" s="74" customFormat="1" ht="15.75" thickBot="1" x14ac:dyDescent="0.3">
      <c r="A37" s="28"/>
      <c r="B37" s="802"/>
      <c r="C37" s="775"/>
      <c r="D37" s="775"/>
      <c r="E37" s="776"/>
      <c r="F37" s="504"/>
      <c r="G37" s="802"/>
      <c r="H37" s="775"/>
      <c r="I37" s="775"/>
      <c r="J37" s="776"/>
      <c r="K37" s="504"/>
      <c r="L37" s="797"/>
      <c r="M37" s="798"/>
      <c r="N37" s="798"/>
      <c r="O37" s="799"/>
    </row>
    <row r="38" spans="1:15" s="74" customFormat="1" ht="15.75" thickBot="1" x14ac:dyDescent="0.3">
      <c r="A38" s="28"/>
      <c r="B38" s="510"/>
      <c r="C38" s="510"/>
      <c r="D38" s="510"/>
      <c r="E38" s="510"/>
      <c r="F38" s="504"/>
      <c r="G38" s="510"/>
      <c r="H38" s="510"/>
      <c r="I38" s="510"/>
      <c r="J38" s="510"/>
      <c r="K38" s="504"/>
      <c r="L38" s="510"/>
      <c r="M38" s="510"/>
      <c r="N38" s="510"/>
      <c r="O38" s="510"/>
    </row>
    <row r="39" spans="1:15" s="74" customFormat="1" ht="15" customHeight="1" x14ac:dyDescent="0.25">
      <c r="A39" s="28"/>
      <c r="B39" s="735" t="s">
        <v>177</v>
      </c>
      <c r="C39" s="736"/>
      <c r="D39" s="736"/>
      <c r="E39" s="737"/>
      <c r="F39" s="502"/>
      <c r="G39" s="740" t="s">
        <v>977</v>
      </c>
      <c r="H39" s="741"/>
      <c r="I39" s="741"/>
      <c r="J39" s="742"/>
      <c r="K39" s="502"/>
      <c r="L39" s="740" t="s">
        <v>178</v>
      </c>
      <c r="M39" s="741"/>
      <c r="N39" s="741"/>
      <c r="O39" s="742"/>
    </row>
    <row r="40" spans="1:15" s="74" customFormat="1" ht="15.75" x14ac:dyDescent="0.25">
      <c r="A40" s="28"/>
      <c r="B40" s="781" t="s">
        <v>1154</v>
      </c>
      <c r="C40" s="782"/>
      <c r="D40" s="782"/>
      <c r="E40" s="783"/>
      <c r="F40" s="504"/>
      <c r="G40" s="781" t="s">
        <v>867</v>
      </c>
      <c r="H40" s="782"/>
      <c r="I40" s="782"/>
      <c r="J40" s="783"/>
      <c r="K40" s="504"/>
      <c r="L40" s="781" t="s">
        <v>357</v>
      </c>
      <c r="M40" s="782"/>
      <c r="N40" s="782"/>
      <c r="O40" s="783"/>
    </row>
    <row r="41" spans="1:15" s="74" customFormat="1" x14ac:dyDescent="0.25">
      <c r="A41" s="28"/>
      <c r="B41" s="505"/>
      <c r="C41" s="506"/>
      <c r="D41" s="506"/>
      <c r="E41" s="507" t="s">
        <v>2</v>
      </c>
      <c r="F41" s="504"/>
      <c r="G41" s="505"/>
      <c r="H41" s="506"/>
      <c r="I41" s="506"/>
      <c r="J41" s="507" t="s">
        <v>2</v>
      </c>
      <c r="K41" s="504"/>
      <c r="L41" s="505"/>
      <c r="M41" s="506"/>
      <c r="N41" s="506"/>
      <c r="O41" s="507" t="s">
        <v>2</v>
      </c>
    </row>
    <row r="42" spans="1:15" s="74" customFormat="1" x14ac:dyDescent="0.25">
      <c r="A42" s="28"/>
      <c r="B42" s="505"/>
      <c r="C42" s="506"/>
      <c r="D42" s="506"/>
      <c r="E42" s="508">
        <v>19</v>
      </c>
      <c r="F42" s="504"/>
      <c r="G42" s="505"/>
      <c r="H42" s="506"/>
      <c r="I42" s="506"/>
      <c r="J42" s="508">
        <v>15</v>
      </c>
      <c r="K42" s="504"/>
      <c r="L42" s="505"/>
      <c r="M42" s="506"/>
      <c r="N42" s="506"/>
      <c r="O42" s="508">
        <v>19</v>
      </c>
    </row>
    <row r="43" spans="1:15" s="74" customFormat="1" ht="24" x14ac:dyDescent="0.25">
      <c r="A43" s="28"/>
      <c r="B43" s="505"/>
      <c r="C43" s="506"/>
      <c r="D43" s="506"/>
      <c r="E43" s="507" t="s">
        <v>3</v>
      </c>
      <c r="F43" s="504"/>
      <c r="G43" s="505"/>
      <c r="H43" s="506"/>
      <c r="I43" s="506"/>
      <c r="J43" s="507" t="s">
        <v>3</v>
      </c>
      <c r="K43" s="504"/>
      <c r="L43" s="505"/>
      <c r="M43" s="506"/>
      <c r="N43" s="506"/>
      <c r="O43" s="507" t="s">
        <v>3</v>
      </c>
    </row>
    <row r="44" spans="1:15" s="74" customFormat="1" x14ac:dyDescent="0.25">
      <c r="A44" s="28"/>
      <c r="B44" s="505"/>
      <c r="C44" s="506"/>
      <c r="D44" s="506"/>
      <c r="E44" s="508">
        <v>0.03</v>
      </c>
      <c r="F44" s="504"/>
      <c r="G44" s="505"/>
      <c r="H44" s="506"/>
      <c r="I44" s="506"/>
      <c r="J44" s="508">
        <v>0.03</v>
      </c>
      <c r="K44" s="504"/>
      <c r="L44" s="505"/>
      <c r="M44" s="506"/>
      <c r="N44" s="506"/>
      <c r="O44" s="508">
        <v>0.05</v>
      </c>
    </row>
    <row r="45" spans="1:15" s="74" customFormat="1" ht="24" x14ac:dyDescent="0.25">
      <c r="A45" s="28"/>
      <c r="B45" s="505"/>
      <c r="C45" s="506"/>
      <c r="D45" s="506"/>
      <c r="E45" s="507" t="s">
        <v>4</v>
      </c>
      <c r="F45" s="504"/>
      <c r="G45" s="505"/>
      <c r="H45" s="506"/>
      <c r="I45" s="506"/>
      <c r="J45" s="507" t="s">
        <v>4</v>
      </c>
      <c r="K45" s="504"/>
      <c r="L45" s="505"/>
      <c r="M45" s="506"/>
      <c r="N45" s="506"/>
      <c r="O45" s="507" t="s">
        <v>4</v>
      </c>
    </row>
    <row r="46" spans="1:15" s="74" customFormat="1" x14ac:dyDescent="0.25">
      <c r="A46" s="28"/>
      <c r="B46" s="505"/>
      <c r="C46" s="506"/>
      <c r="D46" s="506"/>
      <c r="E46" s="509">
        <v>1</v>
      </c>
      <c r="F46" s="504"/>
      <c r="G46" s="505"/>
      <c r="H46" s="506"/>
      <c r="I46" s="506"/>
      <c r="J46" s="509">
        <v>1</v>
      </c>
      <c r="K46" s="504"/>
      <c r="L46" s="505"/>
      <c r="M46" s="506"/>
      <c r="N46" s="506"/>
      <c r="O46" s="509">
        <v>1</v>
      </c>
    </row>
    <row r="47" spans="1:15" s="74" customFormat="1" ht="15.75" thickBot="1" x14ac:dyDescent="0.3">
      <c r="A47" s="28"/>
      <c r="B47" s="785" t="s">
        <v>5</v>
      </c>
      <c r="C47" s="786"/>
      <c r="D47" s="787">
        <f>'4р'!D6</f>
        <v>1295</v>
      </c>
      <c r="E47" s="788"/>
      <c r="F47" s="504"/>
      <c r="G47" s="785" t="s">
        <v>5</v>
      </c>
      <c r="H47" s="786"/>
      <c r="I47" s="787">
        <f>'4р'!D7</f>
        <v>2085</v>
      </c>
      <c r="J47" s="788"/>
      <c r="K47" s="504"/>
      <c r="L47" s="785" t="s">
        <v>5</v>
      </c>
      <c r="M47" s="786"/>
      <c r="N47" s="787">
        <f>'4р'!D8</f>
        <v>1940</v>
      </c>
      <c r="O47" s="788"/>
    </row>
    <row r="48" spans="1:15" s="74" customFormat="1" x14ac:dyDescent="0.25">
      <c r="A48" s="28"/>
      <c r="B48" s="790" t="s">
        <v>760</v>
      </c>
      <c r="C48" s="791"/>
      <c r="D48" s="791"/>
      <c r="E48" s="792"/>
      <c r="F48" s="504"/>
      <c r="G48" s="790" t="s">
        <v>1153</v>
      </c>
      <c r="H48" s="791"/>
      <c r="I48" s="791"/>
      <c r="J48" s="792"/>
      <c r="K48" s="504"/>
      <c r="L48" s="790" t="s">
        <v>760</v>
      </c>
      <c r="M48" s="791"/>
      <c r="N48" s="791"/>
      <c r="O48" s="792"/>
    </row>
    <row r="49" spans="1:15" s="74" customFormat="1" ht="15.75" thickBot="1" x14ac:dyDescent="0.3">
      <c r="A49" s="28"/>
      <c r="B49" s="802"/>
      <c r="C49" s="775"/>
      <c r="D49" s="775"/>
      <c r="E49" s="776"/>
      <c r="F49" s="504"/>
      <c r="G49" s="802"/>
      <c r="H49" s="775"/>
      <c r="I49" s="775"/>
      <c r="J49" s="776"/>
      <c r="K49" s="504"/>
      <c r="L49" s="800"/>
      <c r="M49" s="769"/>
      <c r="N49" s="769"/>
      <c r="O49" s="801"/>
    </row>
    <row r="50" spans="1:15" s="74" customFormat="1" ht="15.75" thickBot="1" x14ac:dyDescent="0.3">
      <c r="A50" s="28"/>
      <c r="B50" s="511"/>
      <c r="C50" s="512"/>
      <c r="D50" s="512"/>
      <c r="E50" s="512"/>
      <c r="F50" s="504"/>
      <c r="G50" s="805"/>
      <c r="H50" s="805"/>
      <c r="I50" s="805"/>
      <c r="J50" s="805"/>
      <c r="K50" s="504"/>
      <c r="L50" s="805"/>
      <c r="M50" s="805"/>
      <c r="N50" s="805"/>
      <c r="O50" s="806"/>
    </row>
    <row r="51" spans="1:15" s="74" customFormat="1" ht="29.25" customHeight="1" x14ac:dyDescent="0.25">
      <c r="A51" s="28"/>
      <c r="B51" s="740" t="s">
        <v>179</v>
      </c>
      <c r="C51" s="741"/>
      <c r="D51" s="741"/>
      <c r="E51" s="742"/>
      <c r="F51" s="502"/>
      <c r="G51" s="740" t="s">
        <v>181</v>
      </c>
      <c r="H51" s="741"/>
      <c r="I51" s="741"/>
      <c r="J51" s="742"/>
      <c r="K51" s="502"/>
      <c r="L51" s="740" t="s">
        <v>182</v>
      </c>
      <c r="M51" s="741"/>
      <c r="N51" s="741"/>
      <c r="O51" s="742"/>
    </row>
    <row r="52" spans="1:15" s="74" customFormat="1" ht="15.75" x14ac:dyDescent="0.25">
      <c r="A52" s="28"/>
      <c r="B52" s="781" t="s">
        <v>979</v>
      </c>
      <c r="C52" s="782"/>
      <c r="D52" s="782"/>
      <c r="E52" s="783"/>
      <c r="F52" s="504"/>
      <c r="G52" s="781" t="s">
        <v>145</v>
      </c>
      <c r="H52" s="782"/>
      <c r="I52" s="782"/>
      <c r="J52" s="783"/>
      <c r="K52" s="504"/>
      <c r="L52" s="781" t="s">
        <v>189</v>
      </c>
      <c r="M52" s="782"/>
      <c r="N52" s="782"/>
      <c r="O52" s="783"/>
    </row>
    <row r="53" spans="1:15" s="74" customFormat="1" x14ac:dyDescent="0.25">
      <c r="A53" s="28"/>
      <c r="B53" s="505"/>
      <c r="C53" s="506"/>
      <c r="D53" s="506"/>
      <c r="E53" s="507" t="s">
        <v>2</v>
      </c>
      <c r="F53" s="504"/>
      <c r="G53" s="505"/>
      <c r="H53" s="506"/>
      <c r="I53" s="506"/>
      <c r="J53" s="507" t="s">
        <v>2</v>
      </c>
      <c r="K53" s="504"/>
      <c r="L53" s="505"/>
      <c r="M53" s="506"/>
      <c r="N53" s="506"/>
      <c r="O53" s="507" t="s">
        <v>2</v>
      </c>
    </row>
    <row r="54" spans="1:15" s="74" customFormat="1" x14ac:dyDescent="0.25">
      <c r="A54" s="28"/>
      <c r="B54" s="505"/>
      <c r="C54" s="506"/>
      <c r="D54" s="506"/>
      <c r="E54" s="508">
        <v>66</v>
      </c>
      <c r="F54" s="504"/>
      <c r="G54" s="505"/>
      <c r="H54" s="506"/>
      <c r="I54" s="506"/>
      <c r="J54" s="508">
        <v>106</v>
      </c>
      <c r="K54" s="504"/>
      <c r="L54" s="505"/>
      <c r="M54" s="506"/>
      <c r="N54" s="506"/>
      <c r="O54" s="508">
        <v>141</v>
      </c>
    </row>
    <row r="55" spans="1:15" s="74" customFormat="1" ht="24" x14ac:dyDescent="0.25">
      <c r="A55" s="28"/>
      <c r="B55" s="505"/>
      <c r="C55" s="506"/>
      <c r="D55" s="506"/>
      <c r="E55" s="507" t="s">
        <v>3</v>
      </c>
      <c r="F55" s="504"/>
      <c r="G55" s="505"/>
      <c r="H55" s="506"/>
      <c r="I55" s="506"/>
      <c r="J55" s="507" t="s">
        <v>3</v>
      </c>
      <c r="K55" s="504"/>
      <c r="L55" s="505"/>
      <c r="M55" s="506"/>
      <c r="N55" s="506"/>
      <c r="O55" s="507" t="s">
        <v>3</v>
      </c>
    </row>
    <row r="56" spans="1:15" s="74" customFormat="1" x14ac:dyDescent="0.25">
      <c r="A56" s="28"/>
      <c r="B56" s="505"/>
      <c r="C56" s="506"/>
      <c r="D56" s="506"/>
      <c r="E56" s="508">
        <v>0.14000000000000001</v>
      </c>
      <c r="F56" s="504"/>
      <c r="G56" s="505"/>
      <c r="H56" s="506"/>
      <c r="I56" s="506"/>
      <c r="J56" s="508">
        <v>0.2</v>
      </c>
      <c r="K56" s="504"/>
      <c r="L56" s="505"/>
      <c r="M56" s="506"/>
      <c r="N56" s="506"/>
      <c r="O56" s="508">
        <v>0.26</v>
      </c>
    </row>
    <row r="57" spans="1:15" s="74" customFormat="1" ht="24" x14ac:dyDescent="0.25">
      <c r="A57" s="28"/>
      <c r="B57" s="505"/>
      <c r="C57" s="506"/>
      <c r="D57" s="506"/>
      <c r="E57" s="507" t="s">
        <v>4</v>
      </c>
      <c r="F57" s="504"/>
      <c r="G57" s="505"/>
      <c r="H57" s="506"/>
      <c r="I57" s="506"/>
      <c r="J57" s="507" t="s">
        <v>4</v>
      </c>
      <c r="K57" s="504"/>
      <c r="L57" s="505"/>
      <c r="M57" s="506"/>
      <c r="N57" s="506"/>
      <c r="O57" s="507" t="s">
        <v>4</v>
      </c>
    </row>
    <row r="58" spans="1:15" s="74" customFormat="1" x14ac:dyDescent="0.25">
      <c r="A58" s="28"/>
      <c r="B58" s="505"/>
      <c r="C58" s="506"/>
      <c r="D58" s="506"/>
      <c r="E58" s="509">
        <v>1</v>
      </c>
      <c r="F58" s="504"/>
      <c r="G58" s="505"/>
      <c r="H58" s="506"/>
      <c r="I58" s="506"/>
      <c r="J58" s="509">
        <v>2</v>
      </c>
      <c r="K58" s="504"/>
      <c r="L58" s="505"/>
      <c r="M58" s="506"/>
      <c r="N58" s="506"/>
      <c r="O58" s="509">
        <v>2</v>
      </c>
    </row>
    <row r="59" spans="1:15" s="74" customFormat="1" ht="15.75" thickBot="1" x14ac:dyDescent="0.3">
      <c r="A59" s="28"/>
      <c r="B59" s="785" t="s">
        <v>5</v>
      </c>
      <c r="C59" s="786"/>
      <c r="D59" s="787">
        <f>'4р'!D10</f>
        <v>5245</v>
      </c>
      <c r="E59" s="788"/>
      <c r="F59" s="504"/>
      <c r="G59" s="785" t="s">
        <v>5</v>
      </c>
      <c r="H59" s="786"/>
      <c r="I59" s="787">
        <f>'4р'!D11</f>
        <v>7480</v>
      </c>
      <c r="J59" s="788"/>
      <c r="K59" s="504"/>
      <c r="L59" s="785" t="s">
        <v>5</v>
      </c>
      <c r="M59" s="786"/>
      <c r="N59" s="787">
        <f>'4р'!D12</f>
        <v>9580</v>
      </c>
      <c r="O59" s="788"/>
    </row>
    <row r="60" spans="1:15" s="74" customFormat="1" x14ac:dyDescent="0.25">
      <c r="A60" s="28"/>
      <c r="B60" s="790" t="s">
        <v>760</v>
      </c>
      <c r="C60" s="791"/>
      <c r="D60" s="791"/>
      <c r="E60" s="792"/>
      <c r="F60" s="504"/>
      <c r="G60" s="790" t="s">
        <v>760</v>
      </c>
      <c r="H60" s="791"/>
      <c r="I60" s="791"/>
      <c r="J60" s="792"/>
      <c r="K60" s="504"/>
      <c r="L60" s="790" t="s">
        <v>760</v>
      </c>
      <c r="M60" s="791"/>
      <c r="N60" s="791"/>
      <c r="O60" s="792"/>
    </row>
    <row r="61" spans="1:15" s="74" customFormat="1" ht="15.75" thickBot="1" x14ac:dyDescent="0.3">
      <c r="A61" s="28"/>
      <c r="B61" s="802"/>
      <c r="C61" s="775"/>
      <c r="D61" s="775"/>
      <c r="E61" s="776"/>
      <c r="F61" s="504"/>
      <c r="G61" s="765"/>
      <c r="H61" s="766"/>
      <c r="I61" s="767"/>
      <c r="J61" s="768"/>
      <c r="K61" s="504"/>
      <c r="L61" s="802"/>
      <c r="M61" s="775"/>
      <c r="N61" s="775"/>
      <c r="O61" s="776"/>
    </row>
    <row r="62" spans="1:15" s="74" customFormat="1" ht="15.75" thickBot="1" x14ac:dyDescent="0.3">
      <c r="A62" s="28"/>
      <c r="B62" s="504"/>
      <c r="C62" s="504"/>
      <c r="D62" s="504"/>
      <c r="E62" s="504"/>
      <c r="F62" s="504"/>
      <c r="G62" s="513"/>
      <c r="H62" s="513"/>
      <c r="I62" s="513"/>
      <c r="J62" s="513"/>
      <c r="K62" s="504"/>
      <c r="L62" s="504"/>
      <c r="M62" s="504"/>
      <c r="N62" s="504"/>
      <c r="O62" s="514"/>
    </row>
    <row r="63" spans="1:15" s="74" customFormat="1" ht="29.25" customHeight="1" x14ac:dyDescent="0.25">
      <c r="A63" s="28"/>
      <c r="B63" s="740" t="s">
        <v>183</v>
      </c>
      <c r="C63" s="741"/>
      <c r="D63" s="741"/>
      <c r="E63" s="742"/>
      <c r="F63" s="502"/>
      <c r="G63" s="740" t="s">
        <v>184</v>
      </c>
      <c r="H63" s="741"/>
      <c r="I63" s="741"/>
      <c r="J63" s="742"/>
      <c r="K63" s="502"/>
      <c r="L63" s="740" t="s">
        <v>185</v>
      </c>
      <c r="M63" s="741"/>
      <c r="N63" s="741"/>
      <c r="O63" s="742"/>
    </row>
    <row r="64" spans="1:15" s="74" customFormat="1" ht="15.75" x14ac:dyDescent="0.25">
      <c r="A64" s="28"/>
      <c r="B64" s="781" t="s">
        <v>143</v>
      </c>
      <c r="C64" s="782"/>
      <c r="D64" s="782"/>
      <c r="E64" s="783"/>
      <c r="F64" s="504"/>
      <c r="G64" s="781" t="s">
        <v>981</v>
      </c>
      <c r="H64" s="782"/>
      <c r="I64" s="782"/>
      <c r="J64" s="783"/>
      <c r="K64" s="504"/>
      <c r="L64" s="781" t="s">
        <v>190</v>
      </c>
      <c r="M64" s="782"/>
      <c r="N64" s="782"/>
      <c r="O64" s="783"/>
    </row>
    <row r="65" spans="1:15" s="74" customFormat="1" x14ac:dyDescent="0.25">
      <c r="A65" s="28"/>
      <c r="B65" s="505"/>
      <c r="C65" s="506"/>
      <c r="D65" s="506"/>
      <c r="E65" s="507" t="s">
        <v>2</v>
      </c>
      <c r="F65" s="504"/>
      <c r="G65" s="505"/>
      <c r="H65" s="506"/>
      <c r="I65" s="506"/>
      <c r="J65" s="507" t="s">
        <v>2</v>
      </c>
      <c r="K65" s="504"/>
      <c r="L65" s="505"/>
      <c r="M65" s="506"/>
      <c r="N65" s="506"/>
      <c r="O65" s="507" t="s">
        <v>2</v>
      </c>
    </row>
    <row r="66" spans="1:15" s="74" customFormat="1" x14ac:dyDescent="0.25">
      <c r="A66" s="28"/>
      <c r="B66" s="505"/>
      <c r="C66" s="506"/>
      <c r="D66" s="506"/>
      <c r="E66" s="515">
        <v>69</v>
      </c>
      <c r="F66" s="504"/>
      <c r="G66" s="505"/>
      <c r="H66" s="506"/>
      <c r="I66" s="506"/>
      <c r="J66" s="515">
        <v>63</v>
      </c>
      <c r="K66" s="504"/>
      <c r="L66" s="505"/>
      <c r="M66" s="506"/>
      <c r="N66" s="506"/>
      <c r="O66" s="515">
        <v>63</v>
      </c>
    </row>
    <row r="67" spans="1:15" s="74" customFormat="1" ht="24" x14ac:dyDescent="0.25">
      <c r="A67" s="28"/>
      <c r="B67" s="505"/>
      <c r="C67" s="506"/>
      <c r="D67" s="506"/>
      <c r="E67" s="507" t="s">
        <v>3</v>
      </c>
      <c r="F67" s="504"/>
      <c r="G67" s="505"/>
      <c r="H67" s="506"/>
      <c r="I67" s="506"/>
      <c r="J67" s="507" t="s">
        <v>3</v>
      </c>
      <c r="K67" s="504"/>
      <c r="L67" s="505"/>
      <c r="M67" s="506"/>
      <c r="N67" s="506"/>
      <c r="O67" s="507" t="s">
        <v>3</v>
      </c>
    </row>
    <row r="68" spans="1:15" s="74" customFormat="1" x14ac:dyDescent="0.25">
      <c r="A68" s="28"/>
      <c r="B68" s="505"/>
      <c r="C68" s="506"/>
      <c r="D68" s="506"/>
      <c r="E68" s="516">
        <v>0.13</v>
      </c>
      <c r="F68" s="504"/>
      <c r="G68" s="505"/>
      <c r="H68" s="506"/>
      <c r="I68" s="506"/>
      <c r="J68" s="516">
        <v>0.12</v>
      </c>
      <c r="K68" s="504"/>
      <c r="L68" s="505"/>
      <c r="M68" s="506"/>
      <c r="N68" s="506"/>
      <c r="O68" s="516">
        <v>0.12</v>
      </c>
    </row>
    <row r="69" spans="1:15" s="74" customFormat="1" ht="24" x14ac:dyDescent="0.25">
      <c r="A69" s="28"/>
      <c r="B69" s="505"/>
      <c r="C69" s="506"/>
      <c r="D69" s="506"/>
      <c r="E69" s="507" t="s">
        <v>4</v>
      </c>
      <c r="F69" s="504"/>
      <c r="G69" s="505"/>
      <c r="H69" s="506"/>
      <c r="I69" s="506"/>
      <c r="J69" s="507" t="s">
        <v>4</v>
      </c>
      <c r="K69" s="504"/>
      <c r="L69" s="505"/>
      <c r="M69" s="506"/>
      <c r="N69" s="506"/>
      <c r="O69" s="507" t="s">
        <v>4</v>
      </c>
    </row>
    <row r="70" spans="1:15" s="74" customFormat="1" x14ac:dyDescent="0.25">
      <c r="A70" s="28"/>
      <c r="B70" s="505"/>
      <c r="C70" s="506"/>
      <c r="D70" s="506"/>
      <c r="E70" s="509">
        <v>1</v>
      </c>
      <c r="F70" s="504"/>
      <c r="G70" s="505"/>
      <c r="H70" s="506"/>
      <c r="I70" s="506"/>
      <c r="J70" s="509">
        <v>1</v>
      </c>
      <c r="K70" s="504"/>
      <c r="L70" s="505"/>
      <c r="M70" s="506"/>
      <c r="N70" s="506"/>
      <c r="O70" s="509">
        <v>2</v>
      </c>
    </row>
    <row r="71" spans="1:15" s="74" customFormat="1" ht="15.75" thickBot="1" x14ac:dyDescent="0.3">
      <c r="A71" s="28"/>
      <c r="B71" s="793" t="s">
        <v>5</v>
      </c>
      <c r="C71" s="794"/>
      <c r="D71" s="795">
        <f>'4р'!D13</f>
        <v>4990</v>
      </c>
      <c r="E71" s="796"/>
      <c r="F71" s="504"/>
      <c r="G71" s="785" t="s">
        <v>5</v>
      </c>
      <c r="H71" s="786"/>
      <c r="I71" s="787">
        <f>'4р'!D14</f>
        <v>4645</v>
      </c>
      <c r="J71" s="788"/>
      <c r="K71" s="504"/>
      <c r="L71" s="785" t="s">
        <v>5</v>
      </c>
      <c r="M71" s="786"/>
      <c r="N71" s="787">
        <f>'4р'!D15</f>
        <v>6370</v>
      </c>
      <c r="O71" s="788"/>
    </row>
    <row r="72" spans="1:15" s="74" customFormat="1" x14ac:dyDescent="0.25">
      <c r="A72" s="28"/>
      <c r="B72" s="790" t="s">
        <v>760</v>
      </c>
      <c r="C72" s="791"/>
      <c r="D72" s="791"/>
      <c r="E72" s="792"/>
      <c r="F72" s="504"/>
      <c r="G72" s="790" t="s">
        <v>760</v>
      </c>
      <c r="H72" s="791"/>
      <c r="I72" s="791"/>
      <c r="J72" s="792"/>
      <c r="K72" s="504"/>
      <c r="L72" s="790" t="s">
        <v>760</v>
      </c>
      <c r="M72" s="791"/>
      <c r="N72" s="791"/>
      <c r="O72" s="792"/>
    </row>
    <row r="73" spans="1:15" s="74" customFormat="1" ht="15.75" thickBot="1" x14ac:dyDescent="0.3">
      <c r="A73" s="28"/>
      <c r="B73" s="770"/>
      <c r="C73" s="771"/>
      <c r="D73" s="772"/>
      <c r="E73" s="773"/>
      <c r="F73" s="517"/>
      <c r="G73" s="774"/>
      <c r="H73" s="775"/>
      <c r="I73" s="775"/>
      <c r="J73" s="776"/>
      <c r="K73" s="517"/>
      <c r="L73" s="774"/>
      <c r="M73" s="777"/>
      <c r="N73" s="777"/>
      <c r="O73" s="778"/>
    </row>
    <row r="74" spans="1:15" s="74" customFormat="1" ht="15.75" thickBot="1" x14ac:dyDescent="0.3">
      <c r="A74" s="28"/>
      <c r="B74" s="511"/>
      <c r="C74" s="511"/>
      <c r="D74" s="511"/>
      <c r="E74" s="511"/>
      <c r="F74" s="517"/>
      <c r="G74" s="511"/>
      <c r="H74" s="511"/>
      <c r="I74" s="511"/>
      <c r="J74" s="511"/>
      <c r="K74" s="517"/>
      <c r="L74" s="511"/>
      <c r="M74" s="511"/>
      <c r="N74" s="511"/>
      <c r="O74" s="511"/>
    </row>
    <row r="75" spans="1:15" s="74" customFormat="1" ht="15.75" x14ac:dyDescent="0.25">
      <c r="A75" s="28"/>
      <c r="B75" s="735" t="s">
        <v>186</v>
      </c>
      <c r="C75" s="736"/>
      <c r="D75" s="736"/>
      <c r="E75" s="737"/>
      <c r="F75" s="517"/>
      <c r="K75" s="517"/>
      <c r="L75" s="780"/>
      <c r="M75" s="780"/>
      <c r="N75" s="780"/>
      <c r="O75" s="780"/>
    </row>
    <row r="76" spans="1:15" s="74" customFormat="1" ht="15.75" x14ac:dyDescent="0.25">
      <c r="A76" s="28"/>
      <c r="B76" s="781" t="s">
        <v>146</v>
      </c>
      <c r="C76" s="782"/>
      <c r="D76" s="782"/>
      <c r="E76" s="783"/>
      <c r="F76" s="517"/>
      <c r="K76" s="517"/>
      <c r="L76" s="784"/>
      <c r="M76" s="784"/>
      <c r="N76" s="784"/>
      <c r="O76" s="784"/>
    </row>
    <row r="77" spans="1:15" s="74" customFormat="1" x14ac:dyDescent="0.25">
      <c r="A77" s="28"/>
      <c r="B77" s="505"/>
      <c r="C77" s="506"/>
      <c r="D77" s="506"/>
      <c r="E77" s="507" t="s">
        <v>2</v>
      </c>
      <c r="F77" s="517"/>
      <c r="K77" s="517"/>
      <c r="L77" s="506"/>
      <c r="M77" s="506"/>
      <c r="N77" s="506"/>
      <c r="O77" s="518"/>
    </row>
    <row r="78" spans="1:15" s="74" customFormat="1" x14ac:dyDescent="0.25">
      <c r="A78" s="28"/>
      <c r="B78" s="505"/>
      <c r="C78" s="506"/>
      <c r="D78" s="506"/>
      <c r="E78" s="515">
        <v>93</v>
      </c>
      <c r="F78" s="517"/>
      <c r="K78" s="517"/>
      <c r="L78" s="506"/>
      <c r="M78" s="506"/>
      <c r="N78" s="506"/>
      <c r="O78" s="519"/>
    </row>
    <row r="79" spans="1:15" s="74" customFormat="1" x14ac:dyDescent="0.25">
      <c r="A79" s="28"/>
      <c r="B79" s="505"/>
      <c r="C79" s="506"/>
      <c r="D79" s="506"/>
      <c r="E79" s="507" t="s">
        <v>3</v>
      </c>
      <c r="F79" s="517"/>
      <c r="K79" s="517"/>
      <c r="L79" s="506"/>
      <c r="M79" s="506"/>
      <c r="N79" s="506"/>
      <c r="O79" s="518"/>
    </row>
    <row r="80" spans="1:15" s="74" customFormat="1" x14ac:dyDescent="0.25">
      <c r="A80" s="28"/>
      <c r="B80" s="505"/>
      <c r="C80" s="506"/>
      <c r="D80" s="506"/>
      <c r="E80" s="516">
        <v>0.3</v>
      </c>
      <c r="F80" s="517"/>
      <c r="K80" s="517"/>
      <c r="L80" s="506"/>
      <c r="M80" s="506"/>
      <c r="N80" s="506"/>
      <c r="O80" s="520"/>
    </row>
    <row r="81" spans="1:15" s="74" customFormat="1" ht="24" x14ac:dyDescent="0.25">
      <c r="A81" s="28"/>
      <c r="B81" s="505"/>
      <c r="C81" s="506"/>
      <c r="D81" s="506"/>
      <c r="E81" s="507" t="s">
        <v>4</v>
      </c>
      <c r="F81" s="517"/>
      <c r="K81" s="517"/>
      <c r="L81" s="506"/>
      <c r="M81" s="506"/>
      <c r="N81" s="506"/>
      <c r="O81" s="518"/>
    </row>
    <row r="82" spans="1:15" s="74" customFormat="1" x14ac:dyDescent="0.25">
      <c r="A82" s="28"/>
      <c r="B82" s="505"/>
      <c r="C82" s="506"/>
      <c r="D82" s="506"/>
      <c r="E82" s="509">
        <v>2</v>
      </c>
      <c r="F82" s="517"/>
      <c r="K82" s="517"/>
      <c r="L82" s="506"/>
      <c r="M82" s="506"/>
      <c r="N82" s="506"/>
      <c r="O82" s="521"/>
    </row>
    <row r="83" spans="1:15" s="74" customFormat="1" ht="15.75" thickBot="1" x14ac:dyDescent="0.3">
      <c r="A83" s="28"/>
      <c r="B83" s="785" t="s">
        <v>5</v>
      </c>
      <c r="C83" s="786"/>
      <c r="D83" s="787">
        <f>'4р'!D16</f>
        <v>6530</v>
      </c>
      <c r="E83" s="788"/>
      <c r="F83" s="517"/>
      <c r="K83" s="517"/>
      <c r="L83" s="789"/>
      <c r="M83" s="789"/>
      <c r="N83" s="779"/>
      <c r="O83" s="779"/>
    </row>
    <row r="84" spans="1:15" s="74" customFormat="1" x14ac:dyDescent="0.25">
      <c r="A84" s="28"/>
      <c r="B84" s="790" t="s">
        <v>760</v>
      </c>
      <c r="C84" s="791"/>
      <c r="D84" s="791"/>
      <c r="E84" s="792"/>
      <c r="F84" s="517"/>
      <c r="K84" s="517"/>
      <c r="L84" s="769"/>
      <c r="M84" s="769"/>
      <c r="N84" s="769"/>
      <c r="O84" s="769"/>
    </row>
    <row r="85" spans="1:15" s="74" customFormat="1" ht="15.75" thickBot="1" x14ac:dyDescent="0.3">
      <c r="A85" s="28"/>
      <c r="B85" s="765"/>
      <c r="C85" s="766"/>
      <c r="D85" s="767"/>
      <c r="E85" s="768"/>
      <c r="F85" s="517"/>
      <c r="K85" s="517"/>
      <c r="L85" s="769"/>
      <c r="M85" s="769"/>
      <c r="N85" s="769"/>
      <c r="O85" s="769"/>
    </row>
  </sheetData>
  <mergeCells count="108">
    <mergeCell ref="G48:J48"/>
    <mergeCell ref="B48:E48"/>
    <mergeCell ref="L48:O48"/>
    <mergeCell ref="I61:J61"/>
    <mergeCell ref="N59:O59"/>
    <mergeCell ref="G50:J50"/>
    <mergeCell ref="L50:O50"/>
    <mergeCell ref="B51:E51"/>
    <mergeCell ref="G51:J51"/>
    <mergeCell ref="L51:O51"/>
    <mergeCell ref="B52:E52"/>
    <mergeCell ref="G52:J52"/>
    <mergeCell ref="L52:O52"/>
    <mergeCell ref="B49:E49"/>
    <mergeCell ref="B28:E28"/>
    <mergeCell ref="B60:E60"/>
    <mergeCell ref="N35:O35"/>
    <mergeCell ref="L28:O28"/>
    <mergeCell ref="L35:M35"/>
    <mergeCell ref="B36:E36"/>
    <mergeCell ref="G36:J36"/>
    <mergeCell ref="B37:E37"/>
    <mergeCell ref="B39:E39"/>
    <mergeCell ref="L39:O39"/>
    <mergeCell ref="B40:E40"/>
    <mergeCell ref="L40:O40"/>
    <mergeCell ref="B47:C47"/>
    <mergeCell ref="D47:E47"/>
    <mergeCell ref="L47:M47"/>
    <mergeCell ref="N47:O47"/>
    <mergeCell ref="G40:J40"/>
    <mergeCell ref="G47:H47"/>
    <mergeCell ref="I47:J47"/>
    <mergeCell ref="G28:J28"/>
    <mergeCell ref="B35:C35"/>
    <mergeCell ref="D35:E35"/>
    <mergeCell ref="G60:J60"/>
    <mergeCell ref="L60:O60"/>
    <mergeCell ref="B27:E27"/>
    <mergeCell ref="G27:J27"/>
    <mergeCell ref="I23:J23"/>
    <mergeCell ref="M1:O1"/>
    <mergeCell ref="B15:E15"/>
    <mergeCell ref="G15:J15"/>
    <mergeCell ref="B16:E16"/>
    <mergeCell ref="G16:J16"/>
    <mergeCell ref="B23:C23"/>
    <mergeCell ref="D23:E23"/>
    <mergeCell ref="G23:H23"/>
    <mergeCell ref="L27:O27"/>
    <mergeCell ref="B24:E24"/>
    <mergeCell ref="G24:J24"/>
    <mergeCell ref="B25:E25"/>
    <mergeCell ref="G25:J25"/>
    <mergeCell ref="N23:O23"/>
    <mergeCell ref="L15:O15"/>
    <mergeCell ref="L16:O16"/>
    <mergeCell ref="L23:M23"/>
    <mergeCell ref="L24:O24"/>
    <mergeCell ref="L25:O25"/>
    <mergeCell ref="D71:E71"/>
    <mergeCell ref="G71:H71"/>
    <mergeCell ref="I71:J71"/>
    <mergeCell ref="L71:M71"/>
    <mergeCell ref="B72:E72"/>
    <mergeCell ref="G72:J72"/>
    <mergeCell ref="L72:O72"/>
    <mergeCell ref="N71:O71"/>
    <mergeCell ref="G35:H35"/>
    <mergeCell ref="I35:J35"/>
    <mergeCell ref="L36:O36"/>
    <mergeCell ref="L37:O37"/>
    <mergeCell ref="L49:O49"/>
    <mergeCell ref="G49:J49"/>
    <mergeCell ref="B59:C59"/>
    <mergeCell ref="D59:E59"/>
    <mergeCell ref="G59:H59"/>
    <mergeCell ref="I59:J59"/>
    <mergeCell ref="L59:M59"/>
    <mergeCell ref="G37:J37"/>
    <mergeCell ref="G39:J39"/>
    <mergeCell ref="L61:O61"/>
    <mergeCell ref="B61:E61"/>
    <mergeCell ref="G61:H61"/>
    <mergeCell ref="B63:E63"/>
    <mergeCell ref="G63:J63"/>
    <mergeCell ref="L63:O63"/>
    <mergeCell ref="B85:C85"/>
    <mergeCell ref="D85:E85"/>
    <mergeCell ref="L85:O85"/>
    <mergeCell ref="B73:C73"/>
    <mergeCell ref="D73:E73"/>
    <mergeCell ref="G73:J73"/>
    <mergeCell ref="L73:O73"/>
    <mergeCell ref="N83:O83"/>
    <mergeCell ref="B75:E75"/>
    <mergeCell ref="L75:O75"/>
    <mergeCell ref="B76:E76"/>
    <mergeCell ref="L76:O76"/>
    <mergeCell ref="B83:C83"/>
    <mergeCell ref="D83:E83"/>
    <mergeCell ref="L83:M83"/>
    <mergeCell ref="B84:E84"/>
    <mergeCell ref="L84:O84"/>
    <mergeCell ref="B64:E64"/>
    <mergeCell ref="G64:J64"/>
    <mergeCell ref="L64:O64"/>
    <mergeCell ref="B71:C71"/>
  </mergeCells>
  <pageMargins left="0.23622047244094491" right="0.23622047244094491" top="0.15748031496062992" bottom="0" header="0.31496062992125984" footer="0.31496062992125984"/>
  <pageSetup paperSize="9" scale="75" fitToHeight="0" orientation="portrait" r:id="rId1"/>
  <rowBreaks count="1" manualBreakCount="1">
    <brk id="62" max="16383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F16"/>
  <sheetViews>
    <sheetView workbookViewId="0">
      <selection activeCell="B15" sqref="B15"/>
    </sheetView>
  </sheetViews>
  <sheetFormatPr defaultRowHeight="15" x14ac:dyDescent="0.25"/>
  <cols>
    <col min="1" max="1" width="26.5703125" customWidth="1"/>
    <col min="2" max="2" width="23.5703125" customWidth="1"/>
    <col min="3" max="3" width="16" customWidth="1"/>
    <col min="4" max="4" width="16.85546875" customWidth="1"/>
  </cols>
  <sheetData>
    <row r="1" spans="1:6" x14ac:dyDescent="0.25">
      <c r="A1" s="145" t="s">
        <v>508</v>
      </c>
      <c r="B1" s="147" t="s">
        <v>509</v>
      </c>
      <c r="C1" s="152" t="s">
        <v>524</v>
      </c>
      <c r="D1" s="155" t="s">
        <v>525</v>
      </c>
    </row>
    <row r="2" spans="1:6" x14ac:dyDescent="0.25">
      <c r="A2" s="144" t="s">
        <v>614</v>
      </c>
      <c r="B2" s="146">
        <f>CEILING((F2+F2*0.07),5)</f>
        <v>9955</v>
      </c>
      <c r="C2" s="153">
        <f>B2-(B2/100*ТЛ!$G$32)</f>
        <v>9955</v>
      </c>
      <c r="D2" s="156">
        <f>C2+(C2/100*ТЛ!$G$33)</f>
        <v>9955</v>
      </c>
      <c r="F2" s="595">
        <v>9300</v>
      </c>
    </row>
    <row r="3" spans="1:6" x14ac:dyDescent="0.25">
      <c r="A3" s="221" t="s">
        <v>615</v>
      </c>
      <c r="B3" s="595">
        <f t="shared" ref="B3:B16" si="0">CEILING((F3+F3*0.07),5)</f>
        <v>2085</v>
      </c>
      <c r="C3" s="223">
        <f>B3-(B3/100*ТЛ!$G$32)</f>
        <v>2085</v>
      </c>
      <c r="D3" s="223">
        <f>C3+(C3/100*ТЛ!$G$33)</f>
        <v>2085</v>
      </c>
      <c r="F3" s="222">
        <v>1945</v>
      </c>
    </row>
    <row r="4" spans="1:6" s="143" customFormat="1" x14ac:dyDescent="0.25">
      <c r="A4" s="144" t="s">
        <v>616</v>
      </c>
      <c r="B4" s="595">
        <f t="shared" si="0"/>
        <v>3110</v>
      </c>
      <c r="C4" s="153">
        <f>B4-(B4/100*ТЛ!$G$32)</f>
        <v>3110</v>
      </c>
      <c r="D4" s="156">
        <f>C4+(C4/100*ТЛ!$G$33)</f>
        <v>3110</v>
      </c>
      <c r="F4" s="595">
        <v>2905</v>
      </c>
    </row>
    <row r="5" spans="1:6" x14ac:dyDescent="0.25">
      <c r="A5" s="221" t="s">
        <v>743</v>
      </c>
      <c r="B5" s="598">
        <v>0</v>
      </c>
      <c r="C5" s="223">
        <f>B5-(B5/100*ТЛ!$G$32)</f>
        <v>0</v>
      </c>
      <c r="D5" s="223">
        <f>C5+(C5/100*ТЛ!$G$33)</f>
        <v>0</v>
      </c>
      <c r="F5" s="222">
        <v>2615</v>
      </c>
    </row>
    <row r="6" spans="1:6" x14ac:dyDescent="0.25">
      <c r="A6" s="144" t="s">
        <v>617</v>
      </c>
      <c r="B6" s="595">
        <v>1295</v>
      </c>
      <c r="C6" s="153">
        <f>B6-(B6/100*ТЛ!$G$32)</f>
        <v>1295</v>
      </c>
      <c r="D6" s="156">
        <f>C6+(C6/100*ТЛ!$G$33)</f>
        <v>1295</v>
      </c>
      <c r="F6" s="595">
        <v>1170</v>
      </c>
    </row>
    <row r="7" spans="1:6" s="143" customFormat="1" x14ac:dyDescent="0.25">
      <c r="A7" s="144" t="s">
        <v>1170</v>
      </c>
      <c r="B7" s="595">
        <v>2085</v>
      </c>
      <c r="C7" s="153">
        <f>B7-(B7/100*ТЛ!$G$32)</f>
        <v>2085</v>
      </c>
      <c r="D7" s="156">
        <f>C7+(C7/100*ТЛ!$G$33)</f>
        <v>2085</v>
      </c>
      <c r="F7" s="595">
        <v>1935</v>
      </c>
    </row>
    <row r="8" spans="1:6" x14ac:dyDescent="0.25">
      <c r="A8" s="144" t="s">
        <v>618</v>
      </c>
      <c r="B8" s="595">
        <f t="shared" si="0"/>
        <v>1940</v>
      </c>
      <c r="C8" s="153">
        <f>B8-(B8/100*ТЛ!$G$32)</f>
        <v>1940</v>
      </c>
      <c r="D8" s="156">
        <f>C8+(C8/100*ТЛ!$G$33)</f>
        <v>1940</v>
      </c>
      <c r="F8" s="595">
        <v>1810</v>
      </c>
    </row>
    <row r="9" spans="1:6" x14ac:dyDescent="0.25">
      <c r="A9" s="144" t="s">
        <v>586</v>
      </c>
      <c r="B9" s="595">
        <v>5060</v>
      </c>
      <c r="C9" s="153">
        <f>B9-(B9/100*ТЛ!$G$32)</f>
        <v>5060</v>
      </c>
      <c r="D9" s="156">
        <f>C9+(C9/100*ТЛ!$G$33)</f>
        <v>5060</v>
      </c>
      <c r="F9" s="595">
        <v>4660</v>
      </c>
    </row>
    <row r="10" spans="1:6" x14ac:dyDescent="0.25">
      <c r="A10" s="144" t="s">
        <v>605</v>
      </c>
      <c r="B10" s="595">
        <f t="shared" si="0"/>
        <v>5245</v>
      </c>
      <c r="C10" s="153">
        <f>B10-(B10/100*ТЛ!$G$32)</f>
        <v>5245</v>
      </c>
      <c r="D10" s="156">
        <f>C10+(C10/100*ТЛ!$G$33)</f>
        <v>5245</v>
      </c>
      <c r="F10" s="595">
        <v>4900</v>
      </c>
    </row>
    <row r="11" spans="1:6" x14ac:dyDescent="0.25">
      <c r="A11" s="144" t="s">
        <v>613</v>
      </c>
      <c r="B11" s="595">
        <v>7480</v>
      </c>
      <c r="C11" s="153">
        <f>B11-(B11/100*ТЛ!$G$32)</f>
        <v>7480</v>
      </c>
      <c r="D11" s="156">
        <f>C11+(C11/100*ТЛ!$G$33)</f>
        <v>7480</v>
      </c>
      <c r="F11" s="595">
        <v>6800</v>
      </c>
    </row>
    <row r="12" spans="1:6" x14ac:dyDescent="0.25">
      <c r="A12" s="144" t="s">
        <v>619</v>
      </c>
      <c r="B12" s="595">
        <f t="shared" si="0"/>
        <v>9580</v>
      </c>
      <c r="C12" s="153">
        <f>B12-(B12/100*ТЛ!$G$32)</f>
        <v>9580</v>
      </c>
      <c r="D12" s="156">
        <f>C12+(C12/100*ТЛ!$G$33)</f>
        <v>9580</v>
      </c>
      <c r="F12" s="595">
        <v>8950</v>
      </c>
    </row>
    <row r="13" spans="1:6" x14ac:dyDescent="0.25">
      <c r="A13" s="144" t="s">
        <v>620</v>
      </c>
      <c r="B13" s="595">
        <v>4990</v>
      </c>
      <c r="C13" s="153">
        <f>B13-(B13/100*ТЛ!$G$32)</f>
        <v>4990</v>
      </c>
      <c r="D13" s="156">
        <f>C13+(C13/100*ТЛ!$G$33)</f>
        <v>4990</v>
      </c>
      <c r="F13" s="595">
        <v>4650</v>
      </c>
    </row>
    <row r="14" spans="1:6" x14ac:dyDescent="0.25">
      <c r="A14" s="144" t="s">
        <v>590</v>
      </c>
      <c r="B14" s="595">
        <v>4645</v>
      </c>
      <c r="C14" s="153">
        <f>B14-(B14/100*ТЛ!$G$32)</f>
        <v>4645</v>
      </c>
      <c r="D14" s="156">
        <f>C14+(C14/100*ТЛ!$G$33)</f>
        <v>4645</v>
      </c>
      <c r="F14" s="595">
        <v>4200</v>
      </c>
    </row>
    <row r="15" spans="1:6" x14ac:dyDescent="0.25">
      <c r="A15" s="164" t="s">
        <v>621</v>
      </c>
      <c r="B15" s="595">
        <f t="shared" si="0"/>
        <v>6370</v>
      </c>
      <c r="C15" s="153">
        <f>B15-(B15/100*ТЛ!$G$32)</f>
        <v>6370</v>
      </c>
      <c r="D15" s="156">
        <f>C15+(C15/100*ТЛ!$G$33)</f>
        <v>6370</v>
      </c>
      <c r="F15" s="595">
        <v>5950</v>
      </c>
    </row>
    <row r="16" spans="1:6" x14ac:dyDescent="0.25">
      <c r="A16" s="164" t="s">
        <v>530</v>
      </c>
      <c r="B16" s="595">
        <f t="shared" si="0"/>
        <v>6530</v>
      </c>
      <c r="C16" s="153">
        <f>B16-(B16/100*ТЛ!$G$32)</f>
        <v>6530</v>
      </c>
      <c r="D16" s="156">
        <f>C16+(C16/100*ТЛ!$G$33)</f>
        <v>6530</v>
      </c>
      <c r="F16" s="595">
        <v>6100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T101"/>
  <sheetViews>
    <sheetView view="pageBreakPreview" topLeftCell="A79" zoomScale="90" zoomScaleNormal="100" zoomScaleSheetLayoutView="90" workbookViewId="0">
      <selection activeCell="N87" sqref="N87:O87"/>
    </sheetView>
  </sheetViews>
  <sheetFormatPr defaultRowHeight="15" x14ac:dyDescent="0.25"/>
  <cols>
    <col min="1" max="1" width="4" customWidth="1"/>
    <col min="15" max="15" width="9" customWidth="1"/>
    <col min="16" max="20" width="9.140625" hidden="1" customWidth="1"/>
  </cols>
  <sheetData>
    <row r="1" spans="1:15" s="143" customFormat="1" ht="15" customHeight="1" x14ac:dyDescent="0.25">
      <c r="A1" s="2"/>
      <c r="B1" s="807" t="s">
        <v>1572</v>
      </c>
      <c r="C1" s="807"/>
      <c r="D1" s="807"/>
      <c r="E1" s="807"/>
      <c r="F1" s="807"/>
      <c r="G1" s="807"/>
      <c r="H1" s="808" t="s">
        <v>1571</v>
      </c>
      <c r="I1" s="808"/>
      <c r="J1" s="808"/>
      <c r="K1" s="808"/>
      <c r="L1" s="808"/>
      <c r="M1" s="808"/>
      <c r="N1" s="269"/>
      <c r="O1" s="4"/>
    </row>
    <row r="2" spans="1:15" s="143" customFormat="1" x14ac:dyDescent="0.25">
      <c r="A2" s="2"/>
      <c r="B2" s="807"/>
      <c r="C2" s="807"/>
      <c r="D2" s="807"/>
      <c r="E2" s="807"/>
      <c r="F2" s="807"/>
      <c r="G2" s="807"/>
      <c r="H2" s="808"/>
      <c r="I2" s="808"/>
      <c r="J2" s="808"/>
      <c r="K2" s="808"/>
      <c r="L2" s="808"/>
      <c r="M2" s="808"/>
      <c r="N2" s="269"/>
      <c r="O2" s="4"/>
    </row>
    <row r="3" spans="1:15" s="143" customFormat="1" ht="28.15" customHeight="1" x14ac:dyDescent="0.25">
      <c r="A3" s="2"/>
      <c r="B3" s="807"/>
      <c r="C3" s="807"/>
      <c r="D3" s="807"/>
      <c r="E3" s="807"/>
      <c r="F3" s="807"/>
      <c r="G3" s="807"/>
      <c r="H3" s="808"/>
      <c r="I3" s="808"/>
      <c r="J3" s="808"/>
      <c r="K3" s="808"/>
      <c r="L3" s="808"/>
      <c r="M3" s="808"/>
      <c r="N3" s="269"/>
      <c r="O3" s="4"/>
    </row>
    <row r="4" spans="1:15" s="143" customFormat="1" ht="10.5" customHeight="1" x14ac:dyDescent="0.3">
      <c r="A4" s="2"/>
      <c r="B4" s="256"/>
      <c r="C4" s="256"/>
      <c r="D4" s="256"/>
      <c r="E4" s="256"/>
      <c r="F4" s="256"/>
      <c r="G4" s="256"/>
      <c r="H4" s="3"/>
      <c r="I4" s="3"/>
      <c r="J4" s="3"/>
      <c r="K4" s="3"/>
      <c r="L4" s="3"/>
      <c r="M4" s="3"/>
      <c r="N4" s="3"/>
      <c r="O4" s="4"/>
    </row>
    <row r="5" spans="1:15" ht="14.45" x14ac:dyDescent="0.3">
      <c r="A5" s="2"/>
      <c r="B5" s="24"/>
      <c r="C5" s="3"/>
      <c r="D5" s="3"/>
      <c r="E5" s="24"/>
      <c r="F5" s="3"/>
      <c r="G5" s="3"/>
      <c r="H5" s="3"/>
      <c r="I5" s="3"/>
      <c r="J5" s="3"/>
      <c r="K5" s="3"/>
      <c r="L5" s="3"/>
      <c r="M5" s="3"/>
      <c r="N5" s="3"/>
      <c r="O5" s="4"/>
    </row>
    <row r="6" spans="1:15" ht="14.45" x14ac:dyDescent="0.3">
      <c r="A6" s="2"/>
      <c r="B6" s="24"/>
      <c r="C6" s="3"/>
      <c r="D6" s="3"/>
      <c r="E6" s="24"/>
      <c r="F6" s="3"/>
      <c r="G6" s="3"/>
      <c r="H6" s="3"/>
      <c r="I6" s="3"/>
      <c r="J6" s="3"/>
      <c r="K6" s="3"/>
      <c r="L6" s="3"/>
      <c r="M6" s="3"/>
      <c r="N6" s="3"/>
      <c r="O6" s="4"/>
    </row>
    <row r="7" spans="1:15" ht="14.45" x14ac:dyDescent="0.3">
      <c r="A7" s="2"/>
      <c r="B7" s="24"/>
      <c r="C7" s="3"/>
      <c r="D7" s="3"/>
      <c r="E7" s="24"/>
      <c r="F7" s="3"/>
      <c r="G7" s="3"/>
      <c r="H7" s="3"/>
      <c r="I7" s="3"/>
      <c r="J7" s="3"/>
      <c r="K7" s="3"/>
      <c r="L7" s="3"/>
      <c r="M7" s="3"/>
      <c r="N7" s="3"/>
      <c r="O7" s="4"/>
    </row>
    <row r="8" spans="1:15" ht="14.45" x14ac:dyDescent="0.3">
      <c r="A8" s="2"/>
      <c r="B8" s="24"/>
      <c r="C8" s="3"/>
      <c r="D8" s="3"/>
      <c r="E8" s="24"/>
      <c r="F8" s="3"/>
      <c r="G8" s="3"/>
      <c r="H8" s="3"/>
      <c r="I8" s="3"/>
      <c r="J8" s="3"/>
      <c r="K8" s="3"/>
      <c r="L8" s="3"/>
      <c r="M8" s="3"/>
      <c r="N8" s="3"/>
      <c r="O8" s="4"/>
    </row>
    <row r="9" spans="1:15" ht="14.45" x14ac:dyDescent="0.3">
      <c r="A9" s="2"/>
      <c r="B9" s="24"/>
      <c r="C9" s="3"/>
      <c r="D9" s="3"/>
      <c r="E9" s="24"/>
      <c r="F9" s="3"/>
      <c r="G9" s="3"/>
      <c r="H9" s="3"/>
      <c r="I9" s="3"/>
      <c r="J9" s="3"/>
      <c r="K9" s="3"/>
      <c r="L9" s="3"/>
      <c r="M9" s="3"/>
      <c r="N9" s="3"/>
      <c r="O9" s="4"/>
    </row>
    <row r="10" spans="1:15" ht="14.45" x14ac:dyDescent="0.3">
      <c r="A10" s="2"/>
      <c r="B10" s="24"/>
      <c r="C10" s="3"/>
      <c r="D10" s="3"/>
      <c r="E10" s="24"/>
      <c r="F10" s="3"/>
      <c r="G10" s="3"/>
      <c r="H10" s="3"/>
      <c r="I10" s="3"/>
      <c r="J10" s="3"/>
      <c r="K10" s="3"/>
      <c r="L10" s="3"/>
      <c r="M10" s="3"/>
      <c r="N10" s="3"/>
      <c r="O10" s="4"/>
    </row>
    <row r="11" spans="1:15" ht="14.45" x14ac:dyDescent="0.3">
      <c r="A11" s="2"/>
      <c r="B11" s="24"/>
      <c r="C11" s="3"/>
      <c r="D11" s="3"/>
      <c r="E11" s="24"/>
      <c r="F11" s="3"/>
      <c r="G11" s="3"/>
      <c r="H11" s="3"/>
      <c r="I11" s="3"/>
      <c r="J11" s="3"/>
      <c r="K11" s="3"/>
      <c r="L11" s="3"/>
      <c r="M11" s="3"/>
      <c r="N11" s="3"/>
      <c r="O11" s="4"/>
    </row>
    <row r="12" spans="1:15" ht="14.45" x14ac:dyDescent="0.3">
      <c r="A12" s="2"/>
      <c r="B12" s="24"/>
      <c r="C12" s="3"/>
      <c r="D12" s="3"/>
      <c r="E12" s="24"/>
      <c r="F12" s="3"/>
      <c r="G12" s="3"/>
      <c r="H12" s="3"/>
      <c r="I12" s="3"/>
      <c r="J12" s="3"/>
      <c r="K12" s="3"/>
      <c r="L12" s="3"/>
      <c r="M12" s="3"/>
      <c r="N12" s="3"/>
      <c r="O12" s="4"/>
    </row>
    <row r="13" spans="1:15" ht="14.45" x14ac:dyDescent="0.3">
      <c r="A13" s="2"/>
      <c r="B13" s="24"/>
      <c r="C13" s="3"/>
      <c r="D13" s="3"/>
      <c r="E13" s="24"/>
      <c r="F13" s="3"/>
      <c r="G13" s="3"/>
      <c r="H13" s="3"/>
      <c r="I13" s="3"/>
      <c r="J13" s="3"/>
      <c r="K13" s="3"/>
      <c r="L13" s="3"/>
      <c r="M13" s="3"/>
      <c r="N13" s="3"/>
      <c r="O13" s="4"/>
    </row>
    <row r="14" spans="1:15" ht="14.45" x14ac:dyDescent="0.3">
      <c r="A14" s="2"/>
      <c r="B14" s="24"/>
      <c r="C14" s="3"/>
      <c r="D14" s="3"/>
      <c r="E14" s="24"/>
      <c r="F14" s="3"/>
      <c r="G14" s="3"/>
      <c r="H14" s="3"/>
      <c r="I14" s="3"/>
      <c r="J14" s="3"/>
      <c r="K14" s="3"/>
      <c r="L14" s="3"/>
      <c r="M14" s="3"/>
      <c r="N14" s="3"/>
      <c r="O14" s="4"/>
    </row>
    <row r="15" spans="1:15" s="143" customFormat="1" x14ac:dyDescent="0.25">
      <c r="A15" s="2"/>
      <c r="B15" s="809" t="s">
        <v>1169</v>
      </c>
      <c r="C15" s="809"/>
      <c r="D15" s="809"/>
      <c r="E15" s="809"/>
      <c r="F15" s="809"/>
      <c r="G15" s="809"/>
      <c r="H15" s="3"/>
      <c r="I15" s="3"/>
      <c r="J15" s="3"/>
      <c r="K15" s="3"/>
      <c r="L15" s="3"/>
      <c r="M15" s="3"/>
      <c r="N15" s="3"/>
      <c r="O15" s="4"/>
    </row>
    <row r="16" spans="1:15" s="143" customFormat="1" x14ac:dyDescent="0.25">
      <c r="A16" s="2"/>
      <c r="B16" s="809"/>
      <c r="C16" s="809"/>
      <c r="D16" s="809"/>
      <c r="E16" s="809"/>
      <c r="F16" s="809"/>
      <c r="G16" s="809"/>
      <c r="H16" s="3"/>
      <c r="I16" s="3"/>
      <c r="J16" s="3"/>
      <c r="K16" s="3"/>
      <c r="L16" s="3"/>
      <c r="M16" s="3"/>
      <c r="N16" s="3"/>
      <c r="O16" s="4"/>
    </row>
    <row r="17" spans="1:15" s="143" customFormat="1" x14ac:dyDescent="0.25">
      <c r="A17" s="2"/>
      <c r="B17" s="809"/>
      <c r="C17" s="809"/>
      <c r="D17" s="809"/>
      <c r="E17" s="809"/>
      <c r="F17" s="809"/>
      <c r="G17" s="809"/>
      <c r="H17" s="3"/>
      <c r="I17" s="3"/>
      <c r="J17" s="3"/>
      <c r="K17" s="3"/>
      <c r="L17" s="3"/>
      <c r="M17" s="3"/>
      <c r="N17" s="3"/>
      <c r="O17" s="4"/>
    </row>
    <row r="18" spans="1:15" s="143" customFormat="1" ht="14.45" x14ac:dyDescent="0.3">
      <c r="A18" s="2"/>
      <c r="B18" s="24"/>
      <c r="C18" s="3"/>
      <c r="D18" s="3"/>
      <c r="E18" s="24"/>
      <c r="F18" s="3"/>
      <c r="G18" s="3"/>
      <c r="H18" s="3"/>
      <c r="I18" s="3"/>
      <c r="J18" s="3"/>
      <c r="K18" s="3"/>
      <c r="L18" s="3"/>
      <c r="M18" s="3"/>
      <c r="N18" s="3"/>
      <c r="O18" s="4"/>
    </row>
    <row r="19" spans="1:15" s="143" customFormat="1" ht="14.45" x14ac:dyDescent="0.3">
      <c r="A19" s="2"/>
      <c r="B19" s="24"/>
      <c r="C19" s="3"/>
      <c r="D19" s="3"/>
      <c r="E19" s="24"/>
      <c r="F19" s="3"/>
      <c r="G19" s="3"/>
      <c r="H19" s="3"/>
      <c r="I19" s="3"/>
      <c r="J19" s="3"/>
      <c r="K19" s="3"/>
      <c r="L19" s="3"/>
      <c r="M19" s="3"/>
      <c r="N19" s="3"/>
      <c r="O19" s="4"/>
    </row>
    <row r="20" spans="1:15" s="143" customFormat="1" ht="14.45" x14ac:dyDescent="0.3">
      <c r="A20" s="2"/>
      <c r="B20" s="24"/>
      <c r="C20" s="3"/>
      <c r="D20" s="3"/>
      <c r="E20" s="24"/>
      <c r="F20" s="3"/>
      <c r="G20" s="3"/>
      <c r="H20" s="3"/>
      <c r="I20" s="3"/>
      <c r="J20" s="3"/>
      <c r="K20" s="3"/>
      <c r="L20" s="3"/>
      <c r="M20" s="3"/>
      <c r="N20" s="3"/>
      <c r="O20" s="4"/>
    </row>
    <row r="21" spans="1:15" s="143" customFormat="1" ht="14.45" x14ac:dyDescent="0.3">
      <c r="A21" s="2"/>
      <c r="B21" s="24"/>
      <c r="C21" s="3"/>
      <c r="D21" s="3"/>
      <c r="E21" s="24"/>
      <c r="F21" s="3"/>
      <c r="G21" s="3"/>
      <c r="H21" s="3"/>
      <c r="I21" s="3"/>
      <c r="J21" s="3"/>
      <c r="K21" s="3"/>
      <c r="L21" s="3"/>
      <c r="M21" s="3"/>
      <c r="N21" s="3"/>
      <c r="O21" s="4"/>
    </row>
    <row r="22" spans="1:15" s="143" customFormat="1" ht="14.45" x14ac:dyDescent="0.3">
      <c r="A22" s="2"/>
      <c r="B22" s="24"/>
      <c r="C22" s="3"/>
      <c r="D22" s="3"/>
      <c r="E22" s="24"/>
      <c r="F22" s="3"/>
      <c r="G22" s="3"/>
      <c r="H22" s="3"/>
      <c r="I22" s="3"/>
      <c r="J22" s="3"/>
      <c r="K22" s="3"/>
      <c r="L22" s="3"/>
      <c r="M22" s="3"/>
      <c r="N22" s="3"/>
      <c r="O22" s="4"/>
    </row>
    <row r="23" spans="1:15" s="143" customFormat="1" ht="14.45" x14ac:dyDescent="0.3">
      <c r="A23" s="2"/>
      <c r="B23" s="24"/>
      <c r="C23" s="3"/>
      <c r="D23" s="3"/>
      <c r="E23" s="24"/>
      <c r="F23" s="3"/>
      <c r="G23" s="3"/>
      <c r="H23" s="3"/>
      <c r="I23" s="3"/>
      <c r="J23" s="3"/>
      <c r="K23" s="3"/>
      <c r="L23" s="3"/>
      <c r="M23" s="3"/>
      <c r="N23" s="3"/>
      <c r="O23" s="4"/>
    </row>
    <row r="24" spans="1:15" s="143" customFormat="1" ht="14.45" x14ac:dyDescent="0.3">
      <c r="A24" s="2"/>
      <c r="B24" s="24"/>
      <c r="C24" s="3"/>
      <c r="D24" s="3"/>
      <c r="E24" s="24"/>
      <c r="F24" s="3"/>
      <c r="G24" s="3"/>
      <c r="H24" s="3"/>
      <c r="I24" s="3"/>
      <c r="J24" s="3"/>
      <c r="K24" s="3"/>
      <c r="L24" s="3"/>
      <c r="M24" s="3"/>
      <c r="N24" s="3"/>
      <c r="O24" s="4"/>
    </row>
    <row r="25" spans="1:15" s="143" customFormat="1" ht="14.45" x14ac:dyDescent="0.3">
      <c r="A25" s="2"/>
      <c r="B25" s="24"/>
      <c r="C25" s="3"/>
      <c r="D25" s="3"/>
      <c r="E25" s="24"/>
      <c r="F25" s="3"/>
      <c r="G25" s="3"/>
      <c r="H25" s="3"/>
      <c r="I25" s="3"/>
      <c r="J25" s="3"/>
      <c r="K25" s="3"/>
      <c r="L25" s="3"/>
      <c r="M25" s="3"/>
      <c r="N25" s="3"/>
      <c r="O25" s="4"/>
    </row>
    <row r="26" spans="1:15" s="143" customFormat="1" ht="14.45" x14ac:dyDescent="0.3">
      <c r="A26" s="2"/>
      <c r="B26" s="24"/>
      <c r="C26" s="3"/>
      <c r="D26" s="3"/>
      <c r="E26" s="24"/>
      <c r="F26" s="3"/>
      <c r="G26" s="3"/>
      <c r="H26" s="3"/>
      <c r="I26" s="3"/>
      <c r="J26" s="3"/>
      <c r="K26" s="3"/>
      <c r="L26" s="3"/>
      <c r="M26" s="3"/>
      <c r="N26" s="3"/>
      <c r="O26" s="4"/>
    </row>
    <row r="27" spans="1:15" s="143" customFormat="1" ht="14.45" x14ac:dyDescent="0.3">
      <c r="A27" s="2"/>
      <c r="B27" s="24"/>
      <c r="C27" s="3"/>
      <c r="D27" s="3"/>
      <c r="E27" s="24"/>
      <c r="F27" s="3"/>
      <c r="G27" s="3"/>
      <c r="H27" s="3"/>
      <c r="I27" s="3"/>
      <c r="J27" s="3"/>
      <c r="K27" s="3"/>
      <c r="L27" s="3"/>
      <c r="M27" s="3"/>
      <c r="N27" s="3"/>
      <c r="O27" s="4"/>
    </row>
    <row r="28" spans="1:15" s="143" customFormat="1" ht="14.45" x14ac:dyDescent="0.3">
      <c r="A28" s="2"/>
      <c r="B28" s="24"/>
      <c r="C28" s="3"/>
      <c r="D28" s="3"/>
      <c r="E28" s="24"/>
      <c r="F28" s="3"/>
      <c r="G28" s="3"/>
      <c r="H28" s="3"/>
      <c r="I28" s="3"/>
      <c r="J28" s="3"/>
      <c r="K28" s="3"/>
      <c r="L28" s="3"/>
      <c r="M28" s="3"/>
      <c r="N28" s="3"/>
      <c r="O28" s="4"/>
    </row>
    <row r="29" spans="1:15" s="143" customFormat="1" ht="14.45" x14ac:dyDescent="0.3">
      <c r="A29" s="2"/>
      <c r="B29" s="24"/>
      <c r="C29" s="3"/>
      <c r="D29" s="3"/>
      <c r="E29" s="24"/>
      <c r="F29" s="3"/>
      <c r="G29" s="3"/>
      <c r="H29" s="3"/>
      <c r="I29" s="3"/>
      <c r="J29" s="3"/>
      <c r="K29" s="3"/>
      <c r="L29" s="3"/>
      <c r="M29" s="3"/>
      <c r="N29" s="3"/>
      <c r="O29" s="4"/>
    </row>
    <row r="30" spans="1:15" ht="28.5" thickBot="1" x14ac:dyDescent="0.45">
      <c r="A30" s="28"/>
      <c r="B30" s="34" t="s">
        <v>966</v>
      </c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6"/>
    </row>
    <row r="31" spans="1:15" s="74" customFormat="1" ht="33.75" customHeight="1" x14ac:dyDescent="0.25">
      <c r="A31" s="28"/>
      <c r="B31" s="740" t="s">
        <v>175</v>
      </c>
      <c r="C31" s="741"/>
      <c r="D31" s="741"/>
      <c r="E31" s="742"/>
      <c r="F31" s="502"/>
      <c r="G31" s="735" t="s">
        <v>176</v>
      </c>
      <c r="H31" s="736"/>
      <c r="I31" s="736"/>
      <c r="J31" s="737"/>
      <c r="K31" s="502"/>
      <c r="L31" s="740" t="s">
        <v>1080</v>
      </c>
      <c r="M31" s="741"/>
      <c r="N31" s="741"/>
      <c r="O31" s="742"/>
    </row>
    <row r="32" spans="1:15" s="74" customFormat="1" ht="15.75" x14ac:dyDescent="0.25">
      <c r="A32" s="28"/>
      <c r="B32" s="781" t="s">
        <v>971</v>
      </c>
      <c r="C32" s="782"/>
      <c r="D32" s="782"/>
      <c r="E32" s="783"/>
      <c r="F32" s="504"/>
      <c r="G32" s="781" t="s">
        <v>972</v>
      </c>
      <c r="H32" s="782"/>
      <c r="I32" s="782"/>
      <c r="J32" s="783"/>
      <c r="K32" s="504"/>
      <c r="L32" s="781" t="s">
        <v>973</v>
      </c>
      <c r="M32" s="782"/>
      <c r="N32" s="782"/>
      <c r="O32" s="783"/>
    </row>
    <row r="33" spans="1:15" s="74" customFormat="1" x14ac:dyDescent="0.25">
      <c r="A33" s="28"/>
      <c r="B33" s="505"/>
      <c r="C33" s="506"/>
      <c r="D33" s="506"/>
      <c r="E33" s="507" t="s">
        <v>2</v>
      </c>
      <c r="F33" s="504"/>
      <c r="G33" s="505"/>
      <c r="H33" s="506"/>
      <c r="I33" s="506"/>
      <c r="J33" s="507" t="s">
        <v>2</v>
      </c>
      <c r="K33" s="504"/>
      <c r="L33" s="505"/>
      <c r="M33" s="506"/>
      <c r="N33" s="506"/>
      <c r="O33" s="507" t="s">
        <v>2</v>
      </c>
    </row>
    <row r="34" spans="1:15" s="74" customFormat="1" x14ac:dyDescent="0.25">
      <c r="A34" s="28"/>
      <c r="B34" s="505"/>
      <c r="C34" s="506"/>
      <c r="D34" s="506"/>
      <c r="E34" s="508">
        <v>123</v>
      </c>
      <c r="F34" s="504"/>
      <c r="G34" s="505"/>
      <c r="H34" s="506"/>
      <c r="I34" s="506"/>
      <c r="J34" s="508">
        <v>40</v>
      </c>
      <c r="K34" s="504"/>
      <c r="L34" s="505"/>
      <c r="M34" s="506"/>
      <c r="N34" s="506"/>
      <c r="O34" s="508">
        <v>25</v>
      </c>
    </row>
    <row r="35" spans="1:15" s="527" customFormat="1" ht="11.25" x14ac:dyDescent="0.2">
      <c r="A35" s="522"/>
      <c r="B35" s="523"/>
      <c r="C35" s="524"/>
      <c r="D35" s="524"/>
      <c r="E35" s="525" t="s">
        <v>3</v>
      </c>
      <c r="F35" s="526"/>
      <c r="G35" s="523"/>
      <c r="H35" s="524"/>
      <c r="I35" s="524"/>
      <c r="J35" s="525" t="s">
        <v>3</v>
      </c>
      <c r="K35" s="526"/>
      <c r="L35" s="523"/>
      <c r="M35" s="524"/>
      <c r="N35" s="524"/>
      <c r="O35" s="525" t="s">
        <v>3</v>
      </c>
    </row>
    <row r="36" spans="1:15" s="74" customFormat="1" x14ac:dyDescent="0.25">
      <c r="A36" s="28"/>
      <c r="B36" s="505"/>
      <c r="C36" s="506"/>
      <c r="D36" s="506"/>
      <c r="E36" s="508">
        <v>0.3</v>
      </c>
      <c r="F36" s="504"/>
      <c r="G36" s="505"/>
      <c r="H36" s="506"/>
      <c r="I36" s="506"/>
      <c r="J36" s="508">
        <v>0.11</v>
      </c>
      <c r="K36" s="504"/>
      <c r="L36" s="505"/>
      <c r="M36" s="506"/>
      <c r="N36" s="506"/>
      <c r="O36" s="508">
        <v>7.0000000000000007E-2</v>
      </c>
    </row>
    <row r="37" spans="1:15" s="74" customFormat="1" ht="24" x14ac:dyDescent="0.25">
      <c r="A37" s="28"/>
      <c r="B37" s="505"/>
      <c r="C37" s="506"/>
      <c r="D37" s="506"/>
      <c r="E37" s="507" t="s">
        <v>4</v>
      </c>
      <c r="F37" s="504"/>
      <c r="G37" s="505"/>
      <c r="H37" s="506"/>
      <c r="I37" s="506"/>
      <c r="J37" s="507" t="s">
        <v>4</v>
      </c>
      <c r="K37" s="504"/>
      <c r="L37" s="505"/>
      <c r="M37" s="506"/>
      <c r="N37" s="506"/>
      <c r="O37" s="507" t="s">
        <v>4</v>
      </c>
    </row>
    <row r="38" spans="1:15" s="74" customFormat="1" x14ac:dyDescent="0.25">
      <c r="A38" s="28"/>
      <c r="B38" s="505"/>
      <c r="C38" s="506"/>
      <c r="D38" s="506"/>
      <c r="E38" s="509">
        <v>3</v>
      </c>
      <c r="F38" s="504"/>
      <c r="G38" s="505"/>
      <c r="H38" s="506"/>
      <c r="I38" s="506"/>
      <c r="J38" s="509">
        <v>2</v>
      </c>
      <c r="K38" s="504"/>
      <c r="L38" s="505"/>
      <c r="M38" s="506"/>
      <c r="N38" s="506"/>
      <c r="O38" s="509">
        <v>1</v>
      </c>
    </row>
    <row r="39" spans="1:15" s="74" customFormat="1" ht="15.75" thickBot="1" x14ac:dyDescent="0.3">
      <c r="A39" s="28"/>
      <c r="B39" s="785" t="s">
        <v>5</v>
      </c>
      <c r="C39" s="786"/>
      <c r="D39" s="787">
        <f>'4ар'!D2</f>
        <v>10725</v>
      </c>
      <c r="E39" s="788"/>
      <c r="F39" s="504"/>
      <c r="G39" s="785" t="s">
        <v>5</v>
      </c>
      <c r="H39" s="786"/>
      <c r="I39" s="787">
        <f>'4ар'!D3</f>
        <v>4595</v>
      </c>
      <c r="J39" s="788"/>
      <c r="K39" s="504"/>
      <c r="L39" s="785" t="s">
        <v>5</v>
      </c>
      <c r="M39" s="786"/>
      <c r="N39" s="803">
        <f>'4ар'!D4</f>
        <v>1590</v>
      </c>
      <c r="O39" s="804"/>
    </row>
    <row r="40" spans="1:15" s="74" customFormat="1" x14ac:dyDescent="0.25">
      <c r="A40" s="28"/>
      <c r="B40" s="790" t="s">
        <v>967</v>
      </c>
      <c r="C40" s="791"/>
      <c r="D40" s="791"/>
      <c r="E40" s="792"/>
      <c r="F40" s="504"/>
      <c r="G40" s="790" t="s">
        <v>967</v>
      </c>
      <c r="H40" s="791"/>
      <c r="I40" s="791"/>
      <c r="J40" s="792"/>
      <c r="K40" s="504"/>
      <c r="L40" s="790" t="s">
        <v>759</v>
      </c>
      <c r="M40" s="791"/>
      <c r="N40" s="791"/>
      <c r="O40" s="792"/>
    </row>
    <row r="41" spans="1:15" s="74" customFormat="1" ht="15.75" thickBot="1" x14ac:dyDescent="0.3">
      <c r="A41" s="28"/>
      <c r="B41" s="774" t="s">
        <v>187</v>
      </c>
      <c r="C41" s="777"/>
      <c r="D41" s="777"/>
      <c r="E41" s="778"/>
      <c r="F41" s="504"/>
      <c r="G41" s="810" t="s">
        <v>188</v>
      </c>
      <c r="H41" s="811"/>
      <c r="I41" s="811"/>
      <c r="J41" s="812"/>
      <c r="K41" s="504"/>
      <c r="L41" s="797"/>
      <c r="M41" s="798"/>
      <c r="N41" s="798"/>
      <c r="O41" s="799"/>
    </row>
    <row r="42" spans="1:15" s="74" customFormat="1" ht="15.75" thickBot="1" x14ac:dyDescent="0.3">
      <c r="A42" s="28"/>
      <c r="B42" s="504"/>
      <c r="C42" s="504"/>
      <c r="D42" s="504"/>
      <c r="E42" s="504"/>
      <c r="F42" s="504"/>
      <c r="G42" s="504"/>
      <c r="H42" s="504"/>
      <c r="I42" s="504"/>
      <c r="J42" s="504"/>
      <c r="K42" s="504"/>
      <c r="L42" s="504"/>
      <c r="M42" s="504"/>
      <c r="N42" s="504"/>
      <c r="O42" s="514"/>
    </row>
    <row r="43" spans="1:15" s="74" customFormat="1" ht="35.25" customHeight="1" x14ac:dyDescent="0.25">
      <c r="A43" s="28"/>
      <c r="B43" s="813" t="s">
        <v>1081</v>
      </c>
      <c r="C43" s="814"/>
      <c r="D43" s="814"/>
      <c r="E43" s="815"/>
      <c r="F43" s="502"/>
      <c r="G43" s="740" t="s">
        <v>1082</v>
      </c>
      <c r="H43" s="741"/>
      <c r="I43" s="741"/>
      <c r="J43" s="742"/>
      <c r="K43" s="502"/>
      <c r="L43" s="816" t="s">
        <v>178</v>
      </c>
      <c r="M43" s="817"/>
      <c r="N43" s="817"/>
      <c r="O43" s="818"/>
    </row>
    <row r="44" spans="1:15" s="74" customFormat="1" ht="15.75" x14ac:dyDescent="0.25">
      <c r="A44" s="28"/>
      <c r="B44" s="781" t="s">
        <v>974</v>
      </c>
      <c r="C44" s="782"/>
      <c r="D44" s="782"/>
      <c r="E44" s="783"/>
      <c r="F44" s="504"/>
      <c r="G44" s="781" t="s">
        <v>975</v>
      </c>
      <c r="H44" s="782"/>
      <c r="I44" s="782"/>
      <c r="J44" s="783"/>
      <c r="K44" s="504"/>
      <c r="L44" s="781" t="s">
        <v>976</v>
      </c>
      <c r="M44" s="782"/>
      <c r="N44" s="782"/>
      <c r="O44" s="783"/>
    </row>
    <row r="45" spans="1:15" s="74" customFormat="1" x14ac:dyDescent="0.25">
      <c r="A45" s="28"/>
      <c r="B45" s="505"/>
      <c r="C45" s="506"/>
      <c r="D45" s="506"/>
      <c r="E45" s="507" t="s">
        <v>2</v>
      </c>
      <c r="F45" s="504"/>
      <c r="G45" s="505"/>
      <c r="H45" s="506"/>
      <c r="I45" s="506"/>
      <c r="J45" s="507" t="s">
        <v>2</v>
      </c>
      <c r="K45" s="504"/>
      <c r="L45" s="505"/>
      <c r="M45" s="506"/>
      <c r="N45" s="506"/>
      <c r="O45" s="507" t="s">
        <v>2</v>
      </c>
    </row>
    <row r="46" spans="1:15" s="74" customFormat="1" x14ac:dyDescent="0.25">
      <c r="A46" s="28"/>
      <c r="B46" s="505"/>
      <c r="C46" s="506"/>
      <c r="D46" s="506"/>
      <c r="E46" s="508">
        <v>10</v>
      </c>
      <c r="F46" s="504"/>
      <c r="G46" s="505"/>
      <c r="H46" s="506"/>
      <c r="I46" s="506"/>
      <c r="J46" s="508">
        <v>26</v>
      </c>
      <c r="K46" s="504"/>
      <c r="L46" s="505"/>
      <c r="M46" s="506"/>
      <c r="N46" s="506"/>
      <c r="O46" s="508">
        <v>19</v>
      </c>
    </row>
    <row r="47" spans="1:15" s="74" customFormat="1" ht="24" x14ac:dyDescent="0.25">
      <c r="A47" s="28"/>
      <c r="B47" s="505"/>
      <c r="C47" s="506"/>
      <c r="D47" s="506"/>
      <c r="E47" s="507" t="s">
        <v>3</v>
      </c>
      <c r="F47" s="504"/>
      <c r="G47" s="505"/>
      <c r="H47" s="506"/>
      <c r="I47" s="506"/>
      <c r="J47" s="507" t="s">
        <v>3</v>
      </c>
      <c r="K47" s="504"/>
      <c r="L47" s="505"/>
      <c r="M47" s="506"/>
      <c r="N47" s="506"/>
      <c r="O47" s="507" t="s">
        <v>3</v>
      </c>
    </row>
    <row r="48" spans="1:15" s="74" customFormat="1" x14ac:dyDescent="0.25">
      <c r="A48" s="28"/>
      <c r="B48" s="505"/>
      <c r="C48" s="506"/>
      <c r="D48" s="506"/>
      <c r="E48" s="508">
        <v>0.02</v>
      </c>
      <c r="F48" s="504"/>
      <c r="G48" s="505"/>
      <c r="H48" s="506"/>
      <c r="I48" s="506"/>
      <c r="J48" s="508">
        <v>7.0000000000000007E-2</v>
      </c>
      <c r="K48" s="504"/>
      <c r="L48" s="505"/>
      <c r="M48" s="506"/>
      <c r="N48" s="506"/>
      <c r="O48" s="508">
        <v>0.05</v>
      </c>
    </row>
    <row r="49" spans="1:15" s="74" customFormat="1" ht="24" x14ac:dyDescent="0.25">
      <c r="A49" s="28"/>
      <c r="B49" s="505"/>
      <c r="C49" s="506"/>
      <c r="D49" s="506"/>
      <c r="E49" s="507" t="s">
        <v>4</v>
      </c>
      <c r="F49" s="504"/>
      <c r="G49" s="505"/>
      <c r="H49" s="506"/>
      <c r="I49" s="506"/>
      <c r="J49" s="507" t="s">
        <v>4</v>
      </c>
      <c r="K49" s="504"/>
      <c r="L49" s="505"/>
      <c r="M49" s="506"/>
      <c r="N49" s="506"/>
      <c r="O49" s="507" t="s">
        <v>4</v>
      </c>
    </row>
    <row r="50" spans="1:15" s="74" customFormat="1" x14ac:dyDescent="0.25">
      <c r="A50" s="28"/>
      <c r="B50" s="505"/>
      <c r="C50" s="506"/>
      <c r="D50" s="506"/>
      <c r="E50" s="509">
        <v>1</v>
      </c>
      <c r="F50" s="504"/>
      <c r="G50" s="505"/>
      <c r="H50" s="506"/>
      <c r="I50" s="506"/>
      <c r="J50" s="509">
        <v>1</v>
      </c>
      <c r="K50" s="504"/>
      <c r="L50" s="505"/>
      <c r="M50" s="506"/>
      <c r="N50" s="506"/>
      <c r="O50" s="509">
        <v>1</v>
      </c>
    </row>
    <row r="51" spans="1:15" s="74" customFormat="1" ht="15.75" thickBot="1" x14ac:dyDescent="0.3">
      <c r="A51" s="28"/>
      <c r="B51" s="785" t="s">
        <v>5</v>
      </c>
      <c r="C51" s="786"/>
      <c r="D51" s="787">
        <f>'4ар'!D5</f>
        <v>1275</v>
      </c>
      <c r="E51" s="788"/>
      <c r="F51" s="504"/>
      <c r="G51" s="785" t="s">
        <v>5</v>
      </c>
      <c r="H51" s="786"/>
      <c r="I51" s="787">
        <f>'4ар'!D6</f>
        <v>1975</v>
      </c>
      <c r="J51" s="788"/>
      <c r="K51" s="504"/>
      <c r="L51" s="785" t="s">
        <v>5</v>
      </c>
      <c r="M51" s="786"/>
      <c r="N51" s="787">
        <f>'4ар'!D9</f>
        <v>2195</v>
      </c>
      <c r="O51" s="788"/>
    </row>
    <row r="52" spans="1:15" s="74" customFormat="1" x14ac:dyDescent="0.25">
      <c r="A52" s="28"/>
      <c r="B52" s="790" t="s">
        <v>759</v>
      </c>
      <c r="C52" s="791"/>
      <c r="D52" s="791"/>
      <c r="E52" s="792"/>
      <c r="F52" s="504"/>
      <c r="G52" s="790" t="s">
        <v>759</v>
      </c>
      <c r="H52" s="791"/>
      <c r="I52" s="791"/>
      <c r="J52" s="792"/>
      <c r="K52" s="504"/>
      <c r="L52" s="790" t="s">
        <v>967</v>
      </c>
      <c r="M52" s="791"/>
      <c r="N52" s="791"/>
      <c r="O52" s="792"/>
    </row>
    <row r="53" spans="1:15" s="74" customFormat="1" ht="15.75" thickBot="1" x14ac:dyDescent="0.3">
      <c r="A53" s="28"/>
      <c r="B53" s="802"/>
      <c r="C53" s="775"/>
      <c r="D53" s="775"/>
      <c r="E53" s="776"/>
      <c r="F53" s="504"/>
      <c r="G53" s="800"/>
      <c r="H53" s="769"/>
      <c r="I53" s="769"/>
      <c r="J53" s="801"/>
      <c r="K53" s="504"/>
      <c r="L53" s="802"/>
      <c r="M53" s="775"/>
      <c r="N53" s="775"/>
      <c r="O53" s="776"/>
    </row>
    <row r="54" spans="1:15" s="74" customFormat="1" ht="15.75" thickBot="1" x14ac:dyDescent="0.3">
      <c r="A54" s="28"/>
      <c r="B54" s="511"/>
      <c r="C54" s="512"/>
      <c r="D54" s="512"/>
      <c r="E54" s="512"/>
      <c r="F54" s="504"/>
      <c r="G54" s="805"/>
      <c r="H54" s="805"/>
      <c r="I54" s="805"/>
      <c r="J54" s="805"/>
      <c r="K54" s="504"/>
      <c r="L54" s="805"/>
      <c r="M54" s="805"/>
      <c r="N54" s="805"/>
      <c r="O54" s="806"/>
    </row>
    <row r="55" spans="1:15" s="74" customFormat="1" ht="15.75" x14ac:dyDescent="0.25">
      <c r="A55" s="28"/>
      <c r="B55" s="740" t="s">
        <v>977</v>
      </c>
      <c r="C55" s="741"/>
      <c r="D55" s="741"/>
      <c r="E55" s="742"/>
      <c r="F55" s="502"/>
      <c r="G55" s="740" t="s">
        <v>177</v>
      </c>
      <c r="H55" s="741"/>
      <c r="I55" s="741"/>
      <c r="J55" s="742"/>
      <c r="K55" s="502"/>
      <c r="L55" s="740" t="s">
        <v>179</v>
      </c>
      <c r="M55" s="741"/>
      <c r="N55" s="741"/>
      <c r="O55" s="742"/>
    </row>
    <row r="56" spans="1:15" s="74" customFormat="1" ht="15.75" x14ac:dyDescent="0.25">
      <c r="A56" s="28"/>
      <c r="B56" s="781" t="s">
        <v>867</v>
      </c>
      <c r="C56" s="782"/>
      <c r="D56" s="782"/>
      <c r="E56" s="783"/>
      <c r="F56" s="504"/>
      <c r="G56" s="781" t="s">
        <v>978</v>
      </c>
      <c r="H56" s="782"/>
      <c r="I56" s="782"/>
      <c r="J56" s="783"/>
      <c r="K56" s="504"/>
      <c r="L56" s="781" t="s">
        <v>979</v>
      </c>
      <c r="M56" s="782"/>
      <c r="N56" s="782"/>
      <c r="O56" s="783"/>
    </row>
    <row r="57" spans="1:15" s="74" customFormat="1" x14ac:dyDescent="0.25">
      <c r="A57" s="28"/>
      <c r="B57" s="505"/>
      <c r="C57" s="506"/>
      <c r="D57" s="506"/>
      <c r="E57" s="507" t="s">
        <v>2</v>
      </c>
      <c r="F57" s="504"/>
      <c r="G57" s="505"/>
      <c r="H57" s="506"/>
      <c r="I57" s="506"/>
      <c r="J57" s="507" t="s">
        <v>2</v>
      </c>
      <c r="K57" s="504"/>
      <c r="L57" s="505"/>
      <c r="M57" s="506"/>
      <c r="N57" s="506"/>
      <c r="O57" s="507" t="s">
        <v>2</v>
      </c>
    </row>
    <row r="58" spans="1:15" s="74" customFormat="1" x14ac:dyDescent="0.25">
      <c r="A58" s="28"/>
      <c r="B58" s="505"/>
      <c r="C58" s="506"/>
      <c r="D58" s="506"/>
      <c r="E58" s="508">
        <v>15</v>
      </c>
      <c r="F58" s="504"/>
      <c r="G58" s="505"/>
      <c r="H58" s="506"/>
      <c r="I58" s="506"/>
      <c r="J58" s="508">
        <v>15</v>
      </c>
      <c r="K58" s="504"/>
      <c r="L58" s="505"/>
      <c r="M58" s="506"/>
      <c r="N58" s="506"/>
      <c r="O58" s="508">
        <v>66</v>
      </c>
    </row>
    <row r="59" spans="1:15" s="527" customFormat="1" ht="11.25" x14ac:dyDescent="0.2">
      <c r="A59" s="522"/>
      <c r="B59" s="523"/>
      <c r="C59" s="524"/>
      <c r="D59" s="524"/>
      <c r="E59" s="525" t="s">
        <v>3</v>
      </c>
      <c r="F59" s="526"/>
      <c r="G59" s="523"/>
      <c r="H59" s="524"/>
      <c r="I59" s="524"/>
      <c r="J59" s="525" t="s">
        <v>3</v>
      </c>
      <c r="K59" s="526"/>
      <c r="L59" s="523"/>
      <c r="M59" s="524"/>
      <c r="N59" s="524"/>
      <c r="O59" s="525" t="s">
        <v>3</v>
      </c>
    </row>
    <row r="60" spans="1:15" s="74" customFormat="1" x14ac:dyDescent="0.25">
      <c r="A60" s="28"/>
      <c r="B60" s="505"/>
      <c r="C60" s="506"/>
      <c r="D60" s="506"/>
      <c r="E60" s="508">
        <v>0.03</v>
      </c>
      <c r="F60" s="504"/>
      <c r="G60" s="505"/>
      <c r="H60" s="506"/>
      <c r="I60" s="506"/>
      <c r="J60" s="508">
        <v>0.03</v>
      </c>
      <c r="K60" s="504"/>
      <c r="L60" s="505"/>
      <c r="M60" s="506"/>
      <c r="N60" s="506"/>
      <c r="O60" s="508">
        <v>0.14000000000000001</v>
      </c>
    </row>
    <row r="61" spans="1:15" s="74" customFormat="1" ht="24" x14ac:dyDescent="0.25">
      <c r="A61" s="28"/>
      <c r="B61" s="505"/>
      <c r="C61" s="506"/>
      <c r="D61" s="506"/>
      <c r="E61" s="507" t="s">
        <v>4</v>
      </c>
      <c r="F61" s="504"/>
      <c r="G61" s="505"/>
      <c r="H61" s="506"/>
      <c r="I61" s="506"/>
      <c r="J61" s="507" t="s">
        <v>4</v>
      </c>
      <c r="K61" s="504"/>
      <c r="L61" s="505"/>
      <c r="M61" s="506"/>
      <c r="N61" s="506"/>
      <c r="O61" s="507" t="s">
        <v>4</v>
      </c>
    </row>
    <row r="62" spans="1:15" s="74" customFormat="1" x14ac:dyDescent="0.25">
      <c r="A62" s="28"/>
      <c r="B62" s="505"/>
      <c r="C62" s="506"/>
      <c r="D62" s="506"/>
      <c r="E62" s="509">
        <v>1</v>
      </c>
      <c r="F62" s="504"/>
      <c r="G62" s="505"/>
      <c r="H62" s="506"/>
      <c r="I62" s="506"/>
      <c r="J62" s="509">
        <v>1</v>
      </c>
      <c r="K62" s="504"/>
      <c r="L62" s="505"/>
      <c r="M62" s="506"/>
      <c r="N62" s="506"/>
      <c r="O62" s="509">
        <v>2</v>
      </c>
    </row>
    <row r="63" spans="1:15" s="74" customFormat="1" ht="15.75" thickBot="1" x14ac:dyDescent="0.3">
      <c r="A63" s="28"/>
      <c r="B63" s="785" t="s">
        <v>5</v>
      </c>
      <c r="C63" s="786"/>
      <c r="D63" s="787">
        <f>'4ар'!D8</f>
        <v>2340</v>
      </c>
      <c r="E63" s="788"/>
      <c r="F63" s="504"/>
      <c r="G63" s="785" t="s">
        <v>5</v>
      </c>
      <c r="H63" s="786"/>
      <c r="I63" s="787">
        <f>'4ар'!D7</f>
        <v>1385</v>
      </c>
      <c r="J63" s="788"/>
      <c r="K63" s="504"/>
      <c r="L63" s="785" t="s">
        <v>5</v>
      </c>
      <c r="M63" s="786"/>
      <c r="N63" s="787">
        <f>'4ар'!D11</f>
        <v>6455</v>
      </c>
      <c r="O63" s="788"/>
    </row>
    <row r="64" spans="1:15" s="74" customFormat="1" x14ac:dyDescent="0.25">
      <c r="A64" s="28"/>
      <c r="B64" s="790" t="s">
        <v>967</v>
      </c>
      <c r="C64" s="791"/>
      <c r="D64" s="791"/>
      <c r="E64" s="792"/>
      <c r="F64" s="504"/>
      <c r="G64" s="790" t="s">
        <v>967</v>
      </c>
      <c r="H64" s="791"/>
      <c r="I64" s="791"/>
      <c r="J64" s="792"/>
      <c r="K64" s="504"/>
      <c r="L64" s="790" t="s">
        <v>967</v>
      </c>
      <c r="M64" s="791"/>
      <c r="N64" s="791"/>
      <c r="O64" s="792"/>
    </row>
    <row r="65" spans="1:15" s="74" customFormat="1" ht="15.75" thickBot="1" x14ac:dyDescent="0.3">
      <c r="A65" s="28"/>
      <c r="B65" s="802"/>
      <c r="C65" s="775"/>
      <c r="D65" s="775"/>
      <c r="E65" s="776"/>
      <c r="F65" s="504"/>
      <c r="G65" s="819"/>
      <c r="H65" s="820"/>
      <c r="I65" s="820"/>
      <c r="J65" s="821"/>
      <c r="K65" s="504"/>
      <c r="L65" s="802"/>
      <c r="M65" s="775"/>
      <c r="N65" s="775"/>
      <c r="O65" s="776"/>
    </row>
    <row r="66" spans="1:15" s="74" customFormat="1" ht="15.75" thickBot="1" x14ac:dyDescent="0.3">
      <c r="A66" s="28"/>
      <c r="B66" s="504"/>
      <c r="C66" s="504"/>
      <c r="D66" s="504"/>
      <c r="E66" s="504"/>
      <c r="F66" s="504"/>
      <c r="G66" s="513"/>
      <c r="H66" s="513"/>
      <c r="I66" s="513"/>
      <c r="J66" s="513"/>
      <c r="K66" s="504"/>
      <c r="L66" s="504"/>
      <c r="M66" s="504"/>
      <c r="N66" s="504"/>
      <c r="O66" s="514"/>
    </row>
    <row r="67" spans="1:15" s="74" customFormat="1" ht="31.5" customHeight="1" x14ac:dyDescent="0.25">
      <c r="A67" s="28"/>
      <c r="B67" s="740" t="s">
        <v>180</v>
      </c>
      <c r="C67" s="741"/>
      <c r="D67" s="741"/>
      <c r="E67" s="742"/>
      <c r="F67" s="502"/>
      <c r="G67" s="740" t="s">
        <v>184</v>
      </c>
      <c r="H67" s="741"/>
      <c r="I67" s="741"/>
      <c r="J67" s="742"/>
      <c r="K67" s="502"/>
      <c r="L67" s="740" t="s">
        <v>185</v>
      </c>
      <c r="M67" s="741"/>
      <c r="N67" s="741"/>
      <c r="O67" s="742"/>
    </row>
    <row r="68" spans="1:15" s="74" customFormat="1" ht="15.75" x14ac:dyDescent="0.25">
      <c r="A68" s="28"/>
      <c r="B68" s="781" t="s">
        <v>980</v>
      </c>
      <c r="C68" s="782"/>
      <c r="D68" s="782"/>
      <c r="E68" s="783"/>
      <c r="F68" s="504"/>
      <c r="G68" s="781" t="s">
        <v>981</v>
      </c>
      <c r="H68" s="782"/>
      <c r="I68" s="782"/>
      <c r="J68" s="783"/>
      <c r="K68" s="504"/>
      <c r="L68" s="781" t="s">
        <v>190</v>
      </c>
      <c r="M68" s="782"/>
      <c r="N68" s="782"/>
      <c r="O68" s="783"/>
    </row>
    <row r="69" spans="1:15" s="74" customFormat="1" x14ac:dyDescent="0.25">
      <c r="A69" s="28"/>
      <c r="B69" s="505"/>
      <c r="C69" s="506"/>
      <c r="D69" s="506"/>
      <c r="E69" s="507" t="s">
        <v>2</v>
      </c>
      <c r="F69" s="504"/>
      <c r="G69" s="505"/>
      <c r="H69" s="506"/>
      <c r="I69" s="506"/>
      <c r="J69" s="507" t="s">
        <v>2</v>
      </c>
      <c r="K69" s="504"/>
      <c r="L69" s="505"/>
      <c r="M69" s="506"/>
      <c r="N69" s="506"/>
      <c r="O69" s="507" t="s">
        <v>2</v>
      </c>
    </row>
    <row r="70" spans="1:15" s="74" customFormat="1" x14ac:dyDescent="0.25">
      <c r="A70" s="28"/>
      <c r="B70" s="505"/>
      <c r="C70" s="506"/>
      <c r="D70" s="506"/>
      <c r="E70" s="515">
        <v>65</v>
      </c>
      <c r="F70" s="504"/>
      <c r="G70" s="505"/>
      <c r="H70" s="506"/>
      <c r="I70" s="506"/>
      <c r="J70" s="515">
        <v>63</v>
      </c>
      <c r="K70" s="504"/>
      <c r="L70" s="505"/>
      <c r="M70" s="506"/>
      <c r="N70" s="506"/>
      <c r="O70" s="515">
        <v>63</v>
      </c>
    </row>
    <row r="71" spans="1:15" s="527" customFormat="1" ht="11.25" x14ac:dyDescent="0.2">
      <c r="A71" s="522"/>
      <c r="B71" s="523"/>
      <c r="C71" s="524"/>
      <c r="D71" s="524"/>
      <c r="E71" s="525" t="s">
        <v>3</v>
      </c>
      <c r="F71" s="526"/>
      <c r="G71" s="523"/>
      <c r="H71" s="524"/>
      <c r="I71" s="524"/>
      <c r="J71" s="525" t="s">
        <v>3</v>
      </c>
      <c r="K71" s="526"/>
      <c r="L71" s="523"/>
      <c r="M71" s="524"/>
      <c r="N71" s="524"/>
      <c r="O71" s="525" t="s">
        <v>3</v>
      </c>
    </row>
    <row r="72" spans="1:15" s="74" customFormat="1" x14ac:dyDescent="0.25">
      <c r="A72" s="28"/>
      <c r="B72" s="505"/>
      <c r="C72" s="506"/>
      <c r="D72" s="506"/>
      <c r="E72" s="516">
        <v>0.12</v>
      </c>
      <c r="F72" s="504"/>
      <c r="G72" s="505"/>
      <c r="H72" s="506"/>
      <c r="I72" s="506"/>
      <c r="J72" s="516">
        <v>0.12</v>
      </c>
      <c r="K72" s="504"/>
      <c r="L72" s="505"/>
      <c r="M72" s="506"/>
      <c r="N72" s="506"/>
      <c r="O72" s="516">
        <v>0.12</v>
      </c>
    </row>
    <row r="73" spans="1:15" s="74" customFormat="1" ht="24" x14ac:dyDescent="0.25">
      <c r="A73" s="28"/>
      <c r="B73" s="505"/>
      <c r="C73" s="506"/>
      <c r="D73" s="506"/>
      <c r="E73" s="507" t="s">
        <v>4</v>
      </c>
      <c r="F73" s="504"/>
      <c r="G73" s="505"/>
      <c r="H73" s="506"/>
      <c r="I73" s="506"/>
      <c r="J73" s="507" t="s">
        <v>4</v>
      </c>
      <c r="K73" s="504"/>
      <c r="L73" s="505"/>
      <c r="M73" s="506"/>
      <c r="N73" s="506"/>
      <c r="O73" s="507" t="s">
        <v>4</v>
      </c>
    </row>
    <row r="74" spans="1:15" s="74" customFormat="1" x14ac:dyDescent="0.25">
      <c r="A74" s="28"/>
      <c r="B74" s="505"/>
      <c r="C74" s="506"/>
      <c r="D74" s="506"/>
      <c r="E74" s="509">
        <v>2</v>
      </c>
      <c r="F74" s="504"/>
      <c r="G74" s="505"/>
      <c r="H74" s="506"/>
      <c r="I74" s="506"/>
      <c r="J74" s="509">
        <v>2</v>
      </c>
      <c r="K74" s="504"/>
      <c r="L74" s="505"/>
      <c r="M74" s="506"/>
      <c r="N74" s="506"/>
      <c r="O74" s="509">
        <v>2</v>
      </c>
    </row>
    <row r="75" spans="1:15" s="74" customFormat="1" ht="15.75" thickBot="1" x14ac:dyDescent="0.3">
      <c r="A75" s="28"/>
      <c r="B75" s="793" t="s">
        <v>5</v>
      </c>
      <c r="C75" s="794"/>
      <c r="D75" s="795">
        <f>'4ар'!D10</f>
        <v>6175</v>
      </c>
      <c r="E75" s="796"/>
      <c r="F75" s="504"/>
      <c r="G75" s="785" t="s">
        <v>5</v>
      </c>
      <c r="H75" s="786"/>
      <c r="I75" s="787">
        <f>'4ар'!D15</f>
        <v>5410</v>
      </c>
      <c r="J75" s="788"/>
      <c r="K75" s="504"/>
      <c r="L75" s="785" t="s">
        <v>5</v>
      </c>
      <c r="M75" s="786"/>
      <c r="N75" s="787">
        <f>'4ар'!D16</f>
        <v>7335</v>
      </c>
      <c r="O75" s="788"/>
    </row>
    <row r="76" spans="1:15" s="74" customFormat="1" x14ac:dyDescent="0.25">
      <c r="A76" s="28"/>
      <c r="B76" s="790" t="s">
        <v>967</v>
      </c>
      <c r="C76" s="791"/>
      <c r="D76" s="791"/>
      <c r="E76" s="792"/>
      <c r="F76" s="504"/>
      <c r="G76" s="790" t="s">
        <v>967</v>
      </c>
      <c r="H76" s="791"/>
      <c r="I76" s="791"/>
      <c r="J76" s="792"/>
      <c r="K76" s="504"/>
      <c r="L76" s="790" t="s">
        <v>967</v>
      </c>
      <c r="M76" s="791"/>
      <c r="N76" s="791"/>
      <c r="O76" s="792"/>
    </row>
    <row r="77" spans="1:15" s="74" customFormat="1" ht="15.75" thickBot="1" x14ac:dyDescent="0.3">
      <c r="A77" s="28"/>
      <c r="B77" s="822"/>
      <c r="C77" s="823"/>
      <c r="D77" s="823"/>
      <c r="E77" s="824"/>
      <c r="F77" s="517"/>
      <c r="G77" s="774"/>
      <c r="H77" s="775"/>
      <c r="I77" s="775"/>
      <c r="J77" s="776"/>
      <c r="K77" s="517"/>
      <c r="L77" s="774"/>
      <c r="M77" s="777"/>
      <c r="N77" s="777"/>
      <c r="O77" s="778"/>
    </row>
    <row r="78" spans="1:15" s="74" customFormat="1" ht="15.75" thickBot="1" x14ac:dyDescent="0.3">
      <c r="A78" s="28"/>
      <c r="B78" s="511"/>
      <c r="C78" s="511"/>
      <c r="D78" s="511"/>
      <c r="E78" s="511"/>
      <c r="F78" s="517"/>
      <c r="G78" s="511"/>
      <c r="H78" s="511"/>
      <c r="I78" s="511"/>
      <c r="J78" s="511"/>
      <c r="K78" s="517"/>
      <c r="L78" s="511"/>
      <c r="M78" s="511"/>
      <c r="N78" s="511"/>
      <c r="O78" s="511"/>
    </row>
    <row r="79" spans="1:15" s="74" customFormat="1" ht="31.5" customHeight="1" x14ac:dyDescent="0.25">
      <c r="A79" s="28"/>
      <c r="B79" s="735" t="s">
        <v>183</v>
      </c>
      <c r="C79" s="736"/>
      <c r="D79" s="736"/>
      <c r="E79" s="737"/>
      <c r="F79" s="517"/>
      <c r="G79" s="735" t="s">
        <v>982</v>
      </c>
      <c r="H79" s="736"/>
      <c r="I79" s="736"/>
      <c r="J79" s="737"/>
      <c r="K79" s="517"/>
      <c r="L79" s="740" t="s">
        <v>182</v>
      </c>
      <c r="M79" s="741"/>
      <c r="N79" s="741"/>
      <c r="O79" s="742"/>
    </row>
    <row r="80" spans="1:15" s="74" customFormat="1" ht="15.75" x14ac:dyDescent="0.25">
      <c r="A80" s="28"/>
      <c r="B80" s="781" t="s">
        <v>143</v>
      </c>
      <c r="C80" s="782"/>
      <c r="D80" s="782"/>
      <c r="E80" s="783"/>
      <c r="F80" s="517"/>
      <c r="G80" s="781" t="s">
        <v>145</v>
      </c>
      <c r="H80" s="782"/>
      <c r="I80" s="782"/>
      <c r="J80" s="783"/>
      <c r="K80" s="517"/>
      <c r="L80" s="781" t="s">
        <v>189</v>
      </c>
      <c r="M80" s="782"/>
      <c r="N80" s="782"/>
      <c r="O80" s="783"/>
    </row>
    <row r="81" spans="1:15" s="74" customFormat="1" x14ac:dyDescent="0.25">
      <c r="A81" s="28"/>
      <c r="B81" s="505"/>
      <c r="C81" s="506"/>
      <c r="D81" s="506"/>
      <c r="E81" s="507" t="s">
        <v>2</v>
      </c>
      <c r="F81" s="517"/>
      <c r="G81" s="505"/>
      <c r="H81" s="506"/>
      <c r="I81" s="506"/>
      <c r="J81" s="507" t="s">
        <v>2</v>
      </c>
      <c r="K81" s="517"/>
      <c r="L81" s="505"/>
      <c r="M81" s="506"/>
      <c r="N81" s="506"/>
      <c r="O81" s="507" t="s">
        <v>2</v>
      </c>
    </row>
    <row r="82" spans="1:15" s="74" customFormat="1" x14ac:dyDescent="0.25">
      <c r="A82" s="28"/>
      <c r="B82" s="505"/>
      <c r="C82" s="506"/>
      <c r="D82" s="506"/>
      <c r="E82" s="515">
        <v>69</v>
      </c>
      <c r="F82" s="517"/>
      <c r="G82" s="505"/>
      <c r="H82" s="506"/>
      <c r="I82" s="506"/>
      <c r="J82" s="508">
        <v>106</v>
      </c>
      <c r="K82" s="517"/>
      <c r="L82" s="505"/>
      <c r="M82" s="506"/>
      <c r="N82" s="506"/>
      <c r="O82" s="508">
        <v>141</v>
      </c>
    </row>
    <row r="83" spans="1:15" s="527" customFormat="1" ht="11.25" x14ac:dyDescent="0.2">
      <c r="A83" s="522"/>
      <c r="B83" s="523"/>
      <c r="C83" s="524"/>
      <c r="D83" s="524"/>
      <c r="E83" s="525" t="s">
        <v>3</v>
      </c>
      <c r="F83" s="528"/>
      <c r="G83" s="523"/>
      <c r="H83" s="524"/>
      <c r="I83" s="524"/>
      <c r="J83" s="525" t="s">
        <v>3</v>
      </c>
      <c r="K83" s="528"/>
      <c r="L83" s="523"/>
      <c r="M83" s="524"/>
      <c r="N83" s="524"/>
      <c r="O83" s="525" t="s">
        <v>3</v>
      </c>
    </row>
    <row r="84" spans="1:15" s="74" customFormat="1" x14ac:dyDescent="0.25">
      <c r="A84" s="28"/>
      <c r="B84" s="505"/>
      <c r="C84" s="506"/>
      <c r="D84" s="506"/>
      <c r="E84" s="516">
        <v>0.13</v>
      </c>
      <c r="F84" s="517"/>
      <c r="G84" s="505"/>
      <c r="H84" s="506"/>
      <c r="I84" s="506"/>
      <c r="J84" s="508">
        <v>0.2</v>
      </c>
      <c r="K84" s="517"/>
      <c r="L84" s="505"/>
      <c r="M84" s="506"/>
      <c r="N84" s="506"/>
      <c r="O84" s="508">
        <v>0.26</v>
      </c>
    </row>
    <row r="85" spans="1:15" s="74" customFormat="1" ht="24" x14ac:dyDescent="0.25">
      <c r="A85" s="28"/>
      <c r="B85" s="505"/>
      <c r="C85" s="506"/>
      <c r="D85" s="506"/>
      <c r="E85" s="507" t="s">
        <v>4</v>
      </c>
      <c r="F85" s="517"/>
      <c r="G85" s="505"/>
      <c r="H85" s="506"/>
      <c r="I85" s="506"/>
      <c r="J85" s="507" t="s">
        <v>4</v>
      </c>
      <c r="K85" s="517"/>
      <c r="L85" s="505"/>
      <c r="M85" s="506"/>
      <c r="N85" s="506"/>
      <c r="O85" s="507" t="s">
        <v>4</v>
      </c>
    </row>
    <row r="86" spans="1:15" s="74" customFormat="1" x14ac:dyDescent="0.25">
      <c r="A86" s="28"/>
      <c r="B86" s="505"/>
      <c r="C86" s="506"/>
      <c r="D86" s="506"/>
      <c r="E86" s="509">
        <v>2</v>
      </c>
      <c r="F86" s="517"/>
      <c r="G86" s="505"/>
      <c r="H86" s="506"/>
      <c r="I86" s="506"/>
      <c r="J86" s="509">
        <v>2</v>
      </c>
      <c r="K86" s="517"/>
      <c r="L86" s="505"/>
      <c r="M86" s="506"/>
      <c r="N86" s="506"/>
      <c r="O86" s="509">
        <v>2</v>
      </c>
    </row>
    <row r="87" spans="1:15" s="74" customFormat="1" ht="15.75" thickBot="1" x14ac:dyDescent="0.3">
      <c r="A87" s="28"/>
      <c r="B87" s="785" t="s">
        <v>5</v>
      </c>
      <c r="C87" s="786"/>
      <c r="D87" s="787">
        <f>'4ар'!D14</f>
        <v>7095</v>
      </c>
      <c r="E87" s="788"/>
      <c r="F87" s="517"/>
      <c r="G87" s="785" t="s">
        <v>5</v>
      </c>
      <c r="H87" s="786"/>
      <c r="I87" s="787">
        <f>'4ар'!D12</f>
        <v>10660</v>
      </c>
      <c r="J87" s="788"/>
      <c r="K87" s="517"/>
      <c r="L87" s="785" t="s">
        <v>5</v>
      </c>
      <c r="M87" s="786"/>
      <c r="N87" s="787">
        <f>'4ар'!D13</f>
        <v>11880</v>
      </c>
      <c r="O87" s="788"/>
    </row>
    <row r="88" spans="1:15" s="74" customFormat="1" x14ac:dyDescent="0.25">
      <c r="A88" s="28"/>
      <c r="B88" s="790" t="s">
        <v>967</v>
      </c>
      <c r="C88" s="791"/>
      <c r="D88" s="791"/>
      <c r="E88" s="792"/>
      <c r="F88" s="517"/>
      <c r="G88" s="790" t="s">
        <v>967</v>
      </c>
      <c r="H88" s="791"/>
      <c r="I88" s="791"/>
      <c r="J88" s="792"/>
      <c r="K88" s="517"/>
      <c r="L88" s="790" t="s">
        <v>967</v>
      </c>
      <c r="M88" s="791"/>
      <c r="N88" s="791"/>
      <c r="O88" s="792"/>
    </row>
    <row r="89" spans="1:15" s="74" customFormat="1" ht="15.75" thickBot="1" x14ac:dyDescent="0.3">
      <c r="A89" s="28"/>
      <c r="B89" s="765"/>
      <c r="C89" s="766"/>
      <c r="D89" s="767"/>
      <c r="E89" s="768"/>
      <c r="F89" s="517"/>
      <c r="G89" s="797"/>
      <c r="H89" s="798"/>
      <c r="I89" s="798"/>
      <c r="J89" s="799"/>
      <c r="K89" s="517"/>
      <c r="L89" s="797"/>
      <c r="M89" s="798"/>
      <c r="N89" s="798"/>
      <c r="O89" s="799"/>
    </row>
    <row r="90" spans="1:15" s="74" customFormat="1" ht="15.75" thickBot="1" x14ac:dyDescent="0.3"/>
    <row r="91" spans="1:15" s="74" customFormat="1" ht="15.75" x14ac:dyDescent="0.25">
      <c r="B91" s="735" t="s">
        <v>186</v>
      </c>
      <c r="C91" s="736"/>
      <c r="D91" s="736"/>
      <c r="E91" s="737"/>
    </row>
    <row r="92" spans="1:15" s="74" customFormat="1" ht="15.75" x14ac:dyDescent="0.25">
      <c r="B92" s="781" t="s">
        <v>983</v>
      </c>
      <c r="C92" s="782"/>
      <c r="D92" s="782"/>
      <c r="E92" s="783"/>
    </row>
    <row r="93" spans="1:15" s="74" customFormat="1" x14ac:dyDescent="0.25">
      <c r="B93" s="505"/>
      <c r="C93" s="506"/>
      <c r="D93" s="506"/>
      <c r="E93" s="507" t="s">
        <v>2</v>
      </c>
    </row>
    <row r="94" spans="1:15" s="74" customFormat="1" x14ac:dyDescent="0.25">
      <c r="B94" s="505"/>
      <c r="C94" s="506"/>
      <c r="D94" s="506"/>
      <c r="E94" s="515">
        <v>93</v>
      </c>
    </row>
    <row r="95" spans="1:15" s="74" customFormat="1" ht="24" x14ac:dyDescent="0.25">
      <c r="B95" s="505"/>
      <c r="C95" s="506"/>
      <c r="D95" s="506"/>
      <c r="E95" s="507" t="s">
        <v>3</v>
      </c>
    </row>
    <row r="96" spans="1:15" s="74" customFormat="1" x14ac:dyDescent="0.25">
      <c r="B96" s="505"/>
      <c r="C96" s="506"/>
      <c r="D96" s="506"/>
      <c r="E96" s="516">
        <v>0.3</v>
      </c>
    </row>
    <row r="97" spans="2:5" s="74" customFormat="1" ht="24" x14ac:dyDescent="0.25">
      <c r="B97" s="505"/>
      <c r="C97" s="506"/>
      <c r="D97" s="506"/>
      <c r="E97" s="507" t="s">
        <v>4</v>
      </c>
    </row>
    <row r="98" spans="2:5" s="74" customFormat="1" x14ac:dyDescent="0.25">
      <c r="B98" s="505"/>
      <c r="C98" s="506"/>
      <c r="D98" s="506"/>
      <c r="E98" s="509">
        <v>2</v>
      </c>
    </row>
    <row r="99" spans="2:5" s="74" customFormat="1" ht="15.75" thickBot="1" x14ac:dyDescent="0.3">
      <c r="B99" s="785" t="s">
        <v>5</v>
      </c>
      <c r="C99" s="786"/>
      <c r="D99" s="787">
        <f>'4ар'!D17</f>
        <v>7460</v>
      </c>
      <c r="E99" s="788"/>
    </row>
    <row r="100" spans="2:5" s="74" customFormat="1" x14ac:dyDescent="0.25">
      <c r="B100" s="790" t="s">
        <v>967</v>
      </c>
      <c r="C100" s="791"/>
      <c r="D100" s="791"/>
      <c r="E100" s="792"/>
    </row>
    <row r="101" spans="2:5" s="74" customFormat="1" ht="15.75" thickBot="1" x14ac:dyDescent="0.3">
      <c r="B101" s="529"/>
      <c r="C101" s="530"/>
      <c r="D101" s="531"/>
      <c r="E101" s="532"/>
    </row>
  </sheetData>
  <mergeCells count="101">
    <mergeCell ref="B99:C99"/>
    <mergeCell ref="D99:E99"/>
    <mergeCell ref="B100:E100"/>
    <mergeCell ref="B88:E88"/>
    <mergeCell ref="G88:J88"/>
    <mergeCell ref="L88:O88"/>
    <mergeCell ref="B89:C89"/>
    <mergeCell ref="D89:E89"/>
    <mergeCell ref="G89:J89"/>
    <mergeCell ref="L89:O89"/>
    <mergeCell ref="B91:E91"/>
    <mergeCell ref="B92:E92"/>
    <mergeCell ref="B76:E76"/>
    <mergeCell ref="G76:J76"/>
    <mergeCell ref="L76:O76"/>
    <mergeCell ref="G77:J77"/>
    <mergeCell ref="L77:O77"/>
    <mergeCell ref="B77:E77"/>
    <mergeCell ref="N87:O87"/>
    <mergeCell ref="B79:E79"/>
    <mergeCell ref="G79:J79"/>
    <mergeCell ref="L79:O79"/>
    <mergeCell ref="B80:E80"/>
    <mergeCell ref="G80:J80"/>
    <mergeCell ref="L80:O80"/>
    <mergeCell ref="B87:C87"/>
    <mergeCell ref="D87:E87"/>
    <mergeCell ref="G87:H87"/>
    <mergeCell ref="I87:J87"/>
    <mergeCell ref="L87:M87"/>
    <mergeCell ref="B64:E64"/>
    <mergeCell ref="G64:J64"/>
    <mergeCell ref="L64:O64"/>
    <mergeCell ref="B65:E65"/>
    <mergeCell ref="L65:O65"/>
    <mergeCell ref="G65:J65"/>
    <mergeCell ref="N75:O75"/>
    <mergeCell ref="B67:E67"/>
    <mergeCell ref="G67:J67"/>
    <mergeCell ref="L67:O67"/>
    <mergeCell ref="B68:E68"/>
    <mergeCell ref="G68:J68"/>
    <mergeCell ref="L68:O68"/>
    <mergeCell ref="B75:C75"/>
    <mergeCell ref="D75:E75"/>
    <mergeCell ref="G75:H75"/>
    <mergeCell ref="I75:J75"/>
    <mergeCell ref="L75:M75"/>
    <mergeCell ref="B52:E52"/>
    <mergeCell ref="G52:J52"/>
    <mergeCell ref="L52:O52"/>
    <mergeCell ref="B53:E53"/>
    <mergeCell ref="G53:J53"/>
    <mergeCell ref="L53:O53"/>
    <mergeCell ref="N63:O63"/>
    <mergeCell ref="G54:J54"/>
    <mergeCell ref="L54:O54"/>
    <mergeCell ref="B55:E55"/>
    <mergeCell ref="G55:J55"/>
    <mergeCell ref="L55:O55"/>
    <mergeCell ref="B56:E56"/>
    <mergeCell ref="G56:J56"/>
    <mergeCell ref="L56:O56"/>
    <mergeCell ref="B63:C63"/>
    <mergeCell ref="D63:E63"/>
    <mergeCell ref="G63:H63"/>
    <mergeCell ref="I63:J63"/>
    <mergeCell ref="L63:M63"/>
    <mergeCell ref="B40:E40"/>
    <mergeCell ref="G40:J40"/>
    <mergeCell ref="L40:O40"/>
    <mergeCell ref="B41:E41"/>
    <mergeCell ref="L41:O41"/>
    <mergeCell ref="G41:J41"/>
    <mergeCell ref="N51:O51"/>
    <mergeCell ref="B43:E43"/>
    <mergeCell ref="G43:J43"/>
    <mergeCell ref="L43:O43"/>
    <mergeCell ref="B44:E44"/>
    <mergeCell ref="G44:J44"/>
    <mergeCell ref="L44:O44"/>
    <mergeCell ref="B51:C51"/>
    <mergeCell ref="D51:E51"/>
    <mergeCell ref="G51:H51"/>
    <mergeCell ref="I51:J51"/>
    <mergeCell ref="L51:M51"/>
    <mergeCell ref="B1:G3"/>
    <mergeCell ref="N39:O39"/>
    <mergeCell ref="B31:E31"/>
    <mergeCell ref="G31:J31"/>
    <mergeCell ref="L31:O31"/>
    <mergeCell ref="B32:E32"/>
    <mergeCell ref="G32:J32"/>
    <mergeCell ref="L32:O32"/>
    <mergeCell ref="B39:C39"/>
    <mergeCell ref="D39:E39"/>
    <mergeCell ref="G39:H39"/>
    <mergeCell ref="I39:J39"/>
    <mergeCell ref="L39:M39"/>
    <mergeCell ref="H1:M3"/>
    <mergeCell ref="B15:G17"/>
  </mergeCells>
  <pageMargins left="0.31496062992125984" right="0.11811023622047245" top="0.39370078740157483" bottom="0.15748031496062992" header="0.31496062992125984" footer="0.31496062992125984"/>
  <pageSetup paperSize="9" scale="75" fitToHeight="0" orientation="portrait" r:id="rId1"/>
  <rowBreaks count="2" manualBreakCount="2">
    <brk id="65" max="19" man="1"/>
    <brk id="101" max="19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F17"/>
  <sheetViews>
    <sheetView workbookViewId="0">
      <selection activeCell="B7" sqref="B7"/>
    </sheetView>
  </sheetViews>
  <sheetFormatPr defaultRowHeight="15" x14ac:dyDescent="0.25"/>
  <cols>
    <col min="1" max="1" width="26.140625" customWidth="1"/>
    <col min="2" max="2" width="13.85546875" customWidth="1"/>
    <col min="3" max="3" width="16" customWidth="1"/>
    <col min="4" max="4" width="15.85546875" customWidth="1"/>
  </cols>
  <sheetData>
    <row r="1" spans="1:6" x14ac:dyDescent="0.25">
      <c r="A1" s="145" t="s">
        <v>508</v>
      </c>
      <c r="B1" s="147" t="s">
        <v>509</v>
      </c>
      <c r="C1" s="152" t="s">
        <v>524</v>
      </c>
      <c r="D1" s="155" t="s">
        <v>525</v>
      </c>
    </row>
    <row r="2" spans="1:6" x14ac:dyDescent="0.25">
      <c r="A2" s="144" t="s">
        <v>614</v>
      </c>
      <c r="B2" s="146">
        <f>CEILING((F2+F2*0.07),5)</f>
        <v>10725</v>
      </c>
      <c r="C2" s="153">
        <f>B2-(B2/100*ТЛ!$G$32)</f>
        <v>10725</v>
      </c>
      <c r="D2" s="156">
        <f>C2+(C2/100*ТЛ!$G$33)</f>
        <v>10725</v>
      </c>
      <c r="F2" s="595">
        <v>10020</v>
      </c>
    </row>
    <row r="3" spans="1:6" x14ac:dyDescent="0.25">
      <c r="A3" s="144" t="s">
        <v>616</v>
      </c>
      <c r="B3" s="595">
        <f t="shared" ref="B3:B17" si="0">CEILING((F3+F3*0.07),5)</f>
        <v>4595</v>
      </c>
      <c r="C3" s="153">
        <f>B3-(B3/100*ТЛ!$G$32)</f>
        <v>4595</v>
      </c>
      <c r="D3" s="156">
        <f>C3+(C3/100*ТЛ!$G$33)</f>
        <v>4595</v>
      </c>
      <c r="F3" s="595">
        <v>4290</v>
      </c>
    </row>
    <row r="4" spans="1:6" x14ac:dyDescent="0.25">
      <c r="A4" s="144" t="s">
        <v>984</v>
      </c>
      <c r="B4" s="595">
        <v>1590</v>
      </c>
      <c r="C4" s="153">
        <f>B4-(B4/100*ТЛ!$G$32)</f>
        <v>1590</v>
      </c>
      <c r="D4" s="156">
        <f>C4+(C4/100*ТЛ!$G$33)</f>
        <v>1590</v>
      </c>
      <c r="F4" s="595">
        <v>1750</v>
      </c>
    </row>
    <row r="5" spans="1:6" x14ac:dyDescent="0.25">
      <c r="A5" s="144" t="s">
        <v>985</v>
      </c>
      <c r="B5" s="595">
        <v>1275</v>
      </c>
      <c r="C5" s="153">
        <f>B5-(B5/100*ТЛ!$G$32)</f>
        <v>1275</v>
      </c>
      <c r="D5" s="156">
        <f>C5+(C5/100*ТЛ!$G$33)</f>
        <v>1275</v>
      </c>
      <c r="F5" s="595">
        <v>1175</v>
      </c>
    </row>
    <row r="6" spans="1:6" s="143" customFormat="1" x14ac:dyDescent="0.25">
      <c r="A6" s="144" t="s">
        <v>986</v>
      </c>
      <c r="B6" s="595">
        <v>1975</v>
      </c>
      <c r="C6" s="153">
        <f>B6-(B6/100*ТЛ!$G$32)</f>
        <v>1975</v>
      </c>
      <c r="D6" s="156">
        <f>C6+(C6/100*ТЛ!$G$33)</f>
        <v>1975</v>
      </c>
      <c r="F6" s="595">
        <v>1840</v>
      </c>
    </row>
    <row r="7" spans="1:6" x14ac:dyDescent="0.25">
      <c r="A7" s="144" t="s">
        <v>617</v>
      </c>
      <c r="B7" s="595">
        <v>1385</v>
      </c>
      <c r="C7" s="153">
        <f>B7-(B7/100*ТЛ!$G$32)</f>
        <v>1385</v>
      </c>
      <c r="D7" s="156">
        <f>C7+(C7/100*ТЛ!$G$33)</f>
        <v>1385</v>
      </c>
      <c r="F7" s="595">
        <v>1285</v>
      </c>
    </row>
    <row r="8" spans="1:6" s="143" customFormat="1" x14ac:dyDescent="0.25">
      <c r="A8" s="144" t="s">
        <v>987</v>
      </c>
      <c r="B8" s="595">
        <f t="shared" si="0"/>
        <v>2340</v>
      </c>
      <c r="C8" s="153">
        <f>B8-(B8/100*ТЛ!$G$32)</f>
        <v>2340</v>
      </c>
      <c r="D8" s="156">
        <f>C8+(C8/100*ТЛ!$G$33)</f>
        <v>2340</v>
      </c>
      <c r="F8" s="595">
        <v>2185</v>
      </c>
    </row>
    <row r="9" spans="1:6" x14ac:dyDescent="0.25">
      <c r="A9" s="144" t="s">
        <v>618</v>
      </c>
      <c r="B9" s="595">
        <f t="shared" si="0"/>
        <v>2195</v>
      </c>
      <c r="C9" s="153">
        <f>B9-(B9/100*ТЛ!$G$32)</f>
        <v>2195</v>
      </c>
      <c r="D9" s="156">
        <f>C9+(C9/100*ТЛ!$G$33)</f>
        <v>2195</v>
      </c>
      <c r="F9" s="595">
        <v>2050</v>
      </c>
    </row>
    <row r="10" spans="1:6" x14ac:dyDescent="0.25">
      <c r="A10" s="144" t="s">
        <v>586</v>
      </c>
      <c r="B10" s="595">
        <f t="shared" si="0"/>
        <v>6175</v>
      </c>
      <c r="C10" s="153">
        <f>B10-(B10/100*ТЛ!$G$32)</f>
        <v>6175</v>
      </c>
      <c r="D10" s="156">
        <f>C10+(C10/100*ТЛ!$G$33)</f>
        <v>6175</v>
      </c>
      <c r="F10" s="595">
        <v>5770</v>
      </c>
    </row>
    <row r="11" spans="1:6" x14ac:dyDescent="0.25">
      <c r="A11" s="144" t="s">
        <v>605</v>
      </c>
      <c r="B11" s="595">
        <f t="shared" si="0"/>
        <v>6455</v>
      </c>
      <c r="C11" s="153">
        <f>B11-(B11/100*ТЛ!$G$32)</f>
        <v>6455</v>
      </c>
      <c r="D11" s="156">
        <f>C11+(C11/100*ТЛ!$G$33)</f>
        <v>6455</v>
      </c>
      <c r="F11" s="595">
        <v>6030</v>
      </c>
    </row>
    <row r="12" spans="1:6" x14ac:dyDescent="0.25">
      <c r="A12" s="144" t="s">
        <v>613</v>
      </c>
      <c r="B12" s="595">
        <f t="shared" si="0"/>
        <v>10660</v>
      </c>
      <c r="C12" s="153">
        <f>B12-(B12/100*ТЛ!$G$32)</f>
        <v>10660</v>
      </c>
      <c r="D12" s="156">
        <f>C12+(C12/100*ТЛ!$G$33)</f>
        <v>10660</v>
      </c>
      <c r="F12" s="595">
        <v>9960</v>
      </c>
    </row>
    <row r="13" spans="1:6" x14ac:dyDescent="0.25">
      <c r="A13" s="144" t="s">
        <v>619</v>
      </c>
      <c r="B13" s="595">
        <f t="shared" si="0"/>
        <v>11880</v>
      </c>
      <c r="C13" s="153">
        <f>B13-(B13/100*ТЛ!$G$32)</f>
        <v>11880</v>
      </c>
      <c r="D13" s="156">
        <f>C13+(C13/100*ТЛ!$G$33)</f>
        <v>11880</v>
      </c>
      <c r="F13" s="595">
        <v>11100</v>
      </c>
    </row>
    <row r="14" spans="1:6" x14ac:dyDescent="0.25">
      <c r="A14" s="144" t="s">
        <v>620</v>
      </c>
      <c r="B14" s="595">
        <f t="shared" si="0"/>
        <v>7095</v>
      </c>
      <c r="C14" s="153">
        <f>B14-(B14/100*ТЛ!$G$32)</f>
        <v>7095</v>
      </c>
      <c r="D14" s="156">
        <f>C14+(C14/100*ТЛ!$G$33)</f>
        <v>7095</v>
      </c>
      <c r="F14" s="595">
        <v>6630</v>
      </c>
    </row>
    <row r="15" spans="1:6" x14ac:dyDescent="0.25">
      <c r="A15" s="144" t="s">
        <v>590</v>
      </c>
      <c r="B15" s="595">
        <f t="shared" si="0"/>
        <v>5410</v>
      </c>
      <c r="C15" s="153">
        <f>B15-(B15/100*ТЛ!$G$32)</f>
        <v>5410</v>
      </c>
      <c r="D15" s="156">
        <f>C15+(C15/100*ТЛ!$G$33)</f>
        <v>5410</v>
      </c>
      <c r="F15" s="595">
        <v>5055</v>
      </c>
    </row>
    <row r="16" spans="1:6" x14ac:dyDescent="0.25">
      <c r="A16" s="164" t="s">
        <v>621</v>
      </c>
      <c r="B16" s="595">
        <f t="shared" si="0"/>
        <v>7335</v>
      </c>
      <c r="C16" s="153">
        <f>B16-(B16/100*ТЛ!$G$32)</f>
        <v>7335</v>
      </c>
      <c r="D16" s="156">
        <f>C16+(C16/100*ТЛ!$G$33)</f>
        <v>7335</v>
      </c>
      <c r="F16" s="595">
        <v>6855</v>
      </c>
    </row>
    <row r="17" spans="1:6" x14ac:dyDescent="0.25">
      <c r="A17" s="164" t="s">
        <v>530</v>
      </c>
      <c r="B17" s="595">
        <f t="shared" si="0"/>
        <v>7460</v>
      </c>
      <c r="C17" s="153">
        <f>B17-(B17/100*ТЛ!$G$32)</f>
        <v>7460</v>
      </c>
      <c r="D17" s="156">
        <f>C17+(C17/100*ТЛ!$G$33)</f>
        <v>7460</v>
      </c>
      <c r="F17" s="595">
        <v>6970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O61"/>
  <sheetViews>
    <sheetView view="pageBreakPreview" topLeftCell="A40" zoomScale="90" zoomScaleNormal="100" zoomScaleSheetLayoutView="90" workbookViewId="0">
      <selection activeCell="B1" sqref="B1:H4"/>
    </sheetView>
  </sheetViews>
  <sheetFormatPr defaultRowHeight="15" x14ac:dyDescent="0.25"/>
  <cols>
    <col min="1" max="1" width="3.42578125" customWidth="1"/>
  </cols>
  <sheetData>
    <row r="1" spans="1:15" ht="20.25" x14ac:dyDescent="0.3">
      <c r="A1" s="2"/>
      <c r="B1" s="21"/>
      <c r="C1" s="3"/>
      <c r="D1" s="3"/>
      <c r="E1" s="25"/>
      <c r="F1" s="24"/>
      <c r="G1" s="3"/>
      <c r="H1" s="3"/>
      <c r="I1" s="3"/>
      <c r="J1" s="3"/>
      <c r="K1" s="3"/>
      <c r="L1" s="3"/>
      <c r="M1" s="734"/>
      <c r="N1" s="734"/>
      <c r="O1" s="734"/>
    </row>
    <row r="2" spans="1:15" x14ac:dyDescent="0.25">
      <c r="A2" s="2"/>
      <c r="B2" s="24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</row>
    <row r="3" spans="1:15" ht="14.45" x14ac:dyDescent="0.3">
      <c r="A3" s="2"/>
      <c r="B3" s="24"/>
      <c r="C3" s="3"/>
      <c r="D3" s="3"/>
      <c r="E3" s="24"/>
      <c r="F3" s="3"/>
      <c r="G3" s="3"/>
      <c r="H3" s="3"/>
      <c r="I3" s="3"/>
      <c r="J3" s="3"/>
      <c r="K3" s="3"/>
      <c r="L3" s="3"/>
      <c r="M3" s="3"/>
      <c r="N3" s="3"/>
      <c r="O3" s="4"/>
    </row>
    <row r="4" spans="1:15" ht="14.45" x14ac:dyDescent="0.3">
      <c r="A4" s="2"/>
      <c r="B4" s="24"/>
      <c r="C4" s="3"/>
      <c r="D4" s="3"/>
      <c r="E4" s="24"/>
      <c r="F4" s="3"/>
      <c r="G4" s="3"/>
      <c r="H4" s="3"/>
      <c r="I4" s="3"/>
      <c r="J4" s="3"/>
      <c r="K4" s="3"/>
      <c r="L4" s="3"/>
      <c r="M4" s="3"/>
      <c r="N4" s="3"/>
      <c r="O4" s="4"/>
    </row>
    <row r="5" spans="1:15" ht="14.45" x14ac:dyDescent="0.3">
      <c r="A5" s="2"/>
      <c r="B5" s="24"/>
      <c r="C5" s="3"/>
      <c r="D5" s="3"/>
      <c r="E5" s="24"/>
      <c r="F5" s="3"/>
      <c r="G5" s="3"/>
      <c r="H5" s="3"/>
      <c r="I5" s="3"/>
      <c r="J5" s="3"/>
      <c r="K5" s="3"/>
      <c r="L5" s="3"/>
      <c r="M5" s="3"/>
      <c r="N5" s="3"/>
      <c r="O5" s="4"/>
    </row>
    <row r="6" spans="1:15" ht="14.45" x14ac:dyDescent="0.3">
      <c r="A6" s="2"/>
      <c r="B6" s="24"/>
      <c r="C6" s="3"/>
      <c r="D6" s="3"/>
      <c r="E6" s="24"/>
      <c r="F6" s="3"/>
      <c r="G6" s="3"/>
      <c r="H6" s="3"/>
      <c r="I6" s="3"/>
      <c r="J6" s="3"/>
      <c r="K6" s="3"/>
      <c r="L6" s="3"/>
      <c r="M6" s="3"/>
      <c r="N6" s="3"/>
      <c r="O6" s="4"/>
    </row>
    <row r="7" spans="1:15" x14ac:dyDescent="0.25">
      <c r="A7" s="2"/>
      <c r="B7" s="24"/>
      <c r="C7" s="3"/>
      <c r="D7" s="3"/>
      <c r="E7" s="24"/>
      <c r="F7" s="833" t="s">
        <v>1444</v>
      </c>
      <c r="G7" s="833"/>
      <c r="H7" s="833"/>
      <c r="I7" s="3"/>
      <c r="J7" s="3"/>
      <c r="K7" s="3"/>
      <c r="L7" s="3"/>
      <c r="M7" s="3"/>
      <c r="N7" s="3"/>
      <c r="O7" s="4"/>
    </row>
    <row r="8" spans="1:15" ht="14.45" x14ac:dyDescent="0.3">
      <c r="A8" s="2"/>
      <c r="B8" s="24"/>
      <c r="C8" s="3"/>
      <c r="D8" s="3"/>
      <c r="E8" s="24"/>
      <c r="F8" s="3"/>
      <c r="G8" s="3"/>
      <c r="H8" s="3"/>
      <c r="I8" s="3"/>
      <c r="J8" s="3"/>
      <c r="K8" s="3"/>
      <c r="L8" s="3"/>
      <c r="M8" s="3"/>
      <c r="N8" s="3"/>
      <c r="O8" s="4"/>
    </row>
    <row r="9" spans="1:15" ht="14.45" x14ac:dyDescent="0.3">
      <c r="A9" s="2"/>
      <c r="B9" s="24"/>
      <c r="C9" s="3"/>
      <c r="D9" s="3"/>
      <c r="E9" s="24"/>
      <c r="F9" s="3"/>
      <c r="G9" s="3"/>
      <c r="H9" s="3"/>
      <c r="I9" s="3"/>
      <c r="J9" s="3"/>
      <c r="K9" s="3"/>
      <c r="L9" s="3"/>
      <c r="M9" s="3"/>
      <c r="N9" s="3"/>
      <c r="O9" s="4"/>
    </row>
    <row r="10" spans="1:15" ht="14.45" x14ac:dyDescent="0.3">
      <c r="A10" s="2"/>
      <c r="B10" s="24"/>
      <c r="C10" s="3"/>
      <c r="D10" s="3"/>
      <c r="E10" s="24"/>
      <c r="F10" s="3"/>
      <c r="G10" s="3"/>
      <c r="H10" s="3"/>
      <c r="I10" s="3"/>
      <c r="J10" s="3"/>
      <c r="K10" s="3"/>
      <c r="L10" s="3"/>
      <c r="M10" s="3"/>
      <c r="N10" s="3"/>
      <c r="O10" s="4"/>
    </row>
    <row r="11" spans="1:15" ht="14.45" x14ac:dyDescent="0.3">
      <c r="A11" s="2"/>
      <c r="B11" s="24"/>
      <c r="C11" s="3"/>
      <c r="D11" s="3"/>
      <c r="E11" s="24"/>
      <c r="F11" s="3"/>
      <c r="G11" s="3"/>
      <c r="H11" s="3"/>
      <c r="I11" s="3"/>
      <c r="J11" s="3"/>
      <c r="K11" s="3"/>
      <c r="L11" s="3"/>
      <c r="M11" s="3"/>
      <c r="N11" s="3"/>
      <c r="O11" s="4"/>
    </row>
    <row r="12" spans="1:15" ht="14.45" x14ac:dyDescent="0.3">
      <c r="A12" s="2"/>
      <c r="B12" s="24"/>
      <c r="C12" s="3"/>
      <c r="D12" s="3"/>
      <c r="E12" s="24"/>
      <c r="F12" s="3"/>
      <c r="G12" s="3"/>
      <c r="H12" s="3"/>
      <c r="I12" s="3"/>
      <c r="J12" s="3"/>
      <c r="K12" s="3"/>
      <c r="L12" s="3"/>
      <c r="M12" s="3"/>
      <c r="N12" s="3"/>
      <c r="O12" s="4"/>
    </row>
    <row r="13" spans="1:15" ht="28.5" thickBot="1" x14ac:dyDescent="0.45">
      <c r="A13" s="28"/>
      <c r="B13" s="831" t="s">
        <v>1447</v>
      </c>
      <c r="C13" s="831"/>
      <c r="D13" s="831"/>
      <c r="E13" s="831"/>
      <c r="F13" s="831"/>
      <c r="G13" s="831"/>
      <c r="H13" s="831"/>
      <c r="I13" s="831"/>
      <c r="J13" s="831"/>
      <c r="K13" s="831"/>
      <c r="L13" s="831"/>
      <c r="M13" s="831"/>
      <c r="N13" s="831"/>
      <c r="O13" s="832"/>
    </row>
    <row r="14" spans="1:15" ht="42.6" customHeight="1" x14ac:dyDescent="0.25">
      <c r="A14" s="2"/>
      <c r="B14" s="723" t="s">
        <v>1448</v>
      </c>
      <c r="C14" s="724"/>
      <c r="D14" s="724"/>
      <c r="E14" s="725"/>
      <c r="F14" s="5"/>
      <c r="G14" s="723" t="s">
        <v>1449</v>
      </c>
      <c r="H14" s="724"/>
      <c r="I14" s="724"/>
      <c r="J14" s="725"/>
      <c r="K14" s="5"/>
      <c r="L14" s="723" t="s">
        <v>1450</v>
      </c>
      <c r="M14" s="724"/>
      <c r="N14" s="724"/>
      <c r="O14" s="725"/>
    </row>
    <row r="15" spans="1:15" ht="15.75" x14ac:dyDescent="0.25">
      <c r="A15" s="2"/>
      <c r="B15" s="701" t="s">
        <v>191</v>
      </c>
      <c r="C15" s="702"/>
      <c r="D15" s="702"/>
      <c r="E15" s="703"/>
      <c r="F15" s="3"/>
      <c r="G15" s="701" t="s">
        <v>192</v>
      </c>
      <c r="H15" s="702"/>
      <c r="I15" s="702"/>
      <c r="J15" s="703"/>
      <c r="K15" s="3"/>
      <c r="L15" s="701" t="s">
        <v>194</v>
      </c>
      <c r="M15" s="702"/>
      <c r="N15" s="702"/>
      <c r="O15" s="703"/>
    </row>
    <row r="16" spans="1:15" x14ac:dyDescent="0.25">
      <c r="A16" s="2"/>
      <c r="B16" s="6"/>
      <c r="C16" s="7"/>
      <c r="D16" s="7"/>
      <c r="E16" s="8" t="s">
        <v>2</v>
      </c>
      <c r="F16" s="3"/>
      <c r="G16" s="6"/>
      <c r="H16" s="7"/>
      <c r="I16" s="7"/>
      <c r="J16" s="8" t="s">
        <v>2</v>
      </c>
      <c r="K16" s="3"/>
      <c r="L16" s="6"/>
      <c r="M16" s="7"/>
      <c r="N16" s="7"/>
      <c r="O16" s="8" t="s">
        <v>2</v>
      </c>
    </row>
    <row r="17" spans="1:15" ht="14.45" x14ac:dyDescent="0.3">
      <c r="A17" s="2"/>
      <c r="B17" s="6"/>
      <c r="C17" s="7"/>
      <c r="D17" s="7"/>
      <c r="E17" s="9">
        <v>179</v>
      </c>
      <c r="F17" s="3"/>
      <c r="G17" s="6"/>
      <c r="H17" s="7"/>
      <c r="I17" s="7"/>
      <c r="J17" s="9">
        <v>86</v>
      </c>
      <c r="K17" s="3"/>
      <c r="L17" s="6"/>
      <c r="M17" s="7"/>
      <c r="N17" s="7"/>
      <c r="O17" s="9">
        <v>26</v>
      </c>
    </row>
    <row r="18" spans="1:15" ht="21.6" customHeight="1" x14ac:dyDescent="0.25">
      <c r="A18" s="2"/>
      <c r="B18" s="6"/>
      <c r="C18" s="7"/>
      <c r="D18" s="7"/>
      <c r="E18" s="8" t="s">
        <v>3</v>
      </c>
      <c r="F18" s="3"/>
      <c r="G18" s="6"/>
      <c r="H18" s="7"/>
      <c r="I18" s="7"/>
      <c r="J18" s="8" t="s">
        <v>3</v>
      </c>
      <c r="K18" s="3"/>
      <c r="L18" s="6"/>
      <c r="M18" s="7"/>
      <c r="N18" s="7"/>
      <c r="O18" s="8" t="s">
        <v>3</v>
      </c>
    </row>
    <row r="19" spans="1:15" ht="14.45" x14ac:dyDescent="0.3">
      <c r="A19" s="2"/>
      <c r="B19" s="6"/>
      <c r="C19" s="7"/>
      <c r="D19" s="7"/>
      <c r="E19" s="9">
        <v>0.38</v>
      </c>
      <c r="F19" s="3"/>
      <c r="G19" s="6"/>
      <c r="H19" s="7"/>
      <c r="I19" s="7"/>
      <c r="J19" s="9">
        <v>0.22</v>
      </c>
      <c r="K19" s="3"/>
      <c r="L19" s="6"/>
      <c r="M19" s="7"/>
      <c r="N19" s="7"/>
      <c r="O19" s="9">
        <v>0.06</v>
      </c>
    </row>
    <row r="20" spans="1:15" ht="24" x14ac:dyDescent="0.25">
      <c r="A20" s="2"/>
      <c r="B20" s="6"/>
      <c r="C20" s="7"/>
      <c r="D20" s="7"/>
      <c r="E20" s="8" t="s">
        <v>4</v>
      </c>
      <c r="F20" s="3"/>
      <c r="G20" s="6"/>
      <c r="H20" s="7"/>
      <c r="I20" s="7"/>
      <c r="J20" s="8" t="s">
        <v>4</v>
      </c>
      <c r="K20" s="3"/>
      <c r="L20" s="6"/>
      <c r="M20" s="7"/>
      <c r="N20" s="7"/>
      <c r="O20" s="8" t="s">
        <v>4</v>
      </c>
    </row>
    <row r="21" spans="1:15" ht="14.45" x14ac:dyDescent="0.3">
      <c r="A21" s="2"/>
      <c r="B21" s="6"/>
      <c r="C21" s="7"/>
      <c r="D21" s="7"/>
      <c r="E21" s="10">
        <v>3</v>
      </c>
      <c r="F21" s="3"/>
      <c r="G21" s="6"/>
      <c r="H21" s="7"/>
      <c r="I21" s="7"/>
      <c r="J21" s="10">
        <v>2</v>
      </c>
      <c r="K21" s="3"/>
      <c r="L21" s="6"/>
      <c r="M21" s="7"/>
      <c r="N21" s="7"/>
      <c r="O21" s="10">
        <v>1</v>
      </c>
    </row>
    <row r="22" spans="1:15" ht="15.75" thickBot="1" x14ac:dyDescent="0.3">
      <c r="A22" s="2"/>
      <c r="B22" s="704" t="s">
        <v>5</v>
      </c>
      <c r="C22" s="705"/>
      <c r="D22" s="706">
        <f>'5р'!D2</f>
        <v>17960</v>
      </c>
      <c r="E22" s="707"/>
      <c r="F22" s="3"/>
      <c r="G22" s="704" t="s">
        <v>5</v>
      </c>
      <c r="H22" s="705"/>
      <c r="I22" s="706">
        <f>'5р'!D3</f>
        <v>8085</v>
      </c>
      <c r="J22" s="707"/>
      <c r="K22" s="3"/>
      <c r="L22" s="704" t="s">
        <v>5</v>
      </c>
      <c r="M22" s="705"/>
      <c r="N22" s="706">
        <f>'5р'!D4</f>
        <v>2670</v>
      </c>
      <c r="O22" s="707"/>
    </row>
    <row r="23" spans="1:15" ht="29.25" customHeight="1" x14ac:dyDescent="0.25">
      <c r="A23" s="2"/>
      <c r="B23" s="744" t="s">
        <v>1291</v>
      </c>
      <c r="C23" s="745"/>
      <c r="D23" s="745"/>
      <c r="E23" s="746"/>
      <c r="F23" s="3"/>
      <c r="G23" s="744" t="s">
        <v>1291</v>
      </c>
      <c r="H23" s="745"/>
      <c r="I23" s="745"/>
      <c r="J23" s="746"/>
      <c r="K23" s="3"/>
      <c r="L23" s="744" t="s">
        <v>1291</v>
      </c>
      <c r="M23" s="745"/>
      <c r="N23" s="745"/>
      <c r="O23" s="746"/>
    </row>
    <row r="24" spans="1:15" ht="15.75" thickBot="1" x14ac:dyDescent="0.3">
      <c r="A24" s="2"/>
      <c r="B24" s="711" t="s">
        <v>187</v>
      </c>
      <c r="C24" s="712"/>
      <c r="D24" s="712"/>
      <c r="E24" s="713"/>
      <c r="F24" s="3"/>
      <c r="G24" s="754" t="s">
        <v>193</v>
      </c>
      <c r="H24" s="755"/>
      <c r="I24" s="755"/>
      <c r="J24" s="756"/>
      <c r="K24" s="3"/>
      <c r="L24" s="754"/>
      <c r="M24" s="755"/>
      <c r="N24" s="755"/>
      <c r="O24" s="756"/>
    </row>
    <row r="25" spans="1:15" ht="6.6" customHeight="1" thickBot="1" x14ac:dyDescent="0.35">
      <c r="A25" s="2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4"/>
    </row>
    <row r="26" spans="1:15" ht="28.9" customHeight="1" x14ac:dyDescent="0.25">
      <c r="A26" s="2"/>
      <c r="B26" s="723" t="s">
        <v>1451</v>
      </c>
      <c r="C26" s="724"/>
      <c r="D26" s="724"/>
      <c r="E26" s="725"/>
      <c r="F26" s="5"/>
      <c r="G26" s="723" t="s">
        <v>195</v>
      </c>
      <c r="H26" s="724"/>
      <c r="I26" s="724"/>
      <c r="J26" s="725"/>
      <c r="K26" s="5"/>
      <c r="L26" s="723" t="s">
        <v>196</v>
      </c>
      <c r="M26" s="724"/>
      <c r="N26" s="724"/>
      <c r="O26" s="725"/>
    </row>
    <row r="27" spans="1:15" ht="15.75" x14ac:dyDescent="0.25">
      <c r="A27" s="2"/>
      <c r="B27" s="701" t="s">
        <v>200</v>
      </c>
      <c r="C27" s="702"/>
      <c r="D27" s="702"/>
      <c r="E27" s="703"/>
      <c r="F27" s="3"/>
      <c r="G27" s="701" t="s">
        <v>201</v>
      </c>
      <c r="H27" s="702"/>
      <c r="I27" s="702"/>
      <c r="J27" s="703"/>
      <c r="K27" s="3"/>
      <c r="L27" s="701" t="s">
        <v>202</v>
      </c>
      <c r="M27" s="702"/>
      <c r="N27" s="702"/>
      <c r="O27" s="703"/>
    </row>
    <row r="28" spans="1:15" x14ac:dyDescent="0.25">
      <c r="A28" s="2"/>
      <c r="B28" s="6"/>
      <c r="C28" s="7"/>
      <c r="D28" s="7"/>
      <c r="E28" s="8" t="s">
        <v>2</v>
      </c>
      <c r="F28" s="3"/>
      <c r="G28" s="6"/>
      <c r="H28" s="7"/>
      <c r="I28" s="7"/>
      <c r="J28" s="8" t="s">
        <v>2</v>
      </c>
      <c r="K28" s="3"/>
      <c r="L28" s="6"/>
      <c r="M28" s="7"/>
      <c r="N28" s="7"/>
      <c r="O28" s="8" t="s">
        <v>2</v>
      </c>
    </row>
    <row r="29" spans="1:15" x14ac:dyDescent="0.25">
      <c r="A29" s="2"/>
      <c r="B29" s="6"/>
      <c r="C29" s="7"/>
      <c r="D29" s="7"/>
      <c r="E29" s="9">
        <v>52</v>
      </c>
      <c r="F29" s="3"/>
      <c r="G29" s="6"/>
      <c r="H29" s="7"/>
      <c r="I29" s="7"/>
      <c r="J29" s="9">
        <v>21</v>
      </c>
      <c r="K29" s="3"/>
      <c r="L29" s="6"/>
      <c r="M29" s="7"/>
      <c r="N29" s="7"/>
      <c r="O29" s="9">
        <v>8</v>
      </c>
    </row>
    <row r="30" spans="1:15" ht="24.6" customHeight="1" x14ac:dyDescent="0.25">
      <c r="A30" s="2"/>
      <c r="B30" s="6"/>
      <c r="C30" s="7"/>
      <c r="D30" s="7"/>
      <c r="E30" s="8" t="s">
        <v>3</v>
      </c>
      <c r="F30" s="3"/>
      <c r="G30" s="6"/>
      <c r="H30" s="7"/>
      <c r="I30" s="7"/>
      <c r="J30" s="8" t="s">
        <v>3</v>
      </c>
      <c r="K30" s="3"/>
      <c r="L30" s="6"/>
      <c r="M30" s="7"/>
      <c r="N30" s="7"/>
      <c r="O30" s="8" t="s">
        <v>3</v>
      </c>
    </row>
    <row r="31" spans="1:15" x14ac:dyDescent="0.25">
      <c r="A31" s="2"/>
      <c r="B31" s="6"/>
      <c r="C31" s="7"/>
      <c r="D31" s="7"/>
      <c r="E31" s="9">
        <v>0.09</v>
      </c>
      <c r="F31" s="3"/>
      <c r="G31" s="6"/>
      <c r="H31" s="7"/>
      <c r="I31" s="7"/>
      <c r="J31" s="9">
        <v>0.05</v>
      </c>
      <c r="K31" s="3"/>
      <c r="L31" s="6"/>
      <c r="M31" s="7"/>
      <c r="N31" s="7"/>
      <c r="O31" s="9">
        <v>0.02</v>
      </c>
    </row>
    <row r="32" spans="1:15" ht="24" x14ac:dyDescent="0.25">
      <c r="A32" s="2"/>
      <c r="B32" s="6"/>
      <c r="C32" s="7"/>
      <c r="D32" s="7"/>
      <c r="E32" s="8" t="s">
        <v>4</v>
      </c>
      <c r="F32" s="3"/>
      <c r="G32" s="6"/>
      <c r="H32" s="7"/>
      <c r="I32" s="7"/>
      <c r="J32" s="8" t="s">
        <v>4</v>
      </c>
      <c r="K32" s="3"/>
      <c r="L32" s="6"/>
      <c r="M32" s="7"/>
      <c r="N32" s="7"/>
      <c r="O32" s="8" t="s">
        <v>4</v>
      </c>
    </row>
    <row r="33" spans="1:15" ht="10.9" customHeight="1" x14ac:dyDescent="0.25">
      <c r="A33" s="2"/>
      <c r="B33" s="6"/>
      <c r="C33" s="7"/>
      <c r="D33" s="7"/>
      <c r="E33" s="10">
        <v>1</v>
      </c>
      <c r="F33" s="3"/>
      <c r="G33" s="6"/>
      <c r="H33" s="7"/>
      <c r="I33" s="7"/>
      <c r="J33" s="10">
        <v>1</v>
      </c>
      <c r="K33" s="3"/>
      <c r="L33" s="6"/>
      <c r="M33" s="7"/>
      <c r="N33" s="7"/>
      <c r="O33" s="10">
        <v>1</v>
      </c>
    </row>
    <row r="34" spans="1:15" ht="15.75" thickBot="1" x14ac:dyDescent="0.3">
      <c r="A34" s="2"/>
      <c r="B34" s="704" t="s">
        <v>5</v>
      </c>
      <c r="C34" s="705"/>
      <c r="D34" s="706">
        <f>'5р'!D5</f>
        <v>4495</v>
      </c>
      <c r="E34" s="707"/>
      <c r="F34" s="3"/>
      <c r="G34" s="704" t="s">
        <v>5</v>
      </c>
      <c r="H34" s="705"/>
      <c r="I34" s="706">
        <f>'5р'!D6</f>
        <v>2010</v>
      </c>
      <c r="J34" s="707"/>
      <c r="K34" s="3"/>
      <c r="L34" s="704" t="s">
        <v>5</v>
      </c>
      <c r="M34" s="705"/>
      <c r="N34" s="706">
        <f>'5р'!D7</f>
        <v>1465</v>
      </c>
      <c r="O34" s="707"/>
    </row>
    <row r="35" spans="1:15" ht="15.75" customHeight="1" x14ac:dyDescent="0.25">
      <c r="A35" s="2"/>
      <c r="B35" s="825" t="s">
        <v>1291</v>
      </c>
      <c r="C35" s="826"/>
      <c r="D35" s="826"/>
      <c r="E35" s="827"/>
      <c r="F35" s="3"/>
      <c r="G35" s="825" t="s">
        <v>1291</v>
      </c>
      <c r="H35" s="826"/>
      <c r="I35" s="826"/>
      <c r="J35" s="827"/>
      <c r="K35" s="3"/>
      <c r="L35" s="825" t="s">
        <v>1291</v>
      </c>
      <c r="M35" s="826"/>
      <c r="N35" s="826"/>
      <c r="O35" s="827"/>
    </row>
    <row r="36" spans="1:15" ht="15.75" customHeight="1" thickBot="1" x14ac:dyDescent="0.3">
      <c r="A36" s="2"/>
      <c r="B36" s="828"/>
      <c r="C36" s="829"/>
      <c r="D36" s="829"/>
      <c r="E36" s="830"/>
      <c r="F36" s="3"/>
      <c r="G36" s="828"/>
      <c r="H36" s="829"/>
      <c r="I36" s="829"/>
      <c r="J36" s="830"/>
      <c r="K36" s="3"/>
      <c r="L36" s="828"/>
      <c r="M36" s="829"/>
      <c r="N36" s="829"/>
      <c r="O36" s="830"/>
    </row>
    <row r="37" spans="1:15" ht="7.9" customHeight="1" thickBot="1" x14ac:dyDescent="0.3">
      <c r="A37" s="2"/>
      <c r="B37" s="57"/>
      <c r="C37" s="12"/>
      <c r="D37" s="12"/>
      <c r="E37" s="12"/>
      <c r="F37" s="3"/>
      <c r="G37" s="729"/>
      <c r="H37" s="729"/>
      <c r="I37" s="729"/>
      <c r="J37" s="729"/>
      <c r="K37" s="3"/>
      <c r="L37" s="729"/>
      <c r="M37" s="729"/>
      <c r="N37" s="729"/>
      <c r="O37" s="730"/>
    </row>
    <row r="38" spans="1:15" ht="28.15" customHeight="1" x14ac:dyDescent="0.25">
      <c r="A38" s="2"/>
      <c r="B38" s="723" t="s">
        <v>1452</v>
      </c>
      <c r="C38" s="724"/>
      <c r="D38" s="724"/>
      <c r="E38" s="725"/>
      <c r="F38" s="5"/>
      <c r="G38" s="723" t="s">
        <v>197</v>
      </c>
      <c r="H38" s="724"/>
      <c r="I38" s="724"/>
      <c r="J38" s="725"/>
      <c r="K38" s="5"/>
      <c r="L38" s="723" t="s">
        <v>198</v>
      </c>
      <c r="M38" s="724"/>
      <c r="N38" s="724"/>
      <c r="O38" s="725"/>
    </row>
    <row r="39" spans="1:15" ht="15.75" x14ac:dyDescent="0.25">
      <c r="A39" s="2"/>
      <c r="B39" s="701" t="s">
        <v>390</v>
      </c>
      <c r="C39" s="702"/>
      <c r="D39" s="702"/>
      <c r="E39" s="703"/>
      <c r="F39" s="3"/>
      <c r="G39" s="701" t="s">
        <v>203</v>
      </c>
      <c r="H39" s="702"/>
      <c r="I39" s="702"/>
      <c r="J39" s="703"/>
      <c r="K39" s="3"/>
      <c r="L39" s="701" t="s">
        <v>204</v>
      </c>
      <c r="M39" s="702"/>
      <c r="N39" s="702"/>
      <c r="O39" s="703"/>
    </row>
    <row r="40" spans="1:15" x14ac:dyDescent="0.25">
      <c r="A40" s="2"/>
      <c r="B40" s="6"/>
      <c r="C40" s="7"/>
      <c r="D40" s="7"/>
      <c r="E40" s="8" t="s">
        <v>2</v>
      </c>
      <c r="F40" s="3"/>
      <c r="G40" s="6"/>
      <c r="H40" s="7"/>
      <c r="I40" s="7"/>
      <c r="J40" s="8" t="s">
        <v>2</v>
      </c>
      <c r="K40" s="3"/>
      <c r="L40" s="6"/>
      <c r="M40" s="7"/>
      <c r="N40" s="7"/>
      <c r="O40" s="8" t="s">
        <v>2</v>
      </c>
    </row>
    <row r="41" spans="1:15" x14ac:dyDescent="0.25">
      <c r="A41" s="2"/>
      <c r="B41" s="6"/>
      <c r="C41" s="7"/>
      <c r="D41" s="7"/>
      <c r="E41" s="9">
        <v>76</v>
      </c>
      <c r="F41" s="3"/>
      <c r="G41" s="6"/>
      <c r="H41" s="7"/>
      <c r="I41" s="7"/>
      <c r="J41" s="9">
        <v>81</v>
      </c>
      <c r="K41" s="3"/>
      <c r="L41" s="6"/>
      <c r="M41" s="7"/>
      <c r="N41" s="7"/>
      <c r="O41" s="9">
        <v>90</v>
      </c>
    </row>
    <row r="42" spans="1:15" ht="19.149999999999999" customHeight="1" x14ac:dyDescent="0.25">
      <c r="A42" s="2"/>
      <c r="B42" s="6"/>
      <c r="C42" s="7"/>
      <c r="D42" s="7"/>
      <c r="E42" s="8" t="s">
        <v>3</v>
      </c>
      <c r="F42" s="3"/>
      <c r="G42" s="6"/>
      <c r="H42" s="7"/>
      <c r="I42" s="7"/>
      <c r="J42" s="8" t="s">
        <v>3</v>
      </c>
      <c r="K42" s="3"/>
      <c r="L42" s="6"/>
      <c r="M42" s="7"/>
      <c r="N42" s="7"/>
      <c r="O42" s="8" t="s">
        <v>3</v>
      </c>
    </row>
    <row r="43" spans="1:15" x14ac:dyDescent="0.25">
      <c r="A43" s="2"/>
      <c r="B43" s="6"/>
      <c r="C43" s="7"/>
      <c r="D43" s="7"/>
      <c r="E43" s="9">
        <v>0.15</v>
      </c>
      <c r="F43" s="3"/>
      <c r="G43" s="6"/>
      <c r="H43" s="7"/>
      <c r="I43" s="7"/>
      <c r="J43" s="9">
        <v>0.17</v>
      </c>
      <c r="K43" s="3"/>
      <c r="L43" s="6"/>
      <c r="M43" s="7"/>
      <c r="N43" s="7"/>
      <c r="O43" s="9">
        <v>0.2</v>
      </c>
    </row>
    <row r="44" spans="1:15" ht="24" x14ac:dyDescent="0.25">
      <c r="A44" s="2"/>
      <c r="B44" s="6"/>
      <c r="C44" s="7"/>
      <c r="D44" s="7"/>
      <c r="E44" s="8" t="s">
        <v>4</v>
      </c>
      <c r="F44" s="3"/>
      <c r="G44" s="6"/>
      <c r="H44" s="7"/>
      <c r="I44" s="7"/>
      <c r="J44" s="8" t="s">
        <v>4</v>
      </c>
      <c r="K44" s="3"/>
      <c r="L44" s="6"/>
      <c r="M44" s="7"/>
      <c r="N44" s="7"/>
      <c r="O44" s="8" t="s">
        <v>4</v>
      </c>
    </row>
    <row r="45" spans="1:15" x14ac:dyDescent="0.25">
      <c r="A45" s="2"/>
      <c r="B45" s="6"/>
      <c r="C45" s="7"/>
      <c r="D45" s="7"/>
      <c r="E45" s="10">
        <v>2</v>
      </c>
      <c r="F45" s="3"/>
      <c r="G45" s="6"/>
      <c r="H45" s="7"/>
      <c r="I45" s="7"/>
      <c r="J45" s="10">
        <v>2</v>
      </c>
      <c r="K45" s="3"/>
      <c r="L45" s="6"/>
      <c r="M45" s="7"/>
      <c r="N45" s="7"/>
      <c r="O45" s="10">
        <v>2</v>
      </c>
    </row>
    <row r="46" spans="1:15" ht="15.75" thickBot="1" x14ac:dyDescent="0.3">
      <c r="A46" s="2"/>
      <c r="B46" s="704" t="s">
        <v>5</v>
      </c>
      <c r="C46" s="705"/>
      <c r="D46" s="706">
        <f>'5р'!D8</f>
        <v>8770</v>
      </c>
      <c r="E46" s="707"/>
      <c r="F46" s="3"/>
      <c r="G46" s="704" t="s">
        <v>5</v>
      </c>
      <c r="H46" s="705"/>
      <c r="I46" s="706">
        <f>'5р'!D9</f>
        <v>9715</v>
      </c>
      <c r="J46" s="707"/>
      <c r="K46" s="3"/>
      <c r="L46" s="704" t="s">
        <v>5</v>
      </c>
      <c r="M46" s="705"/>
      <c r="N46" s="706">
        <f>'5р'!D10</f>
        <v>11090</v>
      </c>
      <c r="O46" s="707"/>
    </row>
    <row r="47" spans="1:15" x14ac:dyDescent="0.25">
      <c r="A47" s="2"/>
      <c r="B47" s="825" t="s">
        <v>1291</v>
      </c>
      <c r="C47" s="826"/>
      <c r="D47" s="826"/>
      <c r="E47" s="827"/>
      <c r="F47" s="3"/>
      <c r="G47" s="825" t="s">
        <v>1291</v>
      </c>
      <c r="H47" s="826"/>
      <c r="I47" s="826"/>
      <c r="J47" s="827"/>
      <c r="K47" s="3"/>
      <c r="L47" s="825" t="s">
        <v>1291</v>
      </c>
      <c r="M47" s="826"/>
      <c r="N47" s="826"/>
      <c r="O47" s="827"/>
    </row>
    <row r="48" spans="1:15" ht="15.75" thickBot="1" x14ac:dyDescent="0.3">
      <c r="A48" s="2"/>
      <c r="B48" s="828"/>
      <c r="C48" s="829"/>
      <c r="D48" s="829"/>
      <c r="E48" s="830"/>
      <c r="F48" s="3"/>
      <c r="G48" s="828"/>
      <c r="H48" s="829"/>
      <c r="I48" s="829"/>
      <c r="J48" s="830"/>
      <c r="K48" s="3"/>
      <c r="L48" s="828"/>
      <c r="M48" s="829"/>
      <c r="N48" s="829"/>
      <c r="O48" s="830"/>
    </row>
    <row r="49" spans="1:15" ht="4.1500000000000004" customHeight="1" thickBot="1" x14ac:dyDescent="0.3">
      <c r="A49" s="2"/>
      <c r="B49" s="3"/>
      <c r="C49" s="3"/>
      <c r="D49" s="3"/>
      <c r="E49" s="3"/>
      <c r="F49" s="3"/>
      <c r="G49" s="15"/>
      <c r="H49" s="15"/>
      <c r="I49" s="15"/>
      <c r="J49" s="15"/>
      <c r="K49" s="3"/>
      <c r="L49" s="3"/>
      <c r="M49" s="3"/>
      <c r="N49" s="3"/>
      <c r="O49" s="4"/>
    </row>
    <row r="50" spans="1:15" ht="30" customHeight="1" x14ac:dyDescent="0.25">
      <c r="A50" s="2"/>
      <c r="B50" s="723" t="s">
        <v>199</v>
      </c>
      <c r="C50" s="724"/>
      <c r="D50" s="724"/>
      <c r="E50" s="725"/>
      <c r="F50" s="5"/>
      <c r="G50" s="723" t="s">
        <v>1445</v>
      </c>
      <c r="H50" s="724"/>
      <c r="I50" s="724"/>
      <c r="J50" s="725"/>
      <c r="K50" s="5"/>
      <c r="L50" s="723" t="s">
        <v>1446</v>
      </c>
      <c r="M50" s="724"/>
      <c r="N50" s="724"/>
      <c r="O50" s="725"/>
    </row>
    <row r="51" spans="1:15" ht="15.75" x14ac:dyDescent="0.25">
      <c r="A51" s="2"/>
      <c r="B51" s="701" t="s">
        <v>205</v>
      </c>
      <c r="C51" s="702"/>
      <c r="D51" s="702"/>
      <c r="E51" s="703"/>
      <c r="F51" s="3"/>
      <c r="G51" s="701" t="s">
        <v>206</v>
      </c>
      <c r="H51" s="702"/>
      <c r="I51" s="702"/>
      <c r="J51" s="703"/>
      <c r="K51" s="3"/>
      <c r="L51" s="701" t="s">
        <v>207</v>
      </c>
      <c r="M51" s="702"/>
      <c r="N51" s="702"/>
      <c r="O51" s="703"/>
    </row>
    <row r="52" spans="1:15" x14ac:dyDescent="0.25">
      <c r="A52" s="2"/>
      <c r="B52" s="6"/>
      <c r="C52" s="7"/>
      <c r="D52" s="7"/>
      <c r="E52" s="8" t="s">
        <v>2</v>
      </c>
      <c r="F52" s="3"/>
      <c r="G52" s="6"/>
      <c r="H52" s="7"/>
      <c r="I52" s="7"/>
      <c r="J52" s="8" t="s">
        <v>2</v>
      </c>
      <c r="K52" s="3"/>
      <c r="L52" s="6"/>
      <c r="M52" s="7"/>
      <c r="N52" s="7"/>
      <c r="O52" s="8" t="s">
        <v>2</v>
      </c>
    </row>
    <row r="53" spans="1:15" x14ac:dyDescent="0.25">
      <c r="A53" s="2"/>
      <c r="B53" s="6"/>
      <c r="C53" s="7"/>
      <c r="D53" s="7"/>
      <c r="E53" s="16">
        <v>18</v>
      </c>
      <c r="F53" s="3"/>
      <c r="G53" s="6"/>
      <c r="H53" s="7"/>
      <c r="I53" s="7"/>
      <c r="J53" s="16">
        <v>91</v>
      </c>
      <c r="K53" s="3"/>
      <c r="L53" s="6"/>
      <c r="M53" s="7"/>
      <c r="N53" s="7"/>
      <c r="O53" s="16">
        <v>128</v>
      </c>
    </row>
    <row r="54" spans="1:15" ht="19.899999999999999" customHeight="1" x14ac:dyDescent="0.25">
      <c r="A54" s="2"/>
      <c r="B54" s="6"/>
      <c r="C54" s="7"/>
      <c r="D54" s="7"/>
      <c r="E54" s="8" t="s">
        <v>3</v>
      </c>
      <c r="F54" s="3"/>
      <c r="G54" s="6"/>
      <c r="H54" s="7"/>
      <c r="I54" s="7"/>
      <c r="J54" s="8" t="s">
        <v>3</v>
      </c>
      <c r="K54" s="3"/>
      <c r="L54" s="6"/>
      <c r="M54" s="7"/>
      <c r="N54" s="7"/>
      <c r="O54" s="8" t="s">
        <v>3</v>
      </c>
    </row>
    <row r="55" spans="1:15" x14ac:dyDescent="0.25">
      <c r="A55" s="2"/>
      <c r="B55" s="6"/>
      <c r="C55" s="7"/>
      <c r="D55" s="7"/>
      <c r="E55" s="29">
        <v>0.04</v>
      </c>
      <c r="F55" s="3"/>
      <c r="G55" s="6"/>
      <c r="H55" s="7"/>
      <c r="I55" s="7"/>
      <c r="J55" s="29">
        <v>0.17</v>
      </c>
      <c r="K55" s="3"/>
      <c r="L55" s="6"/>
      <c r="M55" s="7"/>
      <c r="N55" s="7"/>
      <c r="O55" s="29">
        <v>0.6</v>
      </c>
    </row>
    <row r="56" spans="1:15" ht="24" x14ac:dyDescent="0.25">
      <c r="A56" s="2"/>
      <c r="B56" s="6"/>
      <c r="C56" s="7"/>
      <c r="D56" s="7"/>
      <c r="E56" s="8" t="s">
        <v>4</v>
      </c>
      <c r="F56" s="3"/>
      <c r="G56" s="6"/>
      <c r="H56" s="7"/>
      <c r="I56" s="7"/>
      <c r="J56" s="8" t="s">
        <v>4</v>
      </c>
      <c r="K56" s="3"/>
      <c r="L56" s="6"/>
      <c r="M56" s="7"/>
      <c r="N56" s="7"/>
      <c r="O56" s="8" t="s">
        <v>4</v>
      </c>
    </row>
    <row r="57" spans="1:15" ht="10.9" customHeight="1" x14ac:dyDescent="0.25">
      <c r="A57" s="2"/>
      <c r="B57" s="6"/>
      <c r="C57" s="7"/>
      <c r="D57" s="7"/>
      <c r="E57" s="10">
        <v>1</v>
      </c>
      <c r="F57" s="3"/>
      <c r="G57" s="6"/>
      <c r="H57" s="7"/>
      <c r="I57" s="7"/>
      <c r="J57" s="10">
        <v>2</v>
      </c>
      <c r="K57" s="3"/>
      <c r="L57" s="6"/>
      <c r="M57" s="7"/>
      <c r="N57" s="7"/>
      <c r="O57" s="10">
        <v>3</v>
      </c>
    </row>
    <row r="58" spans="1:15" ht="15.75" thickBot="1" x14ac:dyDescent="0.3">
      <c r="A58" s="2"/>
      <c r="B58" s="716" t="s">
        <v>5</v>
      </c>
      <c r="C58" s="717"/>
      <c r="D58" s="718">
        <f>'5р'!D11</f>
        <v>2355</v>
      </c>
      <c r="E58" s="719"/>
      <c r="F58" s="3"/>
      <c r="G58" s="704" t="s">
        <v>5</v>
      </c>
      <c r="H58" s="705"/>
      <c r="I58" s="706">
        <f>'5р'!D12</f>
        <v>8785</v>
      </c>
      <c r="J58" s="707"/>
      <c r="K58" s="3"/>
      <c r="L58" s="704" t="s">
        <v>5</v>
      </c>
      <c r="M58" s="705"/>
      <c r="N58" s="706">
        <f>'5р'!D13</f>
        <v>12380</v>
      </c>
      <c r="O58" s="707"/>
    </row>
    <row r="59" spans="1:15" x14ac:dyDescent="0.25">
      <c r="A59" s="2"/>
      <c r="B59" s="825" t="s">
        <v>1291</v>
      </c>
      <c r="C59" s="826"/>
      <c r="D59" s="826"/>
      <c r="E59" s="827"/>
      <c r="F59" s="3"/>
      <c r="G59" s="825" t="s">
        <v>1291</v>
      </c>
      <c r="H59" s="826"/>
      <c r="I59" s="826"/>
      <c r="J59" s="827"/>
      <c r="K59" s="3"/>
      <c r="L59" s="825" t="s">
        <v>1291</v>
      </c>
      <c r="M59" s="826"/>
      <c r="N59" s="826"/>
      <c r="O59" s="827"/>
    </row>
    <row r="60" spans="1:15" ht="15.75" thickBot="1" x14ac:dyDescent="0.3">
      <c r="A60" s="2"/>
      <c r="B60" s="828"/>
      <c r="C60" s="829"/>
      <c r="D60" s="829"/>
      <c r="E60" s="830"/>
      <c r="F60" s="18"/>
      <c r="G60" s="828"/>
      <c r="H60" s="829"/>
      <c r="I60" s="829"/>
      <c r="J60" s="830"/>
      <c r="K60" s="18"/>
      <c r="L60" s="828"/>
      <c r="M60" s="829"/>
      <c r="N60" s="829"/>
      <c r="O60" s="830"/>
    </row>
    <row r="61" spans="1:15" x14ac:dyDescent="0.25">
      <c r="A61" s="2"/>
      <c r="B61" s="57"/>
      <c r="C61" s="57"/>
      <c r="D61" s="57"/>
      <c r="E61" s="57"/>
      <c r="F61" s="18"/>
      <c r="G61" s="57"/>
      <c r="H61" s="57"/>
      <c r="I61" s="57"/>
      <c r="J61" s="57"/>
      <c r="K61" s="18"/>
      <c r="L61" s="57"/>
      <c r="M61" s="57"/>
      <c r="N61" s="57"/>
      <c r="O61" s="57"/>
    </row>
  </sheetData>
  <mergeCells count="68">
    <mergeCell ref="N22:O22"/>
    <mergeCell ref="M1:O1"/>
    <mergeCell ref="B14:E14"/>
    <mergeCell ref="G14:J14"/>
    <mergeCell ref="L14:O14"/>
    <mergeCell ref="B15:E15"/>
    <mergeCell ref="G15:J15"/>
    <mergeCell ref="L15:O15"/>
    <mergeCell ref="B22:C22"/>
    <mergeCell ref="D22:E22"/>
    <mergeCell ref="G22:H22"/>
    <mergeCell ref="I22:J22"/>
    <mergeCell ref="L22:M22"/>
    <mergeCell ref="B13:O13"/>
    <mergeCell ref="F7:H7"/>
    <mergeCell ref="B23:E23"/>
    <mergeCell ref="G23:J23"/>
    <mergeCell ref="L23:O23"/>
    <mergeCell ref="B24:E24"/>
    <mergeCell ref="L24:O24"/>
    <mergeCell ref="G24:J24"/>
    <mergeCell ref="B26:E26"/>
    <mergeCell ref="G26:J26"/>
    <mergeCell ref="L26:O26"/>
    <mergeCell ref="B27:E27"/>
    <mergeCell ref="G27:J27"/>
    <mergeCell ref="L27:O27"/>
    <mergeCell ref="L46:M46"/>
    <mergeCell ref="G35:J36"/>
    <mergeCell ref="B35:E36"/>
    <mergeCell ref="L35:O36"/>
    <mergeCell ref="N34:O34"/>
    <mergeCell ref="B34:C34"/>
    <mergeCell ref="D34:E34"/>
    <mergeCell ref="G34:H34"/>
    <mergeCell ref="I34:J34"/>
    <mergeCell ref="L34:M34"/>
    <mergeCell ref="L47:O48"/>
    <mergeCell ref="G47:J48"/>
    <mergeCell ref="B47:E48"/>
    <mergeCell ref="N46:O46"/>
    <mergeCell ref="G37:J37"/>
    <mergeCell ref="L37:O37"/>
    <mergeCell ref="B38:E38"/>
    <mergeCell ref="G38:J38"/>
    <mergeCell ref="L38:O38"/>
    <mergeCell ref="B39:E39"/>
    <mergeCell ref="G39:J39"/>
    <mergeCell ref="L39:O39"/>
    <mergeCell ref="B46:C46"/>
    <mergeCell ref="D46:E46"/>
    <mergeCell ref="G46:H46"/>
    <mergeCell ref="I46:J46"/>
    <mergeCell ref="B59:E60"/>
    <mergeCell ref="G59:J60"/>
    <mergeCell ref="L59:O60"/>
    <mergeCell ref="N58:O58"/>
    <mergeCell ref="B50:E50"/>
    <mergeCell ref="G50:J50"/>
    <mergeCell ref="L50:O50"/>
    <mergeCell ref="B51:E51"/>
    <mergeCell ref="G51:J51"/>
    <mergeCell ref="L51:O51"/>
    <mergeCell ref="B58:C58"/>
    <mergeCell ref="D58:E58"/>
    <mergeCell ref="G58:H58"/>
    <mergeCell ref="I58:J58"/>
    <mergeCell ref="L58:M58"/>
  </mergeCells>
  <pageMargins left="0.23622047244094491" right="0.23622047244094491" top="0.35433070866141736" bottom="0.35433070866141736" header="0.31496062992125984" footer="0.31496062992125984"/>
  <pageSetup paperSize="9" scale="75" fitToHeight="0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O72"/>
  <sheetViews>
    <sheetView view="pageBreakPreview" zoomScale="90" zoomScaleNormal="100" zoomScaleSheetLayoutView="90" workbookViewId="0"/>
  </sheetViews>
  <sheetFormatPr defaultRowHeight="15" x14ac:dyDescent="0.25"/>
  <cols>
    <col min="1" max="1" width="4.5703125" customWidth="1"/>
  </cols>
  <sheetData>
    <row r="1" spans="1:15" ht="28.5" thickBot="1" x14ac:dyDescent="0.45">
      <c r="A1" s="28"/>
      <c r="B1" s="34" t="s">
        <v>1083</v>
      </c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6"/>
    </row>
    <row r="2" spans="1:15" ht="15.75" x14ac:dyDescent="0.25">
      <c r="A2" s="2"/>
      <c r="B2" s="723" t="s">
        <v>175</v>
      </c>
      <c r="C2" s="724"/>
      <c r="D2" s="724"/>
      <c r="E2" s="725"/>
      <c r="F2" s="5"/>
      <c r="G2" s="698" t="s">
        <v>1098</v>
      </c>
      <c r="H2" s="699"/>
      <c r="I2" s="699"/>
      <c r="J2" s="700"/>
      <c r="K2" s="5"/>
      <c r="L2" s="723" t="s">
        <v>1085</v>
      </c>
      <c r="M2" s="724"/>
      <c r="N2" s="724"/>
      <c r="O2" s="725"/>
    </row>
    <row r="3" spans="1:15" ht="15.75" x14ac:dyDescent="0.25">
      <c r="A3" s="2"/>
      <c r="B3" s="701" t="s">
        <v>1107</v>
      </c>
      <c r="C3" s="702"/>
      <c r="D3" s="702"/>
      <c r="E3" s="703"/>
      <c r="F3" s="3"/>
      <c r="G3" s="701" t="s">
        <v>1108</v>
      </c>
      <c r="H3" s="702"/>
      <c r="I3" s="702"/>
      <c r="J3" s="703"/>
      <c r="K3" s="3"/>
      <c r="L3" s="701" t="s">
        <v>1109</v>
      </c>
      <c r="M3" s="702"/>
      <c r="N3" s="702"/>
      <c r="O3" s="703"/>
    </row>
    <row r="4" spans="1:15" x14ac:dyDescent="0.25">
      <c r="A4" s="2"/>
      <c r="B4" s="6"/>
      <c r="C4" s="7"/>
      <c r="D4" s="7"/>
      <c r="E4" s="8" t="s">
        <v>2</v>
      </c>
      <c r="F4" s="3"/>
      <c r="G4" s="6"/>
      <c r="H4" s="7"/>
      <c r="I4" s="7"/>
      <c r="J4" s="8" t="s">
        <v>2</v>
      </c>
      <c r="K4" s="3"/>
      <c r="L4" s="6"/>
      <c r="M4" s="7"/>
      <c r="N4" s="7"/>
      <c r="O4" s="8" t="s">
        <v>2</v>
      </c>
    </row>
    <row r="5" spans="1:15" ht="14.45" x14ac:dyDescent="0.3">
      <c r="A5" s="2"/>
      <c r="B5" s="6"/>
      <c r="C5" s="7"/>
      <c r="D5" s="7"/>
      <c r="E5" s="9"/>
      <c r="F5" s="3"/>
      <c r="G5" s="6"/>
      <c r="H5" s="7"/>
      <c r="I5" s="7"/>
      <c r="J5" s="9"/>
      <c r="K5" s="3"/>
      <c r="L5" s="6"/>
      <c r="M5" s="7"/>
      <c r="N5" s="7"/>
      <c r="O5" s="9"/>
    </row>
    <row r="6" spans="1:15" ht="24" x14ac:dyDescent="0.25">
      <c r="A6" s="2"/>
      <c r="B6" s="6"/>
      <c r="C6" s="7"/>
      <c r="D6" s="7"/>
      <c r="E6" s="8" t="s">
        <v>3</v>
      </c>
      <c r="F6" s="3"/>
      <c r="G6" s="6"/>
      <c r="H6" s="7"/>
      <c r="I6" s="7"/>
      <c r="J6" s="8" t="s">
        <v>3</v>
      </c>
      <c r="K6" s="3"/>
      <c r="L6" s="6"/>
      <c r="M6" s="7"/>
      <c r="N6" s="7"/>
      <c r="O6" s="8" t="s">
        <v>3</v>
      </c>
    </row>
    <row r="7" spans="1:15" ht="14.45" x14ac:dyDescent="0.3">
      <c r="A7" s="2"/>
      <c r="B7" s="6"/>
      <c r="C7" s="7"/>
      <c r="D7" s="7"/>
      <c r="E7" s="9"/>
      <c r="F7" s="3"/>
      <c r="G7" s="6"/>
      <c r="H7" s="7"/>
      <c r="I7" s="7"/>
      <c r="J7" s="9"/>
      <c r="K7" s="3"/>
      <c r="L7" s="6"/>
      <c r="M7" s="7"/>
      <c r="N7" s="7"/>
      <c r="O7" s="9"/>
    </row>
    <row r="8" spans="1:15" ht="24" x14ac:dyDescent="0.25">
      <c r="A8" s="2"/>
      <c r="B8" s="6"/>
      <c r="C8" s="7"/>
      <c r="D8" s="7"/>
      <c r="E8" s="8" t="s">
        <v>4</v>
      </c>
      <c r="F8" s="3"/>
      <c r="G8" s="6"/>
      <c r="H8" s="7"/>
      <c r="I8" s="7"/>
      <c r="J8" s="8" t="s">
        <v>4</v>
      </c>
      <c r="K8" s="3"/>
      <c r="L8" s="6"/>
      <c r="M8" s="7"/>
      <c r="N8" s="7"/>
      <c r="O8" s="8" t="s">
        <v>4</v>
      </c>
    </row>
    <row r="9" spans="1:15" ht="14.45" x14ac:dyDescent="0.3">
      <c r="A9" s="2"/>
      <c r="B9" s="6"/>
      <c r="C9" s="7"/>
      <c r="D9" s="7"/>
      <c r="E9" s="10"/>
      <c r="F9" s="3"/>
      <c r="G9" s="6"/>
      <c r="H9" s="7"/>
      <c r="I9" s="7"/>
      <c r="J9" s="10"/>
      <c r="K9" s="3"/>
      <c r="L9" s="6"/>
      <c r="M9" s="7"/>
      <c r="N9" s="7"/>
      <c r="O9" s="10"/>
    </row>
    <row r="10" spans="1:15" ht="15.75" thickBot="1" x14ac:dyDescent="0.3">
      <c r="A10" s="2"/>
      <c r="B10" s="704" t="s">
        <v>5</v>
      </c>
      <c r="C10" s="705"/>
      <c r="D10" s="706">
        <f>'6р'!D2</f>
        <v>11100</v>
      </c>
      <c r="E10" s="707"/>
      <c r="F10" s="3"/>
      <c r="G10" s="704" t="s">
        <v>5</v>
      </c>
      <c r="H10" s="705"/>
      <c r="I10" s="706">
        <f>'6р'!D4</f>
        <v>12145</v>
      </c>
      <c r="J10" s="707"/>
      <c r="K10" s="3"/>
      <c r="L10" s="704" t="s">
        <v>5</v>
      </c>
      <c r="M10" s="705"/>
      <c r="N10" s="844">
        <f>'6р'!D3</f>
        <v>2550</v>
      </c>
      <c r="O10" s="845"/>
    </row>
    <row r="11" spans="1:15" x14ac:dyDescent="0.25">
      <c r="A11" s="2"/>
      <c r="B11" s="708" t="s">
        <v>967</v>
      </c>
      <c r="C11" s="709"/>
      <c r="D11" s="709"/>
      <c r="E11" s="710"/>
      <c r="F11" s="3"/>
      <c r="G11" s="708" t="s">
        <v>967</v>
      </c>
      <c r="H11" s="709"/>
      <c r="I11" s="709"/>
      <c r="J11" s="710"/>
      <c r="K11" s="3"/>
      <c r="L11" s="708" t="s">
        <v>1110</v>
      </c>
      <c r="M11" s="709"/>
      <c r="N11" s="709"/>
      <c r="O11" s="710"/>
    </row>
    <row r="12" spans="1:15" ht="15.75" thickBot="1" x14ac:dyDescent="0.3">
      <c r="A12" s="2"/>
      <c r="B12" s="711" t="s">
        <v>187</v>
      </c>
      <c r="C12" s="712"/>
      <c r="D12" s="712"/>
      <c r="E12" s="713"/>
      <c r="F12" s="3"/>
      <c r="G12" s="696"/>
      <c r="H12" s="842"/>
      <c r="I12" s="842"/>
      <c r="J12" s="843"/>
      <c r="K12" s="3"/>
      <c r="L12" s="754"/>
      <c r="M12" s="755"/>
      <c r="N12" s="755"/>
      <c r="O12" s="756"/>
    </row>
    <row r="13" spans="1:15" thickBot="1" x14ac:dyDescent="0.35">
      <c r="A13" s="2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4"/>
    </row>
    <row r="14" spans="1:15" ht="15.75" x14ac:dyDescent="0.25">
      <c r="A14" s="2"/>
      <c r="B14" s="698" t="s">
        <v>1099</v>
      </c>
      <c r="C14" s="699"/>
      <c r="D14" s="699"/>
      <c r="E14" s="700"/>
      <c r="F14" s="5"/>
      <c r="G14" s="723" t="s">
        <v>1090</v>
      </c>
      <c r="H14" s="724"/>
      <c r="I14" s="724"/>
      <c r="J14" s="725"/>
      <c r="K14" s="5"/>
      <c r="L14" s="723" t="s">
        <v>600</v>
      </c>
      <c r="M14" s="724"/>
      <c r="N14" s="724"/>
      <c r="O14" s="725"/>
    </row>
    <row r="15" spans="1:15" ht="15.75" x14ac:dyDescent="0.25">
      <c r="A15" s="2"/>
      <c r="B15" s="701" t="s">
        <v>1112</v>
      </c>
      <c r="C15" s="702"/>
      <c r="D15" s="702"/>
      <c r="E15" s="703"/>
      <c r="F15" s="3"/>
      <c r="G15" s="701" t="s">
        <v>1113</v>
      </c>
      <c r="H15" s="702"/>
      <c r="I15" s="702"/>
      <c r="J15" s="703"/>
      <c r="K15" s="3"/>
      <c r="L15" s="701" t="s">
        <v>1114</v>
      </c>
      <c r="M15" s="702"/>
      <c r="N15" s="702"/>
      <c r="O15" s="703"/>
    </row>
    <row r="16" spans="1:15" x14ac:dyDescent="0.25">
      <c r="A16" s="2"/>
      <c r="B16" s="6"/>
      <c r="C16" s="7"/>
      <c r="D16" s="7"/>
      <c r="E16" s="8" t="s">
        <v>2</v>
      </c>
      <c r="F16" s="3"/>
      <c r="G16" s="6"/>
      <c r="H16" s="7"/>
      <c r="I16" s="7"/>
      <c r="J16" s="8" t="s">
        <v>2</v>
      </c>
      <c r="K16" s="3"/>
      <c r="L16" s="6"/>
      <c r="M16" s="7"/>
      <c r="N16" s="7"/>
      <c r="O16" s="8" t="s">
        <v>2</v>
      </c>
    </row>
    <row r="17" spans="1:15" ht="14.45" x14ac:dyDescent="0.3">
      <c r="A17" s="2"/>
      <c r="B17" s="6"/>
      <c r="C17" s="7"/>
      <c r="D17" s="7"/>
      <c r="E17" s="9"/>
      <c r="F17" s="3"/>
      <c r="G17" s="6"/>
      <c r="H17" s="7"/>
      <c r="I17" s="7"/>
      <c r="J17" s="9"/>
      <c r="K17" s="3"/>
      <c r="L17" s="6"/>
      <c r="M17" s="7"/>
      <c r="N17" s="7"/>
      <c r="O17" s="9"/>
    </row>
    <row r="18" spans="1:15" ht="24" x14ac:dyDescent="0.25">
      <c r="A18" s="2"/>
      <c r="B18" s="6"/>
      <c r="C18" s="7"/>
      <c r="D18" s="7"/>
      <c r="E18" s="8" t="s">
        <v>3</v>
      </c>
      <c r="F18" s="3"/>
      <c r="G18" s="6"/>
      <c r="H18" s="7"/>
      <c r="I18" s="7"/>
      <c r="J18" s="8" t="s">
        <v>3</v>
      </c>
      <c r="K18" s="3"/>
      <c r="L18" s="6"/>
      <c r="M18" s="7"/>
      <c r="N18" s="7"/>
      <c r="O18" s="8" t="s">
        <v>3</v>
      </c>
    </row>
    <row r="19" spans="1:15" ht="14.45" x14ac:dyDescent="0.3">
      <c r="A19" s="2"/>
      <c r="B19" s="6"/>
      <c r="C19" s="7"/>
      <c r="D19" s="7"/>
      <c r="E19" s="9"/>
      <c r="F19" s="3"/>
      <c r="G19" s="6"/>
      <c r="H19" s="7"/>
      <c r="I19" s="7"/>
      <c r="J19" s="9"/>
      <c r="K19" s="3"/>
      <c r="L19" s="6"/>
      <c r="M19" s="7"/>
      <c r="N19" s="7"/>
      <c r="O19" s="9"/>
    </row>
    <row r="20" spans="1:15" ht="24" x14ac:dyDescent="0.25">
      <c r="A20" s="2"/>
      <c r="B20" s="6"/>
      <c r="C20" s="7"/>
      <c r="D20" s="7"/>
      <c r="E20" s="8" t="s">
        <v>4</v>
      </c>
      <c r="F20" s="3"/>
      <c r="G20" s="6"/>
      <c r="H20" s="7"/>
      <c r="I20" s="7"/>
      <c r="J20" s="8" t="s">
        <v>4</v>
      </c>
      <c r="K20" s="3"/>
      <c r="L20" s="6"/>
      <c r="M20" s="7"/>
      <c r="N20" s="7"/>
      <c r="O20" s="8" t="s">
        <v>4</v>
      </c>
    </row>
    <row r="21" spans="1:15" ht="14.45" x14ac:dyDescent="0.3">
      <c r="A21" s="2"/>
      <c r="B21" s="6"/>
      <c r="C21" s="7"/>
      <c r="D21" s="7"/>
      <c r="E21" s="10"/>
      <c r="F21" s="3"/>
      <c r="G21" s="6"/>
      <c r="H21" s="7"/>
      <c r="I21" s="7"/>
      <c r="J21" s="10"/>
      <c r="K21" s="3"/>
      <c r="L21" s="6"/>
      <c r="M21" s="7"/>
      <c r="N21" s="7"/>
      <c r="O21" s="10"/>
    </row>
    <row r="22" spans="1:15" ht="15.75" thickBot="1" x14ac:dyDescent="0.3">
      <c r="A22" s="2"/>
      <c r="B22" s="704" t="s">
        <v>5</v>
      </c>
      <c r="C22" s="705"/>
      <c r="D22" s="706">
        <f>'6р'!D5</f>
        <v>3800</v>
      </c>
      <c r="E22" s="707"/>
      <c r="F22" s="3"/>
      <c r="G22" s="704" t="s">
        <v>5</v>
      </c>
      <c r="H22" s="705"/>
      <c r="I22" s="706">
        <f>'6р'!D12</f>
        <v>2550</v>
      </c>
      <c r="J22" s="707"/>
      <c r="K22" s="3"/>
      <c r="L22" s="704" t="s">
        <v>5</v>
      </c>
      <c r="M22" s="705"/>
      <c r="N22" s="706">
        <f>'6р'!D8</f>
        <v>1955</v>
      </c>
      <c r="O22" s="707"/>
    </row>
    <row r="23" spans="1:15" x14ac:dyDescent="0.25">
      <c r="A23" s="2"/>
      <c r="B23" s="708" t="s">
        <v>967</v>
      </c>
      <c r="C23" s="709"/>
      <c r="D23" s="709"/>
      <c r="E23" s="710"/>
      <c r="F23" s="3"/>
      <c r="G23" s="708" t="s">
        <v>967</v>
      </c>
      <c r="H23" s="709"/>
      <c r="I23" s="709"/>
      <c r="J23" s="710"/>
      <c r="K23" s="3"/>
      <c r="L23" s="708" t="s">
        <v>967</v>
      </c>
      <c r="M23" s="709"/>
      <c r="N23" s="709"/>
      <c r="O23" s="710"/>
    </row>
    <row r="24" spans="1:15" thickBot="1" x14ac:dyDescent="0.35">
      <c r="A24" s="2"/>
      <c r="B24" s="726"/>
      <c r="C24" s="727"/>
      <c r="D24" s="727"/>
      <c r="E24" s="728"/>
      <c r="F24" s="3"/>
      <c r="G24" s="840"/>
      <c r="H24" s="753"/>
      <c r="I24" s="753"/>
      <c r="J24" s="841"/>
      <c r="K24" s="3"/>
      <c r="L24" s="726"/>
      <c r="M24" s="727"/>
      <c r="N24" s="727"/>
      <c r="O24" s="728"/>
    </row>
    <row r="25" spans="1:15" thickBot="1" x14ac:dyDescent="0.35">
      <c r="A25" s="2"/>
      <c r="B25" s="264"/>
      <c r="C25" s="12"/>
      <c r="D25" s="12"/>
      <c r="E25" s="12"/>
      <c r="F25" s="3"/>
      <c r="G25" s="729"/>
      <c r="H25" s="729"/>
      <c r="I25" s="729"/>
      <c r="J25" s="729"/>
      <c r="K25" s="3"/>
      <c r="L25" s="729"/>
      <c r="M25" s="729"/>
      <c r="N25" s="729"/>
      <c r="O25" s="730"/>
    </row>
    <row r="26" spans="1:15" ht="15.75" x14ac:dyDescent="0.25">
      <c r="A26" s="2"/>
      <c r="B26" s="723" t="s">
        <v>590</v>
      </c>
      <c r="C26" s="724"/>
      <c r="D26" s="724"/>
      <c r="E26" s="725"/>
      <c r="F26" s="5"/>
      <c r="G26" s="723" t="s">
        <v>592</v>
      </c>
      <c r="H26" s="724"/>
      <c r="I26" s="724"/>
      <c r="J26" s="725"/>
      <c r="K26" s="5"/>
      <c r="L26" s="723" t="s">
        <v>1102</v>
      </c>
      <c r="M26" s="724"/>
      <c r="N26" s="724"/>
      <c r="O26" s="725"/>
    </row>
    <row r="27" spans="1:15" ht="15.75" x14ac:dyDescent="0.25">
      <c r="A27" s="2"/>
      <c r="B27" s="701" t="s">
        <v>142</v>
      </c>
      <c r="C27" s="702"/>
      <c r="D27" s="702"/>
      <c r="E27" s="703"/>
      <c r="F27" s="3"/>
      <c r="G27" s="701" t="s">
        <v>143</v>
      </c>
      <c r="H27" s="702"/>
      <c r="I27" s="702"/>
      <c r="J27" s="703"/>
      <c r="K27" s="3"/>
      <c r="L27" s="701" t="s">
        <v>1115</v>
      </c>
      <c r="M27" s="702"/>
      <c r="N27" s="702"/>
      <c r="O27" s="703"/>
    </row>
    <row r="28" spans="1:15" x14ac:dyDescent="0.25">
      <c r="A28" s="2"/>
      <c r="B28" s="6"/>
      <c r="C28" s="7"/>
      <c r="D28" s="7"/>
      <c r="E28" s="8" t="s">
        <v>2</v>
      </c>
      <c r="F28" s="3"/>
      <c r="G28" s="6"/>
      <c r="H28" s="7"/>
      <c r="I28" s="7"/>
      <c r="J28" s="8" t="s">
        <v>2</v>
      </c>
      <c r="K28" s="3"/>
      <c r="L28" s="6"/>
      <c r="M28" s="7"/>
      <c r="N28" s="7"/>
      <c r="O28" s="8" t="s">
        <v>2</v>
      </c>
    </row>
    <row r="29" spans="1:15" x14ac:dyDescent="0.25">
      <c r="A29" s="2"/>
      <c r="B29" s="6"/>
      <c r="C29" s="7"/>
      <c r="D29" s="7"/>
      <c r="E29" s="9"/>
      <c r="F29" s="3"/>
      <c r="G29" s="6"/>
      <c r="H29" s="7"/>
      <c r="I29" s="7"/>
      <c r="J29" s="9"/>
      <c r="K29" s="3"/>
      <c r="L29" s="6"/>
      <c r="M29" s="7"/>
      <c r="N29" s="7"/>
      <c r="O29" s="9"/>
    </row>
    <row r="30" spans="1:15" ht="24" x14ac:dyDescent="0.25">
      <c r="A30" s="2"/>
      <c r="B30" s="6"/>
      <c r="C30" s="7"/>
      <c r="D30" s="7"/>
      <c r="E30" s="8" t="s">
        <v>3</v>
      </c>
      <c r="F30" s="3"/>
      <c r="G30" s="6"/>
      <c r="H30" s="7"/>
      <c r="I30" s="7"/>
      <c r="J30" s="8" t="s">
        <v>3</v>
      </c>
      <c r="K30" s="3"/>
      <c r="L30" s="6"/>
      <c r="M30" s="7"/>
      <c r="N30" s="7"/>
      <c r="O30" s="8" t="s">
        <v>3</v>
      </c>
    </row>
    <row r="31" spans="1:15" x14ac:dyDescent="0.25">
      <c r="A31" s="2"/>
      <c r="B31" s="6"/>
      <c r="C31" s="7"/>
      <c r="D31" s="7"/>
      <c r="E31" s="9"/>
      <c r="F31" s="3"/>
      <c r="G31" s="6"/>
      <c r="H31" s="7"/>
      <c r="I31" s="7"/>
      <c r="J31" s="9"/>
      <c r="K31" s="3"/>
      <c r="L31" s="6"/>
      <c r="M31" s="7"/>
      <c r="N31" s="7"/>
      <c r="O31" s="9"/>
    </row>
    <row r="32" spans="1:15" ht="24" x14ac:dyDescent="0.25">
      <c r="A32" s="2"/>
      <c r="B32" s="6"/>
      <c r="C32" s="7"/>
      <c r="D32" s="7"/>
      <c r="E32" s="8" t="s">
        <v>4</v>
      </c>
      <c r="F32" s="3"/>
      <c r="G32" s="6"/>
      <c r="H32" s="7"/>
      <c r="I32" s="7"/>
      <c r="J32" s="8" t="s">
        <v>4</v>
      </c>
      <c r="K32" s="3"/>
      <c r="L32" s="6"/>
      <c r="M32" s="7"/>
      <c r="N32" s="7"/>
      <c r="O32" s="8" t="s">
        <v>4</v>
      </c>
    </row>
    <row r="33" spans="1:15" x14ac:dyDescent="0.25">
      <c r="A33" s="2"/>
      <c r="B33" s="6"/>
      <c r="C33" s="7"/>
      <c r="D33" s="7"/>
      <c r="E33" s="10"/>
      <c r="F33" s="3"/>
      <c r="G33" s="6"/>
      <c r="H33" s="7"/>
      <c r="I33" s="7"/>
      <c r="J33" s="10"/>
      <c r="K33" s="3"/>
      <c r="L33" s="6"/>
      <c r="M33" s="7"/>
      <c r="N33" s="7"/>
      <c r="O33" s="10"/>
    </row>
    <row r="34" spans="1:15" ht="15.75" thickBot="1" x14ac:dyDescent="0.3">
      <c r="A34" s="2"/>
      <c r="B34" s="704" t="s">
        <v>5</v>
      </c>
      <c r="C34" s="705"/>
      <c r="D34" s="706">
        <f>'6р'!D6</f>
        <v>3430</v>
      </c>
      <c r="E34" s="707"/>
      <c r="F34" s="3"/>
      <c r="G34" s="704" t="s">
        <v>5</v>
      </c>
      <c r="H34" s="705"/>
      <c r="I34" s="706">
        <f>'6р'!D7</f>
        <v>6865</v>
      </c>
      <c r="J34" s="707"/>
      <c r="K34" s="3"/>
      <c r="L34" s="704" t="s">
        <v>5</v>
      </c>
      <c r="M34" s="705"/>
      <c r="N34" s="706">
        <f>'6р'!D16</f>
        <v>2900</v>
      </c>
      <c r="O34" s="707"/>
    </row>
    <row r="35" spans="1:15" x14ac:dyDescent="0.25">
      <c r="A35" s="2"/>
      <c r="B35" s="708" t="s">
        <v>967</v>
      </c>
      <c r="C35" s="709"/>
      <c r="D35" s="709"/>
      <c r="E35" s="710"/>
      <c r="F35" s="3"/>
      <c r="G35" s="708" t="s">
        <v>967</v>
      </c>
      <c r="H35" s="709"/>
      <c r="I35" s="709"/>
      <c r="J35" s="710"/>
      <c r="K35" s="3"/>
      <c r="L35" s="708" t="s">
        <v>967</v>
      </c>
      <c r="M35" s="709"/>
      <c r="N35" s="709"/>
      <c r="O35" s="710"/>
    </row>
    <row r="36" spans="1:15" ht="15.75" thickBot="1" x14ac:dyDescent="0.3">
      <c r="A36" s="2"/>
      <c r="B36" s="726"/>
      <c r="C36" s="727"/>
      <c r="D36" s="727"/>
      <c r="E36" s="728"/>
      <c r="F36" s="3"/>
      <c r="G36" s="837"/>
      <c r="H36" s="838"/>
      <c r="I36" s="838"/>
      <c r="J36" s="839"/>
      <c r="K36" s="3"/>
      <c r="L36" s="726"/>
      <c r="M36" s="727"/>
      <c r="N36" s="727"/>
      <c r="O36" s="728"/>
    </row>
    <row r="37" spans="1:15" ht="15.75" thickBot="1" x14ac:dyDescent="0.3">
      <c r="A37" s="2"/>
      <c r="B37" s="3"/>
      <c r="C37" s="3"/>
      <c r="D37" s="3"/>
      <c r="E37" s="3"/>
      <c r="F37" s="3"/>
      <c r="G37" s="15"/>
      <c r="H37" s="15"/>
      <c r="I37" s="15"/>
      <c r="J37" s="15"/>
      <c r="K37" s="3"/>
      <c r="L37" s="3"/>
      <c r="M37" s="3"/>
      <c r="N37" s="3"/>
      <c r="O37" s="4"/>
    </row>
    <row r="38" spans="1:15" ht="15.75" x14ac:dyDescent="0.25">
      <c r="A38" s="2"/>
      <c r="B38" s="723" t="s">
        <v>1101</v>
      </c>
      <c r="C38" s="724"/>
      <c r="D38" s="724"/>
      <c r="E38" s="725"/>
      <c r="F38" s="5"/>
      <c r="G38" s="723" t="s">
        <v>1100</v>
      </c>
      <c r="H38" s="724"/>
      <c r="I38" s="724"/>
      <c r="J38" s="725"/>
      <c r="K38" s="5"/>
      <c r="L38" s="723" t="s">
        <v>1103</v>
      </c>
      <c r="M38" s="724"/>
      <c r="N38" s="724"/>
      <c r="O38" s="725"/>
    </row>
    <row r="39" spans="1:15" ht="15.75" x14ac:dyDescent="0.25">
      <c r="A39" s="2"/>
      <c r="B39" s="701" t="s">
        <v>142</v>
      </c>
      <c r="C39" s="702"/>
      <c r="D39" s="702"/>
      <c r="E39" s="703"/>
      <c r="F39" s="3"/>
      <c r="G39" s="701" t="s">
        <v>190</v>
      </c>
      <c r="H39" s="702"/>
      <c r="I39" s="702"/>
      <c r="J39" s="703"/>
      <c r="K39" s="3"/>
      <c r="L39" s="701" t="s">
        <v>143</v>
      </c>
      <c r="M39" s="702"/>
      <c r="N39" s="702"/>
      <c r="O39" s="703"/>
    </row>
    <row r="40" spans="1:15" x14ac:dyDescent="0.25">
      <c r="A40" s="2"/>
      <c r="B40" s="6"/>
      <c r="C40" s="7"/>
      <c r="D40" s="7"/>
      <c r="E40" s="8" t="s">
        <v>2</v>
      </c>
      <c r="F40" s="3"/>
      <c r="G40" s="6"/>
      <c r="H40" s="7"/>
      <c r="I40" s="7"/>
      <c r="J40" s="8" t="s">
        <v>2</v>
      </c>
      <c r="K40" s="3"/>
      <c r="L40" s="6"/>
      <c r="M40" s="7"/>
      <c r="N40" s="7"/>
      <c r="O40" s="8" t="s">
        <v>2</v>
      </c>
    </row>
    <row r="41" spans="1:15" x14ac:dyDescent="0.25">
      <c r="A41" s="2"/>
      <c r="B41" s="6"/>
      <c r="C41" s="7"/>
      <c r="D41" s="7"/>
      <c r="E41" s="16"/>
      <c r="F41" s="3"/>
      <c r="G41" s="6"/>
      <c r="H41" s="7"/>
      <c r="I41" s="7"/>
      <c r="J41" s="16"/>
      <c r="K41" s="3"/>
      <c r="L41" s="6"/>
      <c r="M41" s="7"/>
      <c r="N41" s="7"/>
      <c r="O41" s="16"/>
    </row>
    <row r="42" spans="1:15" ht="24" x14ac:dyDescent="0.25">
      <c r="A42" s="2"/>
      <c r="B42" s="6"/>
      <c r="C42" s="7"/>
      <c r="D42" s="7"/>
      <c r="E42" s="8" t="s">
        <v>3</v>
      </c>
      <c r="F42" s="3"/>
      <c r="G42" s="6"/>
      <c r="H42" s="7"/>
      <c r="I42" s="7"/>
      <c r="J42" s="8" t="s">
        <v>3</v>
      </c>
      <c r="K42" s="3"/>
      <c r="L42" s="6"/>
      <c r="M42" s="7"/>
      <c r="N42" s="7"/>
      <c r="O42" s="8" t="s">
        <v>3</v>
      </c>
    </row>
    <row r="43" spans="1:15" x14ac:dyDescent="0.25">
      <c r="A43" s="2"/>
      <c r="B43" s="6"/>
      <c r="C43" s="7"/>
      <c r="D43" s="7"/>
      <c r="E43" s="29"/>
      <c r="F43" s="3"/>
      <c r="G43" s="6"/>
      <c r="H43" s="7"/>
      <c r="I43" s="7"/>
      <c r="J43" s="29"/>
      <c r="K43" s="3"/>
      <c r="L43" s="6"/>
      <c r="M43" s="7"/>
      <c r="N43" s="7"/>
      <c r="O43" s="29"/>
    </row>
    <row r="44" spans="1:15" ht="24" x14ac:dyDescent="0.25">
      <c r="A44" s="2"/>
      <c r="B44" s="6"/>
      <c r="C44" s="7"/>
      <c r="D44" s="7"/>
      <c r="E44" s="8" t="s">
        <v>4</v>
      </c>
      <c r="F44" s="3"/>
      <c r="G44" s="6"/>
      <c r="H44" s="7"/>
      <c r="I44" s="7"/>
      <c r="J44" s="8" t="s">
        <v>4</v>
      </c>
      <c r="K44" s="3"/>
      <c r="L44" s="6"/>
      <c r="M44" s="7"/>
      <c r="N44" s="7"/>
      <c r="O44" s="8" t="s">
        <v>4</v>
      </c>
    </row>
    <row r="45" spans="1:15" x14ac:dyDescent="0.25">
      <c r="A45" s="2"/>
      <c r="B45" s="6"/>
      <c r="C45" s="7"/>
      <c r="D45" s="7"/>
      <c r="E45" s="10"/>
      <c r="F45" s="3"/>
      <c r="G45" s="6"/>
      <c r="H45" s="7"/>
      <c r="I45" s="7"/>
      <c r="J45" s="10"/>
      <c r="K45" s="3"/>
      <c r="L45" s="6"/>
      <c r="M45" s="7"/>
      <c r="N45" s="7"/>
      <c r="O45" s="10"/>
    </row>
    <row r="46" spans="1:15" ht="15.75" thickBot="1" x14ac:dyDescent="0.3">
      <c r="A46" s="2"/>
      <c r="B46" s="716" t="s">
        <v>5</v>
      </c>
      <c r="C46" s="717"/>
      <c r="D46" s="718">
        <f>'6р'!D15</f>
        <v>2465</v>
      </c>
      <c r="E46" s="719"/>
      <c r="F46" s="3"/>
      <c r="G46" s="704" t="s">
        <v>5</v>
      </c>
      <c r="H46" s="705"/>
      <c r="I46" s="706">
        <f>'6р'!D17</f>
        <v>7880</v>
      </c>
      <c r="J46" s="707"/>
      <c r="K46" s="3"/>
      <c r="L46" s="704" t="s">
        <v>5</v>
      </c>
      <c r="M46" s="705"/>
      <c r="N46" s="706">
        <f>'6р'!D18</f>
        <v>5770</v>
      </c>
      <c r="O46" s="707"/>
    </row>
    <row r="47" spans="1:15" x14ac:dyDescent="0.25">
      <c r="A47" s="2"/>
      <c r="B47" s="708" t="s">
        <v>967</v>
      </c>
      <c r="C47" s="709"/>
      <c r="D47" s="709"/>
      <c r="E47" s="710"/>
      <c r="F47" s="3"/>
      <c r="G47" s="708" t="s">
        <v>967</v>
      </c>
      <c r="H47" s="709"/>
      <c r="I47" s="709"/>
      <c r="J47" s="710"/>
      <c r="K47" s="3"/>
      <c r="L47" s="708" t="s">
        <v>967</v>
      </c>
      <c r="M47" s="709"/>
      <c r="N47" s="709"/>
      <c r="O47" s="710"/>
    </row>
    <row r="48" spans="1:15" ht="15.75" thickBot="1" x14ac:dyDescent="0.3">
      <c r="A48" s="2"/>
      <c r="B48" s="834"/>
      <c r="C48" s="835"/>
      <c r="D48" s="835"/>
      <c r="E48" s="836"/>
      <c r="F48" s="18"/>
      <c r="G48" s="711"/>
      <c r="H48" s="727"/>
      <c r="I48" s="727"/>
      <c r="J48" s="728"/>
      <c r="K48" s="18"/>
      <c r="L48" s="711"/>
      <c r="M48" s="712"/>
      <c r="N48" s="712"/>
      <c r="O48" s="713"/>
    </row>
    <row r="49" spans="1:15" ht="15.75" thickBot="1" x14ac:dyDescent="0.3">
      <c r="A49" s="2"/>
      <c r="B49" s="264"/>
      <c r="C49" s="264"/>
      <c r="D49" s="264"/>
      <c r="E49" s="264"/>
      <c r="F49" s="18"/>
      <c r="G49" s="264"/>
      <c r="H49" s="264"/>
      <c r="I49" s="264"/>
      <c r="J49" s="264"/>
      <c r="K49" s="18"/>
      <c r="L49" s="264"/>
      <c r="M49" s="264"/>
      <c r="N49" s="264"/>
      <c r="O49" s="264"/>
    </row>
    <row r="50" spans="1:15" ht="15.75" x14ac:dyDescent="0.25">
      <c r="A50" s="2"/>
      <c r="B50" s="698" t="s">
        <v>1104</v>
      </c>
      <c r="C50" s="699"/>
      <c r="D50" s="699"/>
      <c r="E50" s="700"/>
      <c r="F50" s="18"/>
      <c r="G50" s="698" t="s">
        <v>1096</v>
      </c>
      <c r="H50" s="699"/>
      <c r="I50" s="699"/>
      <c r="J50" s="700"/>
      <c r="K50" s="18"/>
      <c r="L50" s="723" t="s">
        <v>1105</v>
      </c>
      <c r="M50" s="724"/>
      <c r="N50" s="724"/>
      <c r="O50" s="725"/>
    </row>
    <row r="51" spans="1:15" ht="15.75" x14ac:dyDescent="0.25">
      <c r="A51" s="2"/>
      <c r="B51" s="701" t="s">
        <v>145</v>
      </c>
      <c r="C51" s="702"/>
      <c r="D51" s="702"/>
      <c r="E51" s="703"/>
      <c r="F51" s="18"/>
      <c r="G51" s="701" t="s">
        <v>1116</v>
      </c>
      <c r="H51" s="702"/>
      <c r="I51" s="702"/>
      <c r="J51" s="703"/>
      <c r="K51" s="18"/>
      <c r="L51" s="701" t="s">
        <v>1117</v>
      </c>
      <c r="M51" s="702"/>
      <c r="N51" s="702"/>
      <c r="O51" s="703"/>
    </row>
    <row r="52" spans="1:15" x14ac:dyDescent="0.25">
      <c r="A52" s="2"/>
      <c r="B52" s="6"/>
      <c r="C52" s="7"/>
      <c r="D52" s="7"/>
      <c r="E52" s="8" t="s">
        <v>2</v>
      </c>
      <c r="F52" s="18"/>
      <c r="G52" s="6"/>
      <c r="H52" s="7"/>
      <c r="I52" s="7"/>
      <c r="J52" s="8" t="s">
        <v>2</v>
      </c>
      <c r="K52" s="18"/>
      <c r="L52" s="6"/>
      <c r="M52" s="7"/>
      <c r="N52" s="7"/>
      <c r="O52" s="8" t="s">
        <v>2</v>
      </c>
    </row>
    <row r="53" spans="1:15" x14ac:dyDescent="0.25">
      <c r="A53" s="2"/>
      <c r="B53" s="6"/>
      <c r="C53" s="7"/>
      <c r="D53" s="7"/>
      <c r="E53" s="16"/>
      <c r="F53" s="18"/>
      <c r="G53" s="6"/>
      <c r="H53" s="7"/>
      <c r="I53" s="7"/>
      <c r="J53" s="9"/>
      <c r="K53" s="18"/>
      <c r="L53" s="6"/>
      <c r="M53" s="7"/>
      <c r="N53" s="7"/>
      <c r="O53" s="9"/>
    </row>
    <row r="54" spans="1:15" ht="24" x14ac:dyDescent="0.25">
      <c r="A54" s="2"/>
      <c r="B54" s="6"/>
      <c r="C54" s="7"/>
      <c r="D54" s="7"/>
      <c r="E54" s="8" t="s">
        <v>3</v>
      </c>
      <c r="F54" s="18"/>
      <c r="G54" s="6"/>
      <c r="H54" s="7"/>
      <c r="I54" s="7"/>
      <c r="J54" s="8" t="s">
        <v>3</v>
      </c>
      <c r="K54" s="18"/>
      <c r="L54" s="6"/>
      <c r="M54" s="7"/>
      <c r="N54" s="7"/>
      <c r="O54" s="8" t="s">
        <v>3</v>
      </c>
    </row>
    <row r="55" spans="1:15" x14ac:dyDescent="0.25">
      <c r="A55" s="2"/>
      <c r="B55" s="6"/>
      <c r="C55" s="7"/>
      <c r="D55" s="7"/>
      <c r="E55" s="29"/>
      <c r="F55" s="18"/>
      <c r="G55" s="6"/>
      <c r="H55" s="7"/>
      <c r="I55" s="7"/>
      <c r="J55" s="9"/>
      <c r="K55" s="18"/>
      <c r="L55" s="6"/>
      <c r="M55" s="7"/>
      <c r="N55" s="7"/>
      <c r="O55" s="9"/>
    </row>
    <row r="56" spans="1:15" ht="24" x14ac:dyDescent="0.25">
      <c r="A56" s="2"/>
      <c r="B56" s="6"/>
      <c r="C56" s="7"/>
      <c r="D56" s="7"/>
      <c r="E56" s="8" t="s">
        <v>4</v>
      </c>
      <c r="F56" s="18"/>
      <c r="G56" s="6"/>
      <c r="H56" s="7"/>
      <c r="I56" s="7"/>
      <c r="J56" s="8" t="s">
        <v>4</v>
      </c>
      <c r="K56" s="18"/>
      <c r="L56" s="6"/>
      <c r="M56" s="7"/>
      <c r="N56" s="7"/>
      <c r="O56" s="8" t="s">
        <v>4</v>
      </c>
    </row>
    <row r="57" spans="1:15" x14ac:dyDescent="0.25">
      <c r="A57" s="2"/>
      <c r="B57" s="6"/>
      <c r="C57" s="7"/>
      <c r="D57" s="7"/>
      <c r="E57" s="10"/>
      <c r="F57" s="18"/>
      <c r="G57" s="6"/>
      <c r="H57" s="7"/>
      <c r="I57" s="7"/>
      <c r="J57" s="10"/>
      <c r="K57" s="18"/>
      <c r="L57" s="6"/>
      <c r="M57" s="7"/>
      <c r="N57" s="7"/>
      <c r="O57" s="10"/>
    </row>
    <row r="58" spans="1:15" ht="15.75" thickBot="1" x14ac:dyDescent="0.3">
      <c r="A58" s="2"/>
      <c r="B58" s="704" t="s">
        <v>5</v>
      </c>
      <c r="C58" s="705"/>
      <c r="D58" s="706">
        <f>'6р'!D9</f>
        <v>8300</v>
      </c>
      <c r="E58" s="707"/>
      <c r="F58" s="18"/>
      <c r="G58" s="704" t="s">
        <v>5</v>
      </c>
      <c r="H58" s="705"/>
      <c r="I58" s="706">
        <f>'6р'!D19</f>
        <v>10720</v>
      </c>
      <c r="J58" s="707"/>
      <c r="K58" s="18"/>
      <c r="L58" s="704" t="s">
        <v>5</v>
      </c>
      <c r="M58" s="705"/>
      <c r="N58" s="706">
        <f>'6р'!D13</f>
        <v>5775</v>
      </c>
      <c r="O58" s="707"/>
    </row>
    <row r="59" spans="1:15" x14ac:dyDescent="0.25">
      <c r="A59" s="2"/>
      <c r="B59" s="708" t="s">
        <v>967</v>
      </c>
      <c r="C59" s="709"/>
      <c r="D59" s="709"/>
      <c r="E59" s="710"/>
      <c r="F59" s="18"/>
      <c r="G59" s="708" t="s">
        <v>967</v>
      </c>
      <c r="H59" s="709"/>
      <c r="I59" s="709"/>
      <c r="J59" s="710"/>
      <c r="K59" s="18"/>
      <c r="L59" s="708" t="s">
        <v>967</v>
      </c>
      <c r="M59" s="709"/>
      <c r="N59" s="709"/>
      <c r="O59" s="710"/>
    </row>
    <row r="60" spans="1:15" ht="15.75" thickBot="1" x14ac:dyDescent="0.3">
      <c r="A60" s="2"/>
      <c r="B60" s="751"/>
      <c r="C60" s="752"/>
      <c r="D60" s="694"/>
      <c r="E60" s="695"/>
      <c r="F60" s="18"/>
      <c r="G60" s="754"/>
      <c r="H60" s="755"/>
      <c r="I60" s="755"/>
      <c r="J60" s="756"/>
      <c r="K60" s="18"/>
      <c r="L60" s="754"/>
      <c r="M60" s="755"/>
      <c r="N60" s="755"/>
      <c r="O60" s="756"/>
    </row>
    <row r="61" spans="1:15" ht="15.75" thickBot="1" x14ac:dyDescent="0.3">
      <c r="A61" s="143"/>
      <c r="B61" s="143"/>
      <c r="C61" s="143"/>
      <c r="D61" s="143"/>
      <c r="E61" s="143"/>
      <c r="F61" s="143"/>
      <c r="G61" s="143"/>
      <c r="H61" s="143"/>
      <c r="I61" s="143"/>
      <c r="J61" s="143"/>
      <c r="K61" s="143"/>
      <c r="L61" s="143"/>
      <c r="M61" s="143"/>
      <c r="N61" s="143"/>
      <c r="O61" s="143"/>
    </row>
    <row r="62" spans="1:15" ht="15.75" x14ac:dyDescent="0.25">
      <c r="A62" s="143"/>
      <c r="B62" s="698" t="s">
        <v>586</v>
      </c>
      <c r="C62" s="699"/>
      <c r="D62" s="699"/>
      <c r="E62" s="700"/>
      <c r="F62" s="143"/>
      <c r="G62" s="698" t="s">
        <v>1089</v>
      </c>
      <c r="H62" s="699"/>
      <c r="I62" s="699"/>
      <c r="J62" s="700"/>
      <c r="K62" s="143"/>
      <c r="L62" s="698" t="s">
        <v>1106</v>
      </c>
      <c r="M62" s="699"/>
      <c r="N62" s="699"/>
      <c r="O62" s="700"/>
    </row>
    <row r="63" spans="1:15" ht="15.75" x14ac:dyDescent="0.25">
      <c r="A63" s="143"/>
      <c r="B63" s="701" t="s">
        <v>1118</v>
      </c>
      <c r="C63" s="702"/>
      <c r="D63" s="702"/>
      <c r="E63" s="703"/>
      <c r="F63" s="143"/>
      <c r="G63" s="701" t="s">
        <v>1119</v>
      </c>
      <c r="H63" s="702"/>
      <c r="I63" s="702"/>
      <c r="J63" s="703"/>
      <c r="K63" s="143"/>
      <c r="L63" s="701" t="s">
        <v>1120</v>
      </c>
      <c r="M63" s="702"/>
      <c r="N63" s="702"/>
      <c r="O63" s="703"/>
    </row>
    <row r="64" spans="1:15" x14ac:dyDescent="0.25">
      <c r="A64" s="143"/>
      <c r="B64" s="6"/>
      <c r="C64" s="7"/>
      <c r="D64" s="7"/>
      <c r="E64" s="8" t="s">
        <v>2</v>
      </c>
      <c r="F64" s="143"/>
      <c r="G64" s="6"/>
      <c r="H64" s="7"/>
      <c r="I64" s="7"/>
      <c r="J64" s="8" t="s">
        <v>2</v>
      </c>
      <c r="K64" s="143"/>
      <c r="L64" s="6"/>
      <c r="M64" s="7"/>
      <c r="N64" s="7"/>
      <c r="O64" s="8" t="s">
        <v>2</v>
      </c>
    </row>
    <row r="65" spans="1:15" x14ac:dyDescent="0.25">
      <c r="A65" s="143"/>
      <c r="B65" s="6"/>
      <c r="C65" s="7"/>
      <c r="D65" s="7"/>
      <c r="E65" s="16">
        <v>93</v>
      </c>
      <c r="F65" s="143"/>
      <c r="G65" s="6"/>
      <c r="H65" s="7"/>
      <c r="I65" s="7"/>
      <c r="J65" s="16">
        <v>93</v>
      </c>
      <c r="K65" s="143"/>
      <c r="L65" s="6"/>
      <c r="M65" s="7"/>
      <c r="N65" s="7"/>
      <c r="O65" s="16">
        <v>93</v>
      </c>
    </row>
    <row r="66" spans="1:15" ht="24" x14ac:dyDescent="0.25">
      <c r="A66" s="143"/>
      <c r="B66" s="6"/>
      <c r="C66" s="7"/>
      <c r="D66" s="7"/>
      <c r="E66" s="8" t="s">
        <v>3</v>
      </c>
      <c r="F66" s="143"/>
      <c r="G66" s="6"/>
      <c r="H66" s="7"/>
      <c r="I66" s="7"/>
      <c r="J66" s="8" t="s">
        <v>3</v>
      </c>
      <c r="K66" s="143"/>
      <c r="L66" s="6"/>
      <c r="M66" s="7"/>
      <c r="N66" s="7"/>
      <c r="O66" s="8" t="s">
        <v>3</v>
      </c>
    </row>
    <row r="67" spans="1:15" x14ac:dyDescent="0.25">
      <c r="A67" s="143"/>
      <c r="B67" s="6"/>
      <c r="C67" s="7"/>
      <c r="D67" s="7"/>
      <c r="E67" s="29">
        <v>0.3</v>
      </c>
      <c r="F67" s="143"/>
      <c r="G67" s="6"/>
      <c r="H67" s="7"/>
      <c r="I67" s="7"/>
      <c r="J67" s="29">
        <v>0.3</v>
      </c>
      <c r="K67" s="143"/>
      <c r="L67" s="6"/>
      <c r="M67" s="7"/>
      <c r="N67" s="7"/>
      <c r="O67" s="29">
        <v>0.3</v>
      </c>
    </row>
    <row r="68" spans="1:15" ht="24" x14ac:dyDescent="0.25">
      <c r="A68" s="143"/>
      <c r="B68" s="6"/>
      <c r="C68" s="7"/>
      <c r="D68" s="7"/>
      <c r="E68" s="8" t="s">
        <v>4</v>
      </c>
      <c r="F68" s="143"/>
      <c r="G68" s="6"/>
      <c r="H68" s="7"/>
      <c r="I68" s="7"/>
      <c r="J68" s="8" t="s">
        <v>4</v>
      </c>
      <c r="K68" s="143"/>
      <c r="L68" s="6"/>
      <c r="M68" s="7"/>
      <c r="N68" s="7"/>
      <c r="O68" s="8" t="s">
        <v>4</v>
      </c>
    </row>
    <row r="69" spans="1:15" x14ac:dyDescent="0.25">
      <c r="A69" s="143"/>
      <c r="B69" s="6"/>
      <c r="C69" s="7"/>
      <c r="D69" s="7"/>
      <c r="E69" s="10"/>
      <c r="F69" s="143"/>
      <c r="G69" s="6"/>
      <c r="H69" s="7"/>
      <c r="I69" s="7"/>
      <c r="J69" s="10"/>
      <c r="K69" s="143"/>
      <c r="L69" s="6"/>
      <c r="M69" s="7"/>
      <c r="N69" s="7"/>
      <c r="O69" s="10"/>
    </row>
    <row r="70" spans="1:15" ht="15.75" thickBot="1" x14ac:dyDescent="0.3">
      <c r="A70" s="143"/>
      <c r="B70" s="704" t="s">
        <v>5</v>
      </c>
      <c r="C70" s="705"/>
      <c r="D70" s="706">
        <f>'6р'!D14</f>
        <v>6225</v>
      </c>
      <c r="E70" s="707"/>
      <c r="F70" s="143"/>
      <c r="G70" s="704" t="s">
        <v>5</v>
      </c>
      <c r="H70" s="705"/>
      <c r="I70" s="706">
        <f>'6р'!D10</f>
        <v>2440</v>
      </c>
      <c r="J70" s="707"/>
      <c r="K70" s="143"/>
      <c r="L70" s="704" t="s">
        <v>5</v>
      </c>
      <c r="M70" s="705"/>
      <c r="N70" s="706">
        <f>'6р'!D11</f>
        <v>460</v>
      </c>
      <c r="O70" s="707"/>
    </row>
    <row r="71" spans="1:15" x14ac:dyDescent="0.25">
      <c r="A71" s="143"/>
      <c r="B71" s="708" t="s">
        <v>967</v>
      </c>
      <c r="C71" s="709"/>
      <c r="D71" s="709"/>
      <c r="E71" s="710"/>
      <c r="F71" s="143"/>
      <c r="G71" s="708" t="s">
        <v>967</v>
      </c>
      <c r="H71" s="709"/>
      <c r="I71" s="709"/>
      <c r="J71" s="710"/>
      <c r="K71" s="143"/>
      <c r="L71" s="708" t="s">
        <v>1111</v>
      </c>
      <c r="M71" s="709"/>
      <c r="N71" s="709"/>
      <c r="O71" s="710"/>
    </row>
    <row r="72" spans="1:15" ht="15.75" thickBot="1" x14ac:dyDescent="0.3">
      <c r="A72" s="143"/>
      <c r="B72" s="265"/>
      <c r="C72" s="257"/>
      <c r="D72" s="258"/>
      <c r="E72" s="259"/>
      <c r="F72" s="143"/>
      <c r="G72" s="265"/>
      <c r="H72" s="257"/>
      <c r="I72" s="258"/>
      <c r="J72" s="259"/>
      <c r="K72" s="143"/>
      <c r="L72" s="265"/>
      <c r="M72" s="257"/>
      <c r="N72" s="258"/>
      <c r="O72" s="259"/>
    </row>
  </sheetData>
  <mergeCells count="108">
    <mergeCell ref="B2:E2"/>
    <mergeCell ref="G2:J2"/>
    <mergeCell ref="L2:O2"/>
    <mergeCell ref="B3:E3"/>
    <mergeCell ref="G3:J3"/>
    <mergeCell ref="L3:O3"/>
    <mergeCell ref="B11:E11"/>
    <mergeCell ref="G11:J11"/>
    <mergeCell ref="L11:O11"/>
    <mergeCell ref="B12:E12"/>
    <mergeCell ref="G12:J12"/>
    <mergeCell ref="L12:O12"/>
    <mergeCell ref="B10:C10"/>
    <mergeCell ref="D10:E10"/>
    <mergeCell ref="G10:H10"/>
    <mergeCell ref="I10:J10"/>
    <mergeCell ref="L10:M10"/>
    <mergeCell ref="N10:O10"/>
    <mergeCell ref="B22:C22"/>
    <mergeCell ref="D22:E22"/>
    <mergeCell ref="G22:H22"/>
    <mergeCell ref="I22:J22"/>
    <mergeCell ref="L22:M22"/>
    <mergeCell ref="N22:O22"/>
    <mergeCell ref="B14:E14"/>
    <mergeCell ref="G14:J14"/>
    <mergeCell ref="L14:O14"/>
    <mergeCell ref="B15:E15"/>
    <mergeCell ref="G15:J15"/>
    <mergeCell ref="L15:O15"/>
    <mergeCell ref="G25:J25"/>
    <mergeCell ref="L25:O25"/>
    <mergeCell ref="B26:E26"/>
    <mergeCell ref="G26:J26"/>
    <mergeCell ref="L26:O26"/>
    <mergeCell ref="B27:E27"/>
    <mergeCell ref="G27:J27"/>
    <mergeCell ref="L27:O27"/>
    <mergeCell ref="B23:E23"/>
    <mergeCell ref="G23:J23"/>
    <mergeCell ref="L23:O23"/>
    <mergeCell ref="B24:E24"/>
    <mergeCell ref="G24:J24"/>
    <mergeCell ref="L24:O24"/>
    <mergeCell ref="B35:E35"/>
    <mergeCell ref="G35:J35"/>
    <mergeCell ref="L35:O35"/>
    <mergeCell ref="B36:E36"/>
    <mergeCell ref="G36:J36"/>
    <mergeCell ref="L36:O36"/>
    <mergeCell ref="B34:C34"/>
    <mergeCell ref="D34:E34"/>
    <mergeCell ref="G34:H34"/>
    <mergeCell ref="I34:J34"/>
    <mergeCell ref="L34:M34"/>
    <mergeCell ref="N34:O34"/>
    <mergeCell ref="B46:C46"/>
    <mergeCell ref="D46:E46"/>
    <mergeCell ref="G46:H46"/>
    <mergeCell ref="I46:J46"/>
    <mergeCell ref="L46:M46"/>
    <mergeCell ref="N46:O46"/>
    <mergeCell ref="B38:E38"/>
    <mergeCell ref="G38:J38"/>
    <mergeCell ref="L38:O38"/>
    <mergeCell ref="B39:E39"/>
    <mergeCell ref="G39:J39"/>
    <mergeCell ref="L39:O39"/>
    <mergeCell ref="B50:E50"/>
    <mergeCell ref="G50:J50"/>
    <mergeCell ref="L50:O50"/>
    <mergeCell ref="B51:E51"/>
    <mergeCell ref="G51:J51"/>
    <mergeCell ref="L51:O51"/>
    <mergeCell ref="B47:E47"/>
    <mergeCell ref="G47:J47"/>
    <mergeCell ref="L47:O47"/>
    <mergeCell ref="B48:E48"/>
    <mergeCell ref="G48:J48"/>
    <mergeCell ref="L48:O48"/>
    <mergeCell ref="B59:E59"/>
    <mergeCell ref="G59:J59"/>
    <mergeCell ref="L59:O59"/>
    <mergeCell ref="B60:C60"/>
    <mergeCell ref="D60:E60"/>
    <mergeCell ref="G60:J60"/>
    <mergeCell ref="L60:O60"/>
    <mergeCell ref="B58:C58"/>
    <mergeCell ref="D58:E58"/>
    <mergeCell ref="G58:H58"/>
    <mergeCell ref="I58:J58"/>
    <mergeCell ref="L58:M58"/>
    <mergeCell ref="N58:O58"/>
    <mergeCell ref="L62:O62"/>
    <mergeCell ref="L63:O63"/>
    <mergeCell ref="L70:M70"/>
    <mergeCell ref="N70:O70"/>
    <mergeCell ref="L71:O71"/>
    <mergeCell ref="B62:E62"/>
    <mergeCell ref="B63:E63"/>
    <mergeCell ref="B70:C70"/>
    <mergeCell ref="D70:E70"/>
    <mergeCell ref="B71:E71"/>
    <mergeCell ref="G62:J62"/>
    <mergeCell ref="G63:J63"/>
    <mergeCell ref="G70:H70"/>
    <mergeCell ref="I70:J70"/>
    <mergeCell ref="G71:J71"/>
  </mergeCells>
  <pageMargins left="0.31496062992125984" right="0.11811023622047245" top="0.35433070866141736" bottom="0.15748031496062992" header="0.31496062992125984" footer="0.31496062992125984"/>
  <pageSetup paperSize="9" scale="68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D19"/>
  <sheetViews>
    <sheetView workbookViewId="0">
      <selection activeCell="G4" sqref="G4"/>
    </sheetView>
  </sheetViews>
  <sheetFormatPr defaultRowHeight="15" x14ac:dyDescent="0.25"/>
  <cols>
    <col min="1" max="1" width="31.42578125" customWidth="1"/>
    <col min="2" max="2" width="13.42578125" customWidth="1"/>
    <col min="3" max="3" width="14.42578125" customWidth="1"/>
    <col min="4" max="4" width="16.140625" customWidth="1"/>
  </cols>
  <sheetData>
    <row r="1" spans="1:4" x14ac:dyDescent="0.25">
      <c r="A1" s="145" t="s">
        <v>508</v>
      </c>
      <c r="B1" s="147" t="s">
        <v>509</v>
      </c>
      <c r="C1" s="152" t="s">
        <v>524</v>
      </c>
      <c r="D1" s="155" t="s">
        <v>525</v>
      </c>
    </row>
    <row r="2" spans="1:4" x14ac:dyDescent="0.25">
      <c r="A2" s="144" t="s">
        <v>1084</v>
      </c>
      <c r="B2" s="146">
        <v>11100</v>
      </c>
      <c r="C2" s="153">
        <f>B2-(B2/100*ТЛ!$G$32)</f>
        <v>11100</v>
      </c>
      <c r="D2" s="156">
        <f>C2+(C2/100*ТЛ!$G$33)</f>
        <v>11100</v>
      </c>
    </row>
    <row r="3" spans="1:4" x14ac:dyDescent="0.25">
      <c r="A3" s="144" t="s">
        <v>1085</v>
      </c>
      <c r="B3" s="146">
        <v>2550</v>
      </c>
      <c r="C3" s="153">
        <f>B3-(B3/100*ТЛ!$G$32)</f>
        <v>2550</v>
      </c>
      <c r="D3" s="156">
        <f>C3+(C3/100*ТЛ!$G$33)</f>
        <v>2550</v>
      </c>
    </row>
    <row r="4" spans="1:4" x14ac:dyDescent="0.25">
      <c r="A4" s="144" t="s">
        <v>1086</v>
      </c>
      <c r="B4" s="146">
        <v>12145</v>
      </c>
      <c r="C4" s="153">
        <f>B4-(B4/100*ТЛ!$G$32)</f>
        <v>12145</v>
      </c>
      <c r="D4" s="156">
        <f>C4+(C4/100*ТЛ!$G$33)</f>
        <v>12145</v>
      </c>
    </row>
    <row r="5" spans="1:4" x14ac:dyDescent="0.25">
      <c r="A5" s="144" t="s">
        <v>1087</v>
      </c>
      <c r="B5" s="146">
        <v>3800</v>
      </c>
      <c r="C5" s="153">
        <f>B5-(B5/100*ТЛ!$G$32)</f>
        <v>3800</v>
      </c>
      <c r="D5" s="156">
        <f>C5+(C5/100*ТЛ!$G$33)</f>
        <v>3800</v>
      </c>
    </row>
    <row r="6" spans="1:4" x14ac:dyDescent="0.25">
      <c r="A6" s="144" t="s">
        <v>590</v>
      </c>
      <c r="B6" s="146">
        <v>3430</v>
      </c>
      <c r="C6" s="153">
        <f>B6-(B6/100*ТЛ!$G$32)</f>
        <v>3430</v>
      </c>
      <c r="D6" s="156">
        <f>C6+(C6/100*ТЛ!$G$33)</f>
        <v>3430</v>
      </c>
    </row>
    <row r="7" spans="1:4" x14ac:dyDescent="0.25">
      <c r="A7" s="144" t="s">
        <v>592</v>
      </c>
      <c r="B7" s="146">
        <v>6865</v>
      </c>
      <c r="C7" s="153">
        <f>B7-(B7/100*ТЛ!$G$32)</f>
        <v>6865</v>
      </c>
      <c r="D7" s="156">
        <f>C7+(C7/100*ТЛ!$G$33)</f>
        <v>6865</v>
      </c>
    </row>
    <row r="8" spans="1:4" x14ac:dyDescent="0.25">
      <c r="A8" s="144" t="s">
        <v>618</v>
      </c>
      <c r="B8" s="146">
        <v>1955</v>
      </c>
      <c r="C8" s="153">
        <f>B8-(B8/100*ТЛ!$G$32)</f>
        <v>1955</v>
      </c>
      <c r="D8" s="156">
        <f>C8+(C8/100*ТЛ!$G$33)</f>
        <v>1955</v>
      </c>
    </row>
    <row r="9" spans="1:4" x14ac:dyDescent="0.25">
      <c r="A9" s="144" t="s">
        <v>1088</v>
      </c>
      <c r="B9" s="146">
        <v>8300</v>
      </c>
      <c r="C9" s="153">
        <f>B9-(B9/100*ТЛ!$G$32)</f>
        <v>8300</v>
      </c>
      <c r="D9" s="156">
        <f>C9+(C9/100*ТЛ!$G$33)</f>
        <v>8300</v>
      </c>
    </row>
    <row r="10" spans="1:4" x14ac:dyDescent="0.25">
      <c r="A10" s="144" t="s">
        <v>1089</v>
      </c>
      <c r="B10" s="146">
        <v>2440</v>
      </c>
      <c r="C10" s="153">
        <f>B10-(B10/100*ТЛ!$G$32)</f>
        <v>2440</v>
      </c>
      <c r="D10" s="156">
        <f>C10+(C10/100*ТЛ!$G$33)</f>
        <v>2440</v>
      </c>
    </row>
    <row r="11" spans="1:4" s="143" customFormat="1" x14ac:dyDescent="0.25">
      <c r="A11" s="144" t="s">
        <v>1097</v>
      </c>
      <c r="B11" s="146">
        <v>460</v>
      </c>
      <c r="C11" s="153">
        <f>B11-(B11/100*ТЛ!$G$32)</f>
        <v>460</v>
      </c>
      <c r="D11" s="156">
        <f>C11+(C11/100*ТЛ!$G$33)</f>
        <v>460</v>
      </c>
    </row>
    <row r="12" spans="1:4" x14ac:dyDescent="0.25">
      <c r="A12" s="164" t="s">
        <v>1090</v>
      </c>
      <c r="B12" s="146">
        <v>2550</v>
      </c>
      <c r="C12" s="153">
        <f>B12-(B12/100*ТЛ!$G$32)</f>
        <v>2550</v>
      </c>
      <c r="D12" s="156">
        <f>C12+(C12/100*ТЛ!$G$33)</f>
        <v>2550</v>
      </c>
    </row>
    <row r="13" spans="1:4" x14ac:dyDescent="0.25">
      <c r="A13" s="164" t="s">
        <v>1091</v>
      </c>
      <c r="B13" s="146">
        <v>5775</v>
      </c>
      <c r="C13" s="153">
        <f>B13-(B13/100*ТЛ!$G$32)</f>
        <v>5775</v>
      </c>
      <c r="D13" s="156">
        <f>C13+(C13/100*ТЛ!$G$33)</f>
        <v>5775</v>
      </c>
    </row>
    <row r="14" spans="1:4" x14ac:dyDescent="0.25">
      <c r="A14" s="164" t="s">
        <v>586</v>
      </c>
      <c r="B14" s="146">
        <v>6225</v>
      </c>
      <c r="C14" s="153">
        <f>B14-(B14/100*ТЛ!$G$32)</f>
        <v>6225</v>
      </c>
      <c r="D14" s="156">
        <f>C14+(C14/100*ТЛ!$G$33)</f>
        <v>6225</v>
      </c>
    </row>
    <row r="15" spans="1:4" x14ac:dyDescent="0.25">
      <c r="A15" s="164" t="s">
        <v>1092</v>
      </c>
      <c r="B15" s="146">
        <v>2465</v>
      </c>
      <c r="C15" s="153">
        <f>B15-(B15/100*ТЛ!$G$32)</f>
        <v>2465</v>
      </c>
      <c r="D15" s="156">
        <f>C15+(C15/100*ТЛ!$G$33)</f>
        <v>2465</v>
      </c>
    </row>
    <row r="16" spans="1:4" x14ac:dyDescent="0.25">
      <c r="A16" s="164" t="s">
        <v>1093</v>
      </c>
      <c r="B16" s="146">
        <v>2900</v>
      </c>
      <c r="C16" s="153">
        <f>B16-(B16/100*ТЛ!$G$32)</f>
        <v>2900</v>
      </c>
      <c r="D16" s="156">
        <f>C16+(C16/100*ТЛ!$G$33)</f>
        <v>2900</v>
      </c>
    </row>
    <row r="17" spans="1:4" x14ac:dyDescent="0.25">
      <c r="A17" s="164" t="s">
        <v>1094</v>
      </c>
      <c r="B17" s="146">
        <v>7880</v>
      </c>
      <c r="C17" s="153">
        <f>B17-(B17/100*ТЛ!$G$32)</f>
        <v>7880</v>
      </c>
      <c r="D17" s="156">
        <f>C17+(C17/100*ТЛ!$G$33)</f>
        <v>7880</v>
      </c>
    </row>
    <row r="18" spans="1:4" x14ac:dyDescent="0.25">
      <c r="A18" s="164" t="s">
        <v>1095</v>
      </c>
      <c r="B18" s="146">
        <v>5770</v>
      </c>
      <c r="C18" s="153">
        <f>B18-(B18/100*ТЛ!$G$32)</f>
        <v>5770</v>
      </c>
      <c r="D18" s="156">
        <f>C18+(C18/100*ТЛ!$G$33)</f>
        <v>5770</v>
      </c>
    </row>
    <row r="19" spans="1:4" x14ac:dyDescent="0.25">
      <c r="A19" s="164" t="s">
        <v>1096</v>
      </c>
      <c r="B19" s="146">
        <v>10720</v>
      </c>
      <c r="C19" s="153">
        <f>B19-(B19/100*ТЛ!$G$32)</f>
        <v>10720</v>
      </c>
      <c r="D19" s="156">
        <f>C19+(C19/100*ТЛ!$G$33)</f>
        <v>10720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F56"/>
  <sheetViews>
    <sheetView topLeftCell="A37" workbookViewId="0">
      <selection activeCell="B56" sqref="B56"/>
    </sheetView>
  </sheetViews>
  <sheetFormatPr defaultRowHeight="15" x14ac:dyDescent="0.25"/>
  <cols>
    <col min="1" max="1" width="30.7109375" customWidth="1"/>
    <col min="2" max="2" width="21.85546875" customWidth="1"/>
    <col min="3" max="3" width="17.85546875" customWidth="1"/>
    <col min="4" max="4" width="16.42578125" customWidth="1"/>
  </cols>
  <sheetData>
    <row r="1" spans="1:6" x14ac:dyDescent="0.25">
      <c r="A1" s="145" t="s">
        <v>508</v>
      </c>
      <c r="B1" s="147" t="s">
        <v>509</v>
      </c>
      <c r="C1" s="152" t="s">
        <v>524</v>
      </c>
      <c r="D1" s="155" t="s">
        <v>525</v>
      </c>
    </row>
    <row r="2" spans="1:6" x14ac:dyDescent="0.25">
      <c r="A2" s="144" t="s">
        <v>622</v>
      </c>
      <c r="B2" s="146">
        <f>CEILING((F2+F2*0.07),5)</f>
        <v>17960</v>
      </c>
      <c r="C2" s="153">
        <f>B2-(B2/100*ТЛ!$G$32)</f>
        <v>17960</v>
      </c>
      <c r="D2" s="156">
        <f>C2+(C2/100*ТЛ!$G$33)</f>
        <v>17960</v>
      </c>
      <c r="F2" s="595">
        <v>16785</v>
      </c>
    </row>
    <row r="3" spans="1:6" x14ac:dyDescent="0.25">
      <c r="A3" s="144" t="s">
        <v>623</v>
      </c>
      <c r="B3" s="595">
        <v>8085</v>
      </c>
      <c r="C3" s="153">
        <f>B3-(B3/100*ТЛ!$G$32)</f>
        <v>8085</v>
      </c>
      <c r="D3" s="156">
        <f>C3+(C3/100*ТЛ!$G$33)</f>
        <v>8085</v>
      </c>
      <c r="F3" s="595">
        <v>7415</v>
      </c>
    </row>
    <row r="4" spans="1:6" x14ac:dyDescent="0.25">
      <c r="A4" s="144" t="s">
        <v>617</v>
      </c>
      <c r="B4" s="595">
        <f t="shared" ref="B4:B11" si="0">CEILING((F4+F4*0.07),5)</f>
        <v>2670</v>
      </c>
      <c r="C4" s="153">
        <f>B4-(B4/100*ТЛ!$G$32)</f>
        <v>2670</v>
      </c>
      <c r="D4" s="156">
        <f>C4+(C4/100*ТЛ!$G$33)</f>
        <v>2670</v>
      </c>
      <c r="F4" s="595">
        <v>2495</v>
      </c>
    </row>
    <row r="5" spans="1:6" x14ac:dyDescent="0.25">
      <c r="A5" s="144" t="s">
        <v>624</v>
      </c>
      <c r="B5" s="595">
        <v>4495</v>
      </c>
      <c r="C5" s="153">
        <f>B5-(B5/100*ТЛ!$G$32)</f>
        <v>4495</v>
      </c>
      <c r="D5" s="156">
        <f>C5+(C5/100*ТЛ!$G$33)</f>
        <v>4495</v>
      </c>
      <c r="F5" s="595">
        <v>4275</v>
      </c>
    </row>
    <row r="6" spans="1:6" x14ac:dyDescent="0.25">
      <c r="A6" s="144" t="s">
        <v>625</v>
      </c>
      <c r="B6" s="595">
        <f t="shared" si="0"/>
        <v>2010</v>
      </c>
      <c r="C6" s="153">
        <f>B6-(B6/100*ТЛ!$G$32)</f>
        <v>2010</v>
      </c>
      <c r="D6" s="156">
        <f>C6+(C6/100*ТЛ!$G$33)</f>
        <v>2010</v>
      </c>
      <c r="F6" s="595">
        <v>1875</v>
      </c>
    </row>
    <row r="7" spans="1:6" x14ac:dyDescent="0.25">
      <c r="A7" s="144" t="s">
        <v>618</v>
      </c>
      <c r="B7" s="595">
        <f t="shared" si="0"/>
        <v>1465</v>
      </c>
      <c r="C7" s="153">
        <f>B7-(B7/100*ТЛ!$G$32)</f>
        <v>1465</v>
      </c>
      <c r="D7" s="156">
        <f>C7+(C7/100*ТЛ!$G$33)</f>
        <v>1465</v>
      </c>
      <c r="F7" s="595">
        <v>1365</v>
      </c>
    </row>
    <row r="8" spans="1:6" x14ac:dyDescent="0.25">
      <c r="A8" s="144" t="s">
        <v>605</v>
      </c>
      <c r="B8" s="595">
        <v>8770</v>
      </c>
      <c r="C8" s="153">
        <f>B8-(B8/100*ТЛ!$G$32)</f>
        <v>8770</v>
      </c>
      <c r="D8" s="156">
        <f>C8+(C8/100*ТЛ!$G$33)</f>
        <v>8770</v>
      </c>
      <c r="F8" s="595">
        <v>8160</v>
      </c>
    </row>
    <row r="9" spans="1:6" x14ac:dyDescent="0.25">
      <c r="A9" s="144" t="s">
        <v>626</v>
      </c>
      <c r="B9" s="595">
        <v>9715</v>
      </c>
      <c r="C9" s="153">
        <f>B9-(B9/100*ТЛ!$G$32)</f>
        <v>9715</v>
      </c>
      <c r="D9" s="156">
        <f>C9+(C9/100*ТЛ!$G$33)</f>
        <v>9715</v>
      </c>
      <c r="F9" s="595">
        <v>8975</v>
      </c>
    </row>
    <row r="10" spans="1:6" x14ac:dyDescent="0.25">
      <c r="A10" s="144" t="s">
        <v>627</v>
      </c>
      <c r="B10" s="595">
        <v>11090</v>
      </c>
      <c r="C10" s="153">
        <f>B10-(B10/100*ТЛ!$G$32)</f>
        <v>11090</v>
      </c>
      <c r="D10" s="156">
        <f>C10+(C10/100*ТЛ!$G$33)</f>
        <v>11090</v>
      </c>
      <c r="F10" s="595">
        <v>10290</v>
      </c>
    </row>
    <row r="11" spans="1:6" x14ac:dyDescent="0.25">
      <c r="A11" s="144" t="s">
        <v>611</v>
      </c>
      <c r="B11" s="595">
        <f t="shared" si="0"/>
        <v>2355</v>
      </c>
      <c r="C11" s="153">
        <f>B11-(B11/100*ТЛ!$G$32)</f>
        <v>2355</v>
      </c>
      <c r="D11" s="156">
        <f>C11+(C11/100*ТЛ!$G$33)</f>
        <v>2355</v>
      </c>
      <c r="F11" s="595">
        <v>2200</v>
      </c>
    </row>
    <row r="12" spans="1:6" x14ac:dyDescent="0.25">
      <c r="A12" s="144" t="s">
        <v>593</v>
      </c>
      <c r="B12" s="595">
        <v>8785</v>
      </c>
      <c r="C12" s="153">
        <f>B12-(B12/100*ТЛ!$G$32)</f>
        <v>8785</v>
      </c>
      <c r="D12" s="156">
        <f>C12+(C12/100*ТЛ!$G$33)</f>
        <v>8785</v>
      </c>
      <c r="F12" s="595">
        <v>7850</v>
      </c>
    </row>
    <row r="13" spans="1:6" x14ac:dyDescent="0.25">
      <c r="A13" s="164" t="s">
        <v>613</v>
      </c>
      <c r="B13" s="595">
        <v>12380</v>
      </c>
      <c r="C13" s="153">
        <f>B13-(B13/100*ТЛ!$G$32)</f>
        <v>12380</v>
      </c>
      <c r="D13" s="156">
        <f>C13+(C13/100*ТЛ!$G$33)</f>
        <v>12380</v>
      </c>
      <c r="F13" s="595">
        <v>10890</v>
      </c>
    </row>
    <row r="14" spans="1:6" ht="14.45" x14ac:dyDescent="0.3">
      <c r="A14" s="164"/>
      <c r="B14" s="595"/>
      <c r="C14" s="153"/>
      <c r="D14" s="156"/>
    </row>
    <row r="15" spans="1:6" ht="14.45" x14ac:dyDescent="0.3">
      <c r="A15" s="143"/>
      <c r="B15" s="143"/>
      <c r="C15" s="143"/>
      <c r="D15" s="143"/>
    </row>
    <row r="16" spans="1:6" ht="15.75" x14ac:dyDescent="0.25">
      <c r="A16" s="846" t="s">
        <v>1671</v>
      </c>
      <c r="B16" s="846"/>
      <c r="C16" s="846"/>
      <c r="D16" s="846"/>
    </row>
    <row r="17" spans="1:6" ht="14.45" x14ac:dyDescent="0.3">
      <c r="A17" s="144"/>
      <c r="B17" s="144"/>
      <c r="C17" s="144"/>
      <c r="D17" s="144"/>
    </row>
    <row r="18" spans="1:6" x14ac:dyDescent="0.25">
      <c r="A18" s="144" t="s">
        <v>1687</v>
      </c>
      <c r="B18" s="595">
        <v>2760</v>
      </c>
      <c r="C18" s="153">
        <f>B18-(B18/100*ТЛ!$G$32)</f>
        <v>2760</v>
      </c>
      <c r="D18" s="156">
        <f>C18+(C18/100*ТЛ!$G$33)</f>
        <v>2760</v>
      </c>
      <c r="F18" s="144">
        <v>2360</v>
      </c>
    </row>
    <row r="19" spans="1:6" x14ac:dyDescent="0.25">
      <c r="A19" s="144" t="s">
        <v>1688</v>
      </c>
      <c r="B19" s="595">
        <v>2200</v>
      </c>
      <c r="C19" s="153">
        <f>B19-(B19/100*ТЛ!$G$32)</f>
        <v>2200</v>
      </c>
      <c r="D19" s="156">
        <f>C19+(C19/100*ТЛ!$G$33)</f>
        <v>2200</v>
      </c>
      <c r="F19" s="144">
        <v>2205</v>
      </c>
    </row>
    <row r="20" spans="1:6" x14ac:dyDescent="0.25">
      <c r="A20" s="144" t="s">
        <v>1716</v>
      </c>
      <c r="B20" s="595">
        <v>350</v>
      </c>
      <c r="C20" s="153">
        <f>B20-(B20/100*ТЛ!$G$32)</f>
        <v>350</v>
      </c>
      <c r="D20" s="156">
        <f>C20+(C20/100*ТЛ!$G$33)</f>
        <v>350</v>
      </c>
      <c r="F20" s="144">
        <v>300</v>
      </c>
    </row>
    <row r="21" spans="1:6" x14ac:dyDescent="0.25">
      <c r="A21" s="144" t="s">
        <v>1689</v>
      </c>
      <c r="B21" s="595">
        <v>4710</v>
      </c>
      <c r="C21" s="153">
        <f>B21-(B21/100*ТЛ!$G$32)</f>
        <v>4710</v>
      </c>
      <c r="D21" s="156">
        <f>C21+(C21/100*ТЛ!$G$33)</f>
        <v>4710</v>
      </c>
      <c r="F21" s="144">
        <v>4350</v>
      </c>
    </row>
    <row r="22" spans="1:6" x14ac:dyDescent="0.25">
      <c r="A22" s="144" t="s">
        <v>586</v>
      </c>
      <c r="B22" s="595">
        <f t="shared" ref="B22:B23" si="1">CEILING((F22+F22*0.07),5)</f>
        <v>3105</v>
      </c>
      <c r="C22" s="153">
        <f>B22-(B22/100*ТЛ!$G$32)</f>
        <v>3105</v>
      </c>
      <c r="D22" s="156">
        <f>C22+(C22/100*ТЛ!$G$33)</f>
        <v>3105</v>
      </c>
      <c r="F22" s="144">
        <v>2900</v>
      </c>
    </row>
    <row r="23" spans="1:6" x14ac:dyDescent="0.25">
      <c r="A23" s="144" t="s">
        <v>1690</v>
      </c>
      <c r="B23" s="595">
        <f t="shared" si="1"/>
        <v>1265</v>
      </c>
      <c r="C23" s="153">
        <f>B23-(B23/100*ТЛ!$G$32)</f>
        <v>1265</v>
      </c>
      <c r="D23" s="156">
        <f>C23+(C23/100*ТЛ!$G$33)</f>
        <v>1265</v>
      </c>
      <c r="F23" s="144">
        <v>1180</v>
      </c>
    </row>
    <row r="24" spans="1:6" x14ac:dyDescent="0.25">
      <c r="A24" s="144" t="s">
        <v>1090</v>
      </c>
      <c r="B24" s="595">
        <v>2580</v>
      </c>
      <c r="C24" s="153">
        <f>B24-(B24/100*ТЛ!$G$32)</f>
        <v>2580</v>
      </c>
      <c r="D24" s="156">
        <f>C24+(C24/100*ТЛ!$G$33)</f>
        <v>2580</v>
      </c>
      <c r="F24" s="144">
        <v>2315</v>
      </c>
    </row>
    <row r="25" spans="1:6" x14ac:dyDescent="0.25">
      <c r="A25" s="144" t="s">
        <v>61</v>
      </c>
      <c r="B25" s="595">
        <v>1600</v>
      </c>
      <c r="C25" s="153">
        <f>B25-(B25/100*ТЛ!$G$32)</f>
        <v>1600</v>
      </c>
      <c r="D25" s="156">
        <f>C25+(C25/100*ТЛ!$G$33)</f>
        <v>1600</v>
      </c>
      <c r="F25" s="144">
        <v>1410</v>
      </c>
    </row>
    <row r="26" spans="1:6" x14ac:dyDescent="0.25">
      <c r="A26" s="144" t="s">
        <v>1782</v>
      </c>
      <c r="B26" s="618">
        <v>520</v>
      </c>
      <c r="C26" s="153">
        <f>B26-(B26/100*ТЛ!$G$32)</f>
        <v>520</v>
      </c>
      <c r="D26" s="156">
        <f>C26+(C26/100*ТЛ!$G$33)</f>
        <v>520</v>
      </c>
    </row>
    <row r="27" spans="1:6" x14ac:dyDescent="0.25">
      <c r="A27" s="144" t="s">
        <v>1798</v>
      </c>
      <c r="B27" s="622">
        <v>3000</v>
      </c>
      <c r="C27" s="153">
        <f>B27-(B27/100*ТЛ!$G$32)</f>
        <v>3000</v>
      </c>
      <c r="D27" s="156">
        <f>C27+(C27/100*ТЛ!$G$33)</f>
        <v>3000</v>
      </c>
    </row>
    <row r="28" spans="1:6" x14ac:dyDescent="0.25">
      <c r="A28" s="144" t="s">
        <v>1799</v>
      </c>
      <c r="B28" s="622">
        <v>7960</v>
      </c>
      <c r="C28" s="153">
        <f>B28-(B28/100*ТЛ!$G$32)</f>
        <v>7960</v>
      </c>
      <c r="D28" s="156">
        <f>C28+(C28/100*ТЛ!$G$33)</f>
        <v>7960</v>
      </c>
    </row>
    <row r="29" spans="1:6" x14ac:dyDescent="0.25">
      <c r="A29" s="144" t="s">
        <v>1800</v>
      </c>
      <c r="B29" s="622">
        <v>720</v>
      </c>
      <c r="C29" s="153">
        <f>B29-(B29/100*ТЛ!$G$32)</f>
        <v>720</v>
      </c>
      <c r="D29" s="156">
        <f>C29+(C29/100*ТЛ!$G$33)</f>
        <v>720</v>
      </c>
    </row>
    <row r="30" spans="1:6" x14ac:dyDescent="0.25">
      <c r="A30" s="178" t="s">
        <v>1805</v>
      </c>
      <c r="B30" s="623">
        <v>3410</v>
      </c>
      <c r="C30" s="153">
        <f>B30-(B30/100*ТЛ!$G$32)</f>
        <v>3410</v>
      </c>
      <c r="D30" s="156">
        <f>C30+(C30/100*ТЛ!$G$33)</f>
        <v>3410</v>
      </c>
    </row>
    <row r="31" spans="1:6" ht="18.75" x14ac:dyDescent="0.3">
      <c r="A31" s="847" t="s">
        <v>1709</v>
      </c>
      <c r="B31" s="847"/>
      <c r="C31" s="847"/>
      <c r="D31" s="847"/>
    </row>
    <row r="32" spans="1:6" ht="14.45" x14ac:dyDescent="0.3">
      <c r="A32" s="144"/>
      <c r="B32" s="144"/>
      <c r="C32" s="144"/>
      <c r="D32" s="144"/>
    </row>
    <row r="33" spans="1:6" x14ac:dyDescent="0.25">
      <c r="A33" s="144" t="s">
        <v>1687</v>
      </c>
      <c r="B33" s="595">
        <v>8190</v>
      </c>
      <c r="C33" s="153">
        <f>B33-(B33/100*ТЛ!$G$32)</f>
        <v>8190</v>
      </c>
      <c r="D33" s="156">
        <f>C33+(C33/100*ТЛ!$G$33)</f>
        <v>8190</v>
      </c>
      <c r="F33" s="144">
        <v>8890</v>
      </c>
    </row>
    <row r="34" spans="1:6" x14ac:dyDescent="0.25">
      <c r="A34" s="144" t="s">
        <v>1710</v>
      </c>
      <c r="B34" s="595">
        <v>4800</v>
      </c>
      <c r="C34" s="153">
        <f>B34-(B34/100*ТЛ!$G$32)</f>
        <v>4800</v>
      </c>
      <c r="D34" s="156">
        <f>C34+(C34/100*ТЛ!$G$33)</f>
        <v>4800</v>
      </c>
      <c r="F34" s="144">
        <v>4350</v>
      </c>
    </row>
    <row r="35" spans="1:6" x14ac:dyDescent="0.25">
      <c r="A35" s="144" t="s">
        <v>1711</v>
      </c>
      <c r="B35" s="595">
        <v>8700</v>
      </c>
      <c r="C35" s="153">
        <f>B35-(B35/100*ТЛ!$G$32)</f>
        <v>8700</v>
      </c>
      <c r="D35" s="156">
        <f>C35+(C35/100*ТЛ!$G$33)</f>
        <v>8700</v>
      </c>
      <c r="F35" s="144">
        <v>7800</v>
      </c>
    </row>
    <row r="36" spans="1:6" x14ac:dyDescent="0.25">
      <c r="A36" s="144" t="s">
        <v>1712</v>
      </c>
      <c r="B36" s="595">
        <v>2120</v>
      </c>
      <c r="C36" s="153">
        <f>B36-(B36/100*ТЛ!$G$32)</f>
        <v>2120</v>
      </c>
      <c r="D36" s="156">
        <f>C36+(C36/100*ТЛ!$G$33)</f>
        <v>2120</v>
      </c>
      <c r="F36" s="144">
        <v>1950</v>
      </c>
    </row>
    <row r="37" spans="1:6" x14ac:dyDescent="0.25">
      <c r="A37" s="144" t="s">
        <v>1713</v>
      </c>
      <c r="B37" s="595">
        <v>11900</v>
      </c>
      <c r="C37" s="153">
        <f>B37-(B37/100*ТЛ!$G$32)</f>
        <v>11900</v>
      </c>
      <c r="D37" s="156">
        <f>C37+(C37/100*ТЛ!$G$33)</f>
        <v>11900</v>
      </c>
      <c r="F37" s="144">
        <v>10500</v>
      </c>
    </row>
    <row r="38" spans="1:6" x14ac:dyDescent="0.25">
      <c r="A38" s="144" t="s">
        <v>1733</v>
      </c>
      <c r="B38" s="595">
        <v>14850</v>
      </c>
      <c r="C38" s="153">
        <f>B38-(B38/100*ТЛ!$G$32)</f>
        <v>14850</v>
      </c>
      <c r="D38" s="156">
        <f>C38+(C38/100*ТЛ!$G$33)</f>
        <v>14850</v>
      </c>
      <c r="F38" s="144">
        <v>13550</v>
      </c>
    </row>
    <row r="39" spans="1:6" x14ac:dyDescent="0.25">
      <c r="A39" s="144" t="s">
        <v>1739</v>
      </c>
      <c r="B39" s="595">
        <v>11580</v>
      </c>
      <c r="C39" s="153">
        <f>B39-(B39/100*ТЛ!$G$32)</f>
        <v>11580</v>
      </c>
      <c r="D39" s="156">
        <f>C39+(C39/100*ТЛ!$G$33)</f>
        <v>11580</v>
      </c>
      <c r="F39" s="144">
        <v>10050</v>
      </c>
    </row>
    <row r="40" spans="1:6" x14ac:dyDescent="0.25">
      <c r="A40" s="144" t="s">
        <v>1714</v>
      </c>
      <c r="B40" s="595">
        <v>5470</v>
      </c>
      <c r="C40" s="153">
        <f>B40-(B40/100*ТЛ!$G$32)</f>
        <v>5470</v>
      </c>
      <c r="D40" s="156">
        <f>C40+(C40/100*ТЛ!$G$33)</f>
        <v>5470</v>
      </c>
      <c r="F40" s="144">
        <v>4850</v>
      </c>
    </row>
    <row r="41" spans="1:6" x14ac:dyDescent="0.25">
      <c r="A41" s="144" t="s">
        <v>1715</v>
      </c>
      <c r="B41" s="595">
        <v>9620</v>
      </c>
      <c r="C41" s="153">
        <f>B41-(B41/100*ТЛ!$G$32)</f>
        <v>9620</v>
      </c>
      <c r="D41" s="156">
        <f>C41+(C41/100*ТЛ!$G$33)</f>
        <v>9620</v>
      </c>
      <c r="F41" s="144">
        <v>8600</v>
      </c>
    </row>
    <row r="42" spans="1:6" x14ac:dyDescent="0.25">
      <c r="A42" s="144" t="s">
        <v>1734</v>
      </c>
      <c r="B42" s="598">
        <v>13370</v>
      </c>
      <c r="C42" s="153">
        <f>B42-(B42/100*ТЛ!$G$32)</f>
        <v>13370</v>
      </c>
      <c r="D42" s="156">
        <f>C42+(C42/100*ТЛ!$G$33)</f>
        <v>13370</v>
      </c>
    </row>
    <row r="43" spans="1:6" x14ac:dyDescent="0.25">
      <c r="A43" s="144" t="s">
        <v>1741</v>
      </c>
      <c r="B43" s="598">
        <v>10290</v>
      </c>
      <c r="C43" s="153">
        <f>B43-(B43/100*ТЛ!$G$32)</f>
        <v>10290</v>
      </c>
      <c r="D43" s="156">
        <f>C43+(C43/100*ТЛ!$G$33)</f>
        <v>10290</v>
      </c>
    </row>
    <row r="44" spans="1:6" x14ac:dyDescent="0.25">
      <c r="A44" s="144" t="s">
        <v>1735</v>
      </c>
      <c r="B44" s="598">
        <v>2860</v>
      </c>
      <c r="C44" s="153">
        <f>B44-(B44/100*ТЛ!$G$32)</f>
        <v>2860</v>
      </c>
      <c r="D44" s="156">
        <f>C44+(C44/100*ТЛ!$G$33)</f>
        <v>2860</v>
      </c>
    </row>
    <row r="45" spans="1:6" ht="14.45" x14ac:dyDescent="0.3">
      <c r="A45" s="144"/>
      <c r="B45" s="631"/>
      <c r="C45" s="153">
        <f>B45-(B45/100*ТЛ!$G$32)</f>
        <v>0</v>
      </c>
      <c r="D45" s="156">
        <f>C45+(C45/100*ТЛ!$G$33)</f>
        <v>0</v>
      </c>
    </row>
    <row r="46" spans="1:6" x14ac:dyDescent="0.25">
      <c r="A46" s="144" t="s">
        <v>1841</v>
      </c>
      <c r="B46" s="631">
        <v>880</v>
      </c>
      <c r="C46" s="153">
        <f>B46-(B46/100*ТЛ!$G$32)</f>
        <v>880</v>
      </c>
      <c r="D46" s="156">
        <f>C46+(C46/100*ТЛ!$G$33)</f>
        <v>880</v>
      </c>
    </row>
    <row r="47" spans="1:6" ht="14.45" x14ac:dyDescent="0.3">
      <c r="A47" s="144"/>
      <c r="B47" s="631"/>
      <c r="C47" s="153">
        <f>B47-(B47/100*ТЛ!$G$32)</f>
        <v>0</v>
      </c>
      <c r="D47" s="156">
        <f>C47+(C47/100*ТЛ!$G$33)</f>
        <v>0</v>
      </c>
    </row>
    <row r="48" spans="1:6" ht="14.45" x14ac:dyDescent="0.3">
      <c r="A48" s="144"/>
      <c r="B48" s="631"/>
      <c r="C48" s="153">
        <f>B48-(B48/100*ТЛ!$G$32)</f>
        <v>0</v>
      </c>
      <c r="D48" s="156">
        <f>C48+(C48/100*ТЛ!$G$33)</f>
        <v>0</v>
      </c>
    </row>
    <row r="49" spans="1:4" ht="23.25" x14ac:dyDescent="0.25">
      <c r="A49" s="636" t="s">
        <v>1862</v>
      </c>
      <c r="B49" s="635"/>
      <c r="C49" s="153">
        <f>B49-(B49/100*ТЛ!$G$32)</f>
        <v>0</v>
      </c>
      <c r="D49" s="156">
        <f>C49+(C49/100*ТЛ!$G$33)</f>
        <v>0</v>
      </c>
    </row>
    <row r="50" spans="1:4" x14ac:dyDescent="0.25">
      <c r="A50" s="634" t="s">
        <v>1860</v>
      </c>
      <c r="B50" s="631">
        <v>3970</v>
      </c>
      <c r="C50" s="153">
        <f>B50-(B50/100*ТЛ!$G$32)</f>
        <v>3970</v>
      </c>
      <c r="D50" s="156">
        <f>C50+(C50/100*ТЛ!$G$33)</f>
        <v>3970</v>
      </c>
    </row>
    <row r="51" spans="1:4" x14ac:dyDescent="0.25">
      <c r="A51" s="634" t="s">
        <v>1861</v>
      </c>
      <c r="B51" s="633">
        <v>3290</v>
      </c>
      <c r="C51" s="153">
        <f>B51-(B51/100*ТЛ!$G$32)</f>
        <v>3290</v>
      </c>
      <c r="D51" s="156">
        <f>C51+(C51/100*ТЛ!$G$33)</f>
        <v>3290</v>
      </c>
    </row>
    <row r="52" spans="1:4" x14ac:dyDescent="0.25">
      <c r="A52" s="634" t="s">
        <v>1863</v>
      </c>
      <c r="B52" s="633">
        <v>880</v>
      </c>
      <c r="C52" s="153">
        <f>B52-(B52/100*ТЛ!$G$32)</f>
        <v>880</v>
      </c>
      <c r="D52" s="156">
        <f>C52+(C52/100*ТЛ!$G$33)</f>
        <v>880</v>
      </c>
    </row>
    <row r="53" spans="1:4" x14ac:dyDescent="0.25">
      <c r="A53" s="634" t="s">
        <v>1857</v>
      </c>
      <c r="B53" s="633">
        <v>2050</v>
      </c>
      <c r="C53" s="153">
        <f>B53-(B53/100*ТЛ!$G$32)</f>
        <v>2050</v>
      </c>
      <c r="D53" s="156">
        <f>C53+(C53/100*ТЛ!$G$33)</f>
        <v>2050</v>
      </c>
    </row>
    <row r="54" spans="1:4" x14ac:dyDescent="0.25">
      <c r="A54" s="634" t="s">
        <v>1859</v>
      </c>
      <c r="B54" s="633">
        <v>5650</v>
      </c>
      <c r="C54" s="153">
        <f>B54-(B54/100*ТЛ!$G$32)</f>
        <v>5650</v>
      </c>
      <c r="D54" s="156">
        <f>C54+(C54/100*ТЛ!$G$33)</f>
        <v>5650</v>
      </c>
    </row>
    <row r="55" spans="1:4" x14ac:dyDescent="0.25">
      <c r="A55" s="634" t="s">
        <v>1858</v>
      </c>
      <c r="B55" s="633">
        <v>9670</v>
      </c>
      <c r="C55" s="153">
        <f>B55-(B55/100*ТЛ!$G$32)</f>
        <v>9670</v>
      </c>
      <c r="D55" s="156">
        <f>C55+(C55/100*ТЛ!$G$33)</f>
        <v>9670</v>
      </c>
    </row>
    <row r="56" spans="1:4" x14ac:dyDescent="0.25">
      <c r="A56" s="144" t="s">
        <v>1866</v>
      </c>
      <c r="B56" s="633">
        <v>1265</v>
      </c>
      <c r="C56" s="153">
        <f>B56-(B56/100*ТЛ!$G$32)</f>
        <v>1265</v>
      </c>
      <c r="D56" s="156">
        <f>C56+(C56/100*ТЛ!$G$33)</f>
        <v>1265</v>
      </c>
    </row>
  </sheetData>
  <mergeCells count="2">
    <mergeCell ref="A16:D16"/>
    <mergeCell ref="A31:D31"/>
  </mergeCells>
  <pageMargins left="0.7" right="0.7" top="0.75" bottom="0.75" header="0.3" footer="0.3"/>
  <pageSetup paperSize="9" orientation="portrait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O48"/>
  <sheetViews>
    <sheetView view="pageBreakPreview" topLeftCell="A10" zoomScale="70" zoomScaleNormal="100" zoomScaleSheetLayoutView="70" zoomScalePageLayoutView="50" workbookViewId="0">
      <selection activeCell="B1" sqref="B1:I4"/>
    </sheetView>
  </sheetViews>
  <sheetFormatPr defaultRowHeight="15" x14ac:dyDescent="0.25"/>
  <cols>
    <col min="1" max="1" width="3.28515625" customWidth="1"/>
  </cols>
  <sheetData>
    <row r="1" spans="1:15" ht="20.25" x14ac:dyDescent="0.3">
      <c r="A1" s="2"/>
      <c r="B1" s="21"/>
      <c r="C1" s="3"/>
      <c r="D1" s="3"/>
      <c r="E1" s="25"/>
      <c r="F1" s="24"/>
      <c r="G1" s="3"/>
      <c r="H1" s="3"/>
      <c r="I1" s="3"/>
      <c r="J1" s="3"/>
      <c r="K1" s="3"/>
      <c r="L1" s="3"/>
      <c r="M1" s="734"/>
      <c r="N1" s="734"/>
      <c r="O1" s="734"/>
    </row>
    <row r="2" spans="1:15" x14ac:dyDescent="0.25">
      <c r="A2" s="2"/>
      <c r="B2" s="24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</row>
    <row r="3" spans="1:15" ht="14.45" x14ac:dyDescent="0.3">
      <c r="A3" s="2"/>
      <c r="B3" s="24"/>
      <c r="C3" s="3"/>
      <c r="D3" s="3"/>
      <c r="E3" s="24"/>
      <c r="F3" s="3"/>
      <c r="G3" s="3"/>
      <c r="H3" s="3"/>
      <c r="I3" s="3"/>
      <c r="J3" s="3"/>
      <c r="K3" s="3"/>
      <c r="L3" s="3"/>
      <c r="M3" s="3"/>
      <c r="N3" s="3"/>
      <c r="O3" s="4"/>
    </row>
    <row r="4" spans="1:15" ht="14.45" x14ac:dyDescent="0.3">
      <c r="A4" s="2"/>
      <c r="B4" s="24"/>
      <c r="C4" s="3"/>
      <c r="D4" s="3"/>
      <c r="E4" s="24"/>
      <c r="F4" s="3"/>
      <c r="G4" s="3"/>
      <c r="H4" s="3"/>
      <c r="I4" s="3"/>
      <c r="J4" s="3"/>
      <c r="K4" s="3"/>
      <c r="L4" s="3"/>
      <c r="M4" s="3"/>
      <c r="N4" s="3"/>
      <c r="O4" s="4"/>
    </row>
    <row r="5" spans="1:15" ht="22.9" x14ac:dyDescent="0.4">
      <c r="A5" s="2"/>
      <c r="B5" s="24"/>
      <c r="C5" s="594"/>
      <c r="D5" s="3"/>
      <c r="E5" s="24"/>
      <c r="F5" s="3"/>
      <c r="G5" s="3"/>
      <c r="H5" s="3"/>
      <c r="I5" s="3"/>
      <c r="J5" s="3"/>
      <c r="K5" s="3"/>
      <c r="L5" s="3"/>
      <c r="M5" s="3"/>
      <c r="N5" s="3"/>
      <c r="O5" s="4"/>
    </row>
    <row r="6" spans="1:15" ht="14.45" x14ac:dyDescent="0.3">
      <c r="A6" s="2"/>
      <c r="B6" s="24"/>
      <c r="C6" s="3"/>
      <c r="D6" s="143"/>
      <c r="E6" s="24"/>
      <c r="F6" s="3"/>
      <c r="G6" s="3"/>
      <c r="H6" s="3"/>
      <c r="I6" s="3"/>
      <c r="J6" s="3"/>
      <c r="K6" s="3"/>
      <c r="L6" s="3"/>
      <c r="M6" s="3"/>
      <c r="N6" s="3"/>
      <c r="O6" s="4"/>
    </row>
    <row r="7" spans="1:15" ht="14.45" x14ac:dyDescent="0.3">
      <c r="A7" s="2"/>
      <c r="B7" s="24"/>
      <c r="C7" s="3"/>
      <c r="D7" s="3"/>
      <c r="E7" s="24"/>
      <c r="F7" s="833"/>
      <c r="G7" s="833"/>
      <c r="H7" s="833"/>
      <c r="I7" s="3"/>
      <c r="J7" s="3"/>
      <c r="K7" s="3"/>
      <c r="L7" s="3"/>
      <c r="M7" s="3"/>
      <c r="N7" s="3"/>
      <c r="O7" s="4"/>
    </row>
    <row r="8" spans="1:15" ht="14.45" x14ac:dyDescent="0.3">
      <c r="A8" s="2"/>
      <c r="B8" s="24"/>
      <c r="C8" s="3"/>
      <c r="D8" s="3"/>
      <c r="E8" s="24"/>
      <c r="F8" s="3"/>
      <c r="G8" s="3"/>
      <c r="H8" s="3"/>
      <c r="I8" s="3"/>
      <c r="J8" s="3"/>
      <c r="K8" s="3"/>
      <c r="L8" s="3"/>
      <c r="M8" s="3"/>
      <c r="N8" s="3"/>
      <c r="O8" s="4"/>
    </row>
    <row r="9" spans="1:15" ht="14.45" x14ac:dyDescent="0.3">
      <c r="A9" s="2"/>
      <c r="B9" s="24"/>
      <c r="C9" s="3"/>
      <c r="D9" s="3"/>
      <c r="E9" s="24"/>
      <c r="F9" s="3"/>
      <c r="G9" s="3"/>
      <c r="H9" s="3"/>
      <c r="I9" s="3"/>
      <c r="J9" s="3"/>
      <c r="K9" s="3"/>
      <c r="L9" s="3"/>
      <c r="M9" s="3"/>
      <c r="N9" s="3"/>
      <c r="O9" s="4"/>
    </row>
    <row r="10" spans="1:15" ht="14.45" x14ac:dyDescent="0.3">
      <c r="A10" s="2"/>
      <c r="B10" s="24"/>
      <c r="C10" s="3"/>
      <c r="D10" s="3"/>
      <c r="E10" s="24"/>
      <c r="F10" s="3"/>
      <c r="G10" s="3"/>
      <c r="H10" s="3"/>
      <c r="I10" s="3"/>
      <c r="J10" s="3"/>
      <c r="K10" s="3"/>
      <c r="L10" s="3"/>
      <c r="M10" s="3"/>
      <c r="N10" s="3"/>
      <c r="O10" s="4"/>
    </row>
    <row r="11" spans="1:15" ht="14.45" x14ac:dyDescent="0.3">
      <c r="A11" s="2"/>
      <c r="B11" s="24"/>
      <c r="C11" s="3"/>
      <c r="D11" s="3"/>
      <c r="E11" s="24"/>
      <c r="F11" s="3"/>
      <c r="G11" s="3"/>
      <c r="H11" s="3"/>
      <c r="I11" s="3"/>
      <c r="J11" s="3"/>
      <c r="K11" s="3"/>
      <c r="L11" s="3"/>
      <c r="M11" s="3"/>
      <c r="N11" s="3"/>
      <c r="O11" s="4"/>
    </row>
    <row r="12" spans="1:15" ht="14.45" x14ac:dyDescent="0.3">
      <c r="A12" s="2"/>
      <c r="B12" s="24"/>
      <c r="C12" s="3"/>
      <c r="D12" s="3"/>
      <c r="E12" s="24"/>
      <c r="F12" s="3"/>
      <c r="G12" s="3"/>
      <c r="H12" s="3"/>
      <c r="I12" s="3"/>
      <c r="J12" s="3"/>
      <c r="K12" s="3"/>
      <c r="L12" s="3"/>
      <c r="M12" s="3"/>
      <c r="N12" s="3"/>
      <c r="O12" s="4"/>
    </row>
    <row r="13" spans="1:15" ht="34.9" customHeight="1" thickBot="1" x14ac:dyDescent="0.3">
      <c r="A13" s="28"/>
      <c r="B13" s="848" t="s">
        <v>1856</v>
      </c>
      <c r="C13" s="849"/>
      <c r="D13" s="849"/>
      <c r="E13" s="849"/>
      <c r="F13" s="849"/>
      <c r="G13" s="849"/>
      <c r="H13" s="849"/>
      <c r="I13" s="849"/>
      <c r="J13" s="849"/>
      <c r="K13" s="849"/>
      <c r="L13" s="849"/>
      <c r="M13" s="849"/>
      <c r="N13" s="849"/>
      <c r="O13" s="850"/>
    </row>
    <row r="14" spans="1:15" ht="29.45" customHeight="1" x14ac:dyDescent="0.25">
      <c r="A14" s="2"/>
      <c r="B14" s="723" t="s">
        <v>1844</v>
      </c>
      <c r="C14" s="724"/>
      <c r="D14" s="724"/>
      <c r="E14" s="725"/>
      <c r="F14" s="5"/>
      <c r="G14" s="723" t="s">
        <v>1846</v>
      </c>
      <c r="H14" s="724"/>
      <c r="I14" s="724"/>
      <c r="J14" s="725"/>
      <c r="K14" s="5"/>
      <c r="L14" s="723" t="s">
        <v>1847</v>
      </c>
      <c r="M14" s="724"/>
      <c r="N14" s="724"/>
      <c r="O14" s="725"/>
    </row>
    <row r="15" spans="1:15" ht="15.75" x14ac:dyDescent="0.25">
      <c r="A15" s="2"/>
      <c r="B15" s="701" t="s">
        <v>1845</v>
      </c>
      <c r="C15" s="702"/>
      <c r="D15" s="702"/>
      <c r="E15" s="703"/>
      <c r="F15" s="3"/>
      <c r="G15" s="701" t="s">
        <v>1680</v>
      </c>
      <c r="H15" s="702"/>
      <c r="I15" s="702"/>
      <c r="J15" s="703"/>
      <c r="K15" s="3"/>
      <c r="L15" s="701" t="s">
        <v>1852</v>
      </c>
      <c r="M15" s="702"/>
      <c r="N15" s="702"/>
      <c r="O15" s="703"/>
    </row>
    <row r="16" spans="1:15" x14ac:dyDescent="0.25">
      <c r="A16" s="2"/>
      <c r="B16" s="6"/>
      <c r="C16" s="7"/>
      <c r="D16" s="7"/>
      <c r="E16" s="8" t="s">
        <v>2</v>
      </c>
      <c r="F16" s="3"/>
      <c r="G16" s="6"/>
      <c r="H16" s="7"/>
      <c r="I16" s="7"/>
      <c r="J16" s="8" t="s">
        <v>2</v>
      </c>
      <c r="K16" s="3"/>
      <c r="L16" s="6"/>
      <c r="M16" s="7"/>
      <c r="N16" s="7"/>
      <c r="O16" s="8" t="s">
        <v>2</v>
      </c>
    </row>
    <row r="17" spans="1:15" ht="18.600000000000001" customHeight="1" x14ac:dyDescent="0.3">
      <c r="A17" s="2"/>
      <c r="B17" s="6"/>
      <c r="C17" s="7"/>
      <c r="D17" s="7"/>
      <c r="E17" s="9"/>
      <c r="F17" s="3"/>
      <c r="G17" s="6"/>
      <c r="H17" s="7"/>
      <c r="I17" s="7"/>
      <c r="J17" s="9"/>
      <c r="K17" s="3"/>
      <c r="L17" s="6"/>
      <c r="M17" s="7"/>
      <c r="N17" s="7"/>
      <c r="O17" s="9"/>
    </row>
    <row r="18" spans="1:15" ht="24" x14ac:dyDescent="0.25">
      <c r="A18" s="2"/>
      <c r="B18" s="6"/>
      <c r="C18" s="7"/>
      <c r="D18" s="7"/>
      <c r="E18" s="8" t="s">
        <v>3</v>
      </c>
      <c r="F18" s="3"/>
      <c r="G18" s="6"/>
      <c r="H18" s="7"/>
      <c r="I18" s="7"/>
      <c r="J18" s="8" t="s">
        <v>3</v>
      </c>
      <c r="K18" s="3"/>
      <c r="L18" s="6"/>
      <c r="M18" s="7"/>
      <c r="N18" s="7"/>
      <c r="O18" s="8" t="s">
        <v>3</v>
      </c>
    </row>
    <row r="19" spans="1:15" ht="19.899999999999999" customHeight="1" x14ac:dyDescent="0.3">
      <c r="A19" s="2"/>
      <c r="B19" s="6"/>
      <c r="C19" s="7"/>
      <c r="D19" s="7"/>
      <c r="E19" s="9"/>
      <c r="F19" s="3"/>
      <c r="G19" s="6"/>
      <c r="H19" s="7"/>
      <c r="I19" s="7"/>
      <c r="J19" s="9"/>
      <c r="K19" s="3"/>
      <c r="L19" s="6"/>
      <c r="M19" s="7"/>
      <c r="N19" s="7"/>
      <c r="O19" s="9"/>
    </row>
    <row r="20" spans="1:15" ht="24" x14ac:dyDescent="0.25">
      <c r="A20" s="2"/>
      <c r="B20" s="6"/>
      <c r="C20" s="7"/>
      <c r="D20" s="7"/>
      <c r="E20" s="8" t="s">
        <v>4</v>
      </c>
      <c r="F20" s="3"/>
      <c r="G20" s="6"/>
      <c r="H20" s="7"/>
      <c r="I20" s="7"/>
      <c r="J20" s="8" t="s">
        <v>4</v>
      </c>
      <c r="K20" s="3"/>
      <c r="L20" s="6"/>
      <c r="M20" s="7"/>
      <c r="N20" s="7"/>
      <c r="O20" s="8" t="s">
        <v>4</v>
      </c>
    </row>
    <row r="21" spans="1:15" ht="22.15" customHeight="1" x14ac:dyDescent="0.25">
      <c r="A21" s="2"/>
      <c r="B21" s="6"/>
      <c r="C21" s="7"/>
      <c r="D21" s="7"/>
      <c r="E21" s="10"/>
      <c r="F21" s="3"/>
      <c r="G21" s="6"/>
      <c r="H21" s="7"/>
      <c r="I21" s="7"/>
      <c r="J21" s="10"/>
      <c r="K21" s="3"/>
      <c r="L21" s="6" t="s">
        <v>1864</v>
      </c>
      <c r="M21" s="7"/>
      <c r="N21" s="7"/>
      <c r="O21" s="10"/>
    </row>
    <row r="22" spans="1:15" ht="15.75" thickBot="1" x14ac:dyDescent="0.3">
      <c r="A22" s="2"/>
      <c r="B22" s="704" t="s">
        <v>5</v>
      </c>
      <c r="C22" s="705"/>
      <c r="D22" s="706">
        <f>'5р'!D50</f>
        <v>3970</v>
      </c>
      <c r="E22" s="707"/>
      <c r="F22" s="3"/>
      <c r="G22" s="704" t="s">
        <v>5</v>
      </c>
      <c r="H22" s="705"/>
      <c r="I22" s="706">
        <f>'5р'!D51</f>
        <v>3290</v>
      </c>
      <c r="J22" s="707"/>
      <c r="K22" s="3"/>
      <c r="L22" s="704" t="s">
        <v>5</v>
      </c>
      <c r="M22" s="705"/>
      <c r="N22" s="706">
        <f>'5р'!D52</f>
        <v>880</v>
      </c>
      <c r="O22" s="707"/>
    </row>
    <row r="23" spans="1:15" x14ac:dyDescent="0.25">
      <c r="A23" s="2"/>
      <c r="B23" s="744" t="s">
        <v>1801</v>
      </c>
      <c r="C23" s="745"/>
      <c r="D23" s="745"/>
      <c r="E23" s="746"/>
      <c r="F23" s="3"/>
      <c r="G23" s="744"/>
      <c r="H23" s="745"/>
      <c r="I23" s="745"/>
      <c r="J23" s="746"/>
      <c r="K23" s="3"/>
      <c r="L23" s="744"/>
      <c r="M23" s="745"/>
      <c r="N23" s="745"/>
      <c r="O23" s="746"/>
    </row>
    <row r="24" spans="1:15" ht="15.75" thickBot="1" x14ac:dyDescent="0.3">
      <c r="A24" s="2"/>
      <c r="B24" s="711" t="s">
        <v>1851</v>
      </c>
      <c r="C24" s="712"/>
      <c r="D24" s="712"/>
      <c r="E24" s="713"/>
      <c r="F24" s="3"/>
      <c r="G24" s="754"/>
      <c r="H24" s="755"/>
      <c r="I24" s="755"/>
      <c r="J24" s="756"/>
      <c r="K24" s="3"/>
      <c r="L24" s="754"/>
      <c r="M24" s="755"/>
      <c r="N24" s="755"/>
      <c r="O24" s="756"/>
    </row>
    <row r="25" spans="1:15" ht="15.75" thickBot="1" x14ac:dyDescent="0.3">
      <c r="A25" s="2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4"/>
    </row>
    <row r="26" spans="1:15" ht="15.75" x14ac:dyDescent="0.25">
      <c r="A26" s="2"/>
      <c r="B26" s="723" t="s">
        <v>1848</v>
      </c>
      <c r="C26" s="724"/>
      <c r="D26" s="724"/>
      <c r="E26" s="725"/>
      <c r="F26" s="5"/>
      <c r="G26" s="723" t="s">
        <v>1849</v>
      </c>
      <c r="H26" s="724"/>
      <c r="I26" s="724"/>
      <c r="J26" s="725"/>
      <c r="K26" s="5"/>
      <c r="L26" s="723" t="s">
        <v>1850</v>
      </c>
      <c r="M26" s="724"/>
      <c r="N26" s="724"/>
      <c r="O26" s="725"/>
    </row>
    <row r="27" spans="1:15" ht="15.75" x14ac:dyDescent="0.25">
      <c r="A27" s="2"/>
      <c r="B27" s="701" t="s">
        <v>1853</v>
      </c>
      <c r="C27" s="702"/>
      <c r="D27" s="702"/>
      <c r="E27" s="703"/>
      <c r="F27" s="3"/>
      <c r="G27" s="701" t="s">
        <v>1855</v>
      </c>
      <c r="H27" s="702"/>
      <c r="I27" s="702"/>
      <c r="J27" s="703"/>
      <c r="K27" s="3"/>
      <c r="L27" s="701" t="s">
        <v>1854</v>
      </c>
      <c r="M27" s="702"/>
      <c r="N27" s="702"/>
      <c r="O27" s="703"/>
    </row>
    <row r="28" spans="1:15" x14ac:dyDescent="0.25">
      <c r="A28" s="2"/>
      <c r="B28" s="6"/>
      <c r="C28" s="7"/>
      <c r="D28" s="7"/>
      <c r="E28" s="8" t="s">
        <v>2</v>
      </c>
      <c r="F28" s="3"/>
      <c r="G28" s="6"/>
      <c r="H28" s="7"/>
      <c r="I28" s="7"/>
      <c r="J28" s="8" t="s">
        <v>2</v>
      </c>
      <c r="K28" s="3"/>
      <c r="L28" s="6"/>
      <c r="M28" s="7"/>
      <c r="N28" s="7"/>
      <c r="O28" s="8" t="s">
        <v>2</v>
      </c>
    </row>
    <row r="29" spans="1:15" x14ac:dyDescent="0.25">
      <c r="A29" s="2"/>
      <c r="B29" s="6"/>
      <c r="C29" s="7"/>
      <c r="D29" s="7"/>
      <c r="E29" s="9"/>
      <c r="F29" s="3"/>
      <c r="G29" s="6"/>
      <c r="H29" s="7"/>
      <c r="I29" s="7"/>
      <c r="J29" s="9"/>
      <c r="K29" s="3"/>
      <c r="L29" s="6"/>
      <c r="M29" s="7"/>
      <c r="N29" s="7"/>
      <c r="O29" s="9"/>
    </row>
    <row r="30" spans="1:15" ht="22.9" customHeight="1" x14ac:dyDescent="0.25">
      <c r="A30" s="2"/>
      <c r="B30" s="6"/>
      <c r="C30" s="7"/>
      <c r="D30" s="7"/>
      <c r="E30" s="8" t="s">
        <v>3</v>
      </c>
      <c r="F30" s="3"/>
      <c r="G30" s="6"/>
      <c r="H30" s="7"/>
      <c r="I30" s="7"/>
      <c r="J30" s="8" t="s">
        <v>3</v>
      </c>
      <c r="K30" s="3"/>
      <c r="L30" s="6"/>
      <c r="M30" s="7"/>
      <c r="N30" s="7"/>
      <c r="O30" s="8" t="s">
        <v>3</v>
      </c>
    </row>
    <row r="31" spans="1:15" ht="22.15" customHeight="1" x14ac:dyDescent="0.25">
      <c r="A31" s="2"/>
      <c r="B31" s="6"/>
      <c r="C31" s="7"/>
      <c r="D31" s="7"/>
      <c r="E31" s="9"/>
      <c r="F31" s="3"/>
      <c r="G31" s="6"/>
      <c r="H31" s="7"/>
      <c r="I31" s="7"/>
      <c r="J31" s="9"/>
      <c r="K31" s="3"/>
      <c r="L31" s="6"/>
      <c r="M31" s="7"/>
      <c r="N31" s="7"/>
      <c r="O31" s="9"/>
    </row>
    <row r="32" spans="1:15" ht="24" x14ac:dyDescent="0.25">
      <c r="A32" s="2"/>
      <c r="B32" s="6"/>
      <c r="C32" s="7"/>
      <c r="D32" s="7"/>
      <c r="E32" s="8" t="s">
        <v>4</v>
      </c>
      <c r="F32" s="3"/>
      <c r="G32" s="6"/>
      <c r="H32" s="7"/>
      <c r="I32" s="7"/>
      <c r="J32" s="8" t="s">
        <v>4</v>
      </c>
      <c r="K32" s="3"/>
      <c r="L32" s="6"/>
      <c r="M32" s="7"/>
      <c r="N32" s="7"/>
      <c r="O32" s="8" t="s">
        <v>4</v>
      </c>
    </row>
    <row r="33" spans="1:15" ht="26.45" customHeight="1" x14ac:dyDescent="0.25">
      <c r="A33" s="2"/>
      <c r="B33" s="6"/>
      <c r="C33" s="7"/>
      <c r="D33" s="7"/>
      <c r="E33" s="10"/>
      <c r="F33" s="3"/>
      <c r="G33" s="6"/>
      <c r="H33" s="7"/>
      <c r="I33" s="7"/>
      <c r="J33" s="10"/>
      <c r="K33" s="3"/>
      <c r="L33" s="6"/>
      <c r="M33" s="7"/>
      <c r="N33" s="7"/>
      <c r="O33" s="10"/>
    </row>
    <row r="34" spans="1:15" ht="15.75" thickBot="1" x14ac:dyDescent="0.3">
      <c r="A34" s="2"/>
      <c r="B34" s="704" t="s">
        <v>5</v>
      </c>
      <c r="C34" s="705"/>
      <c r="D34" s="706">
        <f>'5р'!D53</f>
        <v>2050</v>
      </c>
      <c r="E34" s="707"/>
      <c r="F34" s="3"/>
      <c r="G34" s="704" t="s">
        <v>5</v>
      </c>
      <c r="H34" s="705"/>
      <c r="I34" s="706">
        <f>'5р'!D54</f>
        <v>5650</v>
      </c>
      <c r="J34" s="707"/>
      <c r="K34" s="3"/>
      <c r="L34" s="704" t="s">
        <v>5</v>
      </c>
      <c r="M34" s="705"/>
      <c r="N34" s="706">
        <f>'5р'!D55</f>
        <v>9670</v>
      </c>
      <c r="O34" s="707"/>
    </row>
    <row r="35" spans="1:15" x14ac:dyDescent="0.25">
      <c r="A35" s="2"/>
      <c r="B35" s="825"/>
      <c r="C35" s="826"/>
      <c r="D35" s="826"/>
      <c r="E35" s="827"/>
      <c r="F35" s="3"/>
      <c r="G35" s="825"/>
      <c r="H35" s="826"/>
      <c r="I35" s="826"/>
      <c r="J35" s="827"/>
      <c r="K35" s="3"/>
      <c r="L35" s="825"/>
      <c r="M35" s="826"/>
      <c r="N35" s="826"/>
      <c r="O35" s="827"/>
    </row>
    <row r="36" spans="1:15" ht="15.75" thickBot="1" x14ac:dyDescent="0.3">
      <c r="A36" s="2"/>
      <c r="B36" s="828"/>
      <c r="C36" s="829"/>
      <c r="D36" s="829"/>
      <c r="E36" s="830"/>
      <c r="F36" s="3"/>
      <c r="G36" s="828"/>
      <c r="H36" s="829"/>
      <c r="I36" s="829"/>
      <c r="J36" s="830"/>
      <c r="K36" s="3"/>
      <c r="L36" s="828"/>
      <c r="M36" s="829"/>
      <c r="N36" s="829"/>
      <c r="O36" s="830"/>
    </row>
    <row r="37" spans="1:15" ht="15.75" thickBot="1" x14ac:dyDescent="0.3">
      <c r="A37" s="2"/>
      <c r="B37" s="632"/>
      <c r="C37" s="12"/>
      <c r="D37" s="12"/>
      <c r="E37" s="12"/>
      <c r="F37" s="3"/>
      <c r="G37" s="709"/>
      <c r="H37" s="709"/>
      <c r="I37" s="709"/>
      <c r="J37" s="709"/>
      <c r="K37" s="3"/>
      <c r="L37" s="753"/>
      <c r="M37" s="753"/>
      <c r="N37" s="753"/>
      <c r="O37" s="753"/>
    </row>
    <row r="38" spans="1:15" ht="15.75" x14ac:dyDescent="0.25">
      <c r="B38" s="723" t="s">
        <v>1865</v>
      </c>
      <c r="C38" s="724"/>
      <c r="D38" s="724"/>
      <c r="E38" s="725"/>
      <c r="G38" s="69"/>
      <c r="H38" s="69"/>
      <c r="I38" s="69"/>
      <c r="J38" s="69"/>
    </row>
    <row r="39" spans="1:15" ht="15.75" x14ac:dyDescent="0.25">
      <c r="B39" s="701" t="s">
        <v>1682</v>
      </c>
      <c r="C39" s="702"/>
      <c r="D39" s="702"/>
      <c r="E39" s="703"/>
    </row>
    <row r="40" spans="1:15" x14ac:dyDescent="0.25">
      <c r="B40" s="6"/>
      <c r="C40" s="7"/>
      <c r="D40" s="7"/>
      <c r="E40" s="8" t="s">
        <v>2</v>
      </c>
    </row>
    <row r="41" spans="1:15" x14ac:dyDescent="0.25">
      <c r="B41" s="6"/>
      <c r="C41" s="7"/>
      <c r="D41" s="7"/>
      <c r="E41" s="9"/>
    </row>
    <row r="42" spans="1:15" ht="24" x14ac:dyDescent="0.25">
      <c r="B42" s="6"/>
      <c r="C42" s="7"/>
      <c r="D42" s="7"/>
      <c r="E42" s="8" t="s">
        <v>3</v>
      </c>
    </row>
    <row r="43" spans="1:15" x14ac:dyDescent="0.25">
      <c r="B43" s="6"/>
      <c r="C43" s="7"/>
      <c r="D43" s="7"/>
      <c r="E43" s="9"/>
    </row>
    <row r="44" spans="1:15" ht="24" x14ac:dyDescent="0.25">
      <c r="B44" s="6"/>
      <c r="C44" s="7"/>
      <c r="D44" s="7"/>
      <c r="E44" s="8" t="s">
        <v>4</v>
      </c>
    </row>
    <row r="45" spans="1:15" x14ac:dyDescent="0.25">
      <c r="B45" s="6"/>
      <c r="C45" s="7"/>
      <c r="D45" s="7"/>
      <c r="E45" s="10"/>
    </row>
    <row r="46" spans="1:15" ht="15.75" thickBot="1" x14ac:dyDescent="0.3">
      <c r="B46" s="704" t="s">
        <v>5</v>
      </c>
      <c r="C46" s="705"/>
      <c r="D46" s="706">
        <f>'5р'!D56</f>
        <v>1265</v>
      </c>
      <c r="E46" s="707"/>
    </row>
    <row r="47" spans="1:15" x14ac:dyDescent="0.25">
      <c r="B47" s="825"/>
      <c r="C47" s="826"/>
      <c r="D47" s="826"/>
      <c r="E47" s="827"/>
    </row>
    <row r="48" spans="1:15" ht="15.75" thickBot="1" x14ac:dyDescent="0.3">
      <c r="B48" s="828"/>
      <c r="C48" s="829"/>
      <c r="D48" s="829"/>
      <c r="E48" s="830"/>
    </row>
  </sheetData>
  <mergeCells count="43">
    <mergeCell ref="M1:O1"/>
    <mergeCell ref="F7:H7"/>
    <mergeCell ref="B13:O13"/>
    <mergeCell ref="B14:E14"/>
    <mergeCell ref="G14:J14"/>
    <mergeCell ref="L14:O14"/>
    <mergeCell ref="B15:E15"/>
    <mergeCell ref="G15:J15"/>
    <mergeCell ref="L15:O15"/>
    <mergeCell ref="B22:C22"/>
    <mergeCell ref="D22:E22"/>
    <mergeCell ref="G22:H22"/>
    <mergeCell ref="I22:J22"/>
    <mergeCell ref="L22:M22"/>
    <mergeCell ref="N22:O22"/>
    <mergeCell ref="B23:E23"/>
    <mergeCell ref="G23:J23"/>
    <mergeCell ref="L23:O23"/>
    <mergeCell ref="B24:E24"/>
    <mergeCell ref="G24:J24"/>
    <mergeCell ref="L24:O24"/>
    <mergeCell ref="N34:O34"/>
    <mergeCell ref="B26:E26"/>
    <mergeCell ref="G26:J26"/>
    <mergeCell ref="L26:O26"/>
    <mergeCell ref="B27:E27"/>
    <mergeCell ref="G27:J27"/>
    <mergeCell ref="L27:O27"/>
    <mergeCell ref="B34:C34"/>
    <mergeCell ref="D34:E34"/>
    <mergeCell ref="G34:H34"/>
    <mergeCell ref="I34:J34"/>
    <mergeCell ref="L34:M34"/>
    <mergeCell ref="B35:E36"/>
    <mergeCell ref="G35:J36"/>
    <mergeCell ref="L35:O36"/>
    <mergeCell ref="G37:J37"/>
    <mergeCell ref="L37:O37"/>
    <mergeCell ref="B38:E38"/>
    <mergeCell ref="B39:E39"/>
    <mergeCell ref="B46:C46"/>
    <mergeCell ref="D46:E46"/>
    <mergeCell ref="B47:E48"/>
  </mergeCells>
  <pageMargins left="0.25" right="0.25" top="0.75" bottom="0.75" header="0.3" footer="0.3"/>
  <pageSetup paperSize="9" scale="75" orientation="portrait" horizontalDpi="4294967294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O72"/>
  <sheetViews>
    <sheetView view="pageBreakPreview" zoomScale="60" zoomScaleNormal="100" workbookViewId="0">
      <selection activeCell="B1" sqref="B1:I4"/>
    </sheetView>
  </sheetViews>
  <sheetFormatPr defaultRowHeight="15" x14ac:dyDescent="0.25"/>
  <cols>
    <col min="1" max="1" width="4.140625" customWidth="1"/>
    <col min="6" max="6" width="5.28515625" customWidth="1"/>
    <col min="11" max="11" width="5.7109375" customWidth="1"/>
  </cols>
  <sheetData>
    <row r="1" spans="1:15" ht="20.25" x14ac:dyDescent="0.3">
      <c r="A1" s="2"/>
      <c r="B1" s="21"/>
      <c r="C1" s="3"/>
      <c r="D1" s="3"/>
      <c r="E1" s="25"/>
      <c r="F1" s="24"/>
      <c r="G1" s="3"/>
      <c r="H1" s="3"/>
      <c r="I1" s="3"/>
      <c r="J1" s="3"/>
      <c r="K1" s="3"/>
      <c r="L1" s="3"/>
      <c r="M1" s="734"/>
      <c r="N1" s="734"/>
      <c r="O1" s="734"/>
    </row>
    <row r="2" spans="1:15" x14ac:dyDescent="0.25">
      <c r="A2" s="2"/>
      <c r="B2" s="24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</row>
    <row r="3" spans="1:15" ht="14.45" x14ac:dyDescent="0.3">
      <c r="A3" s="2"/>
      <c r="B3" s="24"/>
      <c r="C3" s="3"/>
      <c r="D3" s="3"/>
      <c r="E3" s="24"/>
      <c r="F3" s="3"/>
      <c r="G3" s="3"/>
      <c r="H3" s="3"/>
      <c r="I3" s="3"/>
      <c r="J3" s="3"/>
      <c r="K3" s="3"/>
      <c r="L3" s="3"/>
      <c r="M3" s="3"/>
      <c r="N3" s="3"/>
      <c r="O3" s="4"/>
    </row>
    <row r="4" spans="1:15" ht="14.45" x14ac:dyDescent="0.3">
      <c r="A4" s="2"/>
      <c r="B4" s="24"/>
      <c r="C4" s="3"/>
      <c r="D4" s="3"/>
      <c r="E4" s="24"/>
      <c r="F4" s="3"/>
      <c r="G4" s="3"/>
      <c r="H4" s="3"/>
      <c r="I4" s="3"/>
      <c r="J4" s="3"/>
      <c r="K4" s="3"/>
      <c r="L4" s="3"/>
      <c r="M4" s="3"/>
      <c r="N4" s="3"/>
      <c r="O4" s="4"/>
    </row>
    <row r="5" spans="1:15" ht="22.9" x14ac:dyDescent="0.4">
      <c r="A5" s="2"/>
      <c r="B5" s="24"/>
      <c r="C5" s="594"/>
      <c r="D5" s="3"/>
      <c r="E5" s="24"/>
      <c r="F5" s="3"/>
      <c r="G5" s="3"/>
      <c r="H5" s="3"/>
      <c r="I5" s="3"/>
      <c r="J5" s="3"/>
      <c r="K5" s="3"/>
      <c r="L5" s="3"/>
      <c r="M5" s="3"/>
      <c r="N5" s="3"/>
      <c r="O5" s="4"/>
    </row>
    <row r="6" spans="1:15" ht="15" customHeight="1" x14ac:dyDescent="0.3">
      <c r="A6" s="2"/>
      <c r="B6" s="24"/>
      <c r="C6" s="3"/>
      <c r="E6" s="24"/>
      <c r="F6" s="3"/>
      <c r="G6" s="3"/>
      <c r="H6" s="3"/>
      <c r="I6" s="3"/>
      <c r="J6" s="3"/>
      <c r="K6" s="3"/>
      <c r="L6" s="3"/>
      <c r="M6" s="3"/>
      <c r="N6" s="3"/>
      <c r="O6" s="4"/>
    </row>
    <row r="7" spans="1:15" ht="14.45" x14ac:dyDescent="0.3">
      <c r="A7" s="2"/>
      <c r="B7" s="24"/>
      <c r="C7" s="3"/>
      <c r="D7" s="3"/>
      <c r="E7" s="24"/>
      <c r="F7" s="833"/>
      <c r="G7" s="833"/>
      <c r="H7" s="833"/>
      <c r="I7" s="3"/>
      <c r="J7" s="3"/>
      <c r="K7" s="3"/>
      <c r="L7" s="3"/>
      <c r="M7" s="3"/>
      <c r="N7" s="3"/>
      <c r="O7" s="4"/>
    </row>
    <row r="8" spans="1:15" ht="14.45" x14ac:dyDescent="0.3">
      <c r="A8" s="2"/>
      <c r="B8" s="24"/>
      <c r="C8" s="3"/>
      <c r="D8" s="3"/>
      <c r="E8" s="24"/>
      <c r="F8" s="3"/>
      <c r="G8" s="3"/>
      <c r="H8" s="3"/>
      <c r="I8" s="3"/>
      <c r="J8" s="3"/>
      <c r="K8" s="3"/>
      <c r="L8" s="3"/>
      <c r="M8" s="3"/>
      <c r="N8" s="3"/>
      <c r="O8" s="4"/>
    </row>
    <row r="9" spans="1:15" ht="14.45" x14ac:dyDescent="0.3">
      <c r="A9" s="2"/>
      <c r="B9" s="24"/>
      <c r="C9" s="3"/>
      <c r="D9" s="3"/>
      <c r="E9" s="24"/>
      <c r="F9" s="3"/>
      <c r="G9" s="3"/>
      <c r="H9" s="3"/>
      <c r="I9" s="3"/>
      <c r="J9" s="3"/>
      <c r="K9" s="3"/>
      <c r="L9" s="3"/>
      <c r="M9" s="3"/>
      <c r="N9" s="3"/>
      <c r="O9" s="4"/>
    </row>
    <row r="10" spans="1:15" ht="14.45" x14ac:dyDescent="0.3">
      <c r="A10" s="2"/>
      <c r="B10" s="24"/>
      <c r="C10" s="3"/>
      <c r="D10" s="3"/>
      <c r="E10" s="24"/>
      <c r="F10" s="3"/>
      <c r="G10" s="3"/>
      <c r="H10" s="3"/>
      <c r="I10" s="3"/>
      <c r="J10" s="3"/>
      <c r="K10" s="3"/>
      <c r="L10" s="3"/>
      <c r="M10" s="3"/>
      <c r="N10" s="3"/>
      <c r="O10" s="4"/>
    </row>
    <row r="11" spans="1:15" ht="14.45" x14ac:dyDescent="0.3">
      <c r="A11" s="2"/>
      <c r="B11" s="24"/>
      <c r="C11" s="3"/>
      <c r="D11" s="3"/>
      <c r="E11" s="24"/>
      <c r="F11" s="3"/>
      <c r="G11" s="3"/>
      <c r="H11" s="3"/>
      <c r="I11" s="3"/>
      <c r="J11" s="3"/>
      <c r="K11" s="3"/>
      <c r="L11" s="3"/>
      <c r="M11" s="3"/>
      <c r="N11" s="3"/>
      <c r="O11" s="4"/>
    </row>
    <row r="12" spans="1:15" ht="14.45" x14ac:dyDescent="0.3">
      <c r="A12" s="2"/>
      <c r="B12" s="24"/>
      <c r="C12" s="3"/>
      <c r="D12" s="3"/>
      <c r="E12" s="24"/>
      <c r="F12" s="3"/>
      <c r="G12" s="3"/>
      <c r="H12" s="3"/>
      <c r="I12" s="3"/>
      <c r="J12" s="3"/>
      <c r="K12" s="3"/>
      <c r="L12" s="3"/>
      <c r="M12" s="3"/>
      <c r="N12" s="3"/>
      <c r="O12" s="4"/>
    </row>
    <row r="13" spans="1:15" ht="28.5" thickBot="1" x14ac:dyDescent="0.45">
      <c r="A13" s="28"/>
      <c r="B13" s="851" t="s">
        <v>1691</v>
      </c>
      <c r="C13" s="851"/>
      <c r="D13" s="851"/>
      <c r="E13" s="851"/>
      <c r="F13" s="851"/>
      <c r="G13" s="851"/>
      <c r="H13" s="851"/>
      <c r="I13" s="851"/>
      <c r="J13" s="851"/>
      <c r="K13" s="851"/>
      <c r="L13" s="851"/>
      <c r="M13" s="851"/>
      <c r="N13" s="851"/>
      <c r="O13" s="852"/>
    </row>
    <row r="14" spans="1:15" ht="15.75" x14ac:dyDescent="0.25">
      <c r="A14" s="2"/>
      <c r="B14" s="723" t="s">
        <v>1672</v>
      </c>
      <c r="C14" s="724"/>
      <c r="D14" s="724"/>
      <c r="E14" s="725"/>
      <c r="F14" s="5"/>
      <c r="G14" s="723" t="s">
        <v>1674</v>
      </c>
      <c r="H14" s="724"/>
      <c r="I14" s="724"/>
      <c r="J14" s="725"/>
      <c r="K14" s="5"/>
      <c r="L14" s="723" t="s">
        <v>1717</v>
      </c>
      <c r="M14" s="724"/>
      <c r="N14" s="724"/>
      <c r="O14" s="725"/>
    </row>
    <row r="15" spans="1:15" ht="15.75" x14ac:dyDescent="0.25">
      <c r="A15" s="2"/>
      <c r="B15" s="701" t="s">
        <v>1673</v>
      </c>
      <c r="C15" s="702"/>
      <c r="D15" s="702"/>
      <c r="E15" s="703"/>
      <c r="F15" s="3"/>
      <c r="G15" s="701" t="s">
        <v>1675</v>
      </c>
      <c r="H15" s="702"/>
      <c r="I15" s="702"/>
      <c r="J15" s="703"/>
      <c r="K15" s="3"/>
      <c r="L15" s="701" t="s">
        <v>1675</v>
      </c>
      <c r="M15" s="702"/>
      <c r="N15" s="702"/>
      <c r="O15" s="703"/>
    </row>
    <row r="16" spans="1:15" x14ac:dyDescent="0.25">
      <c r="A16" s="2"/>
      <c r="B16" s="6"/>
      <c r="C16" s="7"/>
      <c r="D16" s="7"/>
      <c r="E16" s="8" t="s">
        <v>2</v>
      </c>
      <c r="F16" s="3"/>
      <c r="G16" s="6"/>
      <c r="H16" s="7"/>
      <c r="I16" s="7"/>
      <c r="J16" s="8" t="s">
        <v>2</v>
      </c>
      <c r="K16" s="3"/>
      <c r="L16" s="6"/>
      <c r="M16" s="7"/>
      <c r="N16" s="7"/>
      <c r="O16" s="8" t="s">
        <v>2</v>
      </c>
    </row>
    <row r="17" spans="1:15" ht="14.45" x14ac:dyDescent="0.3">
      <c r="A17" s="2"/>
      <c r="B17" s="6"/>
      <c r="C17" s="7"/>
      <c r="D17" s="7"/>
      <c r="E17" s="9"/>
      <c r="F17" s="3"/>
      <c r="G17" s="6"/>
      <c r="H17" s="7"/>
      <c r="I17" s="7"/>
      <c r="J17" s="9"/>
      <c r="K17" s="3"/>
      <c r="L17" s="6"/>
      <c r="M17" s="7"/>
      <c r="N17" s="7"/>
      <c r="O17" s="9"/>
    </row>
    <row r="18" spans="1:15" ht="24" x14ac:dyDescent="0.25">
      <c r="A18" s="2"/>
      <c r="B18" s="6"/>
      <c r="C18" s="7"/>
      <c r="D18" s="7"/>
      <c r="E18" s="8" t="s">
        <v>3</v>
      </c>
      <c r="F18" s="3"/>
      <c r="G18" s="6"/>
      <c r="H18" s="7"/>
      <c r="I18" s="7"/>
      <c r="J18" s="8" t="s">
        <v>3</v>
      </c>
      <c r="K18" s="3"/>
      <c r="L18" s="6"/>
      <c r="M18" s="7"/>
      <c r="N18" s="7"/>
      <c r="O18" s="8" t="s">
        <v>3</v>
      </c>
    </row>
    <row r="19" spans="1:15" ht="14.45" x14ac:dyDescent="0.3">
      <c r="A19" s="2"/>
      <c r="B19" s="6"/>
      <c r="C19" s="7"/>
      <c r="D19" s="7"/>
      <c r="E19" s="9"/>
      <c r="F19" s="3"/>
      <c r="G19" s="6"/>
      <c r="H19" s="7"/>
      <c r="I19" s="7"/>
      <c r="J19" s="9"/>
      <c r="K19" s="3"/>
      <c r="L19" s="6"/>
      <c r="M19" s="7"/>
      <c r="N19" s="7"/>
      <c r="O19" s="9"/>
    </row>
    <row r="20" spans="1:15" ht="24" x14ac:dyDescent="0.25">
      <c r="A20" s="2"/>
      <c r="B20" s="6"/>
      <c r="C20" s="7"/>
      <c r="D20" s="7"/>
      <c r="E20" s="8" t="s">
        <v>4</v>
      </c>
      <c r="F20" s="3"/>
      <c r="G20" s="6"/>
      <c r="H20" s="7"/>
      <c r="I20" s="7"/>
      <c r="J20" s="8" t="s">
        <v>4</v>
      </c>
      <c r="K20" s="3"/>
      <c r="L20" s="6"/>
      <c r="M20" s="7"/>
      <c r="N20" s="7"/>
      <c r="O20" s="8" t="s">
        <v>4</v>
      </c>
    </row>
    <row r="21" spans="1:15" ht="14.45" x14ac:dyDescent="0.3">
      <c r="A21" s="2"/>
      <c r="B21" s="6"/>
      <c r="C21" s="7"/>
      <c r="D21" s="7"/>
      <c r="E21" s="10"/>
      <c r="F21" s="3"/>
      <c r="G21" s="6"/>
      <c r="H21" s="7"/>
      <c r="I21" s="7"/>
      <c r="J21" s="10"/>
      <c r="K21" s="3"/>
      <c r="L21" s="6"/>
      <c r="M21" s="7"/>
      <c r="N21" s="7"/>
      <c r="O21" s="10"/>
    </row>
    <row r="22" spans="1:15" ht="15.75" thickBot="1" x14ac:dyDescent="0.3">
      <c r="A22" s="2"/>
      <c r="B22" s="704" t="s">
        <v>5</v>
      </c>
      <c r="C22" s="705"/>
      <c r="D22" s="706">
        <f>'5р'!D18</f>
        <v>2760</v>
      </c>
      <c r="E22" s="707"/>
      <c r="F22" s="3"/>
      <c r="G22" s="704" t="s">
        <v>5</v>
      </c>
      <c r="H22" s="705"/>
      <c r="I22" s="706">
        <f>'5р'!D19</f>
        <v>2200</v>
      </c>
      <c r="J22" s="707"/>
      <c r="K22" s="3"/>
      <c r="L22" s="704" t="s">
        <v>5</v>
      </c>
      <c r="M22" s="705"/>
      <c r="N22" s="706">
        <f>'5р'!D20</f>
        <v>350</v>
      </c>
      <c r="O22" s="707"/>
    </row>
    <row r="23" spans="1:15" ht="8.4499999999999993" customHeight="1" x14ac:dyDescent="0.25">
      <c r="A23" s="2"/>
      <c r="B23" s="744" t="s">
        <v>1801</v>
      </c>
      <c r="C23" s="745"/>
      <c r="D23" s="745"/>
      <c r="E23" s="746"/>
      <c r="F23" s="3"/>
      <c r="G23" s="744"/>
      <c r="H23" s="745"/>
      <c r="I23" s="745"/>
      <c r="J23" s="746"/>
      <c r="K23" s="3"/>
      <c r="L23" s="744"/>
      <c r="M23" s="745"/>
      <c r="N23" s="745"/>
      <c r="O23" s="746"/>
    </row>
    <row r="24" spans="1:15" ht="13.9" customHeight="1" thickBot="1" x14ac:dyDescent="0.3">
      <c r="A24" s="2"/>
      <c r="B24" s="711" t="s">
        <v>1676</v>
      </c>
      <c r="C24" s="712"/>
      <c r="D24" s="712"/>
      <c r="E24" s="713"/>
      <c r="F24" s="3"/>
      <c r="G24" s="754"/>
      <c r="H24" s="755"/>
      <c r="I24" s="755"/>
      <c r="J24" s="756"/>
      <c r="K24" s="3"/>
      <c r="L24" s="754"/>
      <c r="M24" s="755"/>
      <c r="N24" s="755"/>
      <c r="O24" s="756"/>
    </row>
    <row r="25" spans="1:15" thickBot="1" x14ac:dyDescent="0.35">
      <c r="A25" s="2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4"/>
    </row>
    <row r="26" spans="1:15" ht="34.15" customHeight="1" x14ac:dyDescent="0.25">
      <c r="A26" s="2"/>
      <c r="B26" s="723" t="s">
        <v>1678</v>
      </c>
      <c r="C26" s="724"/>
      <c r="D26" s="724"/>
      <c r="E26" s="725"/>
      <c r="F26" s="5"/>
      <c r="G26" s="723" t="s">
        <v>1679</v>
      </c>
      <c r="H26" s="724"/>
      <c r="I26" s="724"/>
      <c r="J26" s="725"/>
      <c r="K26" s="5"/>
      <c r="L26" s="723" t="s">
        <v>1681</v>
      </c>
      <c r="M26" s="724"/>
      <c r="N26" s="724"/>
      <c r="O26" s="725"/>
    </row>
    <row r="27" spans="1:15" ht="15.75" x14ac:dyDescent="0.25">
      <c r="A27" s="2"/>
      <c r="B27" s="701" t="s">
        <v>1677</v>
      </c>
      <c r="C27" s="702"/>
      <c r="D27" s="702"/>
      <c r="E27" s="703"/>
      <c r="F27" s="3"/>
      <c r="G27" s="701" t="s">
        <v>1680</v>
      </c>
      <c r="H27" s="702"/>
      <c r="I27" s="702"/>
      <c r="J27" s="703"/>
      <c r="K27" s="3"/>
      <c r="L27" s="701" t="s">
        <v>1682</v>
      </c>
      <c r="M27" s="702"/>
      <c r="N27" s="702"/>
      <c r="O27" s="703"/>
    </row>
    <row r="28" spans="1:15" x14ac:dyDescent="0.25">
      <c r="A28" s="2"/>
      <c r="B28" s="6"/>
      <c r="C28" s="7"/>
      <c r="D28" s="7"/>
      <c r="E28" s="8" t="s">
        <v>2</v>
      </c>
      <c r="F28" s="3"/>
      <c r="G28" s="6"/>
      <c r="H28" s="7"/>
      <c r="I28" s="7"/>
      <c r="J28" s="8" t="s">
        <v>2</v>
      </c>
      <c r="K28" s="3"/>
      <c r="L28" s="6"/>
      <c r="M28" s="7"/>
      <c r="N28" s="7"/>
      <c r="O28" s="8" t="s">
        <v>2</v>
      </c>
    </row>
    <row r="29" spans="1:15" ht="14.45" x14ac:dyDescent="0.3">
      <c r="A29" s="2"/>
      <c r="B29" s="6"/>
      <c r="C29" s="7"/>
      <c r="D29" s="7"/>
      <c r="E29" s="9"/>
      <c r="F29" s="3"/>
      <c r="G29" s="6"/>
      <c r="H29" s="7"/>
      <c r="I29" s="7"/>
      <c r="J29" s="9"/>
      <c r="K29" s="3"/>
      <c r="L29" s="6"/>
      <c r="M29" s="7"/>
      <c r="N29" s="7"/>
      <c r="O29" s="9"/>
    </row>
    <row r="30" spans="1:15" ht="24" x14ac:dyDescent="0.25">
      <c r="A30" s="2"/>
      <c r="B30" s="6"/>
      <c r="C30" s="7"/>
      <c r="D30" s="7"/>
      <c r="E30" s="8" t="s">
        <v>3</v>
      </c>
      <c r="F30" s="3"/>
      <c r="G30" s="6"/>
      <c r="H30" s="7"/>
      <c r="I30" s="7"/>
      <c r="J30" s="8" t="s">
        <v>3</v>
      </c>
      <c r="K30" s="3"/>
      <c r="L30" s="6"/>
      <c r="M30" s="7"/>
      <c r="N30" s="7"/>
      <c r="O30" s="8" t="s">
        <v>3</v>
      </c>
    </row>
    <row r="31" spans="1:15" ht="14.45" x14ac:dyDescent="0.3">
      <c r="A31" s="2"/>
      <c r="B31" s="6"/>
      <c r="C31" s="7"/>
      <c r="D31" s="7"/>
      <c r="E31" s="9"/>
      <c r="F31" s="3"/>
      <c r="G31" s="6"/>
      <c r="H31" s="7"/>
      <c r="I31" s="7"/>
      <c r="J31" s="9"/>
      <c r="K31" s="3"/>
      <c r="L31" s="6"/>
      <c r="M31" s="7"/>
      <c r="N31" s="7"/>
      <c r="O31" s="9"/>
    </row>
    <row r="32" spans="1:15" ht="24" x14ac:dyDescent="0.25">
      <c r="A32" s="2"/>
      <c r="B32" s="6"/>
      <c r="C32" s="7"/>
      <c r="D32" s="7"/>
      <c r="E32" s="8" t="s">
        <v>4</v>
      </c>
      <c r="F32" s="3"/>
      <c r="G32" s="6"/>
      <c r="H32" s="7"/>
      <c r="I32" s="7"/>
      <c r="J32" s="8" t="s">
        <v>4</v>
      </c>
      <c r="K32" s="3"/>
      <c r="L32" s="6"/>
      <c r="M32" s="7"/>
      <c r="N32" s="7"/>
      <c r="O32" s="8" t="s">
        <v>4</v>
      </c>
    </row>
    <row r="33" spans="1:15" ht="14.45" x14ac:dyDescent="0.3">
      <c r="A33" s="2"/>
      <c r="B33" s="6"/>
      <c r="C33" s="7"/>
      <c r="D33" s="7"/>
      <c r="E33" s="10"/>
      <c r="F33" s="3"/>
      <c r="G33" s="6"/>
      <c r="H33" s="7"/>
      <c r="I33" s="7"/>
      <c r="J33" s="10"/>
      <c r="K33" s="3"/>
      <c r="L33" s="6"/>
      <c r="M33" s="7"/>
      <c r="N33" s="7"/>
      <c r="O33" s="10"/>
    </row>
    <row r="34" spans="1:15" ht="15.75" thickBot="1" x14ac:dyDescent="0.3">
      <c r="A34" s="2"/>
      <c r="B34" s="704" t="s">
        <v>5</v>
      </c>
      <c r="C34" s="705"/>
      <c r="D34" s="706">
        <f>'5р'!D21</f>
        <v>4710</v>
      </c>
      <c r="E34" s="707"/>
      <c r="F34" s="3"/>
      <c r="G34" s="704" t="s">
        <v>5</v>
      </c>
      <c r="H34" s="705"/>
      <c r="I34" s="706">
        <f>'5р'!D22</f>
        <v>3105</v>
      </c>
      <c r="J34" s="707"/>
      <c r="K34" s="3"/>
      <c r="L34" s="704" t="s">
        <v>5</v>
      </c>
      <c r="M34" s="705"/>
      <c r="N34" s="706">
        <f>'5р'!D23</f>
        <v>1265</v>
      </c>
      <c r="O34" s="707"/>
    </row>
    <row r="35" spans="1:15" ht="4.9000000000000004" customHeight="1" x14ac:dyDescent="0.25">
      <c r="A35" s="2"/>
      <c r="B35" s="825"/>
      <c r="C35" s="826"/>
      <c r="D35" s="826"/>
      <c r="E35" s="827"/>
      <c r="F35" s="3"/>
      <c r="G35" s="825"/>
      <c r="H35" s="826"/>
      <c r="I35" s="826"/>
      <c r="J35" s="827"/>
      <c r="K35" s="3"/>
      <c r="L35" s="825"/>
      <c r="M35" s="826"/>
      <c r="N35" s="826"/>
      <c r="O35" s="827"/>
    </row>
    <row r="36" spans="1:15" ht="6" customHeight="1" thickBot="1" x14ac:dyDescent="0.3">
      <c r="A36" s="2"/>
      <c r="B36" s="828"/>
      <c r="C36" s="829"/>
      <c r="D36" s="829"/>
      <c r="E36" s="830"/>
      <c r="F36" s="3"/>
      <c r="G36" s="828"/>
      <c r="H36" s="829"/>
      <c r="I36" s="829"/>
      <c r="J36" s="830"/>
      <c r="K36" s="3"/>
      <c r="L36" s="828"/>
      <c r="M36" s="829"/>
      <c r="N36" s="829"/>
      <c r="O36" s="830"/>
    </row>
    <row r="37" spans="1:15" thickBot="1" x14ac:dyDescent="0.35">
      <c r="A37" s="2"/>
      <c r="B37" s="591"/>
      <c r="C37" s="12"/>
      <c r="D37" s="12"/>
      <c r="E37" s="12"/>
      <c r="F37" s="3"/>
      <c r="G37" s="729"/>
      <c r="H37" s="729"/>
      <c r="I37" s="729"/>
      <c r="J37" s="729"/>
      <c r="K37" s="3"/>
      <c r="L37" s="753"/>
      <c r="M37" s="753"/>
      <c r="N37" s="753"/>
      <c r="O37" s="753"/>
    </row>
    <row r="38" spans="1:15" ht="31.9" customHeight="1" x14ac:dyDescent="0.25">
      <c r="A38" s="2"/>
      <c r="B38" s="723" t="s">
        <v>1683</v>
      </c>
      <c r="C38" s="724"/>
      <c r="D38" s="724"/>
      <c r="E38" s="725"/>
      <c r="F38" s="5"/>
      <c r="G38" s="723" t="s">
        <v>1685</v>
      </c>
      <c r="H38" s="724"/>
      <c r="I38" s="724"/>
      <c r="J38" s="725"/>
      <c r="K38" s="5"/>
      <c r="L38" s="723" t="s">
        <v>1807</v>
      </c>
      <c r="M38" s="724"/>
      <c r="N38" s="724"/>
      <c r="O38" s="725"/>
    </row>
    <row r="39" spans="1:15" ht="15.75" x14ac:dyDescent="0.25">
      <c r="A39" s="2"/>
      <c r="B39" s="701" t="s">
        <v>1684</v>
      </c>
      <c r="C39" s="702"/>
      <c r="D39" s="702"/>
      <c r="E39" s="703"/>
      <c r="F39" s="3"/>
      <c r="G39" s="701" t="s">
        <v>1686</v>
      </c>
      <c r="H39" s="702"/>
      <c r="I39" s="702"/>
      <c r="J39" s="703"/>
      <c r="K39" s="3"/>
      <c r="L39" s="701" t="s">
        <v>1781</v>
      </c>
      <c r="M39" s="702"/>
      <c r="N39" s="702"/>
      <c r="O39" s="703"/>
    </row>
    <row r="40" spans="1:15" x14ac:dyDescent="0.25">
      <c r="A40" s="2"/>
      <c r="B40" s="6"/>
      <c r="C40" s="7"/>
      <c r="D40" s="7"/>
      <c r="E40" s="8" t="s">
        <v>2</v>
      </c>
      <c r="F40" s="3"/>
      <c r="G40" s="6"/>
      <c r="H40" s="7"/>
      <c r="I40" s="7"/>
      <c r="J40" s="8" t="s">
        <v>2</v>
      </c>
      <c r="K40" s="3"/>
      <c r="L40" s="6"/>
      <c r="M40" s="7"/>
      <c r="N40" s="7"/>
      <c r="O40" s="8" t="s">
        <v>2</v>
      </c>
    </row>
    <row r="41" spans="1:15" ht="14.45" x14ac:dyDescent="0.3">
      <c r="A41" s="2"/>
      <c r="B41" s="6"/>
      <c r="C41" s="7"/>
      <c r="D41" s="7"/>
      <c r="E41" s="9"/>
      <c r="F41" s="3"/>
      <c r="G41" s="6"/>
      <c r="H41" s="7"/>
      <c r="I41" s="7"/>
      <c r="J41" s="9"/>
      <c r="K41" s="3"/>
      <c r="L41" s="6"/>
      <c r="M41" s="7"/>
      <c r="N41" s="7"/>
      <c r="O41" s="9"/>
    </row>
    <row r="42" spans="1:15" ht="24" x14ac:dyDescent="0.25">
      <c r="A42" s="2"/>
      <c r="B42" s="6"/>
      <c r="C42" s="7"/>
      <c r="D42" s="7"/>
      <c r="E42" s="8" t="s">
        <v>3</v>
      </c>
      <c r="F42" s="3"/>
      <c r="G42" s="6"/>
      <c r="H42" s="7"/>
      <c r="I42" s="7"/>
      <c r="J42" s="8" t="s">
        <v>3</v>
      </c>
      <c r="K42" s="3"/>
      <c r="L42" s="6"/>
      <c r="M42" s="7"/>
      <c r="N42" s="7"/>
      <c r="O42" s="8" t="s">
        <v>3</v>
      </c>
    </row>
    <row r="43" spans="1:15" ht="14.45" x14ac:dyDescent="0.3">
      <c r="A43" s="2"/>
      <c r="B43" s="6"/>
      <c r="C43" s="7"/>
      <c r="D43" s="7"/>
      <c r="E43" s="9"/>
      <c r="F43" s="3"/>
      <c r="G43" s="6"/>
      <c r="H43" s="7"/>
      <c r="I43" s="7"/>
      <c r="J43" s="9"/>
      <c r="K43" s="3"/>
      <c r="L43" s="6"/>
      <c r="M43" s="7"/>
      <c r="N43" s="7"/>
      <c r="O43" s="9"/>
    </row>
    <row r="44" spans="1:15" ht="24" x14ac:dyDescent="0.25">
      <c r="A44" s="2"/>
      <c r="B44" s="6"/>
      <c r="C44" s="7"/>
      <c r="D44" s="7"/>
      <c r="E44" s="8" t="s">
        <v>4</v>
      </c>
      <c r="F44" s="3"/>
      <c r="G44" s="6"/>
      <c r="H44" s="7"/>
      <c r="I44" s="7"/>
      <c r="J44" s="8" t="s">
        <v>4</v>
      </c>
      <c r="K44" s="3"/>
      <c r="L44" s="6"/>
      <c r="M44" s="7"/>
      <c r="N44" s="7"/>
      <c r="O44" s="8" t="s">
        <v>4</v>
      </c>
    </row>
    <row r="45" spans="1:15" x14ac:dyDescent="0.25">
      <c r="A45" s="2"/>
      <c r="B45" s="6"/>
      <c r="C45" s="7"/>
      <c r="D45" s="7"/>
      <c r="E45" s="10"/>
      <c r="F45" s="3"/>
      <c r="G45" s="6"/>
      <c r="H45" s="7"/>
      <c r="I45" s="7"/>
      <c r="J45" s="10"/>
      <c r="K45" s="3"/>
      <c r="L45" s="6"/>
      <c r="M45" s="7"/>
      <c r="N45" s="7"/>
      <c r="O45" s="10"/>
    </row>
    <row r="46" spans="1:15" ht="15.75" thickBot="1" x14ac:dyDescent="0.3">
      <c r="A46" s="2"/>
      <c r="B46" s="704" t="s">
        <v>5</v>
      </c>
      <c r="C46" s="705"/>
      <c r="D46" s="706">
        <f>'5р'!D24</f>
        <v>2580</v>
      </c>
      <c r="E46" s="707"/>
      <c r="F46" s="3"/>
      <c r="G46" s="704" t="s">
        <v>5</v>
      </c>
      <c r="H46" s="705"/>
      <c r="I46" s="706">
        <f>'5р'!D25</f>
        <v>1600</v>
      </c>
      <c r="J46" s="707"/>
      <c r="K46" s="3"/>
      <c r="L46" s="704" t="s">
        <v>5</v>
      </c>
      <c r="M46" s="705"/>
      <c r="N46" s="706">
        <f>'5р'!D26</f>
        <v>520</v>
      </c>
      <c r="O46" s="707"/>
    </row>
    <row r="47" spans="1:15" ht="7.15" customHeight="1" x14ac:dyDescent="0.25">
      <c r="A47" s="2"/>
      <c r="B47" s="825"/>
      <c r="C47" s="826"/>
      <c r="D47" s="826"/>
      <c r="E47" s="827"/>
      <c r="F47" s="3"/>
      <c r="G47" s="825"/>
      <c r="H47" s="826"/>
      <c r="I47" s="826"/>
      <c r="J47" s="827"/>
      <c r="K47" s="3"/>
      <c r="L47" s="744"/>
      <c r="M47" s="745"/>
      <c r="N47" s="745"/>
      <c r="O47" s="746"/>
    </row>
    <row r="48" spans="1:15" ht="5.45" customHeight="1" thickBot="1" x14ac:dyDescent="0.3">
      <c r="A48" s="2"/>
      <c r="B48" s="828"/>
      <c r="C48" s="829"/>
      <c r="D48" s="829"/>
      <c r="E48" s="830"/>
      <c r="F48" s="3"/>
      <c r="G48" s="828"/>
      <c r="H48" s="829"/>
      <c r="I48" s="829"/>
      <c r="J48" s="830"/>
      <c r="K48" s="3"/>
      <c r="L48" s="711"/>
      <c r="M48" s="712"/>
      <c r="N48" s="712"/>
      <c r="O48" s="713"/>
    </row>
    <row r="49" spans="1:15" ht="15.75" thickBot="1" x14ac:dyDescent="0.3">
      <c r="A49" s="2"/>
      <c r="B49" s="3"/>
      <c r="C49" s="3"/>
      <c r="D49" s="3"/>
      <c r="E49" s="3"/>
      <c r="F49" s="3"/>
      <c r="G49" s="3"/>
    </row>
    <row r="50" spans="1:15" ht="32.450000000000003" customHeight="1" x14ac:dyDescent="0.25">
      <c r="B50" s="723" t="s">
        <v>1794</v>
      </c>
      <c r="C50" s="724"/>
      <c r="D50" s="724"/>
      <c r="E50" s="725"/>
      <c r="G50" s="723" t="s">
        <v>1795</v>
      </c>
      <c r="H50" s="724"/>
      <c r="I50" s="724"/>
      <c r="J50" s="725"/>
      <c r="L50" s="723" t="s">
        <v>1806</v>
      </c>
      <c r="M50" s="724"/>
      <c r="N50" s="724"/>
      <c r="O50" s="725"/>
    </row>
    <row r="51" spans="1:15" ht="15.75" x14ac:dyDescent="0.25">
      <c r="B51" s="701" t="s">
        <v>1796</v>
      </c>
      <c r="C51" s="702"/>
      <c r="D51" s="702"/>
      <c r="E51" s="703"/>
      <c r="G51" s="701" t="s">
        <v>1797</v>
      </c>
      <c r="H51" s="702"/>
      <c r="I51" s="702"/>
      <c r="J51" s="703"/>
      <c r="L51" s="701" t="s">
        <v>1808</v>
      </c>
      <c r="M51" s="702"/>
      <c r="N51" s="702"/>
      <c r="O51" s="703"/>
    </row>
    <row r="52" spans="1:15" x14ac:dyDescent="0.25">
      <c r="B52" s="6"/>
      <c r="C52" s="7"/>
      <c r="D52" s="7"/>
      <c r="E52" s="8" t="s">
        <v>2</v>
      </c>
      <c r="G52" s="6"/>
      <c r="H52" s="7"/>
      <c r="I52" s="7"/>
      <c r="J52" s="8" t="s">
        <v>2</v>
      </c>
      <c r="L52" s="6"/>
      <c r="M52" s="7"/>
      <c r="N52" s="7"/>
      <c r="O52" s="8" t="s">
        <v>2</v>
      </c>
    </row>
    <row r="53" spans="1:15" x14ac:dyDescent="0.25">
      <c r="B53" s="6"/>
      <c r="C53" s="7"/>
      <c r="D53" s="7"/>
      <c r="E53" s="9"/>
      <c r="G53" s="6"/>
      <c r="H53" s="7"/>
      <c r="I53" s="7"/>
      <c r="J53" s="9"/>
      <c r="L53" s="6"/>
      <c r="M53" s="7"/>
      <c r="N53" s="7"/>
      <c r="O53" s="9"/>
    </row>
    <row r="54" spans="1:15" ht="24" x14ac:dyDescent="0.25">
      <c r="B54" s="6"/>
      <c r="C54" s="7"/>
      <c r="D54" s="7"/>
      <c r="E54" s="8" t="s">
        <v>3</v>
      </c>
      <c r="G54" s="6"/>
      <c r="H54" s="7"/>
      <c r="I54" s="7"/>
      <c r="J54" s="8" t="s">
        <v>3</v>
      </c>
      <c r="L54" s="6"/>
      <c r="M54" s="7"/>
      <c r="N54" s="7"/>
      <c r="O54" s="8" t="s">
        <v>3</v>
      </c>
    </row>
    <row r="55" spans="1:15" ht="16.899999999999999" customHeight="1" x14ac:dyDescent="0.25">
      <c r="B55" s="6"/>
      <c r="C55" s="7"/>
      <c r="D55" s="7"/>
      <c r="E55" s="9"/>
      <c r="G55" s="6"/>
      <c r="H55" s="7"/>
      <c r="I55" s="7"/>
      <c r="J55" s="9"/>
      <c r="L55" s="6"/>
      <c r="M55" s="7"/>
      <c r="N55" s="7"/>
      <c r="O55" s="9"/>
    </row>
    <row r="56" spans="1:15" ht="28.9" customHeight="1" x14ac:dyDescent="0.25">
      <c r="B56" s="6"/>
      <c r="C56" s="7"/>
      <c r="D56" s="7"/>
      <c r="E56" s="8" t="s">
        <v>4</v>
      </c>
      <c r="G56" s="6"/>
      <c r="H56" s="7"/>
      <c r="I56" s="7"/>
      <c r="J56" s="8" t="s">
        <v>4</v>
      </c>
      <c r="L56" s="6"/>
      <c r="M56" s="7"/>
      <c r="N56" s="7"/>
      <c r="O56" s="8" t="s">
        <v>4</v>
      </c>
    </row>
    <row r="57" spans="1:15" ht="24.6" customHeight="1" x14ac:dyDescent="0.25">
      <c r="B57" s="6"/>
      <c r="C57" s="7"/>
      <c r="D57" s="7"/>
      <c r="E57" s="10"/>
      <c r="G57" s="6"/>
      <c r="H57" s="7"/>
      <c r="I57" s="7"/>
      <c r="J57" s="10"/>
      <c r="L57" s="6"/>
      <c r="M57" s="7"/>
      <c r="N57" s="7"/>
      <c r="O57" s="10"/>
    </row>
    <row r="58" spans="1:15" ht="15.75" thickBot="1" x14ac:dyDescent="0.3">
      <c r="B58" s="704" t="s">
        <v>5</v>
      </c>
      <c r="C58" s="705"/>
      <c r="D58" s="706">
        <f>'5р'!D27</f>
        <v>3000</v>
      </c>
      <c r="E58" s="707"/>
      <c r="G58" s="704" t="s">
        <v>5</v>
      </c>
      <c r="H58" s="705"/>
      <c r="I58" s="706">
        <f>'5р'!D28</f>
        <v>7960</v>
      </c>
      <c r="J58" s="707"/>
      <c r="L58" s="704" t="s">
        <v>5</v>
      </c>
      <c r="M58" s="705"/>
      <c r="N58" s="706">
        <f>'5р'!D29</f>
        <v>720</v>
      </c>
      <c r="O58" s="707"/>
    </row>
    <row r="59" spans="1:15" ht="10.9" customHeight="1" x14ac:dyDescent="0.25">
      <c r="B59" s="744" t="s">
        <v>1801</v>
      </c>
      <c r="C59" s="745"/>
      <c r="D59" s="745"/>
      <c r="E59" s="746"/>
      <c r="G59" s="744" t="s">
        <v>1802</v>
      </c>
      <c r="H59" s="745"/>
      <c r="I59" s="745"/>
      <c r="J59" s="746"/>
      <c r="L59" s="744"/>
      <c r="M59" s="745"/>
      <c r="N59" s="745"/>
      <c r="O59" s="746"/>
    </row>
    <row r="60" spans="1:15" ht="13.9" customHeight="1" thickBot="1" x14ac:dyDescent="0.3">
      <c r="B60" s="711" t="s">
        <v>187</v>
      </c>
      <c r="C60" s="712"/>
      <c r="D60" s="712"/>
      <c r="E60" s="713"/>
      <c r="G60" s="711" t="s">
        <v>157</v>
      </c>
      <c r="H60" s="712"/>
      <c r="I60" s="712"/>
      <c r="J60" s="713"/>
      <c r="L60" s="711"/>
      <c r="M60" s="712"/>
      <c r="N60" s="712"/>
      <c r="O60" s="713"/>
    </row>
    <row r="61" spans="1:15" ht="15.75" thickBot="1" x14ac:dyDescent="0.3"/>
    <row r="62" spans="1:15" ht="33.6" customHeight="1" x14ac:dyDescent="0.25">
      <c r="B62" s="723" t="s">
        <v>1803</v>
      </c>
      <c r="C62" s="724"/>
      <c r="D62" s="724"/>
      <c r="E62" s="725"/>
      <c r="G62" s="723" t="s">
        <v>1842</v>
      </c>
      <c r="H62" s="724"/>
      <c r="I62" s="724"/>
      <c r="J62" s="725"/>
    </row>
    <row r="63" spans="1:15" ht="15.75" x14ac:dyDescent="0.25">
      <c r="B63" s="701" t="s">
        <v>1804</v>
      </c>
      <c r="C63" s="702"/>
      <c r="D63" s="702"/>
      <c r="E63" s="703"/>
      <c r="G63" s="701" t="s">
        <v>1840</v>
      </c>
      <c r="H63" s="702"/>
      <c r="I63" s="702"/>
      <c r="J63" s="703"/>
    </row>
    <row r="64" spans="1:15" x14ac:dyDescent="0.25">
      <c r="B64" s="6"/>
      <c r="C64" s="7"/>
      <c r="D64" s="7"/>
      <c r="E64" s="8" t="s">
        <v>2</v>
      </c>
      <c r="G64" s="6"/>
      <c r="H64" s="7"/>
      <c r="I64" s="7"/>
      <c r="J64" s="8" t="s">
        <v>2</v>
      </c>
    </row>
    <row r="65" spans="2:10" x14ac:dyDescent="0.25">
      <c r="B65" s="6"/>
      <c r="C65" s="7"/>
      <c r="D65" s="7"/>
      <c r="E65" s="9"/>
      <c r="G65" s="6"/>
      <c r="H65" s="7"/>
      <c r="I65" s="7"/>
      <c r="J65" s="9"/>
    </row>
    <row r="66" spans="2:10" ht="24" x14ac:dyDescent="0.25">
      <c r="B66" s="6"/>
      <c r="C66" s="7"/>
      <c r="D66" s="7"/>
      <c r="E66" s="8" t="s">
        <v>3</v>
      </c>
      <c r="G66" s="6"/>
      <c r="H66" s="7"/>
      <c r="I66" s="7"/>
      <c r="J66" s="8" t="s">
        <v>3</v>
      </c>
    </row>
    <row r="67" spans="2:10" x14ac:dyDescent="0.25">
      <c r="B67" s="6"/>
      <c r="C67" s="7"/>
      <c r="D67" s="7"/>
      <c r="E67" s="9"/>
      <c r="G67" s="6"/>
      <c r="H67" s="7"/>
      <c r="I67" s="7"/>
      <c r="J67" s="9"/>
    </row>
    <row r="68" spans="2:10" ht="24" x14ac:dyDescent="0.25">
      <c r="B68" s="6"/>
      <c r="C68" s="7"/>
      <c r="D68" s="7"/>
      <c r="E68" s="8" t="s">
        <v>4</v>
      </c>
      <c r="G68" s="6"/>
      <c r="H68" s="7"/>
      <c r="I68" s="7"/>
      <c r="J68" s="8" t="s">
        <v>4</v>
      </c>
    </row>
    <row r="69" spans="2:10" x14ac:dyDescent="0.25">
      <c r="B69" s="6"/>
      <c r="C69" s="7"/>
      <c r="D69" s="7"/>
      <c r="E69" s="10"/>
      <c r="G69" s="6"/>
      <c r="H69" s="7"/>
      <c r="I69" s="7"/>
      <c r="J69" s="10"/>
    </row>
    <row r="70" spans="2:10" ht="15.75" thickBot="1" x14ac:dyDescent="0.3">
      <c r="B70" s="704" t="s">
        <v>5</v>
      </c>
      <c r="C70" s="705"/>
      <c r="D70" s="706">
        <f>'5р'!D30</f>
        <v>3410</v>
      </c>
      <c r="E70" s="707"/>
      <c r="G70" s="704" t="s">
        <v>5</v>
      </c>
      <c r="H70" s="705"/>
      <c r="I70" s="706">
        <f>'5р'!D46</f>
        <v>880</v>
      </c>
      <c r="J70" s="707"/>
    </row>
    <row r="71" spans="2:10" ht="16.899999999999999" customHeight="1" x14ac:dyDescent="0.25">
      <c r="B71" s="744"/>
      <c r="C71" s="745"/>
      <c r="D71" s="745"/>
      <c r="E71" s="746"/>
      <c r="G71" s="853" t="s">
        <v>1843</v>
      </c>
      <c r="H71" s="854"/>
      <c r="I71" s="854"/>
      <c r="J71" s="855"/>
    </row>
    <row r="72" spans="2:10" ht="15.75" thickBot="1" x14ac:dyDescent="0.3">
      <c r="B72" s="711"/>
      <c r="C72" s="712"/>
      <c r="D72" s="712"/>
      <c r="E72" s="713"/>
      <c r="G72" s="711"/>
      <c r="H72" s="712"/>
      <c r="I72" s="712"/>
      <c r="J72" s="713"/>
    </row>
  </sheetData>
  <mergeCells count="84">
    <mergeCell ref="G72:J72"/>
    <mergeCell ref="G62:J62"/>
    <mergeCell ref="G63:J63"/>
    <mergeCell ref="G70:H70"/>
    <mergeCell ref="I70:J70"/>
    <mergeCell ref="G71:J71"/>
    <mergeCell ref="B72:E72"/>
    <mergeCell ref="B62:E62"/>
    <mergeCell ref="B63:E63"/>
    <mergeCell ref="B70:C70"/>
    <mergeCell ref="D70:E70"/>
    <mergeCell ref="B71:E71"/>
    <mergeCell ref="L47:O47"/>
    <mergeCell ref="L48:O48"/>
    <mergeCell ref="M1:O1"/>
    <mergeCell ref="F7:H7"/>
    <mergeCell ref="B13:O13"/>
    <mergeCell ref="B14:E14"/>
    <mergeCell ref="G14:J14"/>
    <mergeCell ref="L14:O14"/>
    <mergeCell ref="B15:E15"/>
    <mergeCell ref="G15:J15"/>
    <mergeCell ref="L15:O15"/>
    <mergeCell ref="B22:C22"/>
    <mergeCell ref="D22:E22"/>
    <mergeCell ref="G22:H22"/>
    <mergeCell ref="I22:J22"/>
    <mergeCell ref="L22:M22"/>
    <mergeCell ref="N22:O22"/>
    <mergeCell ref="B23:E23"/>
    <mergeCell ref="G23:J23"/>
    <mergeCell ref="L23:O23"/>
    <mergeCell ref="B24:E24"/>
    <mergeCell ref="G24:J24"/>
    <mergeCell ref="L24:O24"/>
    <mergeCell ref="B26:E26"/>
    <mergeCell ref="G26:J26"/>
    <mergeCell ref="L26:O26"/>
    <mergeCell ref="B27:E27"/>
    <mergeCell ref="G27:J27"/>
    <mergeCell ref="L27:O27"/>
    <mergeCell ref="L34:M34"/>
    <mergeCell ref="N34:O34"/>
    <mergeCell ref="B35:E36"/>
    <mergeCell ref="G35:J36"/>
    <mergeCell ref="L35:O36"/>
    <mergeCell ref="B34:C34"/>
    <mergeCell ref="D34:E34"/>
    <mergeCell ref="G34:H34"/>
    <mergeCell ref="I34:J34"/>
    <mergeCell ref="B47:E48"/>
    <mergeCell ref="G47:J48"/>
    <mergeCell ref="L37:O37"/>
    <mergeCell ref="B39:E39"/>
    <mergeCell ref="G39:J39"/>
    <mergeCell ref="B46:C46"/>
    <mergeCell ref="D46:E46"/>
    <mergeCell ref="G46:H46"/>
    <mergeCell ref="I46:J46"/>
    <mergeCell ref="B38:E38"/>
    <mergeCell ref="G38:J38"/>
    <mergeCell ref="G37:J37"/>
    <mergeCell ref="L38:O38"/>
    <mergeCell ref="L39:O39"/>
    <mergeCell ref="L46:M46"/>
    <mergeCell ref="N46:O46"/>
    <mergeCell ref="B60:E60"/>
    <mergeCell ref="G50:J50"/>
    <mergeCell ref="G51:J51"/>
    <mergeCell ref="G58:H58"/>
    <mergeCell ref="I58:J58"/>
    <mergeCell ref="G59:J59"/>
    <mergeCell ref="G60:J60"/>
    <mergeCell ref="B50:E50"/>
    <mergeCell ref="B51:E51"/>
    <mergeCell ref="B58:C58"/>
    <mergeCell ref="D58:E58"/>
    <mergeCell ref="B59:E59"/>
    <mergeCell ref="L60:O60"/>
    <mergeCell ref="L50:O50"/>
    <mergeCell ref="L51:O51"/>
    <mergeCell ref="L58:M58"/>
    <mergeCell ref="N58:O58"/>
    <mergeCell ref="L59:O59"/>
  </mergeCells>
  <pageMargins left="0.25" right="0.25" top="0.75" bottom="0.75" header="0.3" footer="0.3"/>
  <pageSetup paperSize="9" scale="61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O51"/>
  <sheetViews>
    <sheetView view="pageBreakPreview" zoomScale="80" zoomScaleNormal="100" zoomScaleSheetLayoutView="80" workbookViewId="0">
      <selection activeCell="B1" sqref="B1:I4"/>
    </sheetView>
  </sheetViews>
  <sheetFormatPr defaultRowHeight="15" x14ac:dyDescent="0.25"/>
  <cols>
    <col min="1" max="1" width="2.7109375" customWidth="1"/>
    <col min="4" max="5" width="10.28515625" customWidth="1"/>
    <col min="6" max="6" width="2" customWidth="1"/>
    <col min="7" max="7" width="10.28515625" customWidth="1"/>
    <col min="9" max="9" width="12.5703125" customWidth="1"/>
    <col min="10" max="10" width="10.28515625" customWidth="1"/>
    <col min="11" max="11" width="2.5703125" customWidth="1"/>
    <col min="15" max="15" width="13.28515625" customWidth="1"/>
  </cols>
  <sheetData>
    <row r="1" spans="1:15" ht="20.25" x14ac:dyDescent="0.3">
      <c r="A1" s="2"/>
      <c r="B1" s="21"/>
      <c r="C1" s="3"/>
      <c r="D1" s="3"/>
      <c r="E1" s="25"/>
      <c r="F1" s="24"/>
      <c r="G1" s="3"/>
      <c r="H1" s="3"/>
      <c r="I1" s="3"/>
      <c r="J1" s="3"/>
      <c r="K1" s="3"/>
      <c r="L1" s="3"/>
      <c r="M1" s="734"/>
      <c r="N1" s="734"/>
      <c r="O1" s="734"/>
    </row>
    <row r="2" spans="1:15" x14ac:dyDescent="0.25">
      <c r="A2" s="2"/>
      <c r="B2" s="24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</row>
    <row r="3" spans="1:15" ht="14.45" x14ac:dyDescent="0.3">
      <c r="A3" s="2"/>
      <c r="B3" s="24"/>
      <c r="C3" s="3"/>
      <c r="D3" s="3"/>
      <c r="E3" s="24"/>
      <c r="F3" s="3"/>
      <c r="G3" s="3"/>
      <c r="H3" s="3"/>
      <c r="I3" s="3"/>
      <c r="J3" s="3"/>
      <c r="K3" s="3"/>
      <c r="L3" s="3"/>
      <c r="M3" s="3"/>
      <c r="N3" s="3"/>
      <c r="O3" s="4"/>
    </row>
    <row r="4" spans="1:15" ht="14.45" x14ac:dyDescent="0.3">
      <c r="A4" s="2"/>
      <c r="B4" s="24"/>
      <c r="C4" s="3"/>
      <c r="D4" s="3"/>
      <c r="E4" s="24"/>
      <c r="F4" s="3"/>
      <c r="G4" s="3"/>
      <c r="H4" s="3"/>
      <c r="I4" s="3"/>
      <c r="J4" s="3"/>
      <c r="K4" s="3"/>
      <c r="L4" s="3"/>
      <c r="M4" s="3"/>
      <c r="N4" s="3"/>
      <c r="O4" s="4"/>
    </row>
    <row r="5" spans="1:15" ht="22.9" x14ac:dyDescent="0.4">
      <c r="A5" s="2"/>
      <c r="B5" s="594"/>
      <c r="C5" s="3"/>
      <c r="D5" s="3"/>
      <c r="E5" s="24"/>
      <c r="F5" s="3"/>
      <c r="G5" s="3"/>
      <c r="H5" s="3"/>
      <c r="I5" s="3"/>
      <c r="J5" s="3"/>
      <c r="K5" s="3"/>
      <c r="L5" s="3"/>
      <c r="M5" s="3"/>
      <c r="N5" s="3"/>
      <c r="O5" s="4"/>
    </row>
    <row r="6" spans="1:15" ht="14.45" x14ac:dyDescent="0.3">
      <c r="A6" s="2"/>
      <c r="B6" s="24"/>
      <c r="C6" s="3"/>
      <c r="D6" s="143"/>
      <c r="E6" s="24"/>
      <c r="F6" s="3"/>
      <c r="G6" s="3"/>
      <c r="H6" s="3"/>
      <c r="I6" s="3"/>
      <c r="J6" s="3"/>
      <c r="K6" s="3"/>
      <c r="L6" s="3"/>
      <c r="M6" s="3"/>
      <c r="N6" s="3"/>
      <c r="O6" s="4"/>
    </row>
    <row r="7" spans="1:15" ht="14.45" x14ac:dyDescent="0.3">
      <c r="A7" s="2"/>
      <c r="B7" s="24"/>
      <c r="C7" s="3"/>
      <c r="D7" s="3"/>
      <c r="E7" s="24"/>
      <c r="F7" s="833"/>
      <c r="G7" s="833"/>
      <c r="H7" s="833"/>
      <c r="I7" s="3"/>
      <c r="J7" s="3"/>
      <c r="K7" s="3"/>
      <c r="L7" s="3"/>
      <c r="M7" s="3"/>
      <c r="N7" s="3"/>
      <c r="O7" s="4"/>
    </row>
    <row r="8" spans="1:15" ht="14.45" x14ac:dyDescent="0.3">
      <c r="A8" s="2"/>
      <c r="B8" s="24"/>
      <c r="C8" s="3"/>
      <c r="D8" s="3"/>
      <c r="E8" s="24"/>
      <c r="F8" s="3"/>
      <c r="G8" s="3"/>
      <c r="H8" s="3"/>
      <c r="I8" s="3"/>
      <c r="J8" s="3"/>
      <c r="K8" s="3"/>
      <c r="L8" s="3"/>
      <c r="M8" s="3"/>
      <c r="N8" s="3"/>
      <c r="O8" s="4"/>
    </row>
    <row r="9" spans="1:15" ht="14.45" x14ac:dyDescent="0.3">
      <c r="A9" s="2"/>
      <c r="B9" s="24"/>
      <c r="C9" s="3"/>
      <c r="D9" s="3"/>
      <c r="E9" s="24"/>
      <c r="F9" s="3"/>
      <c r="G9" s="3"/>
      <c r="H9" s="3"/>
      <c r="I9" s="3"/>
      <c r="J9" s="3"/>
      <c r="K9" s="3"/>
      <c r="L9" s="3"/>
      <c r="M9" s="3"/>
      <c r="N9" s="3"/>
      <c r="O9" s="4"/>
    </row>
    <row r="10" spans="1:15" ht="14.45" x14ac:dyDescent="0.3">
      <c r="A10" s="2"/>
      <c r="B10" s="24"/>
      <c r="C10" s="3"/>
      <c r="D10" s="3"/>
      <c r="E10" s="24"/>
      <c r="F10" s="3"/>
      <c r="G10" s="3"/>
      <c r="H10" s="3"/>
      <c r="I10" s="3"/>
      <c r="J10" s="3"/>
      <c r="K10" s="3"/>
      <c r="L10" s="3"/>
      <c r="M10" s="3"/>
      <c r="N10" s="3"/>
      <c r="O10" s="4"/>
    </row>
    <row r="11" spans="1:15" ht="14.45" x14ac:dyDescent="0.3">
      <c r="A11" s="2"/>
      <c r="B11" s="24"/>
      <c r="C11" s="3"/>
      <c r="D11" s="3"/>
      <c r="E11" s="24"/>
      <c r="F11" s="3"/>
      <c r="G11" s="3"/>
      <c r="H11" s="3"/>
      <c r="I11" s="3"/>
      <c r="J11" s="3"/>
      <c r="K11" s="3"/>
      <c r="L11" s="3"/>
      <c r="M11" s="3"/>
      <c r="N11" s="3"/>
      <c r="O11" s="4"/>
    </row>
    <row r="12" spans="1:15" ht="14.45" x14ac:dyDescent="0.3">
      <c r="A12" s="2"/>
      <c r="B12" s="24"/>
      <c r="C12" s="3"/>
      <c r="D12" s="3"/>
      <c r="E12" s="24"/>
      <c r="F12" s="3"/>
      <c r="G12" s="3"/>
      <c r="H12" s="3"/>
      <c r="I12" s="3"/>
      <c r="J12" s="3"/>
      <c r="K12" s="3"/>
      <c r="L12" s="3"/>
      <c r="M12" s="3"/>
      <c r="N12" s="3"/>
      <c r="O12" s="4"/>
    </row>
    <row r="13" spans="1:15" ht="28.5" thickBot="1" x14ac:dyDescent="0.45">
      <c r="A13" s="28"/>
      <c r="B13" s="856" t="s">
        <v>1692</v>
      </c>
      <c r="C13" s="856"/>
      <c r="D13" s="856"/>
      <c r="E13" s="856"/>
      <c r="F13" s="856"/>
      <c r="G13" s="856"/>
      <c r="H13" s="856"/>
      <c r="I13" s="856"/>
      <c r="J13" s="856"/>
      <c r="K13" s="856"/>
      <c r="L13" s="856"/>
      <c r="M13" s="856"/>
      <c r="N13" s="856"/>
      <c r="O13" s="857"/>
    </row>
    <row r="14" spans="1:15" ht="27.6" customHeight="1" x14ac:dyDescent="0.25">
      <c r="A14" s="2"/>
      <c r="B14" s="723" t="s">
        <v>1693</v>
      </c>
      <c r="C14" s="724"/>
      <c r="D14" s="724"/>
      <c r="E14" s="725"/>
      <c r="F14" s="5"/>
      <c r="G14" s="723" t="s">
        <v>1695</v>
      </c>
      <c r="H14" s="724"/>
      <c r="I14" s="724"/>
      <c r="J14" s="725"/>
      <c r="K14" s="5"/>
      <c r="L14" s="723" t="s">
        <v>1697</v>
      </c>
      <c r="M14" s="724"/>
      <c r="N14" s="724"/>
      <c r="O14" s="725"/>
    </row>
    <row r="15" spans="1:15" ht="15.75" x14ac:dyDescent="0.25">
      <c r="A15" s="2"/>
      <c r="B15" s="701" t="s">
        <v>1694</v>
      </c>
      <c r="C15" s="702"/>
      <c r="D15" s="702"/>
      <c r="E15" s="703"/>
      <c r="F15" s="3"/>
      <c r="G15" s="701" t="s">
        <v>1696</v>
      </c>
      <c r="H15" s="702"/>
      <c r="I15" s="702"/>
      <c r="J15" s="703"/>
      <c r="K15" s="3"/>
      <c r="L15" s="701" t="s">
        <v>1698</v>
      </c>
      <c r="M15" s="702"/>
      <c r="N15" s="702"/>
      <c r="O15" s="703"/>
    </row>
    <row r="16" spans="1:15" x14ac:dyDescent="0.25">
      <c r="A16" s="2"/>
      <c r="B16" s="6"/>
      <c r="C16" s="7"/>
      <c r="D16" s="7"/>
      <c r="E16" s="8" t="s">
        <v>2</v>
      </c>
      <c r="F16" s="3"/>
      <c r="G16" s="6"/>
      <c r="H16" s="7"/>
      <c r="I16" s="7"/>
      <c r="J16" s="8" t="s">
        <v>2</v>
      </c>
      <c r="K16" s="3"/>
      <c r="L16" s="6"/>
      <c r="M16" s="7"/>
      <c r="N16" s="7"/>
      <c r="O16" s="8" t="s">
        <v>2</v>
      </c>
    </row>
    <row r="17" spans="1:15" ht="14.45" x14ac:dyDescent="0.3">
      <c r="A17" s="2"/>
      <c r="B17" s="6"/>
      <c r="C17" s="7"/>
      <c r="D17" s="7"/>
      <c r="E17" s="9"/>
      <c r="F17" s="3"/>
      <c r="G17" s="6"/>
      <c r="H17" s="7"/>
      <c r="I17" s="7"/>
      <c r="J17" s="9"/>
      <c r="K17" s="3"/>
      <c r="L17" s="6"/>
      <c r="M17" s="7"/>
      <c r="N17" s="7"/>
      <c r="O17" s="9"/>
    </row>
    <row r="18" spans="1:15" x14ac:dyDescent="0.25">
      <c r="A18" s="2"/>
      <c r="B18" s="6"/>
      <c r="C18" s="7"/>
      <c r="D18" s="7"/>
      <c r="E18" s="8" t="s">
        <v>3</v>
      </c>
      <c r="F18" s="3"/>
      <c r="G18" s="6"/>
      <c r="H18" s="7"/>
      <c r="I18" s="7"/>
      <c r="J18" s="8" t="s">
        <v>3</v>
      </c>
      <c r="K18" s="3"/>
      <c r="L18" s="6"/>
      <c r="M18" s="7"/>
      <c r="N18" s="7"/>
      <c r="O18" s="8" t="s">
        <v>3</v>
      </c>
    </row>
    <row r="19" spans="1:15" ht="14.45" x14ac:dyDescent="0.3">
      <c r="A19" s="2"/>
      <c r="B19" s="6"/>
      <c r="C19" s="7"/>
      <c r="D19" s="7"/>
      <c r="E19" s="9"/>
      <c r="F19" s="3"/>
      <c r="G19" s="6"/>
      <c r="H19" s="7"/>
      <c r="I19" s="7"/>
      <c r="J19" s="9"/>
      <c r="K19" s="3"/>
      <c r="L19" s="6"/>
      <c r="M19" s="7"/>
      <c r="N19" s="7"/>
      <c r="O19" s="9"/>
    </row>
    <row r="20" spans="1:15" ht="24" x14ac:dyDescent="0.25">
      <c r="A20" s="2"/>
      <c r="B20" s="6"/>
      <c r="C20" s="7"/>
      <c r="D20" s="7"/>
      <c r="E20" s="8" t="s">
        <v>4</v>
      </c>
      <c r="F20" s="3"/>
      <c r="G20" s="6"/>
      <c r="H20" s="7"/>
      <c r="I20" s="7"/>
      <c r="J20" s="8" t="s">
        <v>4</v>
      </c>
      <c r="K20" s="3"/>
      <c r="L20" s="6"/>
      <c r="M20" s="7"/>
      <c r="N20" s="7"/>
      <c r="O20" s="8" t="s">
        <v>4</v>
      </c>
    </row>
    <row r="21" spans="1:15" ht="14.45" x14ac:dyDescent="0.3">
      <c r="A21" s="2"/>
      <c r="B21" s="6"/>
      <c r="C21" s="7"/>
      <c r="D21" s="7"/>
      <c r="E21" s="10"/>
      <c r="F21" s="3"/>
      <c r="G21" s="6"/>
      <c r="H21" s="7"/>
      <c r="I21" s="7"/>
      <c r="J21" s="10"/>
      <c r="K21" s="3"/>
      <c r="L21" s="6"/>
      <c r="M21" s="7"/>
      <c r="N21" s="7"/>
      <c r="O21" s="10"/>
    </row>
    <row r="22" spans="1:15" ht="15.75" thickBot="1" x14ac:dyDescent="0.3">
      <c r="A22" s="2"/>
      <c r="B22" s="716" t="s">
        <v>5</v>
      </c>
      <c r="C22" s="717"/>
      <c r="D22" s="718">
        <f>'5р'!D33</f>
        <v>8190</v>
      </c>
      <c r="E22" s="719"/>
      <c r="F22" s="3"/>
      <c r="G22" s="704" t="s">
        <v>5</v>
      </c>
      <c r="H22" s="705"/>
      <c r="I22" s="706">
        <f>'5р'!D34</f>
        <v>4800</v>
      </c>
      <c r="J22" s="707"/>
      <c r="K22" s="3"/>
      <c r="L22" s="704" t="s">
        <v>5</v>
      </c>
      <c r="M22" s="705"/>
      <c r="N22" s="706">
        <f>'5р'!D35</f>
        <v>8700</v>
      </c>
      <c r="O22" s="707"/>
    </row>
    <row r="23" spans="1:15" x14ac:dyDescent="0.25">
      <c r="A23" s="2"/>
      <c r="B23" s="716" t="s">
        <v>1736</v>
      </c>
      <c r="C23" s="717"/>
      <c r="D23" s="718">
        <f>'5р'!D44</f>
        <v>2860</v>
      </c>
      <c r="E23" s="719"/>
      <c r="F23" s="3"/>
      <c r="G23" s="744"/>
      <c r="H23" s="745"/>
      <c r="I23" s="745"/>
      <c r="J23" s="746"/>
      <c r="K23" s="3"/>
      <c r="L23" s="744"/>
      <c r="M23" s="745"/>
      <c r="N23" s="745"/>
      <c r="O23" s="746"/>
    </row>
    <row r="24" spans="1:15" ht="15.75" thickBot="1" x14ac:dyDescent="0.3">
      <c r="A24" s="2"/>
      <c r="B24" s="711" t="s">
        <v>1676</v>
      </c>
      <c r="C24" s="712"/>
      <c r="D24" s="712"/>
      <c r="E24" s="713"/>
      <c r="F24" s="3"/>
      <c r="G24" s="754"/>
      <c r="H24" s="755"/>
      <c r="I24" s="755"/>
      <c r="J24" s="756"/>
      <c r="K24" s="3"/>
      <c r="L24" s="754"/>
      <c r="M24" s="755"/>
      <c r="N24" s="755"/>
      <c r="O24" s="756"/>
    </row>
    <row r="25" spans="1:15" ht="15.75" thickBot="1" x14ac:dyDescent="0.3">
      <c r="A25" s="2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4"/>
    </row>
    <row r="26" spans="1:15" ht="24" customHeight="1" x14ac:dyDescent="0.25">
      <c r="A26" s="2"/>
      <c r="B26" s="723" t="s">
        <v>1699</v>
      </c>
      <c r="C26" s="724"/>
      <c r="D26" s="724"/>
      <c r="E26" s="725"/>
      <c r="F26" s="5"/>
      <c r="G26" s="723" t="s">
        <v>1701</v>
      </c>
      <c r="H26" s="724"/>
      <c r="I26" s="724"/>
      <c r="J26" s="725"/>
      <c r="K26" s="5"/>
      <c r="L26" s="723" t="s">
        <v>1705</v>
      </c>
      <c r="M26" s="724"/>
      <c r="N26" s="724"/>
      <c r="O26" s="725"/>
    </row>
    <row r="27" spans="1:15" ht="15.75" x14ac:dyDescent="0.25">
      <c r="A27" s="2"/>
      <c r="B27" s="701" t="s">
        <v>1700</v>
      </c>
      <c r="C27" s="702"/>
      <c r="D27" s="702"/>
      <c r="E27" s="703"/>
      <c r="F27" s="3"/>
      <c r="G27" s="701" t="s">
        <v>1702</v>
      </c>
      <c r="H27" s="702"/>
      <c r="I27" s="702"/>
      <c r="J27" s="703"/>
      <c r="K27" s="3"/>
      <c r="L27" s="701" t="s">
        <v>1704</v>
      </c>
      <c r="M27" s="702"/>
      <c r="N27" s="702"/>
      <c r="O27" s="703"/>
    </row>
    <row r="28" spans="1:15" ht="41.45" customHeight="1" x14ac:dyDescent="0.25">
      <c r="A28" s="2"/>
      <c r="B28" s="6"/>
      <c r="C28" s="7"/>
      <c r="D28" s="7"/>
      <c r="E28" s="8" t="s">
        <v>2</v>
      </c>
      <c r="F28" s="3"/>
      <c r="G28" s="593" t="s">
        <v>1703</v>
      </c>
      <c r="H28" s="7"/>
      <c r="I28" s="7"/>
      <c r="J28" s="8" t="s">
        <v>2</v>
      </c>
      <c r="K28" s="3"/>
      <c r="L28" s="6"/>
      <c r="M28" s="7"/>
      <c r="N28" s="7"/>
      <c r="O28" s="8" t="s">
        <v>2</v>
      </c>
    </row>
    <row r="29" spans="1:15" x14ac:dyDescent="0.25">
      <c r="A29" s="2"/>
      <c r="B29" s="6"/>
      <c r="C29" s="7"/>
      <c r="D29" s="7"/>
      <c r="E29" s="9"/>
      <c r="F29" s="3"/>
      <c r="G29" s="6"/>
      <c r="H29" s="7"/>
      <c r="I29" s="7"/>
      <c r="J29" s="9"/>
      <c r="K29" s="3"/>
      <c r="L29" s="6"/>
      <c r="M29" s="7"/>
      <c r="N29" s="7"/>
      <c r="O29" s="9"/>
    </row>
    <row r="30" spans="1:15" x14ac:dyDescent="0.25">
      <c r="A30" s="2"/>
      <c r="B30" s="6"/>
      <c r="C30" s="7"/>
      <c r="D30" s="7"/>
      <c r="E30" s="8" t="s">
        <v>3</v>
      </c>
      <c r="F30" s="3"/>
      <c r="G30" s="6"/>
      <c r="H30" s="7"/>
      <c r="I30" s="7"/>
      <c r="J30" s="8" t="s">
        <v>3</v>
      </c>
      <c r="K30" s="3"/>
      <c r="L30" s="6"/>
      <c r="M30" s="7"/>
      <c r="N30" s="7"/>
      <c r="O30" s="8" t="s">
        <v>3</v>
      </c>
    </row>
    <row r="31" spans="1:15" x14ac:dyDescent="0.25">
      <c r="A31" s="2"/>
      <c r="B31" s="6"/>
      <c r="C31" s="7"/>
      <c r="D31" s="7"/>
      <c r="E31" s="9"/>
      <c r="F31" s="3"/>
      <c r="G31" s="6"/>
      <c r="H31" s="7"/>
      <c r="I31" s="7"/>
      <c r="J31" s="9"/>
      <c r="K31" s="3"/>
      <c r="L31" s="6"/>
      <c r="M31" s="7"/>
      <c r="N31" s="7"/>
      <c r="O31" s="9"/>
    </row>
    <row r="32" spans="1:15" ht="24" x14ac:dyDescent="0.25">
      <c r="A32" s="2"/>
      <c r="B32" s="6"/>
      <c r="C32" s="7"/>
      <c r="D32" s="7"/>
      <c r="E32" s="8" t="s">
        <v>4</v>
      </c>
      <c r="F32" s="3"/>
      <c r="G32" s="6"/>
      <c r="H32" s="7"/>
      <c r="I32" s="7"/>
      <c r="J32" s="8" t="s">
        <v>4</v>
      </c>
      <c r="K32" s="3"/>
      <c r="L32" s="6"/>
      <c r="M32" s="7"/>
      <c r="N32" s="7"/>
      <c r="O32" s="8" t="s">
        <v>4</v>
      </c>
    </row>
    <row r="33" spans="1:15" ht="26.45" customHeight="1" x14ac:dyDescent="0.25">
      <c r="A33" s="2"/>
      <c r="B33" s="6"/>
      <c r="C33" s="7"/>
      <c r="D33" s="7"/>
      <c r="E33" s="10"/>
      <c r="F33" s="3"/>
      <c r="G33" s="6"/>
      <c r="H33" s="7"/>
      <c r="I33" s="7"/>
      <c r="J33" s="10"/>
      <c r="K33" s="3"/>
      <c r="L33" s="6"/>
      <c r="M33" s="7"/>
      <c r="N33" s="7"/>
      <c r="O33" s="10"/>
    </row>
    <row r="34" spans="1:15" ht="15.75" thickBot="1" x14ac:dyDescent="0.3">
      <c r="A34" s="2"/>
      <c r="B34" s="704" t="s">
        <v>5</v>
      </c>
      <c r="C34" s="705"/>
      <c r="D34" s="706">
        <f>'5р'!D36</f>
        <v>2120</v>
      </c>
      <c r="E34" s="707"/>
      <c r="F34" s="3"/>
      <c r="G34" s="704" t="s">
        <v>5</v>
      </c>
      <c r="H34" s="705"/>
      <c r="I34" s="706">
        <f>'5р'!D37</f>
        <v>11900</v>
      </c>
      <c r="J34" s="707"/>
      <c r="K34" s="3"/>
      <c r="L34" s="704" t="s">
        <v>1737</v>
      </c>
      <c r="M34" s="705"/>
      <c r="N34" s="706">
        <f>'5р'!D38</f>
        <v>14850</v>
      </c>
      <c r="O34" s="707"/>
    </row>
    <row r="35" spans="1:15" ht="15.75" thickBot="1" x14ac:dyDescent="0.3">
      <c r="A35" s="2"/>
      <c r="B35" s="825"/>
      <c r="C35" s="826"/>
      <c r="D35" s="826"/>
      <c r="E35" s="827"/>
      <c r="F35" s="3"/>
      <c r="G35" s="825"/>
      <c r="H35" s="826"/>
      <c r="I35" s="826"/>
      <c r="J35" s="827"/>
      <c r="K35" s="3"/>
      <c r="L35" s="704" t="s">
        <v>1738</v>
      </c>
      <c r="M35" s="705"/>
      <c r="N35" s="706">
        <f>'5р'!D42</f>
        <v>13370</v>
      </c>
      <c r="O35" s="707"/>
    </row>
    <row r="36" spans="1:15" ht="0.6" customHeight="1" thickBot="1" x14ac:dyDescent="0.35">
      <c r="A36" s="2"/>
      <c r="B36" s="828"/>
      <c r="C36" s="829"/>
      <c r="D36" s="829"/>
      <c r="E36" s="830"/>
      <c r="F36" s="3"/>
      <c r="G36" s="828"/>
      <c r="H36" s="829"/>
      <c r="I36" s="829"/>
      <c r="J36" s="830"/>
      <c r="K36" s="3"/>
      <c r="L36" s="70"/>
      <c r="M36" s="596"/>
      <c r="N36" s="597"/>
      <c r="O36" s="71"/>
    </row>
    <row r="37" spans="1:15" ht="15.75" thickBot="1" x14ac:dyDescent="0.3">
      <c r="A37" s="2"/>
      <c r="B37" s="592"/>
      <c r="C37" s="12"/>
      <c r="D37" s="12"/>
      <c r="E37" s="12"/>
      <c r="F37" s="3"/>
      <c r="G37" s="729"/>
      <c r="H37" s="729"/>
      <c r="I37" s="729"/>
      <c r="J37" s="729"/>
      <c r="K37" s="3"/>
      <c r="L37" s="825"/>
      <c r="M37" s="826"/>
      <c r="N37" s="826"/>
      <c r="O37" s="827"/>
    </row>
    <row r="38" spans="1:15" ht="16.5" thickBot="1" x14ac:dyDescent="0.3">
      <c r="A38" s="2"/>
      <c r="B38" s="723" t="s">
        <v>1706</v>
      </c>
      <c r="C38" s="724"/>
      <c r="D38" s="724"/>
      <c r="E38" s="725"/>
      <c r="F38" s="5"/>
      <c r="G38" s="723" t="s">
        <v>1707</v>
      </c>
      <c r="H38" s="724"/>
      <c r="I38" s="724"/>
      <c r="J38" s="725"/>
      <c r="K38" s="5"/>
      <c r="L38" s="828"/>
      <c r="M38" s="829"/>
      <c r="N38" s="829"/>
      <c r="O38" s="830"/>
    </row>
    <row r="39" spans="1:15" ht="16.5" thickBot="1" x14ac:dyDescent="0.3">
      <c r="A39" s="2"/>
      <c r="B39" s="701" t="s">
        <v>1684</v>
      </c>
      <c r="C39" s="702"/>
      <c r="D39" s="702"/>
      <c r="E39" s="703"/>
      <c r="F39" s="3"/>
      <c r="G39" s="701"/>
      <c r="H39" s="702"/>
      <c r="I39" s="702"/>
      <c r="J39" s="703"/>
      <c r="K39" s="3"/>
      <c r="L39" s="753"/>
      <c r="M39" s="753"/>
      <c r="N39" s="753"/>
      <c r="O39" s="753"/>
    </row>
    <row r="40" spans="1:15" ht="15.75" x14ac:dyDescent="0.25">
      <c r="A40" s="2"/>
      <c r="B40" s="6"/>
      <c r="C40" s="7"/>
      <c r="D40" s="7"/>
      <c r="E40" s="8" t="s">
        <v>2</v>
      </c>
      <c r="F40" s="3"/>
      <c r="G40" s="6"/>
      <c r="H40" s="7"/>
      <c r="I40" s="7"/>
      <c r="J40" s="8" t="s">
        <v>2</v>
      </c>
      <c r="K40" s="3"/>
      <c r="L40" s="723" t="s">
        <v>1708</v>
      </c>
      <c r="M40" s="724"/>
      <c r="N40" s="724"/>
      <c r="O40" s="725"/>
    </row>
    <row r="41" spans="1:15" ht="15.75" x14ac:dyDescent="0.25">
      <c r="A41" s="2"/>
      <c r="B41" s="6"/>
      <c r="C41" s="7"/>
      <c r="D41" s="7"/>
      <c r="E41" s="9"/>
      <c r="F41" s="3"/>
      <c r="G41" s="6"/>
      <c r="H41" s="7"/>
      <c r="I41" s="7"/>
      <c r="J41" s="9"/>
      <c r="K41" s="3"/>
      <c r="L41" s="701"/>
      <c r="M41" s="702"/>
      <c r="N41" s="702"/>
      <c r="O41" s="703"/>
    </row>
    <row r="42" spans="1:15" x14ac:dyDescent="0.25">
      <c r="A42" s="2"/>
      <c r="B42" s="6"/>
      <c r="C42" s="7"/>
      <c r="D42" s="7"/>
      <c r="E42" s="8" t="s">
        <v>3</v>
      </c>
      <c r="F42" s="3"/>
      <c r="G42" s="6"/>
      <c r="H42" s="7"/>
      <c r="I42" s="7"/>
      <c r="J42" s="8" t="s">
        <v>3</v>
      </c>
      <c r="K42" s="3"/>
      <c r="L42" s="6"/>
      <c r="M42" s="7"/>
      <c r="N42" s="7"/>
      <c r="O42" s="8" t="s">
        <v>2</v>
      </c>
    </row>
    <row r="43" spans="1:15" x14ac:dyDescent="0.25">
      <c r="A43" s="2"/>
      <c r="B43" s="6"/>
      <c r="C43" s="7"/>
      <c r="D43" s="7"/>
      <c r="E43" s="9"/>
      <c r="F43" s="3"/>
      <c r="G43" s="6"/>
      <c r="H43" s="7"/>
      <c r="I43" s="7"/>
      <c r="J43" s="9"/>
      <c r="K43" s="3"/>
      <c r="L43" s="6"/>
      <c r="M43" s="7"/>
      <c r="N43" s="7"/>
      <c r="O43" s="9"/>
    </row>
    <row r="44" spans="1:15" ht="24" x14ac:dyDescent="0.25">
      <c r="A44" s="2"/>
      <c r="B44" s="6"/>
      <c r="C44" s="7"/>
      <c r="D44" s="7"/>
      <c r="E44" s="8" t="s">
        <v>4</v>
      </c>
      <c r="F44" s="3"/>
      <c r="G44" s="6"/>
      <c r="H44" s="7"/>
      <c r="I44" s="7"/>
      <c r="J44" s="8" t="s">
        <v>4</v>
      </c>
      <c r="K44" s="3"/>
      <c r="L44" s="6"/>
      <c r="M44" s="7"/>
      <c r="N44" s="7"/>
      <c r="O44" s="8" t="s">
        <v>3</v>
      </c>
    </row>
    <row r="45" spans="1:15" ht="28.15" customHeight="1" x14ac:dyDescent="0.25">
      <c r="A45" s="2"/>
      <c r="B45" s="6"/>
      <c r="C45" s="7"/>
      <c r="D45" s="7"/>
      <c r="E45" s="10"/>
      <c r="F45" s="3"/>
      <c r="G45" s="6"/>
      <c r="H45" s="7"/>
      <c r="I45" s="7"/>
      <c r="J45" s="10"/>
      <c r="K45" s="3"/>
      <c r="L45" s="6"/>
      <c r="M45" s="7"/>
      <c r="N45" s="7"/>
      <c r="O45" s="9"/>
    </row>
    <row r="46" spans="1:15" ht="24.75" thickBot="1" x14ac:dyDescent="0.3">
      <c r="A46" s="2"/>
      <c r="B46" s="704" t="s">
        <v>1740</v>
      </c>
      <c r="C46" s="705"/>
      <c r="D46" s="706">
        <f>'5р'!D39</f>
        <v>11580</v>
      </c>
      <c r="E46" s="707"/>
      <c r="F46" s="3"/>
      <c r="G46" s="704" t="s">
        <v>5</v>
      </c>
      <c r="H46" s="705"/>
      <c r="I46" s="706">
        <f>'5р'!D40</f>
        <v>5470</v>
      </c>
      <c r="J46" s="707"/>
      <c r="K46" s="3"/>
      <c r="L46" s="6"/>
      <c r="M46" s="7"/>
      <c r="N46" s="7"/>
      <c r="O46" s="8" t="s">
        <v>4</v>
      </c>
    </row>
    <row r="47" spans="1:15" ht="15.75" thickBot="1" x14ac:dyDescent="0.3">
      <c r="A47" s="2"/>
      <c r="B47" s="704" t="s">
        <v>1738</v>
      </c>
      <c r="C47" s="705"/>
      <c r="D47" s="706">
        <f>'5р'!D43</f>
        <v>10290</v>
      </c>
      <c r="E47" s="707"/>
      <c r="F47" s="3"/>
      <c r="G47" s="825"/>
      <c r="H47" s="826"/>
      <c r="I47" s="826"/>
      <c r="J47" s="827"/>
      <c r="K47" s="3"/>
      <c r="L47" s="6"/>
      <c r="M47" s="7"/>
      <c r="N47" s="7"/>
      <c r="O47" s="10"/>
    </row>
    <row r="48" spans="1:15" ht="15.75" thickBot="1" x14ac:dyDescent="0.3">
      <c r="A48" s="2"/>
      <c r="B48" s="70"/>
      <c r="C48" s="596"/>
      <c r="D48" s="597"/>
      <c r="E48" s="71"/>
      <c r="F48" s="3"/>
      <c r="G48" s="828"/>
      <c r="H48" s="829"/>
      <c r="I48" s="829"/>
      <c r="J48" s="830"/>
      <c r="K48" s="3"/>
      <c r="L48" s="704" t="s">
        <v>5</v>
      </c>
      <c r="M48" s="705"/>
      <c r="N48" s="706">
        <f>'5р'!D41</f>
        <v>9620</v>
      </c>
      <c r="O48" s="707"/>
    </row>
    <row r="49" spans="1:15" x14ac:dyDescent="0.25">
      <c r="A49" s="2"/>
      <c r="B49" s="825"/>
      <c r="C49" s="826"/>
      <c r="D49" s="826"/>
      <c r="E49" s="827"/>
      <c r="F49" s="3"/>
      <c r="G49" s="3"/>
      <c r="H49" s="143"/>
      <c r="I49" s="143"/>
      <c r="J49" s="143"/>
      <c r="K49" s="143"/>
      <c r="L49" s="825"/>
      <c r="M49" s="826"/>
      <c r="N49" s="826"/>
      <c r="O49" s="827"/>
    </row>
    <row r="50" spans="1:15" ht="15.75" thickBot="1" x14ac:dyDescent="0.3">
      <c r="B50" s="828"/>
      <c r="C50" s="829"/>
      <c r="D50" s="829"/>
      <c r="E50" s="830"/>
      <c r="L50" s="828"/>
      <c r="M50" s="829"/>
      <c r="N50" s="829"/>
      <c r="O50" s="830"/>
    </row>
    <row r="51" spans="1:15" x14ac:dyDescent="0.25">
      <c r="B51" s="3"/>
      <c r="C51" s="3"/>
      <c r="D51" s="3"/>
      <c r="E51" s="3"/>
      <c r="L51" s="143"/>
      <c r="M51" s="143"/>
      <c r="N51" s="143"/>
      <c r="O51" s="143"/>
    </row>
  </sheetData>
  <mergeCells count="58">
    <mergeCell ref="B49:E50"/>
    <mergeCell ref="G47:J48"/>
    <mergeCell ref="L40:O40"/>
    <mergeCell ref="L41:O41"/>
    <mergeCell ref="L48:M48"/>
    <mergeCell ref="N48:O48"/>
    <mergeCell ref="L49:O50"/>
    <mergeCell ref="B38:E38"/>
    <mergeCell ref="G38:J38"/>
    <mergeCell ref="B47:C47"/>
    <mergeCell ref="B35:E36"/>
    <mergeCell ref="G35:J36"/>
    <mergeCell ref="B39:E39"/>
    <mergeCell ref="G39:J39"/>
    <mergeCell ref="B46:C46"/>
    <mergeCell ref="D46:E46"/>
    <mergeCell ref="G46:H46"/>
    <mergeCell ref="I46:J46"/>
    <mergeCell ref="D47:E47"/>
    <mergeCell ref="L37:O38"/>
    <mergeCell ref="G37:J37"/>
    <mergeCell ref="L39:O39"/>
    <mergeCell ref="L35:M35"/>
    <mergeCell ref="N35:O35"/>
    <mergeCell ref="N34:O34"/>
    <mergeCell ref="B26:E26"/>
    <mergeCell ref="G26:J26"/>
    <mergeCell ref="L26:O26"/>
    <mergeCell ref="B27:E27"/>
    <mergeCell ref="G27:J27"/>
    <mergeCell ref="L27:O27"/>
    <mergeCell ref="B34:C34"/>
    <mergeCell ref="D34:E34"/>
    <mergeCell ref="G34:H34"/>
    <mergeCell ref="I34:J34"/>
    <mergeCell ref="L34:M34"/>
    <mergeCell ref="G23:J23"/>
    <mergeCell ref="L23:O23"/>
    <mergeCell ref="B24:E24"/>
    <mergeCell ref="G24:J24"/>
    <mergeCell ref="L24:O24"/>
    <mergeCell ref="B23:C23"/>
    <mergeCell ref="D23:E23"/>
    <mergeCell ref="B15:E15"/>
    <mergeCell ref="G15:J15"/>
    <mergeCell ref="L15:O15"/>
    <mergeCell ref="B22:C22"/>
    <mergeCell ref="D22:E22"/>
    <mergeCell ref="G22:H22"/>
    <mergeCell ref="I22:J22"/>
    <mergeCell ref="L22:M22"/>
    <mergeCell ref="N22:O22"/>
    <mergeCell ref="M1:O1"/>
    <mergeCell ref="F7:H7"/>
    <mergeCell ref="B13:O13"/>
    <mergeCell ref="B14:E14"/>
    <mergeCell ref="G14:J14"/>
    <mergeCell ref="L14:O14"/>
  </mergeCells>
  <pageMargins left="0.25" right="0.25" top="0.75" bottom="0.75" header="0.3" footer="0.3"/>
  <pageSetup paperSize="9" scale="67" orientation="portrait" horizontalDpi="4294967294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O40"/>
  <sheetViews>
    <sheetView view="pageBreakPreview" zoomScale="90" zoomScaleNormal="100" zoomScaleSheetLayoutView="90" workbookViewId="0">
      <selection activeCell="B1" sqref="B1:H5"/>
    </sheetView>
  </sheetViews>
  <sheetFormatPr defaultRowHeight="15" x14ac:dyDescent="0.25"/>
  <cols>
    <col min="1" max="1" width="3.85546875" customWidth="1"/>
    <col min="5" max="5" width="10.28515625" bestFit="1" customWidth="1"/>
  </cols>
  <sheetData>
    <row r="1" spans="1:15" ht="20.25" x14ac:dyDescent="0.3">
      <c r="A1" s="2"/>
      <c r="B1" s="21"/>
      <c r="C1" s="3"/>
      <c r="D1" s="3"/>
      <c r="E1" s="25"/>
      <c r="F1" s="24"/>
      <c r="G1" s="3"/>
      <c r="H1" s="3"/>
      <c r="I1" s="3"/>
      <c r="J1" s="3"/>
      <c r="K1" s="3"/>
      <c r="L1" s="3"/>
      <c r="M1" s="734"/>
      <c r="N1" s="734"/>
      <c r="O1" s="734"/>
    </row>
    <row r="2" spans="1:15" x14ac:dyDescent="0.25">
      <c r="A2" s="2"/>
      <c r="B2" s="24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</row>
    <row r="3" spans="1:15" ht="14.45" x14ac:dyDescent="0.3">
      <c r="A3" s="2"/>
      <c r="B3" s="24"/>
      <c r="C3" s="3"/>
      <c r="D3" s="3"/>
      <c r="E3" s="24"/>
      <c r="F3" s="3"/>
      <c r="G3" s="3"/>
      <c r="H3" s="3"/>
      <c r="I3" s="3"/>
      <c r="J3" s="3"/>
      <c r="K3" s="3"/>
      <c r="L3" s="3"/>
      <c r="M3" s="3"/>
      <c r="N3" s="3"/>
      <c r="O3" s="4"/>
    </row>
    <row r="4" spans="1:15" ht="14.45" x14ac:dyDescent="0.3">
      <c r="A4" s="2"/>
      <c r="B4" s="24"/>
      <c r="C4" s="3"/>
      <c r="D4" s="3"/>
      <c r="E4" s="24"/>
      <c r="F4" s="3"/>
      <c r="G4" s="3"/>
      <c r="H4" s="3"/>
      <c r="I4" s="3"/>
      <c r="J4" s="3"/>
      <c r="K4" s="3"/>
      <c r="L4" s="3"/>
      <c r="M4" s="3"/>
      <c r="N4" s="3"/>
      <c r="O4" s="4"/>
    </row>
    <row r="5" spans="1:15" ht="14.45" x14ac:dyDescent="0.3">
      <c r="A5" s="2"/>
      <c r="B5" s="24"/>
      <c r="C5" s="3"/>
      <c r="D5" s="3"/>
      <c r="E5" s="24"/>
      <c r="F5" s="3"/>
      <c r="G5" s="3"/>
      <c r="H5" s="3"/>
      <c r="I5" s="3"/>
      <c r="J5" s="3"/>
      <c r="K5" s="3"/>
      <c r="L5" s="3"/>
      <c r="M5" s="3"/>
      <c r="N5" s="3"/>
      <c r="O5" s="4"/>
    </row>
    <row r="6" spans="1:15" ht="14.45" x14ac:dyDescent="0.3">
      <c r="A6" s="2"/>
      <c r="B6" s="24"/>
      <c r="C6" s="3"/>
      <c r="D6" s="3"/>
      <c r="E6" s="24"/>
      <c r="F6" s="3"/>
      <c r="G6" s="3"/>
      <c r="H6" s="3"/>
      <c r="I6" s="3"/>
      <c r="J6" s="3"/>
      <c r="K6" s="3"/>
      <c r="L6" s="3"/>
      <c r="M6" s="3"/>
      <c r="N6" s="3"/>
      <c r="O6" s="4"/>
    </row>
    <row r="7" spans="1:15" ht="73.150000000000006" customHeight="1" x14ac:dyDescent="0.4">
      <c r="A7" s="877" t="s">
        <v>1760</v>
      </c>
      <c r="B7" s="877"/>
      <c r="C7" s="877"/>
      <c r="D7" s="877"/>
      <c r="E7" s="877"/>
      <c r="F7" s="877"/>
      <c r="G7" s="877"/>
      <c r="H7" s="877"/>
      <c r="I7" s="877"/>
      <c r="J7" s="3"/>
      <c r="K7" s="3"/>
      <c r="L7" s="3"/>
      <c r="M7" s="3"/>
      <c r="N7" s="3"/>
      <c r="O7" s="4"/>
    </row>
    <row r="8" spans="1:15" ht="14.45" x14ac:dyDescent="0.3">
      <c r="A8" s="2"/>
      <c r="B8" s="24"/>
      <c r="C8" s="3"/>
      <c r="D8" s="3"/>
      <c r="E8" s="24"/>
      <c r="F8" s="3"/>
      <c r="G8" s="3"/>
      <c r="H8" s="3"/>
      <c r="I8" s="3"/>
      <c r="J8" s="3"/>
      <c r="K8" s="3"/>
      <c r="L8" s="3"/>
      <c r="M8" s="3"/>
      <c r="N8" s="3"/>
      <c r="O8" s="4"/>
    </row>
    <row r="9" spans="1:15" ht="14.45" x14ac:dyDescent="0.3">
      <c r="A9" s="2"/>
      <c r="B9" s="24"/>
      <c r="C9" s="3"/>
      <c r="D9" s="3"/>
      <c r="E9" s="24"/>
      <c r="F9" s="3"/>
      <c r="G9" s="3"/>
      <c r="H9" s="3"/>
      <c r="I9" s="3"/>
      <c r="J9" s="3"/>
      <c r="K9" s="3"/>
      <c r="L9" s="3"/>
      <c r="M9" s="3"/>
      <c r="N9" s="3"/>
      <c r="O9" s="4"/>
    </row>
    <row r="10" spans="1:15" ht="14.45" x14ac:dyDescent="0.3">
      <c r="A10" s="2"/>
      <c r="B10" s="24"/>
      <c r="C10" s="3"/>
      <c r="D10" s="3"/>
      <c r="E10" s="24"/>
      <c r="F10" s="3"/>
      <c r="G10" s="3"/>
      <c r="H10" s="3"/>
      <c r="I10" s="3"/>
      <c r="J10" s="3"/>
      <c r="K10" s="3"/>
      <c r="L10" s="3"/>
      <c r="M10" s="3"/>
      <c r="N10" s="3"/>
      <c r="O10" s="4"/>
    </row>
    <row r="11" spans="1:15" ht="14.45" x14ac:dyDescent="0.3">
      <c r="A11" s="2"/>
      <c r="B11" s="24"/>
      <c r="C11" s="3"/>
      <c r="D11" s="3"/>
      <c r="E11" s="24"/>
      <c r="F11" s="3"/>
      <c r="G11" s="3"/>
      <c r="H11" s="3"/>
      <c r="I11" s="3"/>
      <c r="J11" s="3"/>
      <c r="K11" s="3"/>
      <c r="L11" s="3"/>
      <c r="M11" s="3"/>
      <c r="N11" s="3"/>
      <c r="O11" s="4"/>
    </row>
    <row r="12" spans="1:15" ht="14.45" x14ac:dyDescent="0.3">
      <c r="A12" s="2"/>
      <c r="B12" s="24"/>
      <c r="C12" s="3"/>
      <c r="D12" s="3"/>
      <c r="E12" s="24"/>
      <c r="F12" s="3"/>
      <c r="G12" s="3"/>
      <c r="H12" s="3"/>
      <c r="I12" s="3"/>
      <c r="J12" s="3"/>
      <c r="K12" s="3"/>
      <c r="L12" s="3"/>
      <c r="M12" s="3"/>
      <c r="N12" s="3"/>
      <c r="O12" s="4"/>
    </row>
    <row r="13" spans="1:15" thickBot="1" x14ac:dyDescent="0.35">
      <c r="A13" s="2"/>
      <c r="B13" s="24"/>
      <c r="C13" s="3"/>
      <c r="D13" s="3"/>
      <c r="E13" s="24"/>
      <c r="F13" s="3"/>
      <c r="G13" s="3"/>
      <c r="H13" s="3"/>
      <c r="I13" s="3"/>
      <c r="J13" s="3"/>
      <c r="K13" s="3"/>
      <c r="L13" s="3"/>
      <c r="M13" s="3"/>
      <c r="N13" s="3"/>
      <c r="O13" s="4"/>
    </row>
    <row r="14" spans="1:15" ht="16.5" thickBot="1" x14ac:dyDescent="0.3">
      <c r="A14" s="2"/>
      <c r="B14" s="24"/>
      <c r="C14" s="3"/>
      <c r="D14" s="874" t="s">
        <v>703</v>
      </c>
      <c r="E14" s="875"/>
      <c r="F14" s="876"/>
      <c r="G14" s="872">
        <f>SUM(D25,I25*2,N25,N38,D38)</f>
        <v>22885</v>
      </c>
      <c r="H14" s="873"/>
      <c r="I14" s="3"/>
      <c r="J14" s="3"/>
      <c r="K14" s="3"/>
      <c r="L14" s="3"/>
      <c r="M14" s="3"/>
      <c r="N14" s="3"/>
      <c r="O14" s="4"/>
    </row>
    <row r="15" spans="1:15" ht="14.45" x14ac:dyDescent="0.3">
      <c r="A15" s="2"/>
      <c r="B15" s="24"/>
      <c r="C15" s="3"/>
      <c r="D15" s="3"/>
      <c r="E15" s="24"/>
      <c r="F15" s="3"/>
      <c r="G15" s="3"/>
      <c r="H15" s="3"/>
      <c r="I15" s="3"/>
      <c r="J15" s="3"/>
      <c r="K15" s="3"/>
      <c r="L15" s="3"/>
      <c r="M15" s="3"/>
      <c r="N15" s="3"/>
      <c r="O15" s="4"/>
    </row>
    <row r="16" spans="1:15" ht="28.5" thickBot="1" x14ac:dyDescent="0.45">
      <c r="A16" s="28"/>
      <c r="B16" s="47" t="s">
        <v>90</v>
      </c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9"/>
    </row>
    <row r="17" spans="1:15" s="74" customFormat="1" ht="15.75" x14ac:dyDescent="0.25">
      <c r="A17" s="28"/>
      <c r="B17" s="735" t="s">
        <v>91</v>
      </c>
      <c r="C17" s="736"/>
      <c r="D17" s="736"/>
      <c r="E17" s="737"/>
      <c r="F17" s="502"/>
      <c r="G17" s="735" t="s">
        <v>92</v>
      </c>
      <c r="H17" s="736"/>
      <c r="I17" s="736"/>
      <c r="J17" s="737"/>
      <c r="K17" s="502"/>
      <c r="L17" s="735" t="s">
        <v>94</v>
      </c>
      <c r="M17" s="736"/>
      <c r="N17" s="736"/>
      <c r="O17" s="737"/>
    </row>
    <row r="18" spans="1:15" s="74" customFormat="1" ht="15.75" x14ac:dyDescent="0.25">
      <c r="A18" s="28"/>
      <c r="B18" s="781" t="s">
        <v>1175</v>
      </c>
      <c r="C18" s="782"/>
      <c r="D18" s="782"/>
      <c r="E18" s="783"/>
      <c r="F18" s="504"/>
      <c r="G18" s="781" t="s">
        <v>93</v>
      </c>
      <c r="H18" s="782"/>
      <c r="I18" s="782"/>
      <c r="J18" s="783"/>
      <c r="K18" s="504"/>
      <c r="L18" s="781" t="s">
        <v>95</v>
      </c>
      <c r="M18" s="782"/>
      <c r="N18" s="782"/>
      <c r="O18" s="783"/>
    </row>
    <row r="19" spans="1:15" s="74" customFormat="1" x14ac:dyDescent="0.25">
      <c r="A19" s="28"/>
      <c r="B19" s="505"/>
      <c r="C19" s="506"/>
      <c r="D19" s="506"/>
      <c r="E19" s="507" t="s">
        <v>2</v>
      </c>
      <c r="F19" s="504"/>
      <c r="G19" s="505"/>
      <c r="H19" s="506"/>
      <c r="I19" s="506"/>
      <c r="J19" s="507" t="s">
        <v>2</v>
      </c>
      <c r="K19" s="504"/>
      <c r="L19" s="505"/>
      <c r="M19" s="506"/>
      <c r="N19" s="506"/>
      <c r="O19" s="507" t="s">
        <v>2</v>
      </c>
    </row>
    <row r="20" spans="1:15" s="74" customFormat="1" ht="14.45" x14ac:dyDescent="0.3">
      <c r="A20" s="28"/>
      <c r="B20" s="505"/>
      <c r="C20" s="506"/>
      <c r="D20" s="506"/>
      <c r="E20" s="508">
        <v>74</v>
      </c>
      <c r="F20" s="504"/>
      <c r="G20" s="505"/>
      <c r="H20" s="506"/>
      <c r="I20" s="506"/>
      <c r="J20" s="508">
        <v>20</v>
      </c>
      <c r="K20" s="504"/>
      <c r="L20" s="505"/>
      <c r="M20" s="506"/>
      <c r="N20" s="506"/>
      <c r="O20" s="508">
        <v>48</v>
      </c>
    </row>
    <row r="21" spans="1:15" s="74" customFormat="1" ht="20.45" customHeight="1" x14ac:dyDescent="0.25">
      <c r="A21" s="28"/>
      <c r="B21" s="505"/>
      <c r="C21" s="506"/>
      <c r="D21" s="506"/>
      <c r="E21" s="507" t="s">
        <v>3</v>
      </c>
      <c r="F21" s="504"/>
      <c r="G21" s="505"/>
      <c r="H21" s="506"/>
      <c r="I21" s="506"/>
      <c r="J21" s="507" t="s">
        <v>3</v>
      </c>
      <c r="K21" s="504"/>
      <c r="L21" s="505"/>
      <c r="M21" s="506"/>
      <c r="N21" s="506"/>
      <c r="O21" s="507" t="s">
        <v>3</v>
      </c>
    </row>
    <row r="22" spans="1:15" s="74" customFormat="1" ht="14.45" x14ac:dyDescent="0.3">
      <c r="A22" s="28"/>
      <c r="B22" s="505"/>
      <c r="C22" s="506"/>
      <c r="D22" s="506"/>
      <c r="E22" s="508">
        <v>0.14000000000000001</v>
      </c>
      <c r="F22" s="504"/>
      <c r="G22" s="505"/>
      <c r="H22" s="506"/>
      <c r="I22" s="506"/>
      <c r="J22" s="508">
        <v>0.04</v>
      </c>
      <c r="K22" s="504"/>
      <c r="L22" s="505"/>
      <c r="M22" s="506"/>
      <c r="N22" s="506"/>
      <c r="O22" s="508">
        <v>0.14000000000000001</v>
      </c>
    </row>
    <row r="23" spans="1:15" s="74" customFormat="1" ht="24" x14ac:dyDescent="0.25">
      <c r="A23" s="28"/>
      <c r="B23" s="505"/>
      <c r="C23" s="506"/>
      <c r="D23" s="506"/>
      <c r="E23" s="507" t="s">
        <v>4</v>
      </c>
      <c r="F23" s="504"/>
      <c r="G23" s="505"/>
      <c r="H23" s="506"/>
      <c r="I23" s="506"/>
      <c r="J23" s="507" t="s">
        <v>4</v>
      </c>
      <c r="K23" s="504"/>
      <c r="L23" s="505"/>
      <c r="M23" s="506"/>
      <c r="N23" s="506"/>
      <c r="O23" s="507" t="s">
        <v>4</v>
      </c>
    </row>
    <row r="24" spans="1:15" s="74" customFormat="1" x14ac:dyDescent="0.25">
      <c r="A24" s="28"/>
      <c r="B24" s="505"/>
      <c r="C24" s="506"/>
      <c r="D24" s="506"/>
      <c r="E24" s="509">
        <v>2</v>
      </c>
      <c r="F24" s="504"/>
      <c r="G24" s="505"/>
      <c r="H24" s="506"/>
      <c r="I24" s="506"/>
      <c r="J24" s="509">
        <v>1</v>
      </c>
      <c r="K24" s="504"/>
      <c r="L24" s="505"/>
      <c r="M24" s="506"/>
      <c r="N24" s="506"/>
      <c r="O24" s="509">
        <v>1</v>
      </c>
    </row>
    <row r="25" spans="1:15" s="74" customFormat="1" ht="15.75" thickBot="1" x14ac:dyDescent="0.3">
      <c r="A25" s="28"/>
      <c r="B25" s="868" t="s">
        <v>1171</v>
      </c>
      <c r="C25" s="869"/>
      <c r="D25" s="861">
        <f>'7р'!D2</f>
        <v>4300</v>
      </c>
      <c r="E25" s="862"/>
      <c r="F25" s="504"/>
      <c r="G25" s="785" t="s">
        <v>5</v>
      </c>
      <c r="H25" s="786"/>
      <c r="I25" s="787">
        <f>'7р'!D4</f>
        <v>2080</v>
      </c>
      <c r="J25" s="788"/>
      <c r="K25" s="504"/>
      <c r="L25" s="785" t="s">
        <v>5</v>
      </c>
      <c r="M25" s="786"/>
      <c r="N25" s="787">
        <f>'7р'!D5</f>
        <v>5020</v>
      </c>
      <c r="O25" s="788"/>
    </row>
    <row r="26" spans="1:15" s="74" customFormat="1" x14ac:dyDescent="0.25">
      <c r="A26" s="28"/>
      <c r="B26" s="870"/>
      <c r="C26" s="871"/>
      <c r="D26" s="863"/>
      <c r="E26" s="864"/>
      <c r="F26" s="504"/>
      <c r="G26" s="790" t="s">
        <v>756</v>
      </c>
      <c r="H26" s="791"/>
      <c r="I26" s="791"/>
      <c r="J26" s="792"/>
      <c r="K26" s="504"/>
      <c r="L26" s="790" t="s">
        <v>756</v>
      </c>
      <c r="M26" s="791"/>
      <c r="N26" s="791"/>
      <c r="O26" s="792"/>
    </row>
    <row r="27" spans="1:15" s="74" customFormat="1" ht="16.5" thickBot="1" x14ac:dyDescent="0.3">
      <c r="A27" s="28"/>
      <c r="B27" s="865" t="s">
        <v>1174</v>
      </c>
      <c r="C27" s="866"/>
      <c r="D27" s="867"/>
      <c r="E27" s="533">
        <f>'7р'!D3</f>
        <v>2860</v>
      </c>
      <c r="F27" s="504"/>
      <c r="G27" s="802"/>
      <c r="H27" s="775"/>
      <c r="I27" s="775"/>
      <c r="J27" s="776"/>
      <c r="K27" s="504"/>
      <c r="L27" s="802"/>
      <c r="M27" s="775"/>
      <c r="N27" s="775"/>
      <c r="O27" s="776"/>
    </row>
    <row r="28" spans="1:15" s="74" customFormat="1" ht="15.75" thickBot="1" x14ac:dyDescent="0.3">
      <c r="A28" s="28"/>
      <c r="B28" s="858" t="s">
        <v>756</v>
      </c>
      <c r="C28" s="859"/>
      <c r="D28" s="859"/>
      <c r="E28" s="860"/>
      <c r="F28" s="504"/>
      <c r="G28" s="511"/>
      <c r="H28" s="511"/>
      <c r="I28" s="511"/>
      <c r="J28" s="511"/>
      <c r="K28" s="504"/>
      <c r="L28" s="511"/>
      <c r="M28" s="511"/>
      <c r="N28" s="511"/>
      <c r="O28" s="511"/>
    </row>
    <row r="29" spans="1:15" s="74" customFormat="1" ht="16.5" thickBot="1" x14ac:dyDescent="0.3">
      <c r="A29" s="28"/>
      <c r="B29" s="504"/>
      <c r="C29" s="504"/>
      <c r="D29" s="504"/>
      <c r="E29" s="504"/>
      <c r="F29" s="502"/>
      <c r="G29" s="504"/>
      <c r="H29" s="504"/>
      <c r="I29" s="504"/>
      <c r="J29" s="504"/>
      <c r="K29" s="504"/>
      <c r="L29" s="504"/>
      <c r="M29" s="504"/>
      <c r="N29" s="504"/>
      <c r="O29" s="514"/>
    </row>
    <row r="30" spans="1:15" s="74" customFormat="1" ht="30.75" customHeight="1" x14ac:dyDescent="0.25">
      <c r="A30" s="28"/>
      <c r="B30" s="740" t="s">
        <v>96</v>
      </c>
      <c r="C30" s="741"/>
      <c r="D30" s="741"/>
      <c r="E30" s="742"/>
      <c r="F30" s="504"/>
      <c r="G30" s="813" t="s">
        <v>97</v>
      </c>
      <c r="H30" s="814"/>
      <c r="I30" s="814"/>
      <c r="J30" s="815"/>
      <c r="K30" s="502"/>
      <c r="L30" s="813" t="s">
        <v>98</v>
      </c>
      <c r="M30" s="814"/>
      <c r="N30" s="814"/>
      <c r="O30" s="815"/>
    </row>
    <row r="31" spans="1:15" ht="15.75" x14ac:dyDescent="0.25">
      <c r="A31" s="2"/>
      <c r="B31" s="701" t="s">
        <v>12</v>
      </c>
      <c r="C31" s="702"/>
      <c r="D31" s="702"/>
      <c r="E31" s="703"/>
      <c r="F31" s="3"/>
      <c r="G31" s="701" t="s">
        <v>99</v>
      </c>
      <c r="H31" s="702"/>
      <c r="I31" s="702"/>
      <c r="J31" s="703"/>
      <c r="K31" s="3"/>
      <c r="L31" s="701" t="s">
        <v>100</v>
      </c>
      <c r="M31" s="702"/>
      <c r="N31" s="702"/>
      <c r="O31" s="703"/>
    </row>
    <row r="32" spans="1:15" x14ac:dyDescent="0.25">
      <c r="A32" s="2"/>
      <c r="B32" s="6"/>
      <c r="C32" s="7"/>
      <c r="D32" s="7"/>
      <c r="E32" s="8" t="s">
        <v>2</v>
      </c>
      <c r="F32" s="3"/>
      <c r="G32" s="6"/>
      <c r="H32" s="7"/>
      <c r="I32" s="7"/>
      <c r="J32" s="8" t="s">
        <v>2</v>
      </c>
      <c r="K32" s="3"/>
      <c r="L32" s="6"/>
      <c r="M32" s="7"/>
      <c r="N32" s="7"/>
      <c r="O32" s="8" t="s">
        <v>2</v>
      </c>
    </row>
    <row r="33" spans="1:15" x14ac:dyDescent="0.25">
      <c r="A33" s="2"/>
      <c r="B33" s="6"/>
      <c r="C33" s="7"/>
      <c r="D33" s="7"/>
      <c r="E33" s="9">
        <v>122</v>
      </c>
      <c r="F33" s="3"/>
      <c r="G33" s="6"/>
      <c r="H33" s="7"/>
      <c r="I33" s="7"/>
      <c r="J33" s="9">
        <v>24</v>
      </c>
      <c r="K33" s="3"/>
      <c r="L33" s="6"/>
      <c r="M33" s="7"/>
      <c r="N33" s="7"/>
      <c r="O33" s="9">
        <v>22</v>
      </c>
    </row>
    <row r="34" spans="1:15" ht="24" x14ac:dyDescent="0.25">
      <c r="A34" s="2"/>
      <c r="B34" s="6"/>
      <c r="C34" s="7"/>
      <c r="D34" s="7"/>
      <c r="E34" s="8" t="s">
        <v>3</v>
      </c>
      <c r="F34" s="3"/>
      <c r="G34" s="6"/>
      <c r="H34" s="7"/>
      <c r="I34" s="7"/>
      <c r="J34" s="8" t="s">
        <v>3</v>
      </c>
      <c r="K34" s="3"/>
      <c r="L34" s="6"/>
      <c r="M34" s="7"/>
      <c r="N34" s="7"/>
      <c r="O34" s="8" t="s">
        <v>3</v>
      </c>
    </row>
    <row r="35" spans="1:15" x14ac:dyDescent="0.25">
      <c r="A35" s="2"/>
      <c r="B35" s="6"/>
      <c r="C35" s="7"/>
      <c r="D35" s="7"/>
      <c r="E35" s="9">
        <v>0.25</v>
      </c>
      <c r="F35" s="3"/>
      <c r="G35" s="6"/>
      <c r="H35" s="7"/>
      <c r="I35" s="7"/>
      <c r="J35" s="9">
        <v>0.05</v>
      </c>
      <c r="K35" s="3"/>
      <c r="L35" s="6"/>
      <c r="M35" s="7"/>
      <c r="N35" s="7"/>
      <c r="O35" s="9">
        <v>0.05</v>
      </c>
    </row>
    <row r="36" spans="1:15" ht="24" x14ac:dyDescent="0.25">
      <c r="A36" s="2"/>
      <c r="B36" s="6"/>
      <c r="C36" s="7"/>
      <c r="D36" s="7"/>
      <c r="E36" s="8" t="s">
        <v>4</v>
      </c>
      <c r="F36" s="3"/>
      <c r="G36" s="6"/>
      <c r="H36" s="7"/>
      <c r="I36" s="7"/>
      <c r="J36" s="8" t="s">
        <v>4</v>
      </c>
      <c r="K36" s="3"/>
      <c r="L36" s="6"/>
      <c r="M36" s="7"/>
      <c r="N36" s="7"/>
      <c r="O36" s="8" t="s">
        <v>4</v>
      </c>
    </row>
    <row r="37" spans="1:15" x14ac:dyDescent="0.25">
      <c r="A37" s="2"/>
      <c r="B37" s="6"/>
      <c r="C37" s="7"/>
      <c r="D37" s="7"/>
      <c r="E37" s="10">
        <v>3</v>
      </c>
      <c r="F37" s="3"/>
      <c r="G37" s="6"/>
      <c r="H37" s="7"/>
      <c r="I37" s="7"/>
      <c r="J37" s="10">
        <v>1</v>
      </c>
      <c r="K37" s="3"/>
      <c r="L37" s="6"/>
      <c r="M37" s="7"/>
      <c r="N37" s="7"/>
      <c r="O37" s="10">
        <v>1</v>
      </c>
    </row>
    <row r="38" spans="1:15" ht="15.75" thickBot="1" x14ac:dyDescent="0.3">
      <c r="A38" s="2"/>
      <c r="B38" s="704" t="s">
        <v>5</v>
      </c>
      <c r="C38" s="705"/>
      <c r="D38" s="706">
        <f>'7р'!D6</f>
        <v>8380</v>
      </c>
      <c r="E38" s="707"/>
      <c r="F38" s="3"/>
      <c r="G38" s="704" t="s">
        <v>5</v>
      </c>
      <c r="H38" s="705"/>
      <c r="I38" s="706">
        <f>'7р'!D7</f>
        <v>2295</v>
      </c>
      <c r="J38" s="707"/>
      <c r="K38" s="3"/>
      <c r="L38" s="704" t="s">
        <v>5</v>
      </c>
      <c r="M38" s="705"/>
      <c r="N38" s="706">
        <f>'7р'!D8</f>
        <v>1025</v>
      </c>
      <c r="O38" s="707"/>
    </row>
    <row r="39" spans="1:15" x14ac:dyDescent="0.25">
      <c r="A39" s="2"/>
      <c r="B39" s="708" t="s">
        <v>756</v>
      </c>
      <c r="C39" s="709"/>
      <c r="D39" s="709"/>
      <c r="E39" s="710"/>
      <c r="F39" s="3"/>
      <c r="G39" s="708" t="s">
        <v>756</v>
      </c>
      <c r="H39" s="709"/>
      <c r="I39" s="709"/>
      <c r="J39" s="710"/>
      <c r="K39" s="3"/>
      <c r="L39" s="708" t="s">
        <v>756</v>
      </c>
      <c r="M39" s="709"/>
      <c r="N39" s="709"/>
      <c r="O39" s="710"/>
    </row>
    <row r="40" spans="1:15" ht="15.75" thickBot="1" x14ac:dyDescent="0.3">
      <c r="A40" s="2"/>
      <c r="B40" s="726"/>
      <c r="C40" s="727"/>
      <c r="D40" s="727"/>
      <c r="E40" s="728"/>
      <c r="G40" s="726"/>
      <c r="H40" s="727"/>
      <c r="I40" s="727"/>
      <c r="J40" s="728"/>
      <c r="K40" s="3"/>
      <c r="L40" s="726"/>
      <c r="M40" s="727"/>
      <c r="N40" s="727"/>
      <c r="O40" s="728"/>
    </row>
  </sheetData>
  <mergeCells count="40">
    <mergeCell ref="M1:O1"/>
    <mergeCell ref="B17:E17"/>
    <mergeCell ref="G17:J17"/>
    <mergeCell ref="L17:O17"/>
    <mergeCell ref="B18:E18"/>
    <mergeCell ref="G18:J18"/>
    <mergeCell ref="L18:O18"/>
    <mergeCell ref="G14:H14"/>
    <mergeCell ref="D14:F14"/>
    <mergeCell ref="A7:I7"/>
    <mergeCell ref="B28:E28"/>
    <mergeCell ref="G27:J27"/>
    <mergeCell ref="L27:O27"/>
    <mergeCell ref="D25:E26"/>
    <mergeCell ref="B27:D27"/>
    <mergeCell ref="N25:O25"/>
    <mergeCell ref="G25:H25"/>
    <mergeCell ref="I25:J25"/>
    <mergeCell ref="L25:M25"/>
    <mergeCell ref="B25:C26"/>
    <mergeCell ref="G26:J26"/>
    <mergeCell ref="L26:O26"/>
    <mergeCell ref="N38:O38"/>
    <mergeCell ref="B30:E30"/>
    <mergeCell ref="G30:J30"/>
    <mergeCell ref="L30:O30"/>
    <mergeCell ref="B31:E31"/>
    <mergeCell ref="G31:J31"/>
    <mergeCell ref="L31:O31"/>
    <mergeCell ref="B38:C38"/>
    <mergeCell ref="D38:E38"/>
    <mergeCell ref="G38:H38"/>
    <mergeCell ref="I38:J38"/>
    <mergeCell ref="L38:M38"/>
    <mergeCell ref="B39:E39"/>
    <mergeCell ref="G39:J39"/>
    <mergeCell ref="L39:O39"/>
    <mergeCell ref="B40:E40"/>
    <mergeCell ref="G40:J40"/>
    <mergeCell ref="L40:O40"/>
  </mergeCells>
  <pageMargins left="0.25" right="0.25" top="0.75" bottom="0.75" header="0.3" footer="0.3"/>
  <pageSetup paperSize="9" scale="74" fitToHeight="0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D19"/>
  <sheetViews>
    <sheetView workbookViewId="0">
      <selection activeCell="B4" sqref="B4"/>
    </sheetView>
  </sheetViews>
  <sheetFormatPr defaultRowHeight="15" x14ac:dyDescent="0.25"/>
  <cols>
    <col min="1" max="1" width="30.28515625" customWidth="1"/>
    <col min="2" max="2" width="17" customWidth="1"/>
    <col min="3" max="3" width="21.85546875" customWidth="1"/>
    <col min="4" max="4" width="19.7109375" customWidth="1"/>
  </cols>
  <sheetData>
    <row r="1" spans="1:4" x14ac:dyDescent="0.25">
      <c r="A1" s="145" t="s">
        <v>508</v>
      </c>
      <c r="B1" s="147" t="s">
        <v>509</v>
      </c>
      <c r="C1" s="152" t="s">
        <v>524</v>
      </c>
      <c r="D1" s="155" t="s">
        <v>525</v>
      </c>
    </row>
    <row r="2" spans="1:4" x14ac:dyDescent="0.25">
      <c r="A2" s="144" t="s">
        <v>1172</v>
      </c>
      <c r="B2" s="146">
        <v>4300</v>
      </c>
      <c r="C2" s="153">
        <f>B2-(B2/100*ТЛ!$G$32)</f>
        <v>4300</v>
      </c>
      <c r="D2" s="156">
        <f>C2+(C2/100*ТЛ!$G$33)</f>
        <v>4300</v>
      </c>
    </row>
    <row r="3" spans="1:4" s="224" customFormat="1" x14ac:dyDescent="0.25">
      <c r="A3" s="221" t="s">
        <v>1173</v>
      </c>
      <c r="B3" s="222">
        <v>2860</v>
      </c>
      <c r="C3" s="223">
        <f>B3</f>
        <v>2860</v>
      </c>
      <c r="D3" s="223">
        <f>C3+(C3/100*ТЛ!$G$33)</f>
        <v>2860</v>
      </c>
    </row>
    <row r="4" spans="1:4" x14ac:dyDescent="0.25">
      <c r="A4" s="144" t="s">
        <v>565</v>
      </c>
      <c r="B4" s="463">
        <v>2080</v>
      </c>
      <c r="C4" s="153">
        <f>B4-(B4/100*ТЛ!$G$32)</f>
        <v>2080</v>
      </c>
      <c r="D4" s="156">
        <f>C4+(C4/100*ТЛ!$G$33)</f>
        <v>2080</v>
      </c>
    </row>
    <row r="5" spans="1:4" x14ac:dyDescent="0.25">
      <c r="A5" s="144" t="s">
        <v>566</v>
      </c>
      <c r="B5" s="463">
        <v>5020</v>
      </c>
      <c r="C5" s="153">
        <f>B5-(B5/100*ТЛ!$G$32)</f>
        <v>5020</v>
      </c>
      <c r="D5" s="156">
        <f>C5+(C5/100*ТЛ!$G$33)</f>
        <v>5020</v>
      </c>
    </row>
    <row r="6" spans="1:4" x14ac:dyDescent="0.25">
      <c r="A6" s="144" t="s">
        <v>567</v>
      </c>
      <c r="B6" s="463">
        <v>8380</v>
      </c>
      <c r="C6" s="153">
        <f>B6-(B6/100*ТЛ!$G$32)</f>
        <v>8380</v>
      </c>
      <c r="D6" s="156">
        <f>C6+(C6/100*ТЛ!$G$33)</f>
        <v>8380</v>
      </c>
    </row>
    <row r="7" spans="1:4" x14ac:dyDescent="0.25">
      <c r="A7" s="144" t="s">
        <v>568</v>
      </c>
      <c r="B7" s="463">
        <v>2295</v>
      </c>
      <c r="C7" s="153">
        <f>B7-(B7/100*ТЛ!$G$32)</f>
        <v>2295</v>
      </c>
      <c r="D7" s="156">
        <f>C7+(C7/100*ТЛ!$G$33)</f>
        <v>2295</v>
      </c>
    </row>
    <row r="8" spans="1:4" x14ac:dyDescent="0.25">
      <c r="A8" s="144" t="s">
        <v>569</v>
      </c>
      <c r="B8" s="463">
        <v>1025</v>
      </c>
      <c r="C8" s="153">
        <f>B8-(B8/100*ТЛ!$G$32)</f>
        <v>1025</v>
      </c>
      <c r="D8" s="156">
        <f>C8+(C8/100*ТЛ!$G$33)</f>
        <v>1025</v>
      </c>
    </row>
    <row r="9" spans="1:4" ht="14.45" x14ac:dyDescent="0.3">
      <c r="A9" s="144"/>
      <c r="B9" s="146"/>
      <c r="C9" s="153"/>
      <c r="D9" s="156"/>
    </row>
    <row r="10" spans="1:4" ht="14.45" x14ac:dyDescent="0.3">
      <c r="A10" s="144"/>
      <c r="B10" s="146"/>
      <c r="C10" s="153"/>
      <c r="D10" s="156"/>
    </row>
    <row r="11" spans="1:4" ht="14.45" x14ac:dyDescent="0.3">
      <c r="A11" s="144"/>
      <c r="B11" s="146"/>
      <c r="C11" s="153"/>
      <c r="D11" s="156"/>
    </row>
    <row r="12" spans="1:4" ht="14.45" x14ac:dyDescent="0.3">
      <c r="A12" s="144"/>
      <c r="B12" s="146"/>
      <c r="C12" s="153"/>
      <c r="D12" s="156"/>
    </row>
    <row r="13" spans="1:4" ht="14.45" x14ac:dyDescent="0.3">
      <c r="A13" s="144"/>
      <c r="B13" s="146"/>
      <c r="C13" s="153"/>
      <c r="D13" s="156"/>
    </row>
    <row r="14" spans="1:4" ht="14.45" x14ac:dyDescent="0.3">
      <c r="A14" s="144"/>
      <c r="B14" s="146"/>
      <c r="C14" s="153"/>
      <c r="D14" s="156"/>
    </row>
    <row r="15" spans="1:4" ht="14.45" x14ac:dyDescent="0.3">
      <c r="A15" s="144"/>
      <c r="B15" s="146"/>
      <c r="C15" s="153"/>
      <c r="D15" s="156"/>
    </row>
    <row r="16" spans="1:4" ht="14.45" x14ac:dyDescent="0.3">
      <c r="A16" s="144"/>
      <c r="B16" s="146"/>
      <c r="C16" s="153"/>
      <c r="D16" s="156"/>
    </row>
    <row r="17" spans="1:4" ht="14.45" x14ac:dyDescent="0.3">
      <c r="A17" s="144"/>
      <c r="B17" s="146"/>
      <c r="C17" s="153"/>
      <c r="D17" s="156"/>
    </row>
    <row r="18" spans="1:4" ht="14.45" x14ac:dyDescent="0.3">
      <c r="A18" s="144"/>
      <c r="B18" s="146"/>
      <c r="C18" s="153"/>
      <c r="D18" s="156"/>
    </row>
    <row r="19" spans="1:4" ht="14.45" x14ac:dyDescent="0.3">
      <c r="A19" s="144"/>
      <c r="B19" s="146"/>
      <c r="C19" s="154"/>
      <c r="D19" s="157"/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249977111117893"/>
    <pageSetUpPr fitToPage="1"/>
  </sheetPr>
  <dimension ref="A1:O40"/>
  <sheetViews>
    <sheetView view="pageBreakPreview" zoomScale="90" zoomScaleNormal="100" zoomScaleSheetLayoutView="90" workbookViewId="0">
      <selection activeCell="B1" sqref="B1:I4"/>
    </sheetView>
  </sheetViews>
  <sheetFormatPr defaultRowHeight="15" x14ac:dyDescent="0.25"/>
  <cols>
    <col min="1" max="1" width="4.42578125" customWidth="1"/>
    <col min="5" max="5" width="10.28515625" bestFit="1" customWidth="1"/>
  </cols>
  <sheetData>
    <row r="1" spans="1:15" ht="20.25" x14ac:dyDescent="0.3">
      <c r="A1" s="2"/>
      <c r="B1" s="21"/>
      <c r="C1" s="3"/>
      <c r="D1" s="3"/>
      <c r="E1" s="25"/>
      <c r="F1" s="24"/>
      <c r="G1" s="3"/>
      <c r="H1" s="3"/>
      <c r="I1" s="3"/>
      <c r="J1" s="3"/>
      <c r="K1" s="3"/>
      <c r="L1" s="3"/>
      <c r="M1" s="734"/>
      <c r="N1" s="734"/>
      <c r="O1" s="734"/>
    </row>
    <row r="2" spans="1:15" x14ac:dyDescent="0.25">
      <c r="A2" s="2"/>
      <c r="B2" s="24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</row>
    <row r="3" spans="1:15" ht="14.45" x14ac:dyDescent="0.3">
      <c r="A3" s="2"/>
      <c r="B3" s="24"/>
      <c r="C3" s="3"/>
      <c r="D3" s="3"/>
      <c r="E3" s="24"/>
      <c r="F3" s="3"/>
      <c r="G3" s="3"/>
      <c r="H3" s="3"/>
      <c r="I3" s="3"/>
      <c r="J3" s="3"/>
      <c r="K3" s="3"/>
      <c r="L3" s="3"/>
      <c r="M3" s="3"/>
      <c r="N3" s="3"/>
      <c r="O3" s="4"/>
    </row>
    <row r="4" spans="1:15" ht="14.45" x14ac:dyDescent="0.3">
      <c r="A4" s="2"/>
      <c r="B4" s="24"/>
      <c r="C4" s="3"/>
      <c r="D4" s="3"/>
      <c r="E4" s="24"/>
      <c r="F4" s="3"/>
      <c r="G4" s="3"/>
      <c r="H4" s="3"/>
      <c r="I4" s="3"/>
      <c r="J4" s="3"/>
      <c r="K4" s="3"/>
      <c r="L4" s="3"/>
      <c r="M4" s="3"/>
      <c r="N4" s="3"/>
      <c r="O4" s="4"/>
    </row>
    <row r="5" spans="1:15" ht="14.45" x14ac:dyDescent="0.3">
      <c r="A5" s="2"/>
      <c r="B5" s="24"/>
      <c r="C5" s="3"/>
      <c r="D5" s="3"/>
      <c r="E5" s="24"/>
      <c r="F5" s="3"/>
      <c r="G5" s="3"/>
      <c r="H5" s="3"/>
      <c r="I5" s="3"/>
      <c r="J5" s="3"/>
      <c r="K5" s="3"/>
      <c r="L5" s="3"/>
      <c r="M5" s="3"/>
      <c r="N5" s="3"/>
      <c r="O5" s="4"/>
    </row>
    <row r="6" spans="1:15" ht="14.45" x14ac:dyDescent="0.3">
      <c r="A6" s="2"/>
      <c r="B6" s="24"/>
      <c r="C6" s="3"/>
      <c r="D6" s="3"/>
      <c r="E6" s="24"/>
      <c r="F6" s="3"/>
      <c r="G6" s="3"/>
      <c r="H6" s="3"/>
      <c r="I6" s="3"/>
      <c r="J6" s="3"/>
      <c r="K6" s="3"/>
      <c r="L6" s="3"/>
      <c r="M6" s="3"/>
      <c r="N6" s="3"/>
      <c r="O6" s="4"/>
    </row>
    <row r="7" spans="1:15" ht="14.45" x14ac:dyDescent="0.3">
      <c r="A7" s="2"/>
      <c r="B7" s="24"/>
      <c r="C7" s="3"/>
      <c r="D7" s="3"/>
      <c r="E7" s="24"/>
      <c r="F7" s="3"/>
      <c r="G7" s="3"/>
      <c r="H7" s="3"/>
      <c r="I7" s="3"/>
      <c r="J7" s="3"/>
      <c r="K7" s="3"/>
      <c r="L7" s="3"/>
      <c r="M7" s="3"/>
      <c r="N7" s="3"/>
      <c r="O7" s="4"/>
    </row>
    <row r="8" spans="1:15" x14ac:dyDescent="0.25">
      <c r="A8" s="2"/>
      <c r="B8" s="24"/>
      <c r="C8" s="833" t="s">
        <v>1443</v>
      </c>
      <c r="D8" s="833"/>
      <c r="E8" s="833"/>
      <c r="F8" s="3"/>
      <c r="G8" s="3"/>
      <c r="H8" s="3"/>
      <c r="I8" s="3"/>
      <c r="J8" s="3"/>
      <c r="K8" s="3"/>
      <c r="L8" s="3"/>
      <c r="M8" s="3"/>
      <c r="N8" s="3"/>
      <c r="O8" s="4"/>
    </row>
    <row r="9" spans="1:15" ht="14.45" x14ac:dyDescent="0.3">
      <c r="A9" s="2"/>
      <c r="B9" s="24"/>
      <c r="C9" s="3"/>
      <c r="D9" s="3"/>
      <c r="E9" s="24"/>
      <c r="F9" s="3"/>
      <c r="G9" s="3"/>
      <c r="H9" s="3"/>
      <c r="I9" s="3"/>
      <c r="J9" s="3"/>
      <c r="K9" s="3"/>
      <c r="L9" s="3"/>
      <c r="M9" s="3"/>
      <c r="N9" s="3"/>
      <c r="O9" s="4"/>
    </row>
    <row r="10" spans="1:15" ht="14.45" x14ac:dyDescent="0.3">
      <c r="A10" s="2"/>
      <c r="B10" s="24"/>
      <c r="C10" s="3"/>
      <c r="D10" s="3"/>
      <c r="E10" s="24"/>
      <c r="F10" s="3"/>
      <c r="G10" s="3"/>
      <c r="H10" s="3"/>
      <c r="I10" s="3"/>
      <c r="J10" s="3"/>
      <c r="K10" s="3"/>
      <c r="L10" s="3"/>
      <c r="M10" s="3"/>
      <c r="N10" s="3"/>
      <c r="O10" s="4"/>
    </row>
    <row r="11" spans="1:15" ht="14.45" x14ac:dyDescent="0.3">
      <c r="A11" s="2"/>
      <c r="B11" s="24"/>
      <c r="C11" s="3"/>
      <c r="D11" s="3"/>
      <c r="E11" s="24"/>
      <c r="F11" s="3"/>
      <c r="G11" s="3"/>
      <c r="H11" s="3"/>
      <c r="I11" s="3"/>
      <c r="J11" s="3"/>
      <c r="K11" s="3"/>
      <c r="L11" s="3"/>
      <c r="M11" s="3"/>
      <c r="N11" s="3"/>
      <c r="O11" s="4"/>
    </row>
    <row r="12" spans="1:15" ht="14.45" x14ac:dyDescent="0.3">
      <c r="A12" s="2"/>
      <c r="B12" s="24"/>
      <c r="C12" s="3"/>
      <c r="D12" s="3"/>
      <c r="E12" s="24"/>
      <c r="F12" s="3"/>
      <c r="G12" s="3"/>
      <c r="H12" s="3"/>
      <c r="I12" s="3"/>
      <c r="J12" s="3"/>
      <c r="K12" s="3"/>
      <c r="L12" s="3"/>
      <c r="M12" s="3"/>
      <c r="N12" s="3"/>
      <c r="O12" s="4"/>
    </row>
    <row r="13" spans="1:15" thickBot="1" x14ac:dyDescent="0.35">
      <c r="A13" s="2"/>
      <c r="B13" s="24"/>
      <c r="C13" s="3"/>
      <c r="D13" s="3"/>
      <c r="E13" s="24"/>
      <c r="F13" s="3"/>
      <c r="G13" s="3"/>
      <c r="H13" s="3"/>
      <c r="I13" s="3"/>
      <c r="J13" s="3"/>
      <c r="K13" s="3"/>
      <c r="L13" s="3"/>
      <c r="M13" s="3"/>
      <c r="N13" s="3"/>
      <c r="O13" s="4"/>
    </row>
    <row r="14" spans="1:15" ht="16.5" thickBot="1" x14ac:dyDescent="0.3">
      <c r="A14" s="2"/>
      <c r="B14" s="24"/>
      <c r="C14" s="3"/>
      <c r="D14" s="874" t="s">
        <v>704</v>
      </c>
      <c r="E14" s="875"/>
      <c r="F14" s="876"/>
      <c r="G14" s="872">
        <f>SUM(D25,I25*2,N25,D38,I38,N38,E27)</f>
        <v>36700</v>
      </c>
      <c r="H14" s="873"/>
      <c r="I14" s="3"/>
      <c r="J14" s="3"/>
      <c r="K14" s="3"/>
      <c r="L14" s="3"/>
      <c r="M14" s="3"/>
      <c r="N14" s="3"/>
      <c r="O14" s="4"/>
    </row>
    <row r="15" spans="1:15" ht="14.45" x14ac:dyDescent="0.3">
      <c r="A15" s="2"/>
      <c r="B15" s="24"/>
      <c r="C15" s="3"/>
      <c r="D15" s="3"/>
      <c r="E15" s="24"/>
      <c r="F15" s="3"/>
      <c r="G15" s="3"/>
      <c r="H15" s="3"/>
      <c r="I15" s="3"/>
      <c r="J15" s="3"/>
      <c r="K15" s="3"/>
      <c r="L15" s="3"/>
      <c r="M15" s="3"/>
      <c r="N15" s="3"/>
      <c r="O15" s="4"/>
    </row>
    <row r="16" spans="1:15" ht="28.5" thickBot="1" x14ac:dyDescent="0.45">
      <c r="A16" s="28"/>
      <c r="B16" s="887" t="s">
        <v>101</v>
      </c>
      <c r="C16" s="887"/>
      <c r="D16" s="887"/>
      <c r="E16" s="887"/>
      <c r="F16" s="887"/>
      <c r="G16" s="887"/>
      <c r="H16" s="887"/>
      <c r="I16" s="887"/>
      <c r="J16" s="887"/>
      <c r="K16" s="887"/>
      <c r="L16" s="887"/>
      <c r="M16" s="887"/>
      <c r="N16" s="887"/>
      <c r="O16" s="888"/>
    </row>
    <row r="17" spans="1:15" ht="15.75" x14ac:dyDescent="0.25">
      <c r="A17" s="2"/>
      <c r="B17" s="698" t="s">
        <v>102</v>
      </c>
      <c r="C17" s="699"/>
      <c r="D17" s="699"/>
      <c r="E17" s="700"/>
      <c r="F17" s="5"/>
      <c r="G17" s="698" t="s">
        <v>104</v>
      </c>
      <c r="H17" s="699"/>
      <c r="I17" s="699"/>
      <c r="J17" s="700"/>
      <c r="K17" s="5"/>
      <c r="L17" s="698" t="s">
        <v>107</v>
      </c>
      <c r="M17" s="699"/>
      <c r="N17" s="699"/>
      <c r="O17" s="700"/>
    </row>
    <row r="18" spans="1:15" ht="15.75" x14ac:dyDescent="0.25">
      <c r="A18" s="2"/>
      <c r="B18" s="701" t="s">
        <v>103</v>
      </c>
      <c r="C18" s="702"/>
      <c r="D18" s="702"/>
      <c r="E18" s="703"/>
      <c r="F18" s="3"/>
      <c r="G18" s="701" t="s">
        <v>105</v>
      </c>
      <c r="H18" s="702"/>
      <c r="I18" s="702"/>
      <c r="J18" s="703"/>
      <c r="K18" s="3"/>
      <c r="L18" s="701" t="s">
        <v>106</v>
      </c>
      <c r="M18" s="702"/>
      <c r="N18" s="702"/>
      <c r="O18" s="703"/>
    </row>
    <row r="19" spans="1:15" x14ac:dyDescent="0.25">
      <c r="A19" s="2"/>
      <c r="B19" s="6"/>
      <c r="C19" s="7"/>
      <c r="D19" s="7"/>
      <c r="E19" s="8" t="s">
        <v>2</v>
      </c>
      <c r="F19" s="3"/>
      <c r="G19" s="6"/>
      <c r="H19" s="7"/>
      <c r="I19" s="7"/>
      <c r="J19" s="8" t="s">
        <v>2</v>
      </c>
      <c r="K19" s="3"/>
      <c r="L19" s="6"/>
      <c r="M19" s="7"/>
      <c r="N19" s="7"/>
      <c r="O19" s="8" t="s">
        <v>2</v>
      </c>
    </row>
    <row r="20" spans="1:15" ht="14.45" x14ac:dyDescent="0.3">
      <c r="A20" s="2"/>
      <c r="B20" s="6"/>
      <c r="C20" s="7"/>
      <c r="D20" s="7"/>
      <c r="E20" s="9">
        <v>44</v>
      </c>
      <c r="F20" s="3"/>
      <c r="G20" s="6"/>
      <c r="H20" s="7"/>
      <c r="I20" s="7"/>
      <c r="J20" s="9">
        <v>17</v>
      </c>
      <c r="K20" s="3"/>
      <c r="L20" s="6"/>
      <c r="M20" s="7"/>
      <c r="N20" s="7"/>
      <c r="O20" s="9">
        <v>56</v>
      </c>
    </row>
    <row r="21" spans="1:15" ht="24" x14ac:dyDescent="0.25">
      <c r="A21" s="2"/>
      <c r="B21" s="6"/>
      <c r="C21" s="7"/>
      <c r="D21" s="7"/>
      <c r="E21" s="8" t="s">
        <v>3</v>
      </c>
      <c r="F21" s="3"/>
      <c r="G21" s="6"/>
      <c r="H21" s="7"/>
      <c r="I21" s="7"/>
      <c r="J21" s="8" t="s">
        <v>3</v>
      </c>
      <c r="K21" s="3"/>
      <c r="L21" s="6"/>
      <c r="M21" s="7"/>
      <c r="N21" s="7"/>
      <c r="O21" s="8" t="s">
        <v>3</v>
      </c>
    </row>
    <row r="22" spans="1:15" ht="14.45" x14ac:dyDescent="0.3">
      <c r="A22" s="2"/>
      <c r="B22" s="6"/>
      <c r="C22" s="7"/>
      <c r="D22" s="7"/>
      <c r="E22" s="9">
        <v>0.15</v>
      </c>
      <c r="F22" s="3"/>
      <c r="G22" s="6"/>
      <c r="H22" s="7"/>
      <c r="I22" s="7"/>
      <c r="J22" s="9">
        <v>0.04</v>
      </c>
      <c r="K22" s="3"/>
      <c r="L22" s="6"/>
      <c r="M22" s="7"/>
      <c r="N22" s="7"/>
      <c r="O22" s="9">
        <v>0.15</v>
      </c>
    </row>
    <row r="23" spans="1:15" ht="24" x14ac:dyDescent="0.25">
      <c r="A23" s="2"/>
      <c r="B23" s="6"/>
      <c r="C23" s="7"/>
      <c r="D23" s="7"/>
      <c r="E23" s="8" t="s">
        <v>4</v>
      </c>
      <c r="F23" s="3"/>
      <c r="G23" s="6"/>
      <c r="H23" s="7"/>
      <c r="I23" s="7"/>
      <c r="J23" s="8" t="s">
        <v>4</v>
      </c>
      <c r="K23" s="3"/>
      <c r="L23" s="6"/>
      <c r="M23" s="7"/>
      <c r="N23" s="7"/>
      <c r="O23" s="8" t="s">
        <v>4</v>
      </c>
    </row>
    <row r="24" spans="1:15" ht="14.45" x14ac:dyDescent="0.3">
      <c r="A24" s="2"/>
      <c r="B24" s="6"/>
      <c r="C24" s="7"/>
      <c r="D24" s="7"/>
      <c r="E24" s="10">
        <v>3</v>
      </c>
      <c r="F24" s="3"/>
      <c r="G24" s="6"/>
      <c r="H24" s="7"/>
      <c r="I24" s="7"/>
      <c r="J24" s="10">
        <v>1</v>
      </c>
      <c r="K24" s="3"/>
      <c r="L24" s="6"/>
      <c r="M24" s="7"/>
      <c r="N24" s="7"/>
      <c r="O24" s="10">
        <v>2</v>
      </c>
    </row>
    <row r="25" spans="1:15" ht="15.75" thickBot="1" x14ac:dyDescent="0.3">
      <c r="A25" s="2"/>
      <c r="B25" s="885" t="s">
        <v>1177</v>
      </c>
      <c r="C25" s="886"/>
      <c r="D25" s="881">
        <f>'8р'!D2</f>
        <v>5620</v>
      </c>
      <c r="E25" s="882"/>
      <c r="F25" s="3"/>
      <c r="G25" s="704" t="s">
        <v>5</v>
      </c>
      <c r="H25" s="705"/>
      <c r="I25" s="706">
        <f>'8р'!D4</f>
        <v>2000</v>
      </c>
      <c r="J25" s="707"/>
      <c r="K25" s="3"/>
      <c r="L25" s="704" t="s">
        <v>5</v>
      </c>
      <c r="M25" s="705"/>
      <c r="N25" s="706">
        <f>'8р'!D5</f>
        <v>5300</v>
      </c>
      <c r="O25" s="707"/>
    </row>
    <row r="26" spans="1:15" s="143" customFormat="1" x14ac:dyDescent="0.25">
      <c r="A26" s="2"/>
      <c r="B26" s="885"/>
      <c r="C26" s="886"/>
      <c r="D26" s="881"/>
      <c r="E26" s="882"/>
      <c r="F26" s="3"/>
      <c r="G26" s="708" t="s">
        <v>992</v>
      </c>
      <c r="H26" s="709"/>
      <c r="I26" s="709"/>
      <c r="J26" s="710"/>
      <c r="K26" s="3"/>
      <c r="L26" s="708" t="s">
        <v>992</v>
      </c>
      <c r="M26" s="709"/>
      <c r="N26" s="709"/>
      <c r="O26" s="710"/>
    </row>
    <row r="27" spans="1:15" ht="16.5" thickBot="1" x14ac:dyDescent="0.3">
      <c r="A27" s="2"/>
      <c r="B27" s="883" t="s">
        <v>1174</v>
      </c>
      <c r="C27" s="884"/>
      <c r="D27" s="884"/>
      <c r="E27" s="290">
        <f>'8р'!D3</f>
        <v>2860</v>
      </c>
      <c r="F27" s="3"/>
      <c r="G27" s="726"/>
      <c r="H27" s="727"/>
      <c r="I27" s="727"/>
      <c r="J27" s="728"/>
      <c r="K27" s="3"/>
      <c r="L27" s="726"/>
      <c r="M27" s="727"/>
      <c r="N27" s="727"/>
      <c r="O27" s="728"/>
    </row>
    <row r="28" spans="1:15" ht="15.75" thickBot="1" x14ac:dyDescent="0.3">
      <c r="A28" s="2"/>
      <c r="B28" s="878" t="s">
        <v>992</v>
      </c>
      <c r="C28" s="879"/>
      <c r="D28" s="879"/>
      <c r="E28" s="880"/>
      <c r="F28" s="3"/>
      <c r="G28" s="216"/>
      <c r="H28" s="216"/>
      <c r="I28" s="216"/>
      <c r="J28" s="216"/>
      <c r="K28" s="3"/>
      <c r="L28" s="216"/>
      <c r="M28" s="216"/>
      <c r="N28" s="216"/>
      <c r="O28" s="216"/>
    </row>
    <row r="29" spans="1:15" ht="16.5" thickBot="1" x14ac:dyDescent="0.3">
      <c r="A29" s="2"/>
      <c r="B29" s="3"/>
      <c r="C29" s="3"/>
      <c r="D29" s="3"/>
      <c r="E29" s="3"/>
      <c r="F29" s="5"/>
      <c r="G29" s="3"/>
      <c r="H29" s="3"/>
      <c r="I29" s="3"/>
      <c r="J29" s="3"/>
      <c r="K29" s="3"/>
      <c r="L29" s="3"/>
      <c r="M29" s="3"/>
      <c r="N29" s="3"/>
      <c r="O29" s="4"/>
    </row>
    <row r="30" spans="1:15" s="74" customFormat="1" ht="30.75" customHeight="1" x14ac:dyDescent="0.25">
      <c r="A30" s="28"/>
      <c r="B30" s="740" t="s">
        <v>108</v>
      </c>
      <c r="C30" s="741"/>
      <c r="D30" s="741"/>
      <c r="E30" s="742"/>
      <c r="F30" s="504"/>
      <c r="G30" s="735" t="s">
        <v>109</v>
      </c>
      <c r="H30" s="736"/>
      <c r="I30" s="736"/>
      <c r="J30" s="737"/>
      <c r="K30" s="502"/>
      <c r="L30" s="735" t="s">
        <v>110</v>
      </c>
      <c r="M30" s="736"/>
      <c r="N30" s="736"/>
      <c r="O30" s="737"/>
    </row>
    <row r="31" spans="1:15" ht="15.75" x14ac:dyDescent="0.25">
      <c r="A31" s="2"/>
      <c r="B31" s="701" t="s">
        <v>111</v>
      </c>
      <c r="C31" s="702"/>
      <c r="D31" s="702"/>
      <c r="E31" s="703"/>
      <c r="F31" s="3"/>
      <c r="G31" s="701" t="s">
        <v>389</v>
      </c>
      <c r="H31" s="702"/>
      <c r="I31" s="702"/>
      <c r="J31" s="703"/>
      <c r="K31" s="3"/>
      <c r="L31" s="701" t="s">
        <v>112</v>
      </c>
      <c r="M31" s="702"/>
      <c r="N31" s="702"/>
      <c r="O31" s="703"/>
    </row>
    <row r="32" spans="1:15" x14ac:dyDescent="0.25">
      <c r="A32" s="2"/>
      <c r="B32" s="6"/>
      <c r="C32" s="7"/>
      <c r="D32" s="7"/>
      <c r="E32" s="8" t="s">
        <v>2</v>
      </c>
      <c r="F32" s="3"/>
      <c r="G32" s="6"/>
      <c r="H32" s="7"/>
      <c r="I32" s="7"/>
      <c r="J32" s="8" t="s">
        <v>2</v>
      </c>
      <c r="K32" s="3"/>
      <c r="L32" s="6"/>
      <c r="M32" s="7"/>
      <c r="N32" s="7"/>
      <c r="O32" s="8" t="s">
        <v>2</v>
      </c>
    </row>
    <row r="33" spans="1:15" x14ac:dyDescent="0.25">
      <c r="A33" s="2"/>
      <c r="B33" s="6"/>
      <c r="C33" s="7"/>
      <c r="D33" s="7"/>
      <c r="E33" s="9">
        <v>142</v>
      </c>
      <c r="F33" s="3"/>
      <c r="G33" s="6"/>
      <c r="H33" s="7"/>
      <c r="I33" s="7"/>
      <c r="J33" s="9">
        <v>24</v>
      </c>
      <c r="K33" s="3"/>
      <c r="L33" s="6"/>
      <c r="M33" s="7"/>
      <c r="N33" s="7"/>
      <c r="O33" s="9">
        <v>14</v>
      </c>
    </row>
    <row r="34" spans="1:15" ht="24" x14ac:dyDescent="0.25">
      <c r="A34" s="2"/>
      <c r="B34" s="6"/>
      <c r="C34" s="7"/>
      <c r="D34" s="7"/>
      <c r="E34" s="8" t="s">
        <v>3</v>
      </c>
      <c r="F34" s="3"/>
      <c r="G34" s="6"/>
      <c r="H34" s="7"/>
      <c r="I34" s="7"/>
      <c r="J34" s="8" t="s">
        <v>3</v>
      </c>
      <c r="K34" s="3"/>
      <c r="L34" s="6"/>
      <c r="M34" s="7"/>
      <c r="N34" s="7"/>
      <c r="O34" s="8" t="s">
        <v>3</v>
      </c>
    </row>
    <row r="35" spans="1:15" x14ac:dyDescent="0.25">
      <c r="A35" s="2"/>
      <c r="B35" s="6"/>
      <c r="C35" s="7"/>
      <c r="D35" s="7"/>
      <c r="E35" s="9">
        <v>0.27</v>
      </c>
      <c r="F35" s="3"/>
      <c r="G35" s="6"/>
      <c r="H35" s="7"/>
      <c r="I35" s="7"/>
      <c r="J35" s="9">
        <v>0.05</v>
      </c>
      <c r="K35" s="3"/>
      <c r="L35" s="6"/>
      <c r="M35" s="7"/>
      <c r="N35" s="7"/>
      <c r="O35" s="9">
        <v>0.03</v>
      </c>
    </row>
    <row r="36" spans="1:15" ht="24" x14ac:dyDescent="0.25">
      <c r="A36" s="2"/>
      <c r="B36" s="6"/>
      <c r="C36" s="7"/>
      <c r="D36" s="7"/>
      <c r="E36" s="8" t="s">
        <v>4</v>
      </c>
      <c r="F36" s="3"/>
      <c r="G36" s="6"/>
      <c r="H36" s="7"/>
      <c r="I36" s="7"/>
      <c r="J36" s="8" t="s">
        <v>4</v>
      </c>
      <c r="K36" s="3"/>
      <c r="L36" s="6"/>
      <c r="M36" s="7"/>
      <c r="N36" s="7"/>
      <c r="O36" s="8" t="s">
        <v>4</v>
      </c>
    </row>
    <row r="37" spans="1:15" x14ac:dyDescent="0.25">
      <c r="A37" s="2"/>
      <c r="B37" s="6"/>
      <c r="C37" s="7"/>
      <c r="D37" s="7"/>
      <c r="E37" s="10">
        <v>3</v>
      </c>
      <c r="F37" s="3"/>
      <c r="G37" s="6"/>
      <c r="H37" s="7"/>
      <c r="I37" s="7"/>
      <c r="J37" s="10">
        <v>1</v>
      </c>
      <c r="K37" s="3"/>
      <c r="L37" s="6"/>
      <c r="M37" s="7"/>
      <c r="N37" s="7"/>
      <c r="O37" s="10">
        <v>1</v>
      </c>
    </row>
    <row r="38" spans="1:15" ht="15.75" thickBot="1" x14ac:dyDescent="0.3">
      <c r="A38" s="2"/>
      <c r="B38" s="704" t="s">
        <v>5</v>
      </c>
      <c r="C38" s="705"/>
      <c r="D38" s="706">
        <f>'8р'!D6</f>
        <v>14800</v>
      </c>
      <c r="E38" s="707"/>
      <c r="F38" s="3"/>
      <c r="G38" s="704" t="s">
        <v>5</v>
      </c>
      <c r="H38" s="705"/>
      <c r="I38" s="706">
        <f>'8р'!D7</f>
        <v>1905</v>
      </c>
      <c r="J38" s="707"/>
      <c r="K38" s="3"/>
      <c r="L38" s="704" t="s">
        <v>5</v>
      </c>
      <c r="M38" s="705"/>
      <c r="N38" s="706">
        <f>'8р'!D8</f>
        <v>2215</v>
      </c>
      <c r="O38" s="707"/>
    </row>
    <row r="39" spans="1:15" x14ac:dyDescent="0.25">
      <c r="A39" s="2"/>
      <c r="B39" s="708" t="s">
        <v>992</v>
      </c>
      <c r="C39" s="709"/>
      <c r="D39" s="709"/>
      <c r="E39" s="710"/>
      <c r="F39" s="3"/>
      <c r="G39" s="708" t="s">
        <v>992</v>
      </c>
      <c r="H39" s="709"/>
      <c r="I39" s="709"/>
      <c r="J39" s="710"/>
      <c r="K39" s="3"/>
      <c r="L39" s="708" t="s">
        <v>992</v>
      </c>
      <c r="M39" s="709"/>
      <c r="N39" s="709"/>
      <c r="O39" s="710"/>
    </row>
    <row r="40" spans="1:15" ht="15.75" thickBot="1" x14ac:dyDescent="0.3">
      <c r="A40" s="2"/>
      <c r="B40" s="726"/>
      <c r="C40" s="727"/>
      <c r="D40" s="727"/>
      <c r="E40" s="728"/>
      <c r="G40" s="726"/>
      <c r="H40" s="727"/>
      <c r="I40" s="727"/>
      <c r="J40" s="728"/>
      <c r="K40" s="3"/>
      <c r="L40" s="726"/>
      <c r="M40" s="727"/>
      <c r="N40" s="727"/>
      <c r="O40" s="728"/>
    </row>
  </sheetData>
  <mergeCells count="41">
    <mergeCell ref="M1:O1"/>
    <mergeCell ref="B17:E17"/>
    <mergeCell ref="G17:J17"/>
    <mergeCell ref="L17:O17"/>
    <mergeCell ref="B18:E18"/>
    <mergeCell ref="G18:J18"/>
    <mergeCell ref="L18:O18"/>
    <mergeCell ref="G14:H14"/>
    <mergeCell ref="D14:F14"/>
    <mergeCell ref="C8:E8"/>
    <mergeCell ref="B16:O16"/>
    <mergeCell ref="B28:E28"/>
    <mergeCell ref="G27:J27"/>
    <mergeCell ref="L27:O27"/>
    <mergeCell ref="D25:E26"/>
    <mergeCell ref="B27:D27"/>
    <mergeCell ref="N25:O25"/>
    <mergeCell ref="G25:H25"/>
    <mergeCell ref="I25:J25"/>
    <mergeCell ref="L25:M25"/>
    <mergeCell ref="B25:C26"/>
    <mergeCell ref="G26:J26"/>
    <mergeCell ref="L26:O26"/>
    <mergeCell ref="N38:O38"/>
    <mergeCell ref="B30:E30"/>
    <mergeCell ref="G30:J30"/>
    <mergeCell ref="L30:O30"/>
    <mergeCell ref="B31:E31"/>
    <mergeCell ref="G31:J31"/>
    <mergeCell ref="L31:O31"/>
    <mergeCell ref="B38:C38"/>
    <mergeCell ref="D38:E38"/>
    <mergeCell ref="G38:H38"/>
    <mergeCell ref="I38:J38"/>
    <mergeCell ref="L38:M38"/>
    <mergeCell ref="B39:E39"/>
    <mergeCell ref="G39:J39"/>
    <mergeCell ref="L39:O39"/>
    <mergeCell ref="B40:E40"/>
    <mergeCell ref="G40:J40"/>
    <mergeCell ref="L40:O40"/>
  </mergeCells>
  <pageMargins left="0.25" right="0.25" top="0.75" bottom="0.75" header="0.3" footer="0.3"/>
  <pageSetup paperSize="9" scale="74" fitToHeight="0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F8"/>
  <sheetViews>
    <sheetView workbookViewId="0">
      <selection activeCell="B4" sqref="B4"/>
    </sheetView>
  </sheetViews>
  <sheetFormatPr defaultRowHeight="15" x14ac:dyDescent="0.25"/>
  <cols>
    <col min="1" max="1" width="25.5703125" customWidth="1"/>
    <col min="2" max="2" width="16.7109375" customWidth="1"/>
    <col min="3" max="3" width="16" customWidth="1"/>
    <col min="4" max="4" width="22.5703125" customWidth="1"/>
  </cols>
  <sheetData>
    <row r="1" spans="1:6" x14ac:dyDescent="0.25">
      <c r="A1" s="145" t="s">
        <v>508</v>
      </c>
      <c r="B1" s="147" t="s">
        <v>509</v>
      </c>
      <c r="C1" s="152" t="s">
        <v>524</v>
      </c>
      <c r="D1" s="155" t="s">
        <v>525</v>
      </c>
    </row>
    <row r="2" spans="1:6" x14ac:dyDescent="0.25">
      <c r="A2" s="144" t="s">
        <v>1176</v>
      </c>
      <c r="B2" s="146">
        <f>CEILING((F2+F2*0.07),5)</f>
        <v>5620</v>
      </c>
      <c r="C2" s="153">
        <f>B2-(B2/100*ТЛ!$G$32)</f>
        <v>5620</v>
      </c>
      <c r="D2" s="156">
        <f>C2+(C2/100*ТЛ!$G$33)</f>
        <v>5620</v>
      </c>
      <c r="F2" s="595">
        <v>5250</v>
      </c>
    </row>
    <row r="3" spans="1:6" s="224" customFormat="1" x14ac:dyDescent="0.25">
      <c r="A3" s="221" t="s">
        <v>1173</v>
      </c>
      <c r="B3" s="595">
        <v>2860</v>
      </c>
      <c r="C3" s="223">
        <f>B3</f>
        <v>2860</v>
      </c>
      <c r="D3" s="223">
        <f>C3+(C3/100*ТЛ!$G$33)</f>
        <v>2860</v>
      </c>
      <c r="F3" s="222">
        <v>2190</v>
      </c>
    </row>
    <row r="4" spans="1:6" x14ac:dyDescent="0.25">
      <c r="A4" s="144" t="s">
        <v>570</v>
      </c>
      <c r="B4" s="595">
        <f t="shared" ref="B4:B8" si="0">CEILING((F4+F4*0.07),5)</f>
        <v>2000</v>
      </c>
      <c r="C4" s="153">
        <f>B4-(B4/100*ТЛ!$G$32)</f>
        <v>2000</v>
      </c>
      <c r="D4" s="156">
        <f>C4+(C4/100*ТЛ!$G$33)</f>
        <v>2000</v>
      </c>
      <c r="F4" s="595">
        <v>1865</v>
      </c>
    </row>
    <row r="5" spans="1:6" x14ac:dyDescent="0.25">
      <c r="A5" s="144" t="s">
        <v>571</v>
      </c>
      <c r="B5" s="595">
        <f t="shared" si="0"/>
        <v>5300</v>
      </c>
      <c r="C5" s="153">
        <f>B5-(B5/100*ТЛ!$G$32)</f>
        <v>5300</v>
      </c>
      <c r="D5" s="156">
        <f>C5+(C5/100*ТЛ!$G$33)</f>
        <v>5300</v>
      </c>
      <c r="F5" s="595">
        <v>4950</v>
      </c>
    </row>
    <row r="6" spans="1:6" x14ac:dyDescent="0.25">
      <c r="A6" s="144" t="s">
        <v>572</v>
      </c>
      <c r="B6" s="595">
        <f t="shared" si="0"/>
        <v>14800</v>
      </c>
      <c r="C6" s="153">
        <f>B6-(B6/100*ТЛ!$G$32)</f>
        <v>14800</v>
      </c>
      <c r="D6" s="156">
        <f>C6+(C6/100*ТЛ!$G$33)</f>
        <v>14800</v>
      </c>
      <c r="F6" s="595">
        <v>13830</v>
      </c>
    </row>
    <row r="7" spans="1:6" x14ac:dyDescent="0.25">
      <c r="A7" s="144" t="s">
        <v>573</v>
      </c>
      <c r="B7" s="595">
        <f t="shared" si="0"/>
        <v>1905</v>
      </c>
      <c r="C7" s="153">
        <f>B7-(B7/100*ТЛ!$G$32)</f>
        <v>1905</v>
      </c>
      <c r="D7" s="156">
        <f>C7+(C7/100*ТЛ!$G$33)</f>
        <v>1905</v>
      </c>
      <c r="F7" s="595">
        <v>1780</v>
      </c>
    </row>
    <row r="8" spans="1:6" x14ac:dyDescent="0.25">
      <c r="A8" s="144" t="s">
        <v>574</v>
      </c>
      <c r="B8" s="595">
        <f t="shared" si="0"/>
        <v>2215</v>
      </c>
      <c r="C8" s="153">
        <f>B8-(B8/100*ТЛ!$G$32)</f>
        <v>2215</v>
      </c>
      <c r="D8" s="156">
        <f>C8+(C8/100*ТЛ!$G$33)</f>
        <v>2215</v>
      </c>
      <c r="F8" s="595">
        <v>2070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  <pageSetUpPr fitToPage="1"/>
  </sheetPr>
  <dimension ref="A1:O48"/>
  <sheetViews>
    <sheetView view="pageBreakPreview" zoomScale="90" zoomScaleNormal="100" zoomScaleSheetLayoutView="90" workbookViewId="0">
      <selection activeCell="B1" sqref="B1:I4"/>
    </sheetView>
  </sheetViews>
  <sheetFormatPr defaultRowHeight="15" x14ac:dyDescent="0.25"/>
  <cols>
    <col min="1" max="1" width="4" customWidth="1"/>
    <col min="5" max="5" width="11.28515625" customWidth="1"/>
    <col min="6" max="6" width="6.42578125" customWidth="1"/>
    <col min="10" max="10" width="11.28515625" customWidth="1"/>
  </cols>
  <sheetData>
    <row r="1" spans="1:15" ht="20.25" x14ac:dyDescent="0.3">
      <c r="A1" s="2"/>
      <c r="B1" s="21"/>
      <c r="C1" s="3"/>
      <c r="D1" s="3"/>
      <c r="E1" s="25"/>
      <c r="F1" s="24"/>
      <c r="G1" s="3"/>
      <c r="H1" s="3"/>
      <c r="I1" s="3"/>
      <c r="J1" s="3"/>
      <c r="K1" s="3"/>
      <c r="L1" s="3"/>
      <c r="M1" s="734"/>
      <c r="N1" s="734"/>
      <c r="O1" s="734"/>
    </row>
    <row r="2" spans="1:15" x14ac:dyDescent="0.25">
      <c r="A2" s="2"/>
      <c r="B2" s="24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</row>
    <row r="3" spans="1:15" ht="14.45" x14ac:dyDescent="0.3">
      <c r="A3" s="2"/>
      <c r="B3" s="24"/>
      <c r="C3" s="3"/>
      <c r="D3" s="3"/>
      <c r="E3" s="24"/>
      <c r="F3" s="3"/>
      <c r="G3" s="3"/>
      <c r="H3" s="3"/>
      <c r="I3" s="3"/>
      <c r="J3" s="3"/>
      <c r="K3" s="3"/>
      <c r="L3" s="3"/>
      <c r="M3" s="3"/>
      <c r="N3" s="3"/>
      <c r="O3" s="4"/>
    </row>
    <row r="4" spans="1:15" ht="14.45" x14ac:dyDescent="0.3">
      <c r="A4" s="2"/>
      <c r="B4" s="24"/>
      <c r="C4" s="3"/>
      <c r="D4" s="3"/>
      <c r="E4" s="24"/>
      <c r="F4" s="3"/>
      <c r="G4" s="3"/>
      <c r="H4" s="3"/>
      <c r="I4" s="3"/>
      <c r="J4" s="3"/>
      <c r="K4" s="3"/>
      <c r="L4" s="3"/>
      <c r="M4" s="3"/>
      <c r="N4" s="3"/>
      <c r="O4" s="4"/>
    </row>
    <row r="5" spans="1:15" ht="14.45" x14ac:dyDescent="0.3">
      <c r="A5" s="2"/>
      <c r="B5" s="24"/>
      <c r="C5" s="3"/>
      <c r="D5" s="3"/>
      <c r="E5" s="24"/>
      <c r="F5" s="3"/>
      <c r="G5" s="3"/>
      <c r="H5" s="3"/>
      <c r="I5" s="3"/>
      <c r="J5" s="3"/>
      <c r="K5" s="3"/>
      <c r="L5" s="3"/>
      <c r="M5" s="3"/>
      <c r="N5" s="3"/>
      <c r="O5" s="4"/>
    </row>
    <row r="6" spans="1:15" thickBot="1" x14ac:dyDescent="0.35">
      <c r="A6" s="2"/>
      <c r="B6" s="24"/>
      <c r="C6" s="3"/>
      <c r="D6" s="3"/>
      <c r="E6" s="24"/>
      <c r="F6" s="3"/>
      <c r="G6" s="3"/>
      <c r="H6" s="3"/>
      <c r="I6" s="3"/>
      <c r="J6" s="3"/>
      <c r="K6" s="3"/>
      <c r="L6" s="3"/>
      <c r="M6" s="3"/>
      <c r="N6" s="3"/>
      <c r="O6" s="4"/>
    </row>
    <row r="7" spans="1:15" ht="15" customHeight="1" x14ac:dyDescent="0.25">
      <c r="A7" s="2"/>
      <c r="B7" s="24"/>
      <c r="C7" s="896" t="s">
        <v>705</v>
      </c>
      <c r="D7" s="897"/>
      <c r="E7" s="897"/>
      <c r="F7" s="898"/>
      <c r="G7" s="193"/>
      <c r="H7" s="194"/>
      <c r="I7" s="3"/>
      <c r="J7" s="3"/>
      <c r="K7" s="3"/>
      <c r="L7" s="3"/>
      <c r="M7" s="3"/>
      <c r="N7" s="3"/>
      <c r="O7" s="4"/>
    </row>
    <row r="8" spans="1:15" ht="15.75" x14ac:dyDescent="0.25">
      <c r="A8" s="2"/>
      <c r="B8" s="24"/>
      <c r="C8" s="899"/>
      <c r="D8" s="900"/>
      <c r="E8" s="900"/>
      <c r="F8" s="901"/>
      <c r="G8" s="905">
        <f>SUM(D23,I36*2,N36,D36,N47)</f>
        <v>37495</v>
      </c>
      <c r="H8" s="906"/>
      <c r="I8" s="3"/>
      <c r="J8" s="3"/>
      <c r="K8" s="3"/>
      <c r="L8" s="3"/>
      <c r="M8" s="3"/>
      <c r="N8" s="3"/>
      <c r="O8" s="4"/>
    </row>
    <row r="9" spans="1:15" ht="15.75" thickBot="1" x14ac:dyDescent="0.3">
      <c r="A9" s="2"/>
      <c r="B9" s="24"/>
      <c r="C9" s="902"/>
      <c r="D9" s="903"/>
      <c r="E9" s="903"/>
      <c r="F9" s="904"/>
      <c r="G9" s="195"/>
      <c r="H9" s="196"/>
      <c r="I9" s="3"/>
      <c r="J9" s="3"/>
      <c r="K9" s="3"/>
      <c r="L9" s="3"/>
      <c r="M9" s="3"/>
      <c r="N9" s="3"/>
      <c r="O9" s="4"/>
    </row>
    <row r="10" spans="1:15" x14ac:dyDescent="0.25">
      <c r="A10" s="2"/>
      <c r="B10" s="24"/>
      <c r="C10" s="907"/>
      <c r="D10" s="907"/>
      <c r="E10" s="907"/>
      <c r="F10" s="907"/>
      <c r="G10" s="215"/>
      <c r="H10" s="215"/>
      <c r="I10" s="3"/>
      <c r="J10" s="3"/>
      <c r="K10" s="3"/>
      <c r="L10" s="3"/>
      <c r="M10" s="3"/>
      <c r="N10" s="3"/>
      <c r="O10" s="4"/>
    </row>
    <row r="11" spans="1:15" ht="15.75" x14ac:dyDescent="0.25">
      <c r="A11" s="2"/>
      <c r="B11" s="24"/>
      <c r="C11" s="907"/>
      <c r="D11" s="907"/>
      <c r="E11" s="907"/>
      <c r="F11" s="907"/>
      <c r="G11" s="908"/>
      <c r="H11" s="909"/>
      <c r="I11" s="3"/>
      <c r="J11" s="3"/>
      <c r="K11" s="3"/>
      <c r="L11" s="3"/>
      <c r="M11" s="3"/>
      <c r="N11" s="3"/>
      <c r="O11" s="4"/>
    </row>
    <row r="12" spans="1:15" ht="3" customHeight="1" x14ac:dyDescent="0.25">
      <c r="A12" s="2"/>
      <c r="B12" s="24"/>
      <c r="C12" s="907"/>
      <c r="D12" s="907"/>
      <c r="E12" s="907"/>
      <c r="F12" s="907"/>
      <c r="G12" s="215"/>
      <c r="H12" s="215"/>
      <c r="I12" s="3"/>
      <c r="J12" s="3"/>
      <c r="K12" s="3"/>
      <c r="L12" s="3"/>
      <c r="M12" s="3"/>
      <c r="N12" s="3"/>
      <c r="O12" s="4"/>
    </row>
    <row r="13" spans="1:15" ht="3.6" hidden="1" customHeight="1" x14ac:dyDescent="0.3">
      <c r="A13" s="2"/>
      <c r="B13" s="24"/>
      <c r="C13" s="3"/>
      <c r="D13" s="3"/>
      <c r="E13" s="24"/>
      <c r="F13" s="3"/>
      <c r="G13" s="3"/>
      <c r="H13" s="3"/>
      <c r="I13" s="3"/>
      <c r="J13" s="3"/>
      <c r="K13" s="3"/>
      <c r="L13" s="3"/>
      <c r="M13" s="3"/>
      <c r="N13" s="3"/>
      <c r="O13" s="4"/>
    </row>
    <row r="14" spans="1:15" ht="35.450000000000003" customHeight="1" thickBot="1" x14ac:dyDescent="0.5">
      <c r="A14" s="28"/>
      <c r="B14" s="418"/>
      <c r="C14" s="419"/>
      <c r="D14" s="419"/>
      <c r="E14" s="419"/>
      <c r="F14" s="419"/>
      <c r="G14" s="419"/>
      <c r="H14" s="419"/>
      <c r="I14" s="419"/>
      <c r="J14" s="419"/>
      <c r="K14" s="419"/>
      <c r="L14" s="419"/>
      <c r="M14" s="419"/>
      <c r="N14" s="419"/>
      <c r="O14" s="420"/>
    </row>
    <row r="15" spans="1:15" ht="15.75" x14ac:dyDescent="0.25">
      <c r="A15" s="2"/>
      <c r="B15" s="698" t="s">
        <v>115</v>
      </c>
      <c r="C15" s="699"/>
      <c r="D15" s="699"/>
      <c r="E15" s="700"/>
      <c r="F15" s="5"/>
      <c r="G15" s="698" t="s">
        <v>115</v>
      </c>
      <c r="H15" s="699"/>
      <c r="I15" s="699"/>
      <c r="J15" s="700"/>
    </row>
    <row r="16" spans="1:15" ht="15.75" x14ac:dyDescent="0.25">
      <c r="A16" s="2"/>
      <c r="B16" s="701" t="s">
        <v>103</v>
      </c>
      <c r="C16" s="702"/>
      <c r="D16" s="702"/>
      <c r="E16" s="703"/>
      <c r="F16" s="3"/>
      <c r="G16" s="701" t="s">
        <v>472</v>
      </c>
      <c r="H16" s="702"/>
      <c r="I16" s="702"/>
      <c r="J16" s="703"/>
    </row>
    <row r="17" spans="1:15" x14ac:dyDescent="0.25">
      <c r="A17" s="2"/>
      <c r="B17" s="6"/>
      <c r="C17" s="7"/>
      <c r="D17" s="7"/>
      <c r="E17" s="8" t="s">
        <v>2</v>
      </c>
      <c r="F17" s="3"/>
      <c r="G17" s="6"/>
      <c r="H17" s="7"/>
      <c r="I17" s="7"/>
      <c r="J17" s="8" t="s">
        <v>2</v>
      </c>
    </row>
    <row r="18" spans="1:15" ht="14.45" x14ac:dyDescent="0.3">
      <c r="A18" s="2"/>
      <c r="B18" s="6"/>
      <c r="C18" s="7"/>
      <c r="D18" s="7"/>
      <c r="E18" s="9">
        <v>44</v>
      </c>
      <c r="F18" s="3"/>
      <c r="G18" s="6"/>
      <c r="H18" s="7"/>
      <c r="I18" s="7"/>
      <c r="J18" s="9">
        <v>30</v>
      </c>
    </row>
    <row r="19" spans="1:15" x14ac:dyDescent="0.25">
      <c r="A19" s="2"/>
      <c r="B19" s="6"/>
      <c r="C19" s="7"/>
      <c r="D19" s="7"/>
      <c r="E19" s="8" t="s">
        <v>3</v>
      </c>
      <c r="F19" s="3"/>
      <c r="G19" s="6"/>
      <c r="H19" s="7"/>
      <c r="I19" s="7"/>
      <c r="J19" s="8" t="s">
        <v>3</v>
      </c>
    </row>
    <row r="20" spans="1:15" ht="14.45" x14ac:dyDescent="0.3">
      <c r="A20" s="2"/>
      <c r="B20" s="6"/>
      <c r="C20" s="7"/>
      <c r="D20" s="7"/>
      <c r="E20" s="9">
        <v>0.15</v>
      </c>
      <c r="F20" s="3"/>
      <c r="G20" s="6"/>
      <c r="H20" s="7"/>
      <c r="I20" s="7"/>
      <c r="J20" s="9">
        <v>0.12</v>
      </c>
    </row>
    <row r="21" spans="1:15" ht="24" x14ac:dyDescent="0.25">
      <c r="A21" s="2"/>
      <c r="B21" s="6"/>
      <c r="C21" s="7"/>
      <c r="D21" s="7"/>
      <c r="E21" s="8" t="s">
        <v>4</v>
      </c>
      <c r="F21" s="3"/>
      <c r="G21" s="6"/>
      <c r="H21" s="7"/>
      <c r="I21" s="7"/>
      <c r="J21" s="8" t="s">
        <v>4</v>
      </c>
    </row>
    <row r="22" spans="1:15" ht="14.45" x14ac:dyDescent="0.3">
      <c r="A22" s="2"/>
      <c r="B22" s="6"/>
      <c r="C22" s="7"/>
      <c r="D22" s="7"/>
      <c r="E22" s="10">
        <v>3</v>
      </c>
      <c r="F22" s="3"/>
      <c r="G22" s="6"/>
      <c r="H22" s="7"/>
      <c r="I22" s="7"/>
      <c r="J22" s="10">
        <v>3</v>
      </c>
    </row>
    <row r="23" spans="1:15" x14ac:dyDescent="0.25">
      <c r="A23" s="2"/>
      <c r="B23" s="885" t="s">
        <v>1177</v>
      </c>
      <c r="C23" s="886"/>
      <c r="D23" s="881">
        <f>'9р'!D2</f>
        <v>5065</v>
      </c>
      <c r="E23" s="882"/>
      <c r="F23" s="3"/>
      <c r="G23" s="885" t="s">
        <v>1177</v>
      </c>
      <c r="H23" s="886"/>
      <c r="I23" s="881">
        <f>'9р'!D9</f>
        <v>3955</v>
      </c>
      <c r="J23" s="882"/>
    </row>
    <row r="24" spans="1:15" s="143" customFormat="1" x14ac:dyDescent="0.25">
      <c r="A24" s="2"/>
      <c r="B24" s="885"/>
      <c r="C24" s="886"/>
      <c r="D24" s="881"/>
      <c r="E24" s="882"/>
      <c r="F24" s="3"/>
      <c r="G24" s="885"/>
      <c r="H24" s="886"/>
      <c r="I24" s="881"/>
      <c r="J24" s="882"/>
    </row>
    <row r="25" spans="1:15" ht="15.75" x14ac:dyDescent="0.25">
      <c r="A25" s="2"/>
      <c r="B25" s="883" t="s">
        <v>1174</v>
      </c>
      <c r="C25" s="884"/>
      <c r="D25" s="884"/>
      <c r="E25" s="290">
        <f>'9р'!D3</f>
        <v>2860</v>
      </c>
      <c r="F25" s="3"/>
      <c r="G25" s="883" t="s">
        <v>1178</v>
      </c>
      <c r="H25" s="884"/>
      <c r="I25" s="884"/>
      <c r="J25" s="290">
        <f>'9р'!D10</f>
        <v>2700</v>
      </c>
      <c r="K25" s="215"/>
      <c r="L25" s="910"/>
      <c r="M25" s="910"/>
      <c r="N25" s="911"/>
      <c r="O25" s="911"/>
    </row>
    <row r="26" spans="1:15" ht="15.75" thickBot="1" x14ac:dyDescent="0.3">
      <c r="A26" s="2"/>
      <c r="B26" s="878" t="s">
        <v>114</v>
      </c>
      <c r="C26" s="879"/>
      <c r="D26" s="879"/>
      <c r="E26" s="880"/>
      <c r="F26" s="3"/>
      <c r="G26" s="878" t="s">
        <v>114</v>
      </c>
      <c r="H26" s="879"/>
      <c r="I26" s="879"/>
      <c r="J26" s="880"/>
      <c r="K26" s="215"/>
      <c r="L26" s="912"/>
      <c r="M26" s="912"/>
      <c r="N26" s="912"/>
      <c r="O26" s="912"/>
    </row>
    <row r="27" spans="1:15" thickBot="1" x14ac:dyDescent="0.35">
      <c r="A27" s="2"/>
      <c r="B27" s="122"/>
      <c r="C27" s="122"/>
      <c r="D27" s="122"/>
      <c r="E27" s="122"/>
      <c r="F27" s="3"/>
      <c r="G27" s="219"/>
      <c r="H27" s="219"/>
      <c r="I27" s="219"/>
      <c r="J27" s="219"/>
      <c r="K27" s="215"/>
      <c r="L27" s="219"/>
      <c r="M27" s="219"/>
      <c r="N27" s="219"/>
      <c r="O27" s="219"/>
    </row>
    <row r="28" spans="1:15" s="74" customFormat="1" ht="32.25" customHeight="1" x14ac:dyDescent="0.25">
      <c r="A28" s="28"/>
      <c r="B28" s="740" t="s">
        <v>118</v>
      </c>
      <c r="C28" s="741"/>
      <c r="D28" s="741"/>
      <c r="E28" s="742"/>
      <c r="F28" s="504"/>
      <c r="G28" s="735" t="s">
        <v>116</v>
      </c>
      <c r="H28" s="736"/>
      <c r="I28" s="736"/>
      <c r="J28" s="737"/>
      <c r="K28" s="502"/>
      <c r="L28" s="735" t="s">
        <v>117</v>
      </c>
      <c r="M28" s="736"/>
      <c r="N28" s="736"/>
      <c r="O28" s="737"/>
    </row>
    <row r="29" spans="1:15" ht="15.75" x14ac:dyDescent="0.25">
      <c r="A29" s="2"/>
      <c r="B29" s="701" t="s">
        <v>123</v>
      </c>
      <c r="C29" s="702"/>
      <c r="D29" s="702"/>
      <c r="E29" s="703"/>
      <c r="F29" s="3"/>
      <c r="G29" s="701" t="s">
        <v>121</v>
      </c>
      <c r="H29" s="702"/>
      <c r="I29" s="702"/>
      <c r="J29" s="703"/>
      <c r="K29" s="3"/>
      <c r="L29" s="701" t="s">
        <v>122</v>
      </c>
      <c r="M29" s="702"/>
      <c r="N29" s="702"/>
      <c r="O29" s="703"/>
    </row>
    <row r="30" spans="1:15" x14ac:dyDescent="0.25">
      <c r="A30" s="2"/>
      <c r="B30" s="6"/>
      <c r="C30" s="7"/>
      <c r="D30" s="7"/>
      <c r="E30" s="8" t="s">
        <v>2</v>
      </c>
      <c r="F30" s="3"/>
      <c r="G30" s="6"/>
      <c r="H30" s="7"/>
      <c r="I30" s="7"/>
      <c r="J30" s="8" t="s">
        <v>2</v>
      </c>
      <c r="K30" s="3"/>
      <c r="L30" s="6"/>
      <c r="M30" s="7"/>
      <c r="N30" s="7"/>
      <c r="O30" s="8" t="s">
        <v>2</v>
      </c>
    </row>
    <row r="31" spans="1:15" ht="14.45" x14ac:dyDescent="0.3">
      <c r="A31" s="2"/>
      <c r="B31" s="6"/>
      <c r="C31" s="7"/>
      <c r="D31" s="7"/>
      <c r="E31" s="9">
        <v>42</v>
      </c>
      <c r="F31" s="3"/>
      <c r="G31" s="6"/>
      <c r="H31" s="7"/>
      <c r="I31" s="7"/>
      <c r="J31" s="9">
        <v>22</v>
      </c>
      <c r="K31" s="3"/>
      <c r="L31" s="6"/>
      <c r="M31" s="7"/>
      <c r="N31" s="7"/>
      <c r="O31" s="9">
        <v>54</v>
      </c>
    </row>
    <row r="32" spans="1:15" ht="13.15" customHeight="1" x14ac:dyDescent="0.25">
      <c r="A32" s="2"/>
      <c r="B32" s="6"/>
      <c r="C32" s="7"/>
      <c r="D32" s="7"/>
      <c r="E32" s="8" t="s">
        <v>3</v>
      </c>
      <c r="F32" s="3"/>
      <c r="G32" s="6"/>
      <c r="H32" s="7"/>
      <c r="I32" s="7"/>
      <c r="J32" s="8" t="s">
        <v>3</v>
      </c>
      <c r="K32" s="3"/>
      <c r="L32" s="6"/>
      <c r="M32" s="7"/>
      <c r="N32" s="7"/>
      <c r="O32" s="425" t="s">
        <v>3</v>
      </c>
    </row>
    <row r="33" spans="1:15" ht="14.45" x14ac:dyDescent="0.3">
      <c r="A33" s="2"/>
      <c r="B33" s="6"/>
      <c r="C33" s="7"/>
      <c r="D33" s="7"/>
      <c r="E33" s="9">
        <v>0.06</v>
      </c>
      <c r="F33" s="3"/>
      <c r="G33" s="6"/>
      <c r="H33" s="7"/>
      <c r="I33" s="7"/>
      <c r="J33" s="9">
        <v>0.04</v>
      </c>
      <c r="K33" s="3"/>
      <c r="L33" s="6"/>
      <c r="M33" s="7"/>
      <c r="N33" s="7"/>
      <c r="O33" s="9">
        <v>0.14000000000000001</v>
      </c>
    </row>
    <row r="34" spans="1:15" ht="24" x14ac:dyDescent="0.25">
      <c r="A34" s="2"/>
      <c r="B34" s="6"/>
      <c r="C34" s="7"/>
      <c r="D34" s="7"/>
      <c r="E34" s="8" t="s">
        <v>4</v>
      </c>
      <c r="F34" s="3"/>
      <c r="G34" s="6"/>
      <c r="H34" s="7"/>
      <c r="I34" s="7"/>
      <c r="J34" s="8" t="s">
        <v>4</v>
      </c>
      <c r="K34" s="3"/>
      <c r="L34" s="6"/>
      <c r="M34" s="7"/>
      <c r="N34" s="7"/>
      <c r="O34" s="8" t="s">
        <v>4</v>
      </c>
    </row>
    <row r="35" spans="1:15" thickBot="1" x14ac:dyDescent="0.35">
      <c r="A35" s="2"/>
      <c r="B35" s="6"/>
      <c r="C35" s="7"/>
      <c r="D35" s="7"/>
      <c r="E35" s="10">
        <v>1</v>
      </c>
      <c r="F35" s="3"/>
      <c r="G35" s="6"/>
      <c r="H35" s="7"/>
      <c r="I35" s="7"/>
      <c r="J35" s="10">
        <v>1</v>
      </c>
      <c r="K35" s="3"/>
      <c r="L35" s="6"/>
      <c r="M35" s="7"/>
      <c r="N35" s="7"/>
      <c r="O35" s="10">
        <v>2</v>
      </c>
    </row>
    <row r="36" spans="1:15" ht="15.75" thickBot="1" x14ac:dyDescent="0.3">
      <c r="A36" s="2"/>
      <c r="B36" s="889" t="s">
        <v>5</v>
      </c>
      <c r="C36" s="890"/>
      <c r="D36" s="894">
        <f>'9р'!D6</f>
        <v>5475</v>
      </c>
      <c r="E36" s="895"/>
      <c r="G36" s="889" t="s">
        <v>5</v>
      </c>
      <c r="H36" s="890"/>
      <c r="I36" s="894">
        <f>'9р'!D4</f>
        <v>2380</v>
      </c>
      <c r="J36" s="895"/>
      <c r="K36" s="3"/>
      <c r="L36" s="889" t="s">
        <v>5</v>
      </c>
      <c r="M36" s="890"/>
      <c r="N36" s="894">
        <f>'9р'!D5</f>
        <v>6365</v>
      </c>
      <c r="O36" s="895"/>
    </row>
    <row r="37" spans="1:15" ht="15.75" thickBot="1" x14ac:dyDescent="0.3">
      <c r="A37" s="2"/>
      <c r="B37" s="891" t="s">
        <v>114</v>
      </c>
      <c r="C37" s="892"/>
      <c r="D37" s="892"/>
      <c r="E37" s="893"/>
      <c r="G37" s="891" t="s">
        <v>114</v>
      </c>
      <c r="H37" s="892"/>
      <c r="I37" s="892"/>
      <c r="J37" s="893"/>
      <c r="K37" s="3"/>
      <c r="L37" s="891" t="s">
        <v>114</v>
      </c>
      <c r="M37" s="892"/>
      <c r="N37" s="892"/>
      <c r="O37" s="893"/>
    </row>
    <row r="38" spans="1:15" ht="15.75" thickBot="1" x14ac:dyDescent="0.3">
      <c r="L38" s="114"/>
      <c r="M38" s="114"/>
      <c r="N38" s="114"/>
      <c r="O38" s="114"/>
    </row>
    <row r="39" spans="1:15" ht="31.9" customHeight="1" x14ac:dyDescent="0.25">
      <c r="B39" s="143"/>
      <c r="C39" s="143"/>
      <c r="D39" s="143"/>
      <c r="E39" s="143"/>
      <c r="F39" s="143"/>
      <c r="G39" s="723" t="s">
        <v>119</v>
      </c>
      <c r="H39" s="724"/>
      <c r="I39" s="724"/>
      <c r="J39" s="725"/>
      <c r="K39" s="5"/>
      <c r="L39" s="723" t="s">
        <v>120</v>
      </c>
      <c r="M39" s="724"/>
      <c r="N39" s="724"/>
      <c r="O39" s="725"/>
    </row>
    <row r="40" spans="1:15" ht="15.75" x14ac:dyDescent="0.25">
      <c r="B40" s="143"/>
      <c r="C40" s="143"/>
      <c r="D40" s="143"/>
      <c r="E40" s="143"/>
      <c r="F40" s="143"/>
      <c r="G40" s="701" t="s">
        <v>124</v>
      </c>
      <c r="H40" s="702"/>
      <c r="I40" s="702"/>
      <c r="J40" s="703"/>
      <c r="K40" s="3"/>
      <c r="L40" s="701" t="s">
        <v>125</v>
      </c>
      <c r="M40" s="702"/>
      <c r="N40" s="702"/>
      <c r="O40" s="703"/>
    </row>
    <row r="41" spans="1:15" x14ac:dyDescent="0.25">
      <c r="B41" s="143"/>
      <c r="C41" s="143"/>
      <c r="D41" s="143"/>
      <c r="E41" s="143"/>
      <c r="F41" s="143"/>
      <c r="G41" s="6"/>
      <c r="H41" s="7"/>
      <c r="I41" s="7"/>
      <c r="J41" s="8" t="s">
        <v>2</v>
      </c>
      <c r="K41" s="3"/>
      <c r="L41" s="6"/>
      <c r="M41" s="7"/>
      <c r="N41" s="7"/>
      <c r="O41" s="8" t="s">
        <v>2</v>
      </c>
    </row>
    <row r="42" spans="1:15" x14ac:dyDescent="0.25">
      <c r="B42" s="143"/>
      <c r="C42" s="143"/>
      <c r="D42" s="143"/>
      <c r="E42" s="143"/>
      <c r="F42" s="143"/>
      <c r="G42" s="6"/>
      <c r="H42" s="7"/>
      <c r="I42" s="7"/>
      <c r="J42" s="9">
        <v>122</v>
      </c>
      <c r="K42" s="3"/>
      <c r="L42" s="6"/>
      <c r="M42" s="7"/>
      <c r="N42" s="7"/>
      <c r="O42" s="9">
        <v>155</v>
      </c>
    </row>
    <row r="43" spans="1:15" x14ac:dyDescent="0.25">
      <c r="B43" s="143"/>
      <c r="C43" s="143"/>
      <c r="D43" s="143"/>
      <c r="E43" s="143"/>
      <c r="F43" s="143"/>
      <c r="G43" s="6"/>
      <c r="H43" s="7"/>
      <c r="I43" s="7"/>
      <c r="J43" s="8" t="s">
        <v>3</v>
      </c>
      <c r="K43" s="3"/>
      <c r="L43" s="6"/>
      <c r="M43" s="7"/>
      <c r="N43" s="7"/>
      <c r="O43" s="425" t="s">
        <v>3</v>
      </c>
    </row>
    <row r="44" spans="1:15" x14ac:dyDescent="0.25">
      <c r="B44" s="143"/>
      <c r="C44" s="143"/>
      <c r="D44" s="143"/>
      <c r="E44" s="143"/>
      <c r="F44" s="143"/>
      <c r="G44" s="6"/>
      <c r="H44" s="7"/>
      <c r="I44" s="7"/>
      <c r="J44" s="9">
        <v>0.2</v>
      </c>
      <c r="K44" s="3"/>
      <c r="L44" s="6"/>
      <c r="M44" s="7"/>
      <c r="N44" s="7"/>
      <c r="O44" s="9">
        <v>0.27</v>
      </c>
    </row>
    <row r="45" spans="1:15" ht="24" x14ac:dyDescent="0.25">
      <c r="B45" s="143"/>
      <c r="C45" s="143"/>
      <c r="D45" s="143"/>
      <c r="E45" s="143"/>
      <c r="F45" s="143"/>
      <c r="G45" s="6"/>
      <c r="H45" s="7"/>
      <c r="I45" s="7"/>
      <c r="J45" s="8" t="s">
        <v>4</v>
      </c>
      <c r="K45" s="3"/>
      <c r="L45" s="6"/>
      <c r="M45" s="7"/>
      <c r="N45" s="7"/>
      <c r="O45" s="8" t="s">
        <v>4</v>
      </c>
    </row>
    <row r="46" spans="1:15" ht="15.75" thickBot="1" x14ac:dyDescent="0.3">
      <c r="B46" s="143"/>
      <c r="C46" s="143"/>
      <c r="D46" s="143"/>
      <c r="E46" s="143"/>
      <c r="F46" s="143"/>
      <c r="G46" s="6"/>
      <c r="H46" s="7"/>
      <c r="I46" s="7"/>
      <c r="J46" s="10">
        <v>3</v>
      </c>
      <c r="K46" s="3"/>
      <c r="L46" s="6"/>
      <c r="M46" s="7"/>
      <c r="N46" s="7"/>
      <c r="O46" s="10">
        <v>3</v>
      </c>
    </row>
    <row r="47" spans="1:15" ht="15.75" thickBot="1" x14ac:dyDescent="0.3">
      <c r="B47" s="143"/>
      <c r="C47" s="143"/>
      <c r="D47" s="143"/>
      <c r="E47" s="143"/>
      <c r="F47" s="143"/>
      <c r="G47" s="889" t="s">
        <v>5</v>
      </c>
      <c r="H47" s="890"/>
      <c r="I47" s="894">
        <f>'9р'!D7</f>
        <v>10620</v>
      </c>
      <c r="J47" s="895"/>
      <c r="K47" s="3"/>
      <c r="L47" s="889" t="s">
        <v>5</v>
      </c>
      <c r="M47" s="890"/>
      <c r="N47" s="894">
        <f>'9р'!D8</f>
        <v>15830</v>
      </c>
      <c r="O47" s="895"/>
    </row>
    <row r="48" spans="1:15" s="143" customFormat="1" ht="15.75" thickBot="1" x14ac:dyDescent="0.3">
      <c r="G48" s="891" t="s">
        <v>114</v>
      </c>
      <c r="H48" s="892"/>
      <c r="I48" s="892"/>
      <c r="J48" s="893"/>
      <c r="K48" s="3"/>
      <c r="L48" s="891" t="s">
        <v>114</v>
      </c>
      <c r="M48" s="892"/>
      <c r="N48" s="892"/>
      <c r="O48" s="893"/>
    </row>
  </sheetData>
  <mergeCells count="45">
    <mergeCell ref="G36:H36"/>
    <mergeCell ref="I36:J36"/>
    <mergeCell ref="L40:O40"/>
    <mergeCell ref="G39:J39"/>
    <mergeCell ref="L25:M25"/>
    <mergeCell ref="N25:O25"/>
    <mergeCell ref="G25:I25"/>
    <mergeCell ref="L26:O26"/>
    <mergeCell ref="N36:O36"/>
    <mergeCell ref="L39:O39"/>
    <mergeCell ref="G37:J37"/>
    <mergeCell ref="L36:M36"/>
    <mergeCell ref="L37:O37"/>
    <mergeCell ref="G29:J29"/>
    <mergeCell ref="L29:O29"/>
    <mergeCell ref="G28:J28"/>
    <mergeCell ref="B28:E28"/>
    <mergeCell ref="B25:D25"/>
    <mergeCell ref="G23:H24"/>
    <mergeCell ref="I23:J24"/>
    <mergeCell ref="M1:O1"/>
    <mergeCell ref="B15:E15"/>
    <mergeCell ref="G15:J15"/>
    <mergeCell ref="C7:F9"/>
    <mergeCell ref="G8:H8"/>
    <mergeCell ref="C10:F12"/>
    <mergeCell ref="G11:H11"/>
    <mergeCell ref="B23:C24"/>
    <mergeCell ref="D23:E24"/>
    <mergeCell ref="L47:M47"/>
    <mergeCell ref="L28:O28"/>
    <mergeCell ref="B16:E16"/>
    <mergeCell ref="B37:E37"/>
    <mergeCell ref="L48:O48"/>
    <mergeCell ref="N47:O47"/>
    <mergeCell ref="I47:J47"/>
    <mergeCell ref="G16:J16"/>
    <mergeCell ref="G26:J26"/>
    <mergeCell ref="G48:J48"/>
    <mergeCell ref="B26:E26"/>
    <mergeCell ref="B36:C36"/>
    <mergeCell ref="D36:E36"/>
    <mergeCell ref="G47:H47"/>
    <mergeCell ref="B29:E29"/>
    <mergeCell ref="G40:J40"/>
  </mergeCells>
  <pageMargins left="0.25" right="0.25" top="0.75" bottom="0.75" header="0.3" footer="0.3"/>
  <pageSetup paperSize="9" scale="74" fitToHeight="0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F10"/>
  <sheetViews>
    <sheetView workbookViewId="0">
      <selection activeCell="B10" sqref="B10"/>
    </sheetView>
  </sheetViews>
  <sheetFormatPr defaultRowHeight="15" x14ac:dyDescent="0.25"/>
  <cols>
    <col min="1" max="1" width="32" customWidth="1"/>
    <col min="2" max="2" width="19" customWidth="1"/>
    <col min="3" max="3" width="17.42578125" customWidth="1"/>
    <col min="4" max="4" width="18" customWidth="1"/>
  </cols>
  <sheetData>
    <row r="1" spans="1:6" x14ac:dyDescent="0.25">
      <c r="A1" s="145" t="s">
        <v>508</v>
      </c>
      <c r="B1" s="147" t="s">
        <v>509</v>
      </c>
      <c r="C1" s="152" t="s">
        <v>524</v>
      </c>
      <c r="D1" s="155" t="s">
        <v>525</v>
      </c>
    </row>
    <row r="2" spans="1:6" x14ac:dyDescent="0.25">
      <c r="A2" s="144" t="s">
        <v>1179</v>
      </c>
      <c r="B2" s="146">
        <f>CEILING((F2+F2*0.07),5)</f>
        <v>5065</v>
      </c>
      <c r="C2" s="153">
        <f>B2-(B2/100*ТЛ!$G$32)</f>
        <v>5065</v>
      </c>
      <c r="D2" s="156">
        <f>C2+(C2/100*ТЛ!$G$33)</f>
        <v>5065</v>
      </c>
      <c r="F2" s="595">
        <v>4730</v>
      </c>
    </row>
    <row r="3" spans="1:6" s="224" customFormat="1" x14ac:dyDescent="0.25">
      <c r="A3" s="221" t="s">
        <v>1180</v>
      </c>
      <c r="B3" s="595">
        <v>2860</v>
      </c>
      <c r="C3" s="223">
        <f>B3</f>
        <v>2860</v>
      </c>
      <c r="D3" s="223">
        <f>C3+(C3/100*ТЛ!$G$33)</f>
        <v>2860</v>
      </c>
      <c r="F3" s="222">
        <v>2190</v>
      </c>
    </row>
    <row r="4" spans="1:6" x14ac:dyDescent="0.25">
      <c r="A4" s="144" t="s">
        <v>575</v>
      </c>
      <c r="B4" s="595">
        <f t="shared" ref="B4:B9" si="0">CEILING((F4+F4*0.07),5)</f>
        <v>2380</v>
      </c>
      <c r="C4" s="153">
        <f>B4-(B4/100*ТЛ!$G$32)</f>
        <v>2380</v>
      </c>
      <c r="D4" s="156">
        <f>C4+(C4/100*ТЛ!$G$33)</f>
        <v>2380</v>
      </c>
      <c r="F4" s="595">
        <v>2220</v>
      </c>
    </row>
    <row r="5" spans="1:6" x14ac:dyDescent="0.25">
      <c r="A5" s="144" t="s">
        <v>576</v>
      </c>
      <c r="B5" s="595">
        <f t="shared" si="0"/>
        <v>6365</v>
      </c>
      <c r="C5" s="153">
        <f>B5-(B5/100*ТЛ!$G$32)</f>
        <v>6365</v>
      </c>
      <c r="D5" s="156">
        <f>C5+(C5/100*ТЛ!$G$33)</f>
        <v>6365</v>
      </c>
      <c r="F5" s="595">
        <v>5945</v>
      </c>
    </row>
    <row r="6" spans="1:6" x14ac:dyDescent="0.25">
      <c r="A6" s="144" t="s">
        <v>577</v>
      </c>
      <c r="B6" s="595">
        <f t="shared" si="0"/>
        <v>5475</v>
      </c>
      <c r="C6" s="153">
        <f>B6-(B6/100*ТЛ!$G$32)</f>
        <v>5475</v>
      </c>
      <c r="D6" s="156">
        <f>C6+(C6/100*ТЛ!$G$33)</f>
        <v>5475</v>
      </c>
      <c r="F6" s="595">
        <v>5115</v>
      </c>
    </row>
    <row r="7" spans="1:6" x14ac:dyDescent="0.25">
      <c r="A7" s="144" t="s">
        <v>578</v>
      </c>
      <c r="B7" s="595">
        <f t="shared" si="0"/>
        <v>10620</v>
      </c>
      <c r="C7" s="153">
        <f>B7-(B7/100*ТЛ!$G$32)</f>
        <v>10620</v>
      </c>
      <c r="D7" s="156">
        <f>C7+(C7/100*ТЛ!$G$33)</f>
        <v>10620</v>
      </c>
      <c r="F7" s="595">
        <v>9925</v>
      </c>
    </row>
    <row r="8" spans="1:6" x14ac:dyDescent="0.25">
      <c r="A8" s="144" t="s">
        <v>579</v>
      </c>
      <c r="B8" s="595">
        <f t="shared" si="0"/>
        <v>15830</v>
      </c>
      <c r="C8" s="153">
        <f>B8-(B8/100*ТЛ!$G$32)</f>
        <v>15830</v>
      </c>
      <c r="D8" s="156">
        <f>C8+(C8/100*ТЛ!$G$33)</f>
        <v>15830</v>
      </c>
      <c r="F8" s="595">
        <v>14790</v>
      </c>
    </row>
    <row r="9" spans="1:6" x14ac:dyDescent="0.25">
      <c r="A9" s="144" t="s">
        <v>1181</v>
      </c>
      <c r="B9" s="595">
        <f t="shared" si="0"/>
        <v>3955</v>
      </c>
      <c r="C9" s="153">
        <f>B9-(B9/100*ТЛ!$G$32)</f>
        <v>3955</v>
      </c>
      <c r="D9" s="156">
        <f>C9+(C9/100*ТЛ!$G$33)</f>
        <v>3955</v>
      </c>
      <c r="F9" s="595">
        <v>3695</v>
      </c>
    </row>
    <row r="10" spans="1:6" s="224" customFormat="1" x14ac:dyDescent="0.25">
      <c r="A10" s="221" t="s">
        <v>1182</v>
      </c>
      <c r="B10" s="595">
        <v>2700</v>
      </c>
      <c r="C10" s="223">
        <f>B10</f>
        <v>2700</v>
      </c>
      <c r="D10" s="223">
        <f>C10+(C10/100*ТЛ!$G$33)</f>
        <v>2700</v>
      </c>
      <c r="F10" s="222">
        <v>2025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O85"/>
  <sheetViews>
    <sheetView view="pageBreakPreview" topLeftCell="A7" zoomScale="90" zoomScaleNormal="100" zoomScaleSheetLayoutView="90" workbookViewId="0">
      <selection activeCell="B1" sqref="B1:I4"/>
    </sheetView>
  </sheetViews>
  <sheetFormatPr defaultRowHeight="15" x14ac:dyDescent="0.25"/>
  <cols>
    <col min="1" max="1" width="3.85546875" customWidth="1"/>
    <col min="5" max="5" width="10" bestFit="1" customWidth="1"/>
  </cols>
  <sheetData>
    <row r="1" spans="1:15" ht="20.25" x14ac:dyDescent="0.3">
      <c r="A1" s="2"/>
      <c r="B1" s="21"/>
      <c r="C1" s="3"/>
      <c r="D1" s="3"/>
      <c r="E1" s="25"/>
      <c r="F1" s="24"/>
      <c r="G1" s="3"/>
      <c r="H1" s="3"/>
      <c r="I1" s="3"/>
      <c r="J1" s="3"/>
      <c r="K1" s="3"/>
      <c r="L1" s="3"/>
      <c r="M1" s="734"/>
      <c r="N1" s="734"/>
      <c r="O1" s="734"/>
    </row>
    <row r="2" spans="1:15" x14ac:dyDescent="0.25">
      <c r="A2" s="2"/>
      <c r="B2" s="24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</row>
    <row r="3" spans="1:15" ht="14.45" x14ac:dyDescent="0.3">
      <c r="A3" s="2"/>
      <c r="B3" s="24"/>
      <c r="C3" s="3"/>
      <c r="D3" s="3"/>
      <c r="E3" s="24"/>
      <c r="F3" s="3"/>
      <c r="G3" s="3"/>
      <c r="H3" s="3"/>
      <c r="I3" s="3"/>
      <c r="J3" s="3"/>
      <c r="K3" s="3"/>
      <c r="L3" s="3"/>
      <c r="M3" s="3"/>
      <c r="N3" s="3"/>
      <c r="O3" s="4"/>
    </row>
    <row r="4" spans="1:15" ht="14.45" x14ac:dyDescent="0.3">
      <c r="A4" s="2"/>
      <c r="B4" s="24"/>
      <c r="C4" s="3"/>
      <c r="D4" s="3"/>
      <c r="E4" s="24"/>
      <c r="F4" s="3"/>
      <c r="G4" s="3"/>
      <c r="H4" s="3"/>
      <c r="I4" s="3"/>
      <c r="J4" s="3"/>
      <c r="K4" s="3"/>
      <c r="L4" s="3"/>
      <c r="M4" s="3"/>
      <c r="N4" s="3"/>
      <c r="O4" s="4"/>
    </row>
    <row r="5" spans="1:15" ht="14.45" x14ac:dyDescent="0.3">
      <c r="A5" s="2"/>
      <c r="B5" s="24"/>
      <c r="C5" s="3"/>
      <c r="D5" s="3"/>
      <c r="E5" s="24"/>
      <c r="F5" s="3"/>
      <c r="G5" s="3"/>
      <c r="H5" s="3"/>
      <c r="I5" s="3"/>
      <c r="J5" s="3"/>
      <c r="K5" s="3"/>
      <c r="L5" s="3"/>
      <c r="M5" s="3"/>
      <c r="N5" s="3"/>
      <c r="O5" s="4"/>
    </row>
    <row r="6" spans="1:15" ht="14.45" x14ac:dyDescent="0.3">
      <c r="A6" s="2"/>
      <c r="B6" s="24"/>
      <c r="C6" s="3"/>
      <c r="D6" s="3"/>
      <c r="E6" s="24"/>
      <c r="F6" s="3"/>
      <c r="G6" s="3"/>
      <c r="H6" s="3"/>
      <c r="I6" s="3"/>
      <c r="J6" s="3"/>
      <c r="K6" s="3"/>
      <c r="L6" s="3"/>
      <c r="M6" s="3"/>
      <c r="N6" s="3"/>
      <c r="O6" s="4"/>
    </row>
    <row r="7" spans="1:15" ht="14.45" x14ac:dyDescent="0.3">
      <c r="A7" s="2"/>
      <c r="B7" s="24"/>
      <c r="C7" s="3"/>
      <c r="D7" s="3"/>
      <c r="E7" s="24"/>
      <c r="F7" s="3"/>
      <c r="G7" s="3"/>
      <c r="H7" s="3"/>
      <c r="I7" s="3"/>
      <c r="J7" s="3"/>
      <c r="K7" s="3"/>
      <c r="L7" s="3"/>
      <c r="M7" s="3"/>
      <c r="N7" s="3"/>
      <c r="O7" s="4"/>
    </row>
    <row r="8" spans="1:15" ht="14.45" x14ac:dyDescent="0.3">
      <c r="A8" s="2"/>
      <c r="B8" s="24"/>
      <c r="C8" s="3"/>
      <c r="D8" s="3"/>
      <c r="E8" s="24"/>
      <c r="F8" s="3"/>
      <c r="G8" s="3"/>
      <c r="H8" s="3"/>
      <c r="I8" s="3"/>
      <c r="J8" s="3"/>
      <c r="K8" s="3"/>
      <c r="L8" s="3"/>
      <c r="M8" s="3"/>
      <c r="N8" s="3"/>
      <c r="O8" s="4"/>
    </row>
    <row r="9" spans="1:15" ht="14.45" x14ac:dyDescent="0.3">
      <c r="A9" s="2"/>
      <c r="B9" s="24"/>
      <c r="C9" s="3"/>
      <c r="D9" s="3"/>
      <c r="E9" s="24"/>
      <c r="F9" s="3"/>
      <c r="G9" s="3"/>
      <c r="H9" s="3"/>
      <c r="I9" s="3"/>
      <c r="J9" s="3"/>
      <c r="K9" s="3"/>
      <c r="L9" s="3"/>
      <c r="M9" s="3"/>
      <c r="N9" s="3"/>
      <c r="O9" s="4"/>
    </row>
    <row r="10" spans="1:15" ht="14.45" x14ac:dyDescent="0.3">
      <c r="A10" s="2"/>
      <c r="B10" s="24"/>
      <c r="C10" s="3"/>
      <c r="D10" s="3"/>
      <c r="E10" s="24"/>
      <c r="F10" s="3"/>
      <c r="G10" s="3"/>
      <c r="H10" s="3"/>
      <c r="I10" s="3"/>
      <c r="J10" s="3"/>
      <c r="K10" s="3"/>
      <c r="L10" s="3"/>
      <c r="M10" s="3"/>
      <c r="N10" s="3"/>
      <c r="O10" s="4"/>
    </row>
    <row r="11" spans="1:15" ht="14.45" x14ac:dyDescent="0.3">
      <c r="A11" s="2"/>
      <c r="B11" s="24"/>
      <c r="C11" s="3"/>
      <c r="D11" s="3"/>
      <c r="E11" s="24"/>
      <c r="F11" s="3"/>
      <c r="G11" s="3"/>
      <c r="H11" s="3"/>
      <c r="I11" s="3"/>
      <c r="J11" s="3"/>
      <c r="K11" s="3"/>
      <c r="L11" s="3"/>
      <c r="M11" s="3"/>
      <c r="N11" s="3"/>
      <c r="O11" s="4"/>
    </row>
    <row r="12" spans="1:15" ht="14.45" x14ac:dyDescent="0.3">
      <c r="A12" s="2"/>
      <c r="B12" s="24"/>
      <c r="C12" s="3"/>
      <c r="D12" s="3"/>
      <c r="E12" s="24"/>
      <c r="F12" s="3"/>
      <c r="G12" s="3"/>
      <c r="H12" s="3"/>
      <c r="I12" s="3"/>
      <c r="J12" s="3"/>
      <c r="K12" s="3"/>
      <c r="L12" s="3"/>
      <c r="M12" s="3"/>
      <c r="N12" s="3"/>
      <c r="O12" s="4"/>
    </row>
    <row r="13" spans="1:15" ht="14.45" x14ac:dyDescent="0.3">
      <c r="A13" s="2"/>
      <c r="B13" s="24"/>
      <c r="C13" s="3"/>
      <c r="D13" s="3"/>
      <c r="E13" s="24"/>
      <c r="F13" s="3"/>
      <c r="G13" s="3"/>
      <c r="H13" s="3"/>
      <c r="I13" s="3"/>
      <c r="J13" s="3"/>
      <c r="K13" s="3"/>
      <c r="L13" s="3"/>
      <c r="M13" s="3"/>
      <c r="N13" s="3"/>
      <c r="O13" s="4"/>
    </row>
    <row r="14" spans="1:15" ht="28.15" thickBot="1" x14ac:dyDescent="0.5">
      <c r="A14" s="28"/>
      <c r="B14" s="51"/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2"/>
    </row>
    <row r="15" spans="1:15" s="74" customFormat="1" ht="31.5" customHeight="1" x14ac:dyDescent="0.25">
      <c r="A15" s="28"/>
      <c r="B15" s="740" t="s">
        <v>497</v>
      </c>
      <c r="C15" s="741"/>
      <c r="D15" s="741"/>
      <c r="E15" s="742"/>
      <c r="F15" s="502"/>
      <c r="G15" s="928" t="s">
        <v>1456</v>
      </c>
      <c r="H15" s="929"/>
      <c r="I15" s="929"/>
      <c r="J15" s="930"/>
      <c r="K15" s="502"/>
      <c r="L15" s="813" t="s">
        <v>501</v>
      </c>
      <c r="M15" s="814"/>
      <c r="N15" s="814"/>
      <c r="O15" s="815"/>
    </row>
    <row r="16" spans="1:15" s="74" customFormat="1" ht="15.75" x14ac:dyDescent="0.25">
      <c r="A16" s="28"/>
      <c r="B16" s="781" t="s">
        <v>498</v>
      </c>
      <c r="C16" s="782"/>
      <c r="D16" s="782"/>
      <c r="E16" s="783"/>
      <c r="F16" s="504"/>
      <c r="G16" s="781" t="s">
        <v>500</v>
      </c>
      <c r="H16" s="782"/>
      <c r="I16" s="782"/>
      <c r="J16" s="783"/>
      <c r="K16" s="504"/>
      <c r="L16" s="781" t="s">
        <v>502</v>
      </c>
      <c r="M16" s="782"/>
      <c r="N16" s="782"/>
      <c r="O16" s="783"/>
    </row>
    <row r="17" spans="1:15" s="74" customFormat="1" x14ac:dyDescent="0.25">
      <c r="A17" s="28"/>
      <c r="B17" s="505"/>
      <c r="C17" s="506"/>
      <c r="D17" s="506"/>
      <c r="E17" s="507" t="s">
        <v>2</v>
      </c>
      <c r="F17" s="504"/>
      <c r="G17" s="505"/>
      <c r="H17" s="506"/>
      <c r="I17" s="506"/>
      <c r="J17" s="507" t="s">
        <v>2</v>
      </c>
      <c r="K17" s="504"/>
      <c r="L17" s="505"/>
      <c r="M17" s="506"/>
      <c r="N17" s="506"/>
      <c r="O17" s="507" t="s">
        <v>2</v>
      </c>
    </row>
    <row r="18" spans="1:15" s="74" customFormat="1" ht="14.45" x14ac:dyDescent="0.3">
      <c r="A18" s="28"/>
      <c r="B18" s="505"/>
      <c r="C18" s="506"/>
      <c r="D18" s="506"/>
      <c r="E18" s="508">
        <v>43</v>
      </c>
      <c r="F18" s="504"/>
      <c r="G18" s="505"/>
      <c r="H18" s="506"/>
      <c r="I18" s="506"/>
      <c r="J18" s="508">
        <v>14</v>
      </c>
      <c r="K18" s="504"/>
      <c r="L18" s="505"/>
      <c r="M18" s="506"/>
      <c r="N18" s="506"/>
      <c r="O18" s="508">
        <v>43</v>
      </c>
    </row>
    <row r="19" spans="1:15" s="74" customFormat="1" x14ac:dyDescent="0.25">
      <c r="A19" s="28"/>
      <c r="B19" s="505"/>
      <c r="C19" s="506"/>
      <c r="D19" s="506"/>
      <c r="E19" s="507" t="s">
        <v>3</v>
      </c>
      <c r="F19" s="504"/>
      <c r="G19" s="505"/>
      <c r="H19" s="506"/>
      <c r="I19" s="506"/>
      <c r="J19" s="525" t="s">
        <v>3</v>
      </c>
      <c r="K19" s="526"/>
      <c r="L19" s="523"/>
      <c r="M19" s="524"/>
      <c r="N19" s="524"/>
      <c r="O19" s="525" t="s">
        <v>3</v>
      </c>
    </row>
    <row r="20" spans="1:15" s="74" customFormat="1" ht="14.45" x14ac:dyDescent="0.3">
      <c r="A20" s="28"/>
      <c r="B20" s="505"/>
      <c r="C20" s="506"/>
      <c r="D20" s="506"/>
      <c r="E20" s="508">
        <v>0.12</v>
      </c>
      <c r="F20" s="504"/>
      <c r="G20" s="505"/>
      <c r="H20" s="506"/>
      <c r="I20" s="506"/>
      <c r="J20" s="508">
        <v>0.03</v>
      </c>
      <c r="K20" s="504"/>
      <c r="L20" s="505"/>
      <c r="M20" s="506"/>
      <c r="N20" s="506"/>
      <c r="O20" s="508">
        <v>0.09</v>
      </c>
    </row>
    <row r="21" spans="1:15" s="74" customFormat="1" ht="24" x14ac:dyDescent="0.25">
      <c r="A21" s="28"/>
      <c r="B21" s="505"/>
      <c r="C21" s="506"/>
      <c r="D21" s="506"/>
      <c r="E21" s="507" t="s">
        <v>4</v>
      </c>
      <c r="F21" s="504"/>
      <c r="G21" s="505"/>
      <c r="H21" s="506"/>
      <c r="I21" s="506"/>
      <c r="J21" s="507" t="s">
        <v>4</v>
      </c>
      <c r="K21" s="504"/>
      <c r="L21" s="505"/>
      <c r="M21" s="506"/>
      <c r="N21" s="506"/>
      <c r="O21" s="507" t="s">
        <v>4</v>
      </c>
    </row>
    <row r="22" spans="1:15" s="74" customFormat="1" ht="14.45" x14ac:dyDescent="0.3">
      <c r="A22" s="28"/>
      <c r="B22" s="505"/>
      <c r="C22" s="506"/>
      <c r="D22" s="506"/>
      <c r="E22" s="509">
        <v>3</v>
      </c>
      <c r="F22" s="504"/>
      <c r="G22" s="505"/>
      <c r="H22" s="506"/>
      <c r="I22" s="506"/>
      <c r="J22" s="509">
        <v>1</v>
      </c>
      <c r="K22" s="504"/>
      <c r="L22" s="505"/>
      <c r="M22" s="506"/>
      <c r="N22" s="506"/>
      <c r="O22" s="509">
        <v>1</v>
      </c>
    </row>
    <row r="23" spans="1:15" s="74" customFormat="1" ht="15.75" thickBot="1" x14ac:dyDescent="0.3">
      <c r="A23" s="28"/>
      <c r="B23" s="868" t="s">
        <v>1177</v>
      </c>
      <c r="C23" s="869"/>
      <c r="D23" s="924">
        <f>'10р'!D2</f>
        <v>3480</v>
      </c>
      <c r="E23" s="925"/>
      <c r="F23" s="504"/>
      <c r="G23" s="785" t="s">
        <v>5</v>
      </c>
      <c r="H23" s="786"/>
      <c r="I23" s="787">
        <f>'10р'!D4</f>
        <v>1575</v>
      </c>
      <c r="J23" s="788"/>
      <c r="K23" s="504"/>
      <c r="L23" s="785" t="s">
        <v>5</v>
      </c>
      <c r="M23" s="786"/>
      <c r="N23" s="787">
        <f>'10р'!D5</f>
        <v>4645</v>
      </c>
      <c r="O23" s="788"/>
    </row>
    <row r="24" spans="1:15" s="74" customFormat="1" x14ac:dyDescent="0.25">
      <c r="A24" s="28"/>
      <c r="B24" s="868"/>
      <c r="C24" s="869"/>
      <c r="D24" s="924"/>
      <c r="E24" s="925"/>
      <c r="F24" s="504"/>
      <c r="G24" s="790" t="s">
        <v>759</v>
      </c>
      <c r="H24" s="791"/>
      <c r="I24" s="791"/>
      <c r="J24" s="792"/>
      <c r="K24" s="504"/>
      <c r="L24" s="790" t="s">
        <v>1666</v>
      </c>
      <c r="M24" s="791"/>
      <c r="N24" s="791"/>
      <c r="O24" s="792"/>
    </row>
    <row r="25" spans="1:15" s="74" customFormat="1" ht="16.5" thickBot="1" x14ac:dyDescent="0.3">
      <c r="A25" s="28"/>
      <c r="B25" s="926" t="s">
        <v>1174</v>
      </c>
      <c r="C25" s="927"/>
      <c r="D25" s="927"/>
      <c r="E25" s="533">
        <f>'10р'!D3</f>
        <v>2860</v>
      </c>
      <c r="F25" s="504"/>
      <c r="G25" s="802"/>
      <c r="H25" s="775"/>
      <c r="I25" s="775"/>
      <c r="J25" s="776"/>
      <c r="K25" s="504"/>
      <c r="L25" s="802"/>
      <c r="M25" s="775"/>
      <c r="N25" s="775"/>
      <c r="O25" s="776"/>
    </row>
    <row r="26" spans="1:15" s="74" customFormat="1" ht="15.75" thickBot="1" x14ac:dyDescent="0.3">
      <c r="A26" s="28"/>
      <c r="B26" s="858" t="s">
        <v>759</v>
      </c>
      <c r="C26" s="859"/>
      <c r="D26" s="859"/>
      <c r="E26" s="860"/>
      <c r="F26" s="504"/>
      <c r="G26" s="511"/>
      <c r="H26" s="511"/>
      <c r="I26" s="511"/>
      <c r="J26" s="511"/>
      <c r="K26" s="504"/>
      <c r="L26" s="511"/>
      <c r="M26" s="511"/>
      <c r="N26" s="511"/>
      <c r="O26" s="511"/>
    </row>
    <row r="27" spans="1:15" s="74" customFormat="1" ht="33.75" customHeight="1" x14ac:dyDescent="0.25">
      <c r="A27" s="28"/>
      <c r="B27" s="816" t="s">
        <v>503</v>
      </c>
      <c r="C27" s="817"/>
      <c r="D27" s="817"/>
      <c r="E27" s="818"/>
      <c r="F27" s="502"/>
      <c r="G27" s="816" t="s">
        <v>1122</v>
      </c>
      <c r="H27" s="817"/>
      <c r="I27" s="817"/>
      <c r="J27" s="818"/>
      <c r="K27" s="502"/>
      <c r="L27" s="816" t="s">
        <v>491</v>
      </c>
      <c r="M27" s="817"/>
      <c r="N27" s="817"/>
      <c r="O27" s="818"/>
    </row>
    <row r="28" spans="1:15" s="74" customFormat="1" ht="15.75" x14ac:dyDescent="0.25">
      <c r="A28" s="28"/>
      <c r="B28" s="781" t="s">
        <v>504</v>
      </c>
      <c r="C28" s="782"/>
      <c r="D28" s="782"/>
      <c r="E28" s="783"/>
      <c r="F28" s="504"/>
      <c r="G28" s="781" t="s">
        <v>493</v>
      </c>
      <c r="H28" s="782"/>
      <c r="I28" s="782"/>
      <c r="J28" s="783"/>
      <c r="K28" s="504"/>
      <c r="L28" s="781" t="s">
        <v>492</v>
      </c>
      <c r="M28" s="782"/>
      <c r="N28" s="782"/>
      <c r="O28" s="783"/>
    </row>
    <row r="29" spans="1:15" s="74" customFormat="1" x14ac:dyDescent="0.25">
      <c r="A29" s="28"/>
      <c r="B29" s="505"/>
      <c r="C29" s="506"/>
      <c r="D29" s="506"/>
      <c r="E29" s="507" t="s">
        <v>2</v>
      </c>
      <c r="F29" s="504"/>
      <c r="G29" s="505"/>
      <c r="H29" s="506"/>
      <c r="I29" s="506"/>
      <c r="J29" s="507" t="s">
        <v>2</v>
      </c>
      <c r="K29" s="504"/>
      <c r="L29" s="505"/>
      <c r="M29" s="506"/>
      <c r="N29" s="506"/>
      <c r="O29" s="507" t="s">
        <v>2</v>
      </c>
    </row>
    <row r="30" spans="1:15" s="74" customFormat="1" ht="14.45" x14ac:dyDescent="0.3">
      <c r="A30" s="28"/>
      <c r="B30" s="505"/>
      <c r="C30" s="506"/>
      <c r="D30" s="506"/>
      <c r="E30" s="508">
        <v>34</v>
      </c>
      <c r="F30" s="504"/>
      <c r="G30" s="505"/>
      <c r="H30" s="506"/>
      <c r="I30" s="506"/>
      <c r="J30" s="508">
        <v>69</v>
      </c>
      <c r="K30" s="504"/>
      <c r="L30" s="505"/>
      <c r="M30" s="506"/>
      <c r="N30" s="506"/>
      <c r="O30" s="508">
        <v>120</v>
      </c>
    </row>
    <row r="31" spans="1:15" s="74" customFormat="1" x14ac:dyDescent="0.25">
      <c r="A31" s="28"/>
      <c r="B31" s="505"/>
      <c r="C31" s="506"/>
      <c r="D31" s="506"/>
      <c r="E31" s="507" t="s">
        <v>3</v>
      </c>
      <c r="F31" s="504"/>
      <c r="G31" s="505"/>
      <c r="H31" s="506"/>
      <c r="I31" s="506"/>
      <c r="J31" s="525" t="s">
        <v>3</v>
      </c>
      <c r="K31" s="526"/>
      <c r="L31" s="523"/>
      <c r="M31" s="524"/>
      <c r="N31" s="524"/>
      <c r="O31" s="525" t="s">
        <v>3</v>
      </c>
    </row>
    <row r="32" spans="1:15" s="74" customFormat="1" ht="14.45" x14ac:dyDescent="0.3">
      <c r="A32" s="28"/>
      <c r="B32" s="505"/>
      <c r="C32" s="506"/>
      <c r="D32" s="506"/>
      <c r="E32" s="508">
        <v>0.06</v>
      </c>
      <c r="F32" s="504"/>
      <c r="G32" s="505"/>
      <c r="H32" s="506"/>
      <c r="I32" s="506"/>
      <c r="J32" s="508">
        <v>0.13</v>
      </c>
      <c r="K32" s="504"/>
      <c r="L32" s="505"/>
      <c r="M32" s="506"/>
      <c r="N32" s="506"/>
      <c r="O32" s="508">
        <v>0.28000000000000003</v>
      </c>
    </row>
    <row r="33" spans="1:15" s="74" customFormat="1" ht="24" x14ac:dyDescent="0.25">
      <c r="A33" s="28"/>
      <c r="B33" s="505"/>
      <c r="C33" s="506"/>
      <c r="D33" s="506"/>
      <c r="E33" s="507" t="s">
        <v>4</v>
      </c>
      <c r="F33" s="504"/>
      <c r="G33" s="505"/>
      <c r="H33" s="506"/>
      <c r="I33" s="506"/>
      <c r="J33" s="507" t="s">
        <v>4</v>
      </c>
      <c r="K33" s="504"/>
      <c r="L33" s="505"/>
      <c r="M33" s="506"/>
      <c r="N33" s="506"/>
      <c r="O33" s="507" t="s">
        <v>4</v>
      </c>
    </row>
    <row r="34" spans="1:15" s="74" customFormat="1" ht="14.45" x14ac:dyDescent="0.3">
      <c r="A34" s="28"/>
      <c r="B34" s="505"/>
      <c r="C34" s="506"/>
      <c r="D34" s="506"/>
      <c r="E34" s="509">
        <v>1</v>
      </c>
      <c r="F34" s="504"/>
      <c r="G34" s="505"/>
      <c r="H34" s="506"/>
      <c r="I34" s="506"/>
      <c r="J34" s="509">
        <v>2</v>
      </c>
      <c r="K34" s="504"/>
      <c r="L34" s="505"/>
      <c r="M34" s="506"/>
      <c r="N34" s="506"/>
      <c r="O34" s="509">
        <v>3</v>
      </c>
    </row>
    <row r="35" spans="1:15" s="74" customFormat="1" ht="15.75" thickBot="1" x14ac:dyDescent="0.3">
      <c r="A35" s="28"/>
      <c r="B35" s="785" t="s">
        <v>5</v>
      </c>
      <c r="C35" s="786"/>
      <c r="D35" s="787">
        <f>'10р'!D6</f>
        <v>3525</v>
      </c>
      <c r="E35" s="788"/>
      <c r="F35" s="504"/>
      <c r="G35" s="785" t="s">
        <v>1494</v>
      </c>
      <c r="H35" s="786"/>
      <c r="I35" s="787">
        <f>'10р'!D7</f>
        <v>4710</v>
      </c>
      <c r="J35" s="788"/>
      <c r="K35" s="504"/>
      <c r="L35" s="785" t="s">
        <v>5</v>
      </c>
      <c r="M35" s="786"/>
      <c r="N35" s="787">
        <f>'10р'!D12</f>
        <v>9760</v>
      </c>
      <c r="O35" s="788"/>
    </row>
    <row r="36" spans="1:15" s="74" customFormat="1" ht="15.75" thickBot="1" x14ac:dyDescent="0.3">
      <c r="A36" s="28"/>
      <c r="B36" s="790" t="s">
        <v>759</v>
      </c>
      <c r="C36" s="791"/>
      <c r="D36" s="791"/>
      <c r="E36" s="792"/>
      <c r="F36" s="504"/>
      <c r="G36" s="785" t="s">
        <v>1493</v>
      </c>
      <c r="H36" s="786"/>
      <c r="I36" s="787">
        <f>'10р'!D8</f>
        <v>6900</v>
      </c>
      <c r="J36" s="788"/>
      <c r="K36" s="504"/>
      <c r="L36" s="785" t="s">
        <v>1439</v>
      </c>
      <c r="M36" s="786"/>
      <c r="N36" s="787">
        <f>'10р'!D23</f>
        <v>8700</v>
      </c>
      <c r="O36" s="788"/>
    </row>
    <row r="37" spans="1:15" s="74" customFormat="1" ht="15.75" thickBot="1" x14ac:dyDescent="0.3">
      <c r="A37" s="28"/>
      <c r="B37" s="802"/>
      <c r="C37" s="775"/>
      <c r="D37" s="775"/>
      <c r="E37" s="776"/>
      <c r="F37" s="504"/>
      <c r="G37" s="915" t="s">
        <v>759</v>
      </c>
      <c r="H37" s="805"/>
      <c r="I37" s="805"/>
      <c r="J37" s="916"/>
      <c r="K37" s="504"/>
      <c r="L37" s="915" t="s">
        <v>759</v>
      </c>
      <c r="M37" s="805"/>
      <c r="N37" s="805"/>
      <c r="O37" s="916"/>
    </row>
    <row r="38" spans="1:15" s="74" customFormat="1" ht="15.75" thickBot="1" x14ac:dyDescent="0.3"/>
    <row r="39" spans="1:15" s="74" customFormat="1" ht="31.5" customHeight="1" x14ac:dyDescent="0.25">
      <c r="B39" s="816" t="s">
        <v>489</v>
      </c>
      <c r="C39" s="817"/>
      <c r="D39" s="817"/>
      <c r="E39" s="818"/>
      <c r="G39" s="816" t="s">
        <v>1121</v>
      </c>
      <c r="H39" s="817"/>
      <c r="I39" s="817"/>
      <c r="J39" s="818"/>
      <c r="L39" s="816" t="s">
        <v>494</v>
      </c>
      <c r="M39" s="817"/>
      <c r="N39" s="817"/>
      <c r="O39" s="818"/>
    </row>
    <row r="40" spans="1:15" s="74" customFormat="1" ht="15.75" x14ac:dyDescent="0.25">
      <c r="B40" s="781" t="s">
        <v>490</v>
      </c>
      <c r="C40" s="782"/>
      <c r="D40" s="782"/>
      <c r="E40" s="783"/>
      <c r="G40" s="781" t="s">
        <v>493</v>
      </c>
      <c r="H40" s="782"/>
      <c r="I40" s="782"/>
      <c r="J40" s="783"/>
      <c r="L40" s="781" t="s">
        <v>495</v>
      </c>
      <c r="M40" s="782"/>
      <c r="N40" s="782"/>
      <c r="O40" s="783"/>
    </row>
    <row r="41" spans="1:15" s="74" customFormat="1" x14ac:dyDescent="0.25">
      <c r="B41" s="505"/>
      <c r="C41" s="506"/>
      <c r="D41" s="506"/>
      <c r="E41" s="507" t="s">
        <v>2</v>
      </c>
      <c r="G41" s="505"/>
      <c r="H41" s="506"/>
      <c r="I41" s="506"/>
      <c r="J41" s="507" t="s">
        <v>2</v>
      </c>
      <c r="L41" s="505"/>
      <c r="M41" s="506"/>
      <c r="N41" s="506"/>
      <c r="O41" s="507" t="s">
        <v>2</v>
      </c>
    </row>
    <row r="42" spans="1:15" s="74" customFormat="1" x14ac:dyDescent="0.25">
      <c r="B42" s="505"/>
      <c r="C42" s="506"/>
      <c r="D42" s="506"/>
      <c r="E42" s="508">
        <v>182</v>
      </c>
      <c r="G42" s="505"/>
      <c r="H42" s="506"/>
      <c r="I42" s="506"/>
      <c r="J42" s="508">
        <v>101</v>
      </c>
      <c r="L42" s="505"/>
      <c r="M42" s="506"/>
      <c r="N42" s="506"/>
      <c r="O42" s="508">
        <v>106</v>
      </c>
    </row>
    <row r="43" spans="1:15" s="74" customFormat="1" x14ac:dyDescent="0.25">
      <c r="B43" s="505"/>
      <c r="C43" s="506"/>
      <c r="D43" s="506"/>
      <c r="E43" s="507" t="s">
        <v>3</v>
      </c>
      <c r="G43" s="505"/>
      <c r="H43" s="506"/>
      <c r="I43" s="506"/>
      <c r="J43" s="525" t="s">
        <v>3</v>
      </c>
      <c r="K43" s="527"/>
      <c r="L43" s="523"/>
      <c r="M43" s="524"/>
      <c r="N43" s="524"/>
      <c r="O43" s="525" t="s">
        <v>3</v>
      </c>
    </row>
    <row r="44" spans="1:15" s="74" customFormat="1" x14ac:dyDescent="0.25">
      <c r="B44" s="505"/>
      <c r="C44" s="506"/>
      <c r="D44" s="506"/>
      <c r="E44" s="508">
        <v>0.36</v>
      </c>
      <c r="G44" s="505"/>
      <c r="H44" s="506"/>
      <c r="I44" s="506"/>
      <c r="J44" s="508">
        <v>0.18</v>
      </c>
      <c r="L44" s="505"/>
      <c r="M44" s="506"/>
      <c r="N44" s="506"/>
      <c r="O44" s="508">
        <v>0.22</v>
      </c>
    </row>
    <row r="45" spans="1:15" s="74" customFormat="1" ht="24" x14ac:dyDescent="0.25">
      <c r="B45" s="505"/>
      <c r="C45" s="506"/>
      <c r="D45" s="506"/>
      <c r="E45" s="507" t="s">
        <v>4</v>
      </c>
      <c r="G45" s="505"/>
      <c r="H45" s="506"/>
      <c r="I45" s="506"/>
      <c r="J45" s="507" t="s">
        <v>4</v>
      </c>
      <c r="L45" s="505"/>
      <c r="M45" s="506"/>
      <c r="N45" s="506"/>
      <c r="O45" s="507" t="s">
        <v>4</v>
      </c>
    </row>
    <row r="46" spans="1:15" s="74" customFormat="1" ht="15.75" thickBot="1" x14ac:dyDescent="0.3">
      <c r="B46" s="505"/>
      <c r="C46" s="506"/>
      <c r="D46" s="506"/>
      <c r="E46" s="509">
        <v>3</v>
      </c>
      <c r="G46" s="505"/>
      <c r="H46" s="506"/>
      <c r="I46" s="506"/>
      <c r="J46" s="509">
        <v>3</v>
      </c>
      <c r="L46" s="505"/>
      <c r="M46" s="506"/>
      <c r="N46" s="506"/>
      <c r="O46" s="509">
        <v>2</v>
      </c>
    </row>
    <row r="47" spans="1:15" s="74" customFormat="1" ht="15.75" thickBot="1" x14ac:dyDescent="0.3">
      <c r="B47" s="534" t="s">
        <v>5</v>
      </c>
      <c r="C47" s="919"/>
      <c r="D47" s="919"/>
      <c r="E47" s="920"/>
      <c r="G47" s="917" t="s">
        <v>5</v>
      </c>
      <c r="H47" s="918"/>
      <c r="I47" s="787"/>
      <c r="J47" s="788"/>
      <c r="L47" s="785" t="s">
        <v>5</v>
      </c>
      <c r="M47" s="786"/>
      <c r="N47" s="787"/>
      <c r="O47" s="788"/>
    </row>
    <row r="48" spans="1:15" s="74" customFormat="1" x14ac:dyDescent="0.25">
      <c r="B48" s="921" t="s">
        <v>564</v>
      </c>
      <c r="C48" s="922"/>
      <c r="D48" s="923"/>
      <c r="E48" s="535">
        <f>'10р'!D13</f>
        <v>15020</v>
      </c>
      <c r="G48" s="536" t="s">
        <v>564</v>
      </c>
      <c r="H48" s="537"/>
      <c r="I48" s="537"/>
      <c r="J48" s="535">
        <f>'10р'!D11</f>
        <v>9300</v>
      </c>
      <c r="L48" s="536" t="s">
        <v>564</v>
      </c>
      <c r="M48" s="537"/>
      <c r="N48" s="537"/>
      <c r="O48" s="535">
        <f>'10р'!D17</f>
        <v>8775</v>
      </c>
    </row>
    <row r="49" spans="2:15" s="74" customFormat="1" ht="15.75" thickBot="1" x14ac:dyDescent="0.3">
      <c r="B49" s="921" t="s">
        <v>1156</v>
      </c>
      <c r="C49" s="922"/>
      <c r="D49" s="923"/>
      <c r="E49" s="535">
        <f>'10р'!D14</f>
        <v>13910</v>
      </c>
      <c r="G49" s="913" t="s">
        <v>1135</v>
      </c>
      <c r="H49" s="914"/>
      <c r="I49" s="914"/>
      <c r="J49" s="538">
        <f>'10р'!D10</f>
        <v>7955</v>
      </c>
      <c r="L49" s="913" t="s">
        <v>1135</v>
      </c>
      <c r="M49" s="914"/>
      <c r="N49" s="914"/>
      <c r="O49" s="538">
        <f>'10р'!D16</f>
        <v>7440</v>
      </c>
    </row>
    <row r="50" spans="2:15" s="74" customFormat="1" ht="15.75" thickBot="1" x14ac:dyDescent="0.3">
      <c r="B50" s="913" t="s">
        <v>563</v>
      </c>
      <c r="C50" s="914"/>
      <c r="D50" s="914"/>
      <c r="E50" s="538">
        <f>'10р'!D15</f>
        <v>11825</v>
      </c>
      <c r="G50" s="915" t="s">
        <v>759</v>
      </c>
      <c r="H50" s="805"/>
      <c r="I50" s="805"/>
      <c r="J50" s="916"/>
      <c r="L50" s="915" t="s">
        <v>759</v>
      </c>
      <c r="M50" s="805"/>
      <c r="N50" s="805"/>
      <c r="O50" s="916"/>
    </row>
    <row r="51" spans="2:15" s="74" customFormat="1" ht="15.75" thickBot="1" x14ac:dyDescent="0.3">
      <c r="B51" s="915" t="s">
        <v>759</v>
      </c>
      <c r="C51" s="805"/>
      <c r="D51" s="805"/>
      <c r="E51" s="916"/>
      <c r="G51" s="511"/>
      <c r="H51" s="511"/>
      <c r="I51" s="511"/>
      <c r="J51" s="511"/>
      <c r="L51" s="511"/>
      <c r="M51" s="511"/>
      <c r="N51" s="511"/>
      <c r="O51" s="511"/>
    </row>
    <row r="52" spans="2:15" s="74" customFormat="1" ht="15.75" thickBot="1" x14ac:dyDescent="0.3"/>
    <row r="53" spans="2:15" s="74" customFormat="1" ht="30" customHeight="1" x14ac:dyDescent="0.25">
      <c r="B53" s="816" t="s">
        <v>1123</v>
      </c>
      <c r="C53" s="817"/>
      <c r="D53" s="817"/>
      <c r="E53" s="818"/>
      <c r="G53" s="816" t="s">
        <v>1124</v>
      </c>
      <c r="H53" s="817"/>
      <c r="I53" s="817"/>
      <c r="J53" s="818"/>
      <c r="L53" s="816" t="s">
        <v>1125</v>
      </c>
      <c r="M53" s="817"/>
      <c r="N53" s="817"/>
      <c r="O53" s="818"/>
    </row>
    <row r="54" spans="2:15" s="74" customFormat="1" ht="15.75" x14ac:dyDescent="0.25">
      <c r="B54" s="781" t="s">
        <v>1138</v>
      </c>
      <c r="C54" s="782"/>
      <c r="D54" s="782"/>
      <c r="E54" s="783"/>
      <c r="G54" s="781" t="s">
        <v>1139</v>
      </c>
      <c r="H54" s="782"/>
      <c r="I54" s="782"/>
      <c r="J54" s="783"/>
      <c r="L54" s="781"/>
      <c r="M54" s="782"/>
      <c r="N54" s="782"/>
      <c r="O54" s="783"/>
    </row>
    <row r="55" spans="2:15" s="74" customFormat="1" x14ac:dyDescent="0.25">
      <c r="B55" s="505"/>
      <c r="C55" s="506"/>
      <c r="D55" s="506"/>
      <c r="E55" s="507" t="s">
        <v>2</v>
      </c>
      <c r="G55" s="505"/>
      <c r="H55" s="506"/>
      <c r="I55" s="506"/>
      <c r="J55" s="507" t="s">
        <v>2</v>
      </c>
      <c r="L55" s="505"/>
      <c r="M55" s="506"/>
      <c r="N55" s="506"/>
      <c r="O55" s="507" t="s">
        <v>2</v>
      </c>
    </row>
    <row r="56" spans="2:15" s="74" customFormat="1" x14ac:dyDescent="0.25">
      <c r="B56" s="505"/>
      <c r="C56" s="506"/>
      <c r="D56" s="506"/>
      <c r="E56" s="508">
        <v>35</v>
      </c>
      <c r="G56" s="505"/>
      <c r="H56" s="506"/>
      <c r="I56" s="506"/>
      <c r="J56" s="508">
        <v>30</v>
      </c>
      <c r="L56" s="505"/>
      <c r="M56" s="506"/>
      <c r="N56" s="506"/>
      <c r="O56" s="508">
        <v>6</v>
      </c>
    </row>
    <row r="57" spans="2:15" s="74" customFormat="1" x14ac:dyDescent="0.25">
      <c r="B57" s="505"/>
      <c r="C57" s="506"/>
      <c r="D57" s="506"/>
      <c r="E57" s="525" t="s">
        <v>3</v>
      </c>
      <c r="F57" s="527"/>
      <c r="G57" s="523"/>
      <c r="H57" s="524"/>
      <c r="I57" s="524"/>
      <c r="J57" s="525" t="s">
        <v>3</v>
      </c>
      <c r="K57" s="527"/>
      <c r="L57" s="523"/>
      <c r="M57" s="524"/>
      <c r="N57" s="524"/>
      <c r="O57" s="525" t="s">
        <v>3</v>
      </c>
    </row>
    <row r="58" spans="2:15" s="74" customFormat="1" x14ac:dyDescent="0.25">
      <c r="B58" s="505"/>
      <c r="C58" s="506"/>
      <c r="D58" s="506"/>
      <c r="E58" s="508">
        <v>0.09</v>
      </c>
      <c r="G58" s="505"/>
      <c r="H58" s="506"/>
      <c r="I58" s="506"/>
      <c r="J58" s="508">
        <v>0.09</v>
      </c>
      <c r="L58" s="505"/>
      <c r="M58" s="506"/>
      <c r="N58" s="506"/>
      <c r="O58" s="508">
        <v>0.01</v>
      </c>
    </row>
    <row r="59" spans="2:15" s="74" customFormat="1" ht="24" x14ac:dyDescent="0.25">
      <c r="B59" s="505"/>
      <c r="C59" s="506"/>
      <c r="D59" s="506"/>
      <c r="E59" s="507" t="s">
        <v>4</v>
      </c>
      <c r="G59" s="505"/>
      <c r="H59" s="506"/>
      <c r="I59" s="506"/>
      <c r="J59" s="507" t="s">
        <v>4</v>
      </c>
      <c r="L59" s="505"/>
      <c r="M59" s="506"/>
      <c r="N59" s="506"/>
      <c r="O59" s="507" t="s">
        <v>4</v>
      </c>
    </row>
    <row r="60" spans="2:15" s="74" customFormat="1" x14ac:dyDescent="0.25">
      <c r="B60" s="505"/>
      <c r="C60" s="506"/>
      <c r="D60" s="506"/>
      <c r="E60" s="509">
        <v>1</v>
      </c>
      <c r="G60" s="505"/>
      <c r="H60" s="506"/>
      <c r="I60" s="506"/>
      <c r="J60" s="509">
        <v>1</v>
      </c>
      <c r="L60" s="505"/>
      <c r="M60" s="506"/>
      <c r="N60" s="506"/>
      <c r="O60" s="509">
        <v>1</v>
      </c>
    </row>
    <row r="61" spans="2:15" s="74" customFormat="1" ht="15.75" thickBot="1" x14ac:dyDescent="0.3">
      <c r="B61" s="785" t="s">
        <v>5</v>
      </c>
      <c r="C61" s="786"/>
      <c r="D61" s="787">
        <f>'10р'!D18</f>
        <v>4015</v>
      </c>
      <c r="E61" s="788"/>
      <c r="G61" s="785" t="s">
        <v>5</v>
      </c>
      <c r="H61" s="786"/>
      <c r="I61" s="787">
        <f>'10р'!D19</f>
        <v>2245</v>
      </c>
      <c r="J61" s="788"/>
      <c r="L61" s="785" t="s">
        <v>5</v>
      </c>
      <c r="M61" s="786"/>
      <c r="N61" s="787">
        <f>'10р'!D9</f>
        <v>705</v>
      </c>
      <c r="O61" s="788"/>
    </row>
    <row r="62" spans="2:15" s="74" customFormat="1" ht="15.75" thickBot="1" x14ac:dyDescent="0.3">
      <c r="B62" s="915" t="s">
        <v>759</v>
      </c>
      <c r="C62" s="805"/>
      <c r="D62" s="805"/>
      <c r="E62" s="916"/>
      <c r="G62" s="790" t="s">
        <v>759</v>
      </c>
      <c r="H62" s="791"/>
      <c r="I62" s="791"/>
      <c r="J62" s="792"/>
      <c r="L62" s="790" t="s">
        <v>759</v>
      </c>
      <c r="M62" s="791"/>
      <c r="N62" s="791"/>
      <c r="O62" s="792"/>
    </row>
    <row r="63" spans="2:15" s="74" customFormat="1" ht="31.9" customHeight="1" thickBot="1" x14ac:dyDescent="0.3">
      <c r="G63" s="539"/>
      <c r="H63" s="540"/>
      <c r="I63" s="540"/>
      <c r="J63" s="541"/>
    </row>
    <row r="64" spans="2:15" s="74" customFormat="1" ht="28.5" customHeight="1" x14ac:dyDescent="0.25">
      <c r="B64" s="816" t="s">
        <v>1126</v>
      </c>
      <c r="C64" s="817"/>
      <c r="D64" s="817"/>
      <c r="E64" s="818"/>
      <c r="G64" s="816" t="s">
        <v>1127</v>
      </c>
      <c r="H64" s="817"/>
      <c r="I64" s="817"/>
      <c r="J64" s="818"/>
    </row>
    <row r="65" spans="2:10" s="74" customFormat="1" ht="15.75" x14ac:dyDescent="0.25">
      <c r="B65" s="781" t="s">
        <v>1140</v>
      </c>
      <c r="C65" s="782"/>
      <c r="D65" s="782"/>
      <c r="E65" s="783"/>
      <c r="G65" s="781" t="s">
        <v>1141</v>
      </c>
      <c r="H65" s="782"/>
      <c r="I65" s="782"/>
      <c r="J65" s="783"/>
    </row>
    <row r="66" spans="2:10" s="74" customFormat="1" x14ac:dyDescent="0.25">
      <c r="B66" s="505"/>
      <c r="C66" s="506"/>
      <c r="D66" s="506"/>
      <c r="E66" s="507" t="s">
        <v>2</v>
      </c>
      <c r="G66" s="505"/>
      <c r="H66" s="506"/>
      <c r="I66" s="506"/>
      <c r="J66" s="507" t="s">
        <v>2</v>
      </c>
    </row>
    <row r="67" spans="2:10" s="74" customFormat="1" x14ac:dyDescent="0.25">
      <c r="B67" s="505"/>
      <c r="C67" s="506"/>
      <c r="D67" s="506"/>
      <c r="E67" s="508">
        <v>85</v>
      </c>
      <c r="G67" s="505"/>
      <c r="H67" s="506"/>
      <c r="I67" s="506"/>
      <c r="J67" s="508">
        <v>20</v>
      </c>
    </row>
    <row r="68" spans="2:10" s="74" customFormat="1" x14ac:dyDescent="0.25">
      <c r="B68" s="505"/>
      <c r="C68" s="506"/>
      <c r="D68" s="506"/>
      <c r="E68" s="507" t="s">
        <v>3</v>
      </c>
      <c r="G68" s="505"/>
      <c r="H68" s="506"/>
      <c r="I68" s="506"/>
      <c r="J68" s="525" t="s">
        <v>3</v>
      </c>
    </row>
    <row r="69" spans="2:10" s="74" customFormat="1" x14ac:dyDescent="0.25">
      <c r="B69" s="505"/>
      <c r="C69" s="506"/>
      <c r="D69" s="506"/>
      <c r="E69" s="508">
        <v>0.2</v>
      </c>
      <c r="G69" s="505"/>
      <c r="H69" s="506"/>
      <c r="I69" s="506"/>
      <c r="J69" s="508">
        <v>0.04</v>
      </c>
    </row>
    <row r="70" spans="2:10" s="74" customFormat="1" ht="24" x14ac:dyDescent="0.25">
      <c r="B70" s="505"/>
      <c r="C70" s="506"/>
      <c r="D70" s="506"/>
      <c r="E70" s="507" t="s">
        <v>4</v>
      </c>
      <c r="G70" s="505"/>
      <c r="H70" s="506"/>
      <c r="I70" s="506"/>
      <c r="J70" s="507" t="s">
        <v>4</v>
      </c>
    </row>
    <row r="71" spans="2:10" s="74" customFormat="1" x14ac:dyDescent="0.25">
      <c r="B71" s="505"/>
      <c r="C71" s="506"/>
      <c r="D71" s="506"/>
      <c r="E71" s="509">
        <v>2</v>
      </c>
      <c r="G71" s="505"/>
      <c r="H71" s="506"/>
      <c r="I71" s="506"/>
      <c r="J71" s="509">
        <v>1</v>
      </c>
    </row>
    <row r="72" spans="2:10" s="74" customFormat="1" ht="15.75" thickBot="1" x14ac:dyDescent="0.3">
      <c r="B72" s="785" t="s">
        <v>5</v>
      </c>
      <c r="C72" s="786"/>
      <c r="D72" s="787">
        <f>'10р'!D21</f>
        <v>6665</v>
      </c>
      <c r="E72" s="788"/>
      <c r="G72" s="785" t="s">
        <v>5</v>
      </c>
      <c r="H72" s="786"/>
      <c r="I72" s="787">
        <f>'10р'!D20</f>
        <v>1790</v>
      </c>
      <c r="J72" s="788"/>
    </row>
    <row r="73" spans="2:10" s="74" customFormat="1" ht="15.75" thickBot="1" x14ac:dyDescent="0.3">
      <c r="B73" s="915" t="s">
        <v>759</v>
      </c>
      <c r="C73" s="805"/>
      <c r="D73" s="805"/>
      <c r="E73" s="916"/>
      <c r="G73" s="915" t="s">
        <v>759</v>
      </c>
      <c r="H73" s="805"/>
      <c r="I73" s="805"/>
      <c r="J73" s="916"/>
    </row>
    <row r="74" spans="2:10" s="74" customFormat="1" ht="15.75" thickBot="1" x14ac:dyDescent="0.3"/>
    <row r="75" spans="2:10" s="74" customFormat="1" ht="33" customHeight="1" x14ac:dyDescent="0.25">
      <c r="B75" s="816" t="s">
        <v>1128</v>
      </c>
      <c r="C75" s="817"/>
      <c r="D75" s="817"/>
      <c r="E75" s="818"/>
    </row>
    <row r="76" spans="2:10" s="74" customFormat="1" ht="15.75" x14ac:dyDescent="0.25">
      <c r="B76" s="781" t="s">
        <v>1142</v>
      </c>
      <c r="C76" s="782"/>
      <c r="D76" s="782"/>
      <c r="E76" s="783"/>
      <c r="F76" s="931" t="s">
        <v>1147</v>
      </c>
      <c r="G76" s="932"/>
      <c r="H76" s="932"/>
    </row>
    <row r="77" spans="2:10" s="74" customFormat="1" ht="15.75" x14ac:dyDescent="0.25">
      <c r="B77" s="505"/>
      <c r="C77" s="506"/>
      <c r="D77" s="506"/>
      <c r="E77" s="507" t="s">
        <v>2</v>
      </c>
      <c r="F77" s="542" t="s">
        <v>1143</v>
      </c>
      <c r="G77" s="543"/>
      <c r="H77" s="544"/>
      <c r="I77" s="544"/>
    </row>
    <row r="78" spans="2:10" s="74" customFormat="1" ht="15.75" x14ac:dyDescent="0.25">
      <c r="B78" s="505"/>
      <c r="C78" s="506"/>
      <c r="D78" s="506"/>
      <c r="E78" s="508"/>
      <c r="F78" s="542" t="s">
        <v>1144</v>
      </c>
      <c r="G78" s="544"/>
      <c r="H78" s="544"/>
      <c r="I78" s="544"/>
    </row>
    <row r="79" spans="2:10" s="74" customFormat="1" ht="15.75" x14ac:dyDescent="0.25">
      <c r="B79" s="505"/>
      <c r="C79" s="506"/>
      <c r="D79" s="506"/>
      <c r="E79" s="507" t="s">
        <v>3</v>
      </c>
      <c r="F79" s="545" t="s">
        <v>1145</v>
      </c>
      <c r="G79" s="546"/>
      <c r="H79" s="546"/>
      <c r="I79" s="546"/>
    </row>
    <row r="80" spans="2:10" s="74" customFormat="1" ht="15.75" x14ac:dyDescent="0.25">
      <c r="B80" s="505"/>
      <c r="C80" s="506"/>
      <c r="D80" s="506"/>
      <c r="E80" s="508"/>
      <c r="F80" s="542" t="s">
        <v>1146</v>
      </c>
      <c r="G80" s="547"/>
      <c r="H80" s="547"/>
      <c r="I80" s="548"/>
    </row>
    <row r="81" spans="2:9" s="74" customFormat="1" ht="24" x14ac:dyDescent="0.25">
      <c r="B81" s="505"/>
      <c r="C81" s="506"/>
      <c r="D81" s="506"/>
      <c r="E81" s="507" t="s">
        <v>4</v>
      </c>
      <c r="F81" s="549"/>
      <c r="G81" s="550"/>
      <c r="H81" s="550"/>
    </row>
    <row r="82" spans="2:9" s="74" customFormat="1" ht="15" customHeight="1" x14ac:dyDescent="0.25">
      <c r="B82" s="505"/>
      <c r="C82" s="506"/>
      <c r="D82" s="506"/>
      <c r="E82" s="509"/>
      <c r="F82" s="933" t="s">
        <v>1148</v>
      </c>
      <c r="G82" s="934"/>
      <c r="H82" s="934"/>
      <c r="I82" s="934"/>
    </row>
    <row r="83" spans="2:9" s="74" customFormat="1" ht="33" customHeight="1" thickBot="1" x14ac:dyDescent="0.3">
      <c r="B83" s="785" t="s">
        <v>5</v>
      </c>
      <c r="C83" s="786"/>
      <c r="D83" s="787"/>
      <c r="E83" s="788"/>
      <c r="F83" s="933"/>
      <c r="G83" s="934"/>
      <c r="H83" s="934"/>
      <c r="I83" s="934"/>
    </row>
    <row r="84" spans="2:9" s="74" customFormat="1" ht="15.75" thickBot="1" x14ac:dyDescent="0.3">
      <c r="B84" s="915" t="s">
        <v>759</v>
      </c>
      <c r="C84" s="805"/>
      <c r="D84" s="805"/>
      <c r="E84" s="916"/>
      <c r="F84" s="551"/>
      <c r="G84" s="552"/>
      <c r="H84" s="552"/>
      <c r="I84" s="552"/>
    </row>
    <row r="85" spans="2:9" s="74" customFormat="1" x14ac:dyDescent="0.25"/>
  </sheetData>
  <mergeCells count="90">
    <mergeCell ref="F76:H76"/>
    <mergeCell ref="F82:I83"/>
    <mergeCell ref="B73:E73"/>
    <mergeCell ref="G64:J64"/>
    <mergeCell ref="G65:J65"/>
    <mergeCell ref="G72:H72"/>
    <mergeCell ref="I72:J72"/>
    <mergeCell ref="G73:J73"/>
    <mergeCell ref="B64:E64"/>
    <mergeCell ref="B65:E65"/>
    <mergeCell ref="B72:C72"/>
    <mergeCell ref="D72:E72"/>
    <mergeCell ref="B75:E75"/>
    <mergeCell ref="B76:E76"/>
    <mergeCell ref="B83:C83"/>
    <mergeCell ref="D83:E83"/>
    <mergeCell ref="B62:E62"/>
    <mergeCell ref="B84:E84"/>
    <mergeCell ref="B53:E53"/>
    <mergeCell ref="B54:E54"/>
    <mergeCell ref="B61:C61"/>
    <mergeCell ref="D61:E61"/>
    <mergeCell ref="B51:E51"/>
    <mergeCell ref="N23:O23"/>
    <mergeCell ref="M1:O1"/>
    <mergeCell ref="B15:E15"/>
    <mergeCell ref="G15:J15"/>
    <mergeCell ref="L15:O15"/>
    <mergeCell ref="B16:E16"/>
    <mergeCell ref="G16:J16"/>
    <mergeCell ref="L16:O16"/>
    <mergeCell ref="G23:H23"/>
    <mergeCell ref="I23:J23"/>
    <mergeCell ref="L23:M23"/>
    <mergeCell ref="G24:J24"/>
    <mergeCell ref="L24:O24"/>
    <mergeCell ref="B26:E26"/>
    <mergeCell ref="G25:J25"/>
    <mergeCell ref="L25:O25"/>
    <mergeCell ref="B23:C24"/>
    <mergeCell ref="D23:E24"/>
    <mergeCell ref="B25:D25"/>
    <mergeCell ref="N35:O35"/>
    <mergeCell ref="B27:E27"/>
    <mergeCell ref="G27:J27"/>
    <mergeCell ref="L27:O27"/>
    <mergeCell ref="B28:E28"/>
    <mergeCell ref="G28:J28"/>
    <mergeCell ref="L28:O28"/>
    <mergeCell ref="B35:C35"/>
    <mergeCell ref="D35:E35"/>
    <mergeCell ref="G35:H35"/>
    <mergeCell ref="I35:J35"/>
    <mergeCell ref="L35:M35"/>
    <mergeCell ref="L39:O39"/>
    <mergeCell ref="L40:O40"/>
    <mergeCell ref="L47:M47"/>
    <mergeCell ref="N47:O47"/>
    <mergeCell ref="B36:E36"/>
    <mergeCell ref="B37:E37"/>
    <mergeCell ref="G37:J37"/>
    <mergeCell ref="L37:O37"/>
    <mergeCell ref="L36:M36"/>
    <mergeCell ref="N36:O36"/>
    <mergeCell ref="G36:H36"/>
    <mergeCell ref="I36:J36"/>
    <mergeCell ref="B50:D50"/>
    <mergeCell ref="G39:J39"/>
    <mergeCell ref="G40:J40"/>
    <mergeCell ref="G47:H47"/>
    <mergeCell ref="I47:J47"/>
    <mergeCell ref="G49:I49"/>
    <mergeCell ref="B39:E39"/>
    <mergeCell ref="B40:E40"/>
    <mergeCell ref="C47:E47"/>
    <mergeCell ref="B49:D49"/>
    <mergeCell ref="B48:D48"/>
    <mergeCell ref="L49:N49"/>
    <mergeCell ref="G62:J62"/>
    <mergeCell ref="G50:J50"/>
    <mergeCell ref="L50:O50"/>
    <mergeCell ref="L62:O62"/>
    <mergeCell ref="L53:O53"/>
    <mergeCell ref="L54:O54"/>
    <mergeCell ref="L61:M61"/>
    <mergeCell ref="N61:O61"/>
    <mergeCell ref="G53:J53"/>
    <mergeCell ref="G54:J54"/>
    <mergeCell ref="G61:H61"/>
    <mergeCell ref="I61:J61"/>
  </mergeCells>
  <pageMargins left="0.23622047244094491" right="0.23622047244094491" top="0.35433070866141736" bottom="0.15748031496062992" header="0.31496062992125984" footer="0.31496062992125984"/>
  <pageSetup paperSize="9" scale="74" fitToHeight="0" orientation="portrait" r:id="rId1"/>
  <rowBreaks count="1" manualBreakCount="1">
    <brk id="62" max="14" man="1"/>
  </rowBreaks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F24"/>
  <sheetViews>
    <sheetView workbookViewId="0">
      <selection activeCell="B4" sqref="B4"/>
    </sheetView>
  </sheetViews>
  <sheetFormatPr defaultRowHeight="15" x14ac:dyDescent="0.25"/>
  <cols>
    <col min="1" max="1" width="36" customWidth="1"/>
    <col min="2" max="2" width="22.42578125" customWidth="1"/>
    <col min="3" max="3" width="17.85546875" customWidth="1"/>
    <col min="4" max="4" width="17.7109375" customWidth="1"/>
  </cols>
  <sheetData>
    <row r="1" spans="1:6" x14ac:dyDescent="0.25">
      <c r="A1" s="145" t="s">
        <v>508</v>
      </c>
      <c r="B1" s="147" t="s">
        <v>509</v>
      </c>
      <c r="C1" s="152" t="s">
        <v>524</v>
      </c>
      <c r="D1" s="155" t="s">
        <v>525</v>
      </c>
    </row>
    <row r="2" spans="1:6" x14ac:dyDescent="0.25">
      <c r="A2" s="144" t="s">
        <v>1183</v>
      </c>
      <c r="B2" s="146">
        <f>CEILING((F2+F2*0.07),5)</f>
        <v>3480</v>
      </c>
      <c r="C2" s="153">
        <f>B2-(B2/100*ТЛ!$G$32)</f>
        <v>3480</v>
      </c>
      <c r="D2" s="156">
        <f>C2+(C2/100*ТЛ!$G$33)</f>
        <v>3480</v>
      </c>
      <c r="F2" s="595">
        <v>3250</v>
      </c>
    </row>
    <row r="3" spans="1:6" s="224" customFormat="1" x14ac:dyDescent="0.25">
      <c r="A3" s="221" t="s">
        <v>1180</v>
      </c>
      <c r="B3" s="595">
        <v>2860</v>
      </c>
      <c r="C3" s="223">
        <f>B3</f>
        <v>2860</v>
      </c>
      <c r="D3" s="223">
        <f>C3+(C3/100*ТЛ!$G$33)</f>
        <v>2860</v>
      </c>
      <c r="F3" s="222">
        <v>2190</v>
      </c>
    </row>
    <row r="4" spans="1:6" x14ac:dyDescent="0.25">
      <c r="A4" s="144" t="s">
        <v>580</v>
      </c>
      <c r="B4" s="595">
        <f t="shared" ref="B4:B23" si="0">CEILING((F4+F4*0.07),5)</f>
        <v>1575</v>
      </c>
      <c r="C4" s="153">
        <f>B4-(B4/100*ТЛ!$G$32)</f>
        <v>1575</v>
      </c>
      <c r="D4" s="156">
        <f>C4+(C4/100*ТЛ!$G$33)</f>
        <v>1575</v>
      </c>
      <c r="F4" s="595">
        <v>1470</v>
      </c>
    </row>
    <row r="5" spans="1:6" x14ac:dyDescent="0.25">
      <c r="A5" s="144" t="s">
        <v>582</v>
      </c>
      <c r="B5" s="595">
        <v>4645</v>
      </c>
      <c r="C5" s="153">
        <f>B5-(B5/100*ТЛ!$G$32)</f>
        <v>4645</v>
      </c>
      <c r="D5" s="156">
        <f>C5+(C5/100*ТЛ!$G$33)</f>
        <v>4645</v>
      </c>
      <c r="F5" s="595">
        <v>4385</v>
      </c>
    </row>
    <row r="6" spans="1:6" x14ac:dyDescent="0.25">
      <c r="A6" s="144" t="s">
        <v>581</v>
      </c>
      <c r="B6" s="595">
        <f t="shared" si="0"/>
        <v>3525</v>
      </c>
      <c r="C6" s="153">
        <f>B6-(B6/100*ТЛ!$G$32)</f>
        <v>3525</v>
      </c>
      <c r="D6" s="156">
        <f>C6+(C6/100*ТЛ!$G$33)</f>
        <v>3525</v>
      </c>
      <c r="F6" s="595">
        <v>3290</v>
      </c>
    </row>
    <row r="7" spans="1:6" s="143" customFormat="1" x14ac:dyDescent="0.25">
      <c r="A7" s="161" t="s">
        <v>583</v>
      </c>
      <c r="B7" s="595">
        <f t="shared" si="0"/>
        <v>4710</v>
      </c>
      <c r="C7" s="153">
        <f>B7-(B7/100*ТЛ!$G$32)</f>
        <v>4710</v>
      </c>
      <c r="D7" s="156">
        <f>C7+(C7/100*ТЛ!$G$33)</f>
        <v>4710</v>
      </c>
      <c r="F7" s="595">
        <v>4400</v>
      </c>
    </row>
    <row r="8" spans="1:6" s="143" customFormat="1" x14ac:dyDescent="0.25">
      <c r="A8" s="161" t="s">
        <v>1495</v>
      </c>
      <c r="B8" s="595">
        <f t="shared" si="0"/>
        <v>6900</v>
      </c>
      <c r="C8" s="153">
        <f>B8-(B8/100*ТЛ!$G$32)</f>
        <v>6900</v>
      </c>
      <c r="D8" s="156">
        <f>C8+(C8/100*ТЛ!$G$33)</f>
        <v>6900</v>
      </c>
      <c r="F8" s="595">
        <v>6445</v>
      </c>
    </row>
    <row r="9" spans="1:6" s="143" customFormat="1" x14ac:dyDescent="0.25">
      <c r="A9" s="489" t="s">
        <v>1129</v>
      </c>
      <c r="B9" s="595">
        <v>705</v>
      </c>
      <c r="C9" s="153">
        <f>B9-(B9/100*ТЛ!$G$32)</f>
        <v>705</v>
      </c>
      <c r="D9" s="156">
        <f>C9+(C9/100*ТЛ!$G$33)</f>
        <v>705</v>
      </c>
      <c r="F9" s="595">
        <v>650</v>
      </c>
    </row>
    <row r="10" spans="1:6" x14ac:dyDescent="0.25">
      <c r="A10" s="489" t="s">
        <v>1136</v>
      </c>
      <c r="B10" s="595">
        <f t="shared" si="0"/>
        <v>7955</v>
      </c>
      <c r="C10" s="162">
        <f>B10-(B10/100*ТЛ!$G$32)</f>
        <v>7955</v>
      </c>
      <c r="D10" s="156">
        <f>C10+(C10/100*ТЛ!$G$33)</f>
        <v>7955</v>
      </c>
      <c r="F10" s="482">
        <v>7430</v>
      </c>
    </row>
    <row r="11" spans="1:6" x14ac:dyDescent="0.25">
      <c r="A11" s="489" t="s">
        <v>1134</v>
      </c>
      <c r="B11" s="595">
        <f t="shared" si="0"/>
        <v>9300</v>
      </c>
      <c r="C11" s="162">
        <f>B11-(B11/100*ТЛ!$G$32)</f>
        <v>9300</v>
      </c>
      <c r="D11" s="156">
        <f>C11+(C11/100*ТЛ!$G$33)</f>
        <v>9300</v>
      </c>
      <c r="F11" s="482">
        <v>8690</v>
      </c>
    </row>
    <row r="12" spans="1:6" x14ac:dyDescent="0.25">
      <c r="A12" s="489" t="s">
        <v>1584</v>
      </c>
      <c r="B12" s="595">
        <f t="shared" si="0"/>
        <v>9760</v>
      </c>
      <c r="C12" s="162">
        <f>B12-(B12/100*ТЛ!$G$32)</f>
        <v>9760</v>
      </c>
      <c r="D12" s="156">
        <f>C12+(C12/100*ТЛ!$G$33)</f>
        <v>9760</v>
      </c>
      <c r="F12" s="595">
        <v>9120</v>
      </c>
    </row>
    <row r="13" spans="1:6" s="143" customFormat="1" x14ac:dyDescent="0.25">
      <c r="A13" s="489" t="s">
        <v>1585</v>
      </c>
      <c r="B13" s="595">
        <f t="shared" si="0"/>
        <v>15020</v>
      </c>
      <c r="C13" s="162">
        <f>B13-(B13/100*ТЛ!$G$32)</f>
        <v>15020</v>
      </c>
      <c r="D13" s="156">
        <f>C13+(C13/100*ТЛ!$G$33)</f>
        <v>15020</v>
      </c>
      <c r="F13" s="595">
        <v>14035</v>
      </c>
    </row>
    <row r="14" spans="1:6" x14ac:dyDescent="0.25">
      <c r="A14" s="489" t="s">
        <v>1158</v>
      </c>
      <c r="B14" s="595">
        <f t="shared" si="0"/>
        <v>13910</v>
      </c>
      <c r="C14" s="162">
        <f>B14-(B14/100*ТЛ!$G$32)</f>
        <v>13910</v>
      </c>
      <c r="D14" s="156">
        <f>C14+(C14/100*ТЛ!$G$33)</f>
        <v>13910</v>
      </c>
      <c r="F14" s="595">
        <v>13000</v>
      </c>
    </row>
    <row r="15" spans="1:6" x14ac:dyDescent="0.25">
      <c r="A15" s="489" t="s">
        <v>1157</v>
      </c>
      <c r="B15" s="595">
        <f t="shared" si="0"/>
        <v>11825</v>
      </c>
      <c r="C15" s="162">
        <f>B15-(B15/100*ТЛ!$G$32)</f>
        <v>11825</v>
      </c>
      <c r="D15" s="156">
        <f>C15+(C15/100*ТЛ!$G$33)</f>
        <v>11825</v>
      </c>
      <c r="F15" s="595">
        <v>11050</v>
      </c>
    </row>
    <row r="16" spans="1:6" s="143" customFormat="1" x14ac:dyDescent="0.25">
      <c r="A16" s="490" t="s">
        <v>584</v>
      </c>
      <c r="B16" s="595">
        <f t="shared" si="0"/>
        <v>7440</v>
      </c>
      <c r="C16" s="162">
        <f>B16-(B16/100*ТЛ!$G$32)</f>
        <v>7440</v>
      </c>
      <c r="D16" s="156">
        <f>C16+(C16/100*ТЛ!$G$33)</f>
        <v>7440</v>
      </c>
      <c r="F16" s="595">
        <v>6950</v>
      </c>
    </row>
    <row r="17" spans="1:6" x14ac:dyDescent="0.25">
      <c r="A17" s="490" t="s">
        <v>1151</v>
      </c>
      <c r="B17" s="595">
        <f t="shared" si="0"/>
        <v>8775</v>
      </c>
      <c r="C17" s="162">
        <f>B17-(B17/100*ТЛ!$G$32)</f>
        <v>8775</v>
      </c>
      <c r="D17" s="156">
        <f>C17+(C17/100*ТЛ!$G$33)</f>
        <v>8775</v>
      </c>
      <c r="F17" s="595">
        <v>8200</v>
      </c>
    </row>
    <row r="18" spans="1:6" x14ac:dyDescent="0.25">
      <c r="A18" s="486" t="s">
        <v>1130</v>
      </c>
      <c r="B18" s="595">
        <f t="shared" si="0"/>
        <v>4015</v>
      </c>
      <c r="C18" s="162">
        <f>B18-(B18/100*ТЛ!$G$32)</f>
        <v>4015</v>
      </c>
      <c r="D18" s="156">
        <f>C18+(C18/100*ТЛ!$G$33)</f>
        <v>4015</v>
      </c>
      <c r="F18" s="595">
        <v>3750</v>
      </c>
    </row>
    <row r="19" spans="1:6" x14ac:dyDescent="0.25">
      <c r="A19" s="486" t="s">
        <v>1131</v>
      </c>
      <c r="B19" s="595">
        <f t="shared" si="0"/>
        <v>2245</v>
      </c>
      <c r="C19" s="162">
        <f>B19-(B19/100*ТЛ!$G$32)</f>
        <v>2245</v>
      </c>
      <c r="D19" s="156">
        <f>C19+(C19/100*ТЛ!$G$33)</f>
        <v>2245</v>
      </c>
      <c r="F19" s="595">
        <v>2095</v>
      </c>
    </row>
    <row r="20" spans="1:6" x14ac:dyDescent="0.25">
      <c r="A20" s="486" t="s">
        <v>1132</v>
      </c>
      <c r="B20" s="595">
        <f t="shared" si="0"/>
        <v>1790</v>
      </c>
      <c r="C20" s="162">
        <f>B20-(B20/100*ТЛ!$G$32)</f>
        <v>1790</v>
      </c>
      <c r="D20" s="156">
        <f>C20+(C20/100*ТЛ!$G$33)</f>
        <v>1790</v>
      </c>
      <c r="F20" s="595">
        <v>1670</v>
      </c>
    </row>
    <row r="21" spans="1:6" x14ac:dyDescent="0.25">
      <c r="A21" s="487" t="s">
        <v>1133</v>
      </c>
      <c r="B21" s="595">
        <f t="shared" si="0"/>
        <v>6665</v>
      </c>
      <c r="C21" s="162">
        <f>B21-(B21/100*ТЛ!$G$32)</f>
        <v>6665</v>
      </c>
      <c r="D21" s="156">
        <f>C21+(C21/100*ТЛ!$G$33)</f>
        <v>6665</v>
      </c>
      <c r="F21" s="595">
        <v>6225</v>
      </c>
    </row>
    <row r="22" spans="1:6" x14ac:dyDescent="0.25">
      <c r="A22" s="486" t="s">
        <v>1137</v>
      </c>
      <c r="B22" s="595">
        <f t="shared" si="0"/>
        <v>0</v>
      </c>
      <c r="C22" s="162">
        <f>B22-(B22/100*ТЛ!$G$32)</f>
        <v>0</v>
      </c>
      <c r="D22" s="156">
        <f>C22+(C22/100*ТЛ!$G$33)</f>
        <v>0</v>
      </c>
      <c r="F22" s="595"/>
    </row>
    <row r="23" spans="1:6" x14ac:dyDescent="0.25">
      <c r="A23" s="488" t="s">
        <v>1438</v>
      </c>
      <c r="B23" s="595">
        <f t="shared" si="0"/>
        <v>8700</v>
      </c>
      <c r="C23" s="162">
        <f>B23-(B23/100*ТЛ!$G$32)</f>
        <v>8700</v>
      </c>
      <c r="D23" s="156">
        <f>C23+(C23/100*ТЛ!$G$33)</f>
        <v>8700</v>
      </c>
      <c r="F23" s="595">
        <v>8130</v>
      </c>
    </row>
    <row r="24" spans="1:6" ht="15.6" customHeight="1" x14ac:dyDescent="0.3">
      <c r="A24" s="439"/>
      <c r="B24" s="159"/>
      <c r="C24" s="162"/>
      <c r="D24" s="156"/>
    </row>
  </sheetData>
  <pageMargins left="0.7" right="0.7" top="0.75" bottom="0.75" header="0.3" footer="0.3"/>
  <pageSetup paperSize="9" orientation="portrait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249977111117893"/>
    <pageSetUpPr fitToPage="1"/>
  </sheetPr>
  <dimension ref="A1:O100"/>
  <sheetViews>
    <sheetView view="pageBreakPreview" zoomScale="90" zoomScaleNormal="100" zoomScaleSheetLayoutView="90" workbookViewId="0">
      <selection activeCell="B1" sqref="B1:J3"/>
    </sheetView>
  </sheetViews>
  <sheetFormatPr defaultRowHeight="15" x14ac:dyDescent="0.25"/>
  <cols>
    <col min="1" max="1" width="3.5703125" customWidth="1"/>
    <col min="6" max="6" width="8" customWidth="1"/>
    <col min="11" max="11" width="8.28515625" customWidth="1"/>
    <col min="15" max="15" width="10.140625" customWidth="1"/>
  </cols>
  <sheetData>
    <row r="1" spans="1:15" ht="20.25" x14ac:dyDescent="0.3">
      <c r="A1" s="2"/>
      <c r="B1" s="21"/>
      <c r="C1" s="3"/>
      <c r="D1" s="3"/>
      <c r="E1" s="25"/>
      <c r="F1" s="24"/>
      <c r="G1" s="3"/>
      <c r="H1" s="3"/>
      <c r="I1" s="3"/>
      <c r="J1" s="3"/>
      <c r="K1" s="3"/>
      <c r="L1" s="3"/>
      <c r="M1" s="734"/>
      <c r="N1" s="734"/>
      <c r="O1" s="734"/>
    </row>
    <row r="2" spans="1:15" x14ac:dyDescent="0.25">
      <c r="A2" s="2"/>
      <c r="B2" s="24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</row>
    <row r="3" spans="1:15" ht="14.45" x14ac:dyDescent="0.3">
      <c r="A3" s="2"/>
      <c r="B3" s="136"/>
      <c r="C3" s="3"/>
      <c r="D3" s="3"/>
      <c r="E3" s="24"/>
      <c r="F3" s="3"/>
      <c r="G3" s="3"/>
      <c r="H3" s="3"/>
      <c r="I3" s="3"/>
      <c r="J3" s="3"/>
      <c r="K3" s="3"/>
      <c r="L3" s="3"/>
      <c r="M3" s="3"/>
      <c r="N3" s="3"/>
      <c r="O3" s="4"/>
    </row>
    <row r="4" spans="1:15" ht="28.5" thickBot="1" x14ac:dyDescent="0.45">
      <c r="A4" s="28"/>
      <c r="B4" s="38" t="s">
        <v>471</v>
      </c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40"/>
    </row>
    <row r="5" spans="1:15" s="74" customFormat="1" ht="15.75" x14ac:dyDescent="0.25">
      <c r="A5" s="28"/>
      <c r="B5" s="735" t="s">
        <v>61</v>
      </c>
      <c r="C5" s="736"/>
      <c r="D5" s="736"/>
      <c r="E5" s="737"/>
      <c r="F5" s="502"/>
      <c r="G5" s="735" t="s">
        <v>63</v>
      </c>
      <c r="H5" s="736"/>
      <c r="I5" s="736"/>
      <c r="J5" s="737"/>
      <c r="K5" s="502"/>
      <c r="L5" s="735" t="s">
        <v>1402</v>
      </c>
      <c r="M5" s="736"/>
      <c r="N5" s="736"/>
      <c r="O5" s="737"/>
    </row>
    <row r="6" spans="1:15" s="74" customFormat="1" ht="15.75" x14ac:dyDescent="0.25">
      <c r="A6" s="28"/>
      <c r="B6" s="781" t="s">
        <v>62</v>
      </c>
      <c r="C6" s="782"/>
      <c r="D6" s="782"/>
      <c r="E6" s="783"/>
      <c r="F6" s="504"/>
      <c r="G6" s="781" t="s">
        <v>71</v>
      </c>
      <c r="H6" s="782"/>
      <c r="I6" s="782"/>
      <c r="J6" s="783"/>
      <c r="K6" s="504"/>
      <c r="L6" s="781" t="s">
        <v>71</v>
      </c>
      <c r="M6" s="782"/>
      <c r="N6" s="782"/>
      <c r="O6" s="783"/>
    </row>
    <row r="7" spans="1:15" s="74" customFormat="1" x14ac:dyDescent="0.25">
      <c r="A7" s="28"/>
      <c r="B7" s="505"/>
      <c r="C7" s="506"/>
      <c r="D7" s="506"/>
      <c r="E7" s="507" t="s">
        <v>2</v>
      </c>
      <c r="F7" s="504"/>
      <c r="G7" s="505"/>
      <c r="H7" s="506"/>
      <c r="I7" s="506"/>
      <c r="J7" s="507" t="s">
        <v>2</v>
      </c>
      <c r="K7" s="504"/>
      <c r="L7" s="505"/>
      <c r="M7" s="506"/>
      <c r="N7" s="506"/>
      <c r="O7" s="507" t="s">
        <v>2</v>
      </c>
    </row>
    <row r="8" spans="1:15" s="74" customFormat="1" ht="14.45" x14ac:dyDescent="0.3">
      <c r="A8" s="28"/>
      <c r="B8" s="505"/>
      <c r="C8" s="506"/>
      <c r="D8" s="506"/>
      <c r="E8" s="508">
        <v>4</v>
      </c>
      <c r="F8" s="504"/>
      <c r="G8" s="505"/>
      <c r="H8" s="506"/>
      <c r="I8" s="506"/>
      <c r="J8" s="508">
        <v>4</v>
      </c>
      <c r="K8" s="504"/>
      <c r="L8" s="505"/>
      <c r="M8" s="506"/>
      <c r="N8" s="506"/>
      <c r="O8" s="508">
        <v>4</v>
      </c>
    </row>
    <row r="9" spans="1:15" s="74" customFormat="1" x14ac:dyDescent="0.25">
      <c r="A9" s="28"/>
      <c r="B9" s="505"/>
      <c r="C9" s="506"/>
      <c r="D9" s="506"/>
      <c r="E9" s="525" t="s">
        <v>3</v>
      </c>
      <c r="F9" s="504"/>
      <c r="G9" s="505"/>
      <c r="H9" s="506"/>
      <c r="I9" s="506"/>
      <c r="J9" s="525" t="s">
        <v>3</v>
      </c>
      <c r="K9" s="504"/>
      <c r="L9" s="505"/>
      <c r="M9" s="506"/>
      <c r="N9" s="506"/>
      <c r="O9" s="507" t="s">
        <v>3</v>
      </c>
    </row>
    <row r="10" spans="1:15" s="74" customFormat="1" ht="14.45" x14ac:dyDescent="0.3">
      <c r="A10" s="28"/>
      <c r="B10" s="505"/>
      <c r="C10" s="506"/>
      <c r="D10" s="506"/>
      <c r="E10" s="508">
        <v>0.02</v>
      </c>
      <c r="F10" s="504"/>
      <c r="G10" s="505"/>
      <c r="H10" s="506"/>
      <c r="I10" s="506"/>
      <c r="J10" s="508">
        <v>0.02</v>
      </c>
      <c r="K10" s="504"/>
      <c r="L10" s="505"/>
      <c r="M10" s="506"/>
      <c r="N10" s="506"/>
      <c r="O10" s="508">
        <v>0.02</v>
      </c>
    </row>
    <row r="11" spans="1:15" s="74" customFormat="1" ht="24" x14ac:dyDescent="0.25">
      <c r="A11" s="28"/>
      <c r="B11" s="505"/>
      <c r="C11" s="506"/>
      <c r="D11" s="506"/>
      <c r="E11" s="507" t="s">
        <v>4</v>
      </c>
      <c r="F11" s="504"/>
      <c r="G11" s="505"/>
      <c r="H11" s="506"/>
      <c r="I11" s="506"/>
      <c r="J11" s="507" t="s">
        <v>4</v>
      </c>
      <c r="K11" s="504"/>
      <c r="L11" s="505"/>
      <c r="M11" s="506"/>
      <c r="N11" s="506"/>
      <c r="O11" s="507" t="s">
        <v>4</v>
      </c>
    </row>
    <row r="12" spans="1:15" s="74" customFormat="1" ht="14.45" x14ac:dyDescent="0.3">
      <c r="A12" s="28"/>
      <c r="B12" s="505"/>
      <c r="C12" s="506"/>
      <c r="D12" s="506"/>
      <c r="E12" s="509">
        <v>1</v>
      </c>
      <c r="F12" s="504"/>
      <c r="G12" s="505"/>
      <c r="H12" s="506"/>
      <c r="I12" s="506"/>
      <c r="J12" s="509">
        <v>1</v>
      </c>
      <c r="K12" s="504"/>
      <c r="L12" s="505"/>
      <c r="M12" s="506"/>
      <c r="N12" s="506"/>
      <c r="O12" s="509">
        <v>1</v>
      </c>
    </row>
    <row r="13" spans="1:15" s="74" customFormat="1" ht="15.75" thickBot="1" x14ac:dyDescent="0.3">
      <c r="A13" s="28"/>
      <c r="B13" s="785" t="s">
        <v>5</v>
      </c>
      <c r="C13" s="786"/>
      <c r="D13" s="787">
        <f>'11р'!D2</f>
        <v>1095</v>
      </c>
      <c r="E13" s="788"/>
      <c r="F13" s="504"/>
      <c r="G13" s="785" t="s">
        <v>5</v>
      </c>
      <c r="H13" s="786"/>
      <c r="I13" s="787">
        <f>'11р'!D3</f>
        <v>1525</v>
      </c>
      <c r="J13" s="788"/>
      <c r="K13" s="504"/>
      <c r="L13" s="785" t="s">
        <v>5</v>
      </c>
      <c r="M13" s="786"/>
      <c r="N13" s="787">
        <f>'11р'!D4</f>
        <v>1530</v>
      </c>
      <c r="O13" s="788"/>
    </row>
    <row r="14" spans="1:15" s="74" customFormat="1" ht="15.75" thickBot="1" x14ac:dyDescent="0.3">
      <c r="A14" s="28"/>
      <c r="B14" s="790" t="s">
        <v>1635</v>
      </c>
      <c r="C14" s="791"/>
      <c r="D14" s="791"/>
      <c r="E14" s="792"/>
      <c r="F14" s="504"/>
      <c r="G14" s="790" t="s">
        <v>1634</v>
      </c>
      <c r="H14" s="791"/>
      <c r="I14" s="791"/>
      <c r="J14" s="792"/>
      <c r="K14" s="504"/>
      <c r="L14" s="802" t="s">
        <v>994</v>
      </c>
      <c r="M14" s="775"/>
      <c r="N14" s="775"/>
      <c r="O14" s="776"/>
    </row>
    <row r="15" spans="1:15" s="74" customFormat="1" ht="15.75" thickBot="1" x14ac:dyDescent="0.3">
      <c r="A15" s="28"/>
      <c r="B15" s="802"/>
      <c r="C15" s="775"/>
      <c r="D15" s="775"/>
      <c r="E15" s="776"/>
      <c r="F15" s="504"/>
      <c r="G15" s="802" t="s">
        <v>998</v>
      </c>
      <c r="H15" s="775"/>
      <c r="I15" s="775"/>
      <c r="J15" s="776"/>
      <c r="K15" s="504"/>
      <c r="L15" s="802"/>
      <c r="M15" s="775"/>
      <c r="N15" s="775"/>
      <c r="O15" s="776"/>
    </row>
    <row r="16" spans="1:15" s="74" customFormat="1" thickBot="1" x14ac:dyDescent="0.35">
      <c r="A16" s="28"/>
      <c r="B16" s="511"/>
      <c r="C16" s="511"/>
      <c r="D16" s="511"/>
      <c r="E16" s="511"/>
      <c r="F16" s="504"/>
      <c r="G16" s="511"/>
      <c r="H16" s="511"/>
      <c r="I16" s="511"/>
      <c r="J16" s="511"/>
      <c r="K16" s="504"/>
      <c r="L16" s="511"/>
      <c r="M16" s="511"/>
      <c r="N16" s="511"/>
      <c r="O16" s="511"/>
    </row>
    <row r="17" spans="1:15" s="74" customFormat="1" ht="36" customHeight="1" x14ac:dyDescent="0.25">
      <c r="A17" s="28"/>
      <c r="B17" s="740" t="s">
        <v>1761</v>
      </c>
      <c r="C17" s="741"/>
      <c r="D17" s="741"/>
      <c r="E17" s="742"/>
      <c r="F17" s="504"/>
      <c r="G17" s="735" t="s">
        <v>104</v>
      </c>
      <c r="H17" s="736"/>
      <c r="I17" s="736"/>
      <c r="J17" s="737"/>
      <c r="L17" s="735" t="s">
        <v>499</v>
      </c>
      <c r="M17" s="736"/>
      <c r="N17" s="736"/>
      <c r="O17" s="737"/>
    </row>
    <row r="18" spans="1:15" s="74" customFormat="1" ht="15.75" x14ac:dyDescent="0.25">
      <c r="A18" s="28"/>
      <c r="B18" s="781" t="s">
        <v>93</v>
      </c>
      <c r="C18" s="782"/>
      <c r="D18" s="782"/>
      <c r="E18" s="783"/>
      <c r="F18" s="504"/>
      <c r="G18" s="781" t="s">
        <v>733</v>
      </c>
      <c r="H18" s="782"/>
      <c r="I18" s="782"/>
      <c r="J18" s="783"/>
      <c r="L18" s="781" t="s">
        <v>500</v>
      </c>
      <c r="M18" s="782"/>
      <c r="N18" s="782"/>
      <c r="O18" s="783"/>
    </row>
    <row r="19" spans="1:15" s="74" customFormat="1" x14ac:dyDescent="0.25">
      <c r="A19" s="28"/>
      <c r="B19" s="505"/>
      <c r="C19" s="506"/>
      <c r="D19" s="506"/>
      <c r="E19" s="507" t="s">
        <v>2</v>
      </c>
      <c r="F19" s="504"/>
      <c r="G19" s="505"/>
      <c r="H19" s="506"/>
      <c r="I19" s="506"/>
      <c r="J19" s="507" t="s">
        <v>2</v>
      </c>
      <c r="L19" s="505"/>
      <c r="M19" s="506"/>
      <c r="N19" s="506"/>
      <c r="O19" s="507" t="s">
        <v>2</v>
      </c>
    </row>
    <row r="20" spans="1:15" s="74" customFormat="1" ht="14.45" x14ac:dyDescent="0.3">
      <c r="A20" s="28"/>
      <c r="B20" s="505"/>
      <c r="C20" s="506"/>
      <c r="D20" s="506"/>
      <c r="E20" s="508">
        <v>20</v>
      </c>
      <c r="F20" s="504"/>
      <c r="G20" s="505"/>
      <c r="H20" s="506"/>
      <c r="I20" s="506"/>
      <c r="J20" s="508">
        <v>17</v>
      </c>
      <c r="L20" s="505"/>
      <c r="M20" s="506"/>
      <c r="N20" s="506"/>
      <c r="O20" s="508">
        <v>22</v>
      </c>
    </row>
    <row r="21" spans="1:15" s="74" customFormat="1" x14ac:dyDescent="0.25">
      <c r="A21" s="28"/>
      <c r="B21" s="505"/>
      <c r="C21" s="506"/>
      <c r="D21" s="506"/>
      <c r="E21" s="525" t="s">
        <v>3</v>
      </c>
      <c r="F21" s="504"/>
      <c r="G21" s="505"/>
      <c r="H21" s="506"/>
      <c r="I21" s="506"/>
      <c r="J21" s="525" t="s">
        <v>3</v>
      </c>
      <c r="L21" s="505"/>
      <c r="M21" s="506"/>
      <c r="N21" s="506"/>
      <c r="O21" s="507" t="s">
        <v>3</v>
      </c>
    </row>
    <row r="22" spans="1:15" s="74" customFormat="1" ht="14.45" x14ac:dyDescent="0.3">
      <c r="A22" s="28"/>
      <c r="B22" s="505"/>
      <c r="C22" s="506"/>
      <c r="D22" s="506"/>
      <c r="E22" s="508">
        <v>0.04</v>
      </c>
      <c r="F22" s="504"/>
      <c r="G22" s="505"/>
      <c r="H22" s="506"/>
      <c r="I22" s="506"/>
      <c r="J22" s="508">
        <v>0.04</v>
      </c>
      <c r="L22" s="505"/>
      <c r="M22" s="506"/>
      <c r="N22" s="506"/>
      <c r="O22" s="508">
        <v>0.04</v>
      </c>
    </row>
    <row r="23" spans="1:15" s="74" customFormat="1" ht="24" x14ac:dyDescent="0.25">
      <c r="A23" s="28"/>
      <c r="B23" s="505"/>
      <c r="C23" s="506"/>
      <c r="D23" s="506"/>
      <c r="E23" s="507" t="s">
        <v>4</v>
      </c>
      <c r="F23" s="504"/>
      <c r="G23" s="505"/>
      <c r="H23" s="506"/>
      <c r="I23" s="506"/>
      <c r="J23" s="507" t="s">
        <v>4</v>
      </c>
      <c r="L23" s="505"/>
      <c r="M23" s="506"/>
      <c r="N23" s="506"/>
      <c r="O23" s="507" t="s">
        <v>4</v>
      </c>
    </row>
    <row r="24" spans="1:15" s="74" customFormat="1" ht="14.45" x14ac:dyDescent="0.3">
      <c r="A24" s="28"/>
      <c r="B24" s="505"/>
      <c r="C24" s="506"/>
      <c r="D24" s="506"/>
      <c r="E24" s="509">
        <v>1</v>
      </c>
      <c r="F24" s="504"/>
      <c r="G24" s="505"/>
      <c r="H24" s="506"/>
      <c r="I24" s="506"/>
      <c r="J24" s="509">
        <v>1</v>
      </c>
      <c r="L24" s="505"/>
      <c r="M24" s="506"/>
      <c r="N24" s="506"/>
      <c r="O24" s="509">
        <v>1</v>
      </c>
    </row>
    <row r="25" spans="1:15" s="74" customFormat="1" ht="15.75" thickBot="1" x14ac:dyDescent="0.3">
      <c r="A25" s="28"/>
      <c r="B25" s="785" t="s">
        <v>5</v>
      </c>
      <c r="C25" s="786"/>
      <c r="D25" s="787">
        <f>'7р'!D4</f>
        <v>2080</v>
      </c>
      <c r="E25" s="788"/>
      <c r="F25" s="504"/>
      <c r="G25" s="785" t="s">
        <v>5</v>
      </c>
      <c r="H25" s="786"/>
      <c r="I25" s="787">
        <f>'8р'!D4</f>
        <v>2000</v>
      </c>
      <c r="J25" s="788"/>
      <c r="L25" s="785" t="s">
        <v>5</v>
      </c>
      <c r="M25" s="786"/>
      <c r="N25" s="787">
        <f>'10р'!D4</f>
        <v>1575</v>
      </c>
      <c r="O25" s="788"/>
    </row>
    <row r="26" spans="1:15" s="74" customFormat="1" x14ac:dyDescent="0.25">
      <c r="A26" s="28"/>
      <c r="B26" s="790" t="s">
        <v>996</v>
      </c>
      <c r="C26" s="791"/>
      <c r="D26" s="791"/>
      <c r="E26" s="792"/>
      <c r="F26" s="504"/>
      <c r="G26" s="790" t="s">
        <v>997</v>
      </c>
      <c r="H26" s="791"/>
      <c r="I26" s="791"/>
      <c r="J26" s="792"/>
      <c r="L26" s="790" t="s">
        <v>996</v>
      </c>
      <c r="M26" s="791"/>
      <c r="N26" s="791"/>
      <c r="O26" s="792"/>
    </row>
    <row r="27" spans="1:15" s="74" customFormat="1" ht="15.75" thickBot="1" x14ac:dyDescent="0.3">
      <c r="A27" s="28"/>
      <c r="B27" s="802"/>
      <c r="C27" s="775"/>
      <c r="D27" s="775"/>
      <c r="E27" s="776"/>
      <c r="F27" s="504"/>
      <c r="G27" s="802"/>
      <c r="H27" s="775"/>
      <c r="I27" s="775"/>
      <c r="J27" s="776"/>
      <c r="L27" s="802"/>
      <c r="M27" s="775"/>
      <c r="N27" s="775"/>
      <c r="O27" s="776"/>
    </row>
    <row r="28" spans="1:15" s="74" customFormat="1" ht="15.75" thickBot="1" x14ac:dyDescent="0.3">
      <c r="A28" s="28"/>
      <c r="B28" s="511"/>
      <c r="C28" s="511"/>
      <c r="D28" s="511"/>
      <c r="E28" s="511"/>
      <c r="F28" s="504"/>
      <c r="G28" s="511"/>
      <c r="H28" s="511"/>
      <c r="I28" s="511"/>
      <c r="J28" s="511"/>
    </row>
    <row r="29" spans="1:15" s="74" customFormat="1" ht="15.75" x14ac:dyDescent="0.25">
      <c r="A29" s="28"/>
      <c r="B29" s="735" t="s">
        <v>116</v>
      </c>
      <c r="C29" s="736"/>
      <c r="D29" s="736"/>
      <c r="E29" s="737"/>
      <c r="F29" s="504"/>
      <c r="G29" s="735" t="s">
        <v>177</v>
      </c>
      <c r="H29" s="736"/>
      <c r="I29" s="736"/>
      <c r="J29" s="737"/>
      <c r="L29" s="740" t="s">
        <v>503</v>
      </c>
      <c r="M29" s="741"/>
      <c r="N29" s="741"/>
      <c r="O29" s="742"/>
    </row>
    <row r="30" spans="1:15" s="74" customFormat="1" ht="15.75" x14ac:dyDescent="0.25">
      <c r="A30" s="28"/>
      <c r="B30" s="781" t="s">
        <v>121</v>
      </c>
      <c r="C30" s="782"/>
      <c r="D30" s="782"/>
      <c r="E30" s="783"/>
      <c r="F30" s="504"/>
      <c r="G30" s="781" t="s">
        <v>1154</v>
      </c>
      <c r="H30" s="782"/>
      <c r="I30" s="782"/>
      <c r="J30" s="783"/>
      <c r="L30" s="781" t="s">
        <v>504</v>
      </c>
      <c r="M30" s="782"/>
      <c r="N30" s="782"/>
      <c r="O30" s="783"/>
    </row>
    <row r="31" spans="1:15" s="74" customFormat="1" x14ac:dyDescent="0.25">
      <c r="A31" s="28"/>
      <c r="B31" s="505"/>
      <c r="C31" s="506"/>
      <c r="D31" s="506"/>
      <c r="E31" s="507" t="s">
        <v>2</v>
      </c>
      <c r="F31" s="504"/>
      <c r="G31" s="505"/>
      <c r="H31" s="506"/>
      <c r="I31" s="506"/>
      <c r="J31" s="507" t="s">
        <v>2</v>
      </c>
      <c r="L31" s="505"/>
      <c r="M31" s="506"/>
      <c r="N31" s="506"/>
      <c r="O31" s="507" t="s">
        <v>2</v>
      </c>
    </row>
    <row r="32" spans="1:15" s="74" customFormat="1" x14ac:dyDescent="0.25">
      <c r="A32" s="28"/>
      <c r="B32" s="505"/>
      <c r="C32" s="506"/>
      <c r="D32" s="506"/>
      <c r="E32" s="508">
        <v>22</v>
      </c>
      <c r="F32" s="504"/>
      <c r="G32" s="505"/>
      <c r="H32" s="506"/>
      <c r="I32" s="506"/>
      <c r="J32" s="508">
        <v>19</v>
      </c>
      <c r="L32" s="505"/>
      <c r="M32" s="506"/>
      <c r="N32" s="506"/>
      <c r="O32" s="508"/>
    </row>
    <row r="33" spans="1:15" s="74" customFormat="1" x14ac:dyDescent="0.25">
      <c r="A33" s="28"/>
      <c r="B33" s="505"/>
      <c r="C33" s="506"/>
      <c r="D33" s="506"/>
      <c r="E33" s="525" t="s">
        <v>3</v>
      </c>
      <c r="F33" s="504"/>
      <c r="G33" s="505"/>
      <c r="H33" s="506"/>
      <c r="I33" s="506"/>
      <c r="J33" s="525" t="s">
        <v>3</v>
      </c>
      <c r="L33" s="505"/>
      <c r="M33" s="506"/>
      <c r="N33" s="506"/>
      <c r="O33" s="507" t="s">
        <v>3</v>
      </c>
    </row>
    <row r="34" spans="1:15" s="74" customFormat="1" x14ac:dyDescent="0.25">
      <c r="A34" s="28"/>
      <c r="B34" s="505"/>
      <c r="C34" s="506"/>
      <c r="D34" s="506"/>
      <c r="E34" s="508">
        <v>0.04</v>
      </c>
      <c r="F34" s="504"/>
      <c r="G34" s="505"/>
      <c r="H34" s="506"/>
      <c r="I34" s="506"/>
      <c r="J34" s="508">
        <v>0.03</v>
      </c>
      <c r="L34" s="505"/>
      <c r="M34" s="506"/>
      <c r="N34" s="506"/>
      <c r="O34" s="508"/>
    </row>
    <row r="35" spans="1:15" s="74" customFormat="1" ht="24" x14ac:dyDescent="0.25">
      <c r="A35" s="28"/>
      <c r="B35" s="505"/>
      <c r="C35" s="506"/>
      <c r="D35" s="506"/>
      <c r="E35" s="507" t="s">
        <v>4</v>
      </c>
      <c r="F35" s="504"/>
      <c r="G35" s="505"/>
      <c r="H35" s="506"/>
      <c r="I35" s="506"/>
      <c r="J35" s="507" t="s">
        <v>4</v>
      </c>
      <c r="L35" s="505"/>
      <c r="M35" s="506"/>
      <c r="N35" s="506"/>
      <c r="O35" s="507" t="s">
        <v>4</v>
      </c>
    </row>
    <row r="36" spans="1:15" s="74" customFormat="1" ht="15.75" thickBot="1" x14ac:dyDescent="0.3">
      <c r="A36" s="28"/>
      <c r="B36" s="505"/>
      <c r="C36" s="506"/>
      <c r="D36" s="506"/>
      <c r="E36" s="509">
        <v>1</v>
      </c>
      <c r="F36" s="504"/>
      <c r="G36" s="505"/>
      <c r="H36" s="506"/>
      <c r="I36" s="506"/>
      <c r="J36" s="509">
        <v>1</v>
      </c>
      <c r="L36" s="505"/>
      <c r="M36" s="506"/>
      <c r="N36" s="506"/>
      <c r="O36" s="509"/>
    </row>
    <row r="37" spans="1:15" s="74" customFormat="1" ht="15.75" thickBot="1" x14ac:dyDescent="0.3">
      <c r="A37" s="28"/>
      <c r="B37" s="553" t="s">
        <v>5</v>
      </c>
      <c r="C37" s="554"/>
      <c r="D37" s="937">
        <f>'9р'!D4</f>
        <v>2380</v>
      </c>
      <c r="E37" s="938"/>
      <c r="F37" s="504"/>
      <c r="G37" s="785" t="s">
        <v>5</v>
      </c>
      <c r="H37" s="786"/>
      <c r="I37" s="787">
        <f>'4р'!D6</f>
        <v>1295</v>
      </c>
      <c r="J37" s="788"/>
      <c r="L37" s="785" t="s">
        <v>5</v>
      </c>
      <c r="M37" s="786"/>
      <c r="N37" s="787">
        <f>'10р'!D6</f>
        <v>3525</v>
      </c>
      <c r="O37" s="788"/>
    </row>
    <row r="38" spans="1:15" s="74" customFormat="1" ht="15.75" thickBot="1" x14ac:dyDescent="0.3">
      <c r="A38" s="28"/>
      <c r="B38" s="555" t="s">
        <v>114</v>
      </c>
      <c r="C38" s="556"/>
      <c r="D38" s="556"/>
      <c r="E38" s="557"/>
      <c r="F38" s="504"/>
      <c r="G38" s="790" t="s">
        <v>995</v>
      </c>
      <c r="H38" s="791"/>
      <c r="I38" s="791"/>
      <c r="J38" s="792"/>
      <c r="L38" s="790" t="s">
        <v>993</v>
      </c>
      <c r="M38" s="791"/>
      <c r="N38" s="791"/>
      <c r="O38" s="792"/>
    </row>
    <row r="39" spans="1:15" s="74" customFormat="1" ht="15.75" thickBot="1" x14ac:dyDescent="0.3">
      <c r="A39" s="28"/>
      <c r="B39" s="539"/>
      <c r="C39" s="540"/>
      <c r="D39" s="540"/>
      <c r="E39" s="541"/>
      <c r="F39" s="504"/>
      <c r="G39" s="802"/>
      <c r="H39" s="775"/>
      <c r="I39" s="775"/>
      <c r="J39" s="776"/>
      <c r="L39" s="802"/>
      <c r="M39" s="775"/>
      <c r="N39" s="775"/>
      <c r="O39" s="776"/>
    </row>
    <row r="40" spans="1:15" s="74" customFormat="1" ht="15.75" thickBot="1" x14ac:dyDescent="0.3">
      <c r="A40" s="28"/>
      <c r="B40" s="539"/>
      <c r="C40" s="540"/>
      <c r="D40" s="540"/>
      <c r="E40" s="541"/>
      <c r="F40" s="504"/>
      <c r="G40" s="511"/>
      <c r="H40" s="511"/>
      <c r="I40" s="511"/>
      <c r="J40" s="511"/>
      <c r="K40" s="504"/>
      <c r="L40" s="511"/>
      <c r="M40" s="511"/>
      <c r="N40" s="511"/>
      <c r="O40" s="511"/>
    </row>
    <row r="41" spans="1:15" s="74" customFormat="1" ht="15.75" x14ac:dyDescent="0.25">
      <c r="A41" s="28"/>
      <c r="B41" s="735" t="s">
        <v>64</v>
      </c>
      <c r="C41" s="736"/>
      <c r="D41" s="736"/>
      <c r="E41" s="737"/>
      <c r="F41" s="504"/>
      <c r="G41" s="735" t="s">
        <v>65</v>
      </c>
      <c r="H41" s="736"/>
      <c r="I41" s="736"/>
      <c r="J41" s="737"/>
      <c r="K41" s="502"/>
      <c r="L41" s="735" t="s">
        <v>1403</v>
      </c>
      <c r="M41" s="736"/>
      <c r="N41" s="736"/>
      <c r="O41" s="737"/>
    </row>
    <row r="42" spans="1:15" s="74" customFormat="1" ht="15.75" x14ac:dyDescent="0.25">
      <c r="A42" s="28"/>
      <c r="B42" s="781" t="s">
        <v>72</v>
      </c>
      <c r="C42" s="782"/>
      <c r="D42" s="782"/>
      <c r="E42" s="783"/>
      <c r="F42" s="502"/>
      <c r="G42" s="781" t="s">
        <v>72</v>
      </c>
      <c r="H42" s="782"/>
      <c r="I42" s="782"/>
      <c r="J42" s="783"/>
      <c r="K42" s="504"/>
      <c r="L42" s="781" t="s">
        <v>72</v>
      </c>
      <c r="M42" s="782"/>
      <c r="N42" s="782"/>
      <c r="O42" s="783"/>
    </row>
    <row r="43" spans="1:15" s="74" customFormat="1" x14ac:dyDescent="0.25">
      <c r="A43" s="28"/>
      <c r="B43" s="505"/>
      <c r="C43" s="506"/>
      <c r="D43" s="506"/>
      <c r="E43" s="507" t="s">
        <v>2</v>
      </c>
      <c r="F43" s="504"/>
      <c r="G43" s="505"/>
      <c r="H43" s="506"/>
      <c r="I43" s="506"/>
      <c r="J43" s="507" t="s">
        <v>2</v>
      </c>
      <c r="K43" s="504"/>
      <c r="L43" s="505"/>
      <c r="M43" s="506"/>
      <c r="N43" s="506"/>
      <c r="O43" s="507" t="s">
        <v>2</v>
      </c>
    </row>
    <row r="44" spans="1:15" s="74" customFormat="1" x14ac:dyDescent="0.25">
      <c r="A44" s="28"/>
      <c r="B44" s="505"/>
      <c r="C44" s="506"/>
      <c r="D44" s="506"/>
      <c r="E44" s="508">
        <v>40</v>
      </c>
      <c r="F44" s="504"/>
      <c r="G44" s="505"/>
      <c r="H44" s="506"/>
      <c r="I44" s="506"/>
      <c r="J44" s="508">
        <v>40</v>
      </c>
      <c r="K44" s="504"/>
      <c r="L44" s="505"/>
      <c r="M44" s="506"/>
      <c r="N44" s="506"/>
      <c r="O44" s="508">
        <v>40</v>
      </c>
    </row>
    <row r="45" spans="1:15" s="74" customFormat="1" ht="18.600000000000001" customHeight="1" x14ac:dyDescent="0.25">
      <c r="A45" s="28"/>
      <c r="B45" s="505"/>
      <c r="C45" s="506"/>
      <c r="D45" s="506"/>
      <c r="E45" s="525" t="s">
        <v>3</v>
      </c>
      <c r="F45" s="504"/>
      <c r="G45" s="505"/>
      <c r="H45" s="506"/>
      <c r="I45" s="506"/>
      <c r="J45" s="525" t="s">
        <v>3</v>
      </c>
      <c r="K45" s="504"/>
      <c r="L45" s="505"/>
      <c r="M45" s="506"/>
      <c r="N45" s="506"/>
      <c r="O45" s="507" t="s">
        <v>3</v>
      </c>
    </row>
    <row r="46" spans="1:15" s="74" customFormat="1" x14ac:dyDescent="0.25">
      <c r="A46" s="28"/>
      <c r="B46" s="505"/>
      <c r="C46" s="506"/>
      <c r="D46" s="506"/>
      <c r="E46" s="508">
        <v>0.05</v>
      </c>
      <c r="F46" s="504"/>
      <c r="G46" s="505"/>
      <c r="H46" s="506"/>
      <c r="I46" s="506"/>
      <c r="J46" s="508">
        <v>0.05</v>
      </c>
      <c r="K46" s="504"/>
      <c r="L46" s="505"/>
      <c r="M46" s="506"/>
      <c r="N46" s="506"/>
      <c r="O46" s="508">
        <v>0.05</v>
      </c>
    </row>
    <row r="47" spans="1:15" s="74" customFormat="1" ht="24" x14ac:dyDescent="0.25">
      <c r="A47" s="28"/>
      <c r="B47" s="505"/>
      <c r="C47" s="506"/>
      <c r="D47" s="506"/>
      <c r="E47" s="507" t="s">
        <v>4</v>
      </c>
      <c r="F47" s="504"/>
      <c r="G47" s="505"/>
      <c r="H47" s="506"/>
      <c r="I47" s="506"/>
      <c r="J47" s="507" t="s">
        <v>4</v>
      </c>
      <c r="K47" s="504"/>
      <c r="L47" s="505"/>
      <c r="M47" s="506"/>
      <c r="N47" s="506"/>
      <c r="O47" s="507" t="s">
        <v>4</v>
      </c>
    </row>
    <row r="48" spans="1:15" s="74" customFormat="1" x14ac:dyDescent="0.25">
      <c r="A48" s="28"/>
      <c r="B48" s="505"/>
      <c r="C48" s="506"/>
      <c r="D48" s="506"/>
      <c r="E48" s="509">
        <v>2</v>
      </c>
      <c r="F48" s="504"/>
      <c r="G48" s="505"/>
      <c r="H48" s="506"/>
      <c r="I48" s="506"/>
      <c r="J48" s="509">
        <v>2</v>
      </c>
      <c r="K48" s="504"/>
      <c r="L48" s="505"/>
      <c r="M48" s="506"/>
      <c r="N48" s="506"/>
      <c r="O48" s="509">
        <v>2</v>
      </c>
    </row>
    <row r="49" spans="1:15" s="74" customFormat="1" ht="15.75" thickBot="1" x14ac:dyDescent="0.3">
      <c r="A49" s="28"/>
      <c r="B49" s="785" t="s">
        <v>5</v>
      </c>
      <c r="C49" s="786"/>
      <c r="D49" s="787">
        <f>'11р'!D5</f>
        <v>3685</v>
      </c>
      <c r="E49" s="788"/>
      <c r="F49" s="504"/>
      <c r="G49" s="785" t="s">
        <v>5</v>
      </c>
      <c r="H49" s="786"/>
      <c r="I49" s="787">
        <f>'11р'!D6</f>
        <v>4325</v>
      </c>
      <c r="J49" s="788"/>
      <c r="K49" s="504"/>
      <c r="L49" s="785" t="s">
        <v>5</v>
      </c>
      <c r="M49" s="786"/>
      <c r="N49" s="787">
        <f>'11р'!D7</f>
        <v>3690</v>
      </c>
      <c r="O49" s="788"/>
    </row>
    <row r="50" spans="1:15" s="74" customFormat="1" x14ac:dyDescent="0.25">
      <c r="A50" s="28"/>
      <c r="B50" s="790" t="s">
        <v>994</v>
      </c>
      <c r="C50" s="791"/>
      <c r="D50" s="791"/>
      <c r="E50" s="792"/>
      <c r="F50" s="504"/>
      <c r="G50" s="790" t="s">
        <v>994</v>
      </c>
      <c r="H50" s="791"/>
      <c r="I50" s="791"/>
      <c r="J50" s="792"/>
      <c r="K50" s="504"/>
      <c r="L50" s="790" t="s">
        <v>994</v>
      </c>
      <c r="M50" s="791"/>
      <c r="N50" s="791"/>
      <c r="O50" s="792"/>
    </row>
    <row r="51" spans="1:15" s="74" customFormat="1" ht="15.75" thickBot="1" x14ac:dyDescent="0.3">
      <c r="A51" s="28"/>
      <c r="B51" s="802"/>
      <c r="C51" s="775"/>
      <c r="D51" s="775"/>
      <c r="E51" s="776"/>
      <c r="F51" s="504"/>
      <c r="G51" s="940" t="s">
        <v>73</v>
      </c>
      <c r="H51" s="941"/>
      <c r="I51" s="941"/>
      <c r="J51" s="942"/>
      <c r="K51" s="504"/>
      <c r="L51" s="802"/>
      <c r="M51" s="775"/>
      <c r="N51" s="775"/>
      <c r="O51" s="776"/>
    </row>
    <row r="52" spans="1:15" s="74" customFormat="1" ht="15.75" thickBot="1" x14ac:dyDescent="0.3">
      <c r="A52" s="28"/>
      <c r="B52" s="511"/>
      <c r="C52" s="512"/>
      <c r="D52" s="512"/>
      <c r="E52" s="512"/>
      <c r="F52" s="504"/>
      <c r="G52" s="791"/>
      <c r="H52" s="791"/>
      <c r="I52" s="791"/>
      <c r="J52" s="791"/>
      <c r="K52" s="504"/>
      <c r="L52" s="791"/>
      <c r="M52" s="791"/>
      <c r="N52" s="791"/>
      <c r="O52" s="939"/>
    </row>
    <row r="53" spans="1:15" s="74" customFormat="1" ht="15.75" x14ac:dyDescent="0.25">
      <c r="A53" s="28"/>
      <c r="B53" s="735" t="s">
        <v>66</v>
      </c>
      <c r="C53" s="736"/>
      <c r="D53" s="736"/>
      <c r="E53" s="737"/>
      <c r="F53" s="504"/>
      <c r="G53" s="735" t="s">
        <v>97</v>
      </c>
      <c r="H53" s="736"/>
      <c r="I53" s="736"/>
      <c r="J53" s="737"/>
      <c r="K53" s="202"/>
      <c r="L53" s="735" t="s">
        <v>98</v>
      </c>
      <c r="M53" s="736"/>
      <c r="N53" s="736"/>
      <c r="O53" s="737"/>
    </row>
    <row r="54" spans="1:15" s="74" customFormat="1" ht="15.75" x14ac:dyDescent="0.25">
      <c r="A54" s="28"/>
      <c r="B54" s="781" t="s">
        <v>74</v>
      </c>
      <c r="C54" s="782"/>
      <c r="D54" s="782"/>
      <c r="E54" s="783"/>
      <c r="F54" s="502"/>
      <c r="G54" s="781" t="s">
        <v>99</v>
      </c>
      <c r="H54" s="782"/>
      <c r="I54" s="782"/>
      <c r="J54" s="783"/>
      <c r="K54" s="202"/>
      <c r="L54" s="781" t="s">
        <v>100</v>
      </c>
      <c r="M54" s="782"/>
      <c r="N54" s="782"/>
      <c r="O54" s="783"/>
    </row>
    <row r="55" spans="1:15" s="74" customFormat="1" x14ac:dyDescent="0.25">
      <c r="A55" s="28"/>
      <c r="B55" s="505"/>
      <c r="C55" s="506"/>
      <c r="D55" s="506"/>
      <c r="E55" s="507" t="s">
        <v>2</v>
      </c>
      <c r="F55" s="504"/>
      <c r="G55" s="505"/>
      <c r="H55" s="506"/>
      <c r="I55" s="506"/>
      <c r="J55" s="507" t="s">
        <v>2</v>
      </c>
      <c r="L55" s="505"/>
      <c r="M55" s="506"/>
      <c r="N55" s="506"/>
      <c r="O55" s="507" t="s">
        <v>2</v>
      </c>
    </row>
    <row r="56" spans="1:15" s="74" customFormat="1" x14ac:dyDescent="0.25">
      <c r="A56" s="28"/>
      <c r="B56" s="505"/>
      <c r="C56" s="506"/>
      <c r="D56" s="506"/>
      <c r="E56" s="508">
        <v>60</v>
      </c>
      <c r="F56" s="504"/>
      <c r="G56" s="505"/>
      <c r="H56" s="506"/>
      <c r="I56" s="506"/>
      <c r="J56" s="508">
        <v>24</v>
      </c>
      <c r="L56" s="505"/>
      <c r="M56" s="506"/>
      <c r="N56" s="506"/>
      <c r="O56" s="508">
        <v>22</v>
      </c>
    </row>
    <row r="57" spans="1:15" s="74" customFormat="1" x14ac:dyDescent="0.25">
      <c r="A57" s="28"/>
      <c r="B57" s="505"/>
      <c r="C57" s="506"/>
      <c r="D57" s="506"/>
      <c r="E57" s="525" t="s">
        <v>3</v>
      </c>
      <c r="F57" s="504"/>
      <c r="G57" s="505"/>
      <c r="H57" s="506"/>
      <c r="I57" s="506"/>
      <c r="J57" s="525" t="s">
        <v>3</v>
      </c>
      <c r="L57" s="505"/>
      <c r="M57" s="506"/>
      <c r="N57" s="506"/>
      <c r="O57" s="507" t="s">
        <v>3</v>
      </c>
    </row>
    <row r="58" spans="1:15" s="74" customFormat="1" x14ac:dyDescent="0.25">
      <c r="A58" s="28"/>
      <c r="B58" s="505"/>
      <c r="C58" s="506"/>
      <c r="D58" s="506"/>
      <c r="E58" s="508">
        <v>0.12</v>
      </c>
      <c r="F58" s="504"/>
      <c r="G58" s="505"/>
      <c r="H58" s="506"/>
      <c r="I58" s="506"/>
      <c r="J58" s="508">
        <v>0.05</v>
      </c>
      <c r="L58" s="505"/>
      <c r="M58" s="506"/>
      <c r="N58" s="506"/>
      <c r="O58" s="508">
        <v>0.05</v>
      </c>
    </row>
    <row r="59" spans="1:15" s="74" customFormat="1" ht="24" x14ac:dyDescent="0.25">
      <c r="A59" s="28"/>
      <c r="B59" s="505"/>
      <c r="C59" s="506"/>
      <c r="D59" s="506"/>
      <c r="E59" s="507" t="s">
        <v>4</v>
      </c>
      <c r="F59" s="504"/>
      <c r="G59" s="505"/>
      <c r="H59" s="506"/>
      <c r="I59" s="506"/>
      <c r="J59" s="507" t="s">
        <v>4</v>
      </c>
      <c r="L59" s="505"/>
      <c r="M59" s="506"/>
      <c r="N59" s="506"/>
      <c r="O59" s="507" t="s">
        <v>4</v>
      </c>
    </row>
    <row r="60" spans="1:15" s="74" customFormat="1" x14ac:dyDescent="0.25">
      <c r="A60" s="28"/>
      <c r="B60" s="505"/>
      <c r="C60" s="506"/>
      <c r="D60" s="506"/>
      <c r="E60" s="509">
        <v>2</v>
      </c>
      <c r="F60" s="504"/>
      <c r="G60" s="505"/>
      <c r="H60" s="506"/>
      <c r="I60" s="506"/>
      <c r="J60" s="509">
        <v>1</v>
      </c>
      <c r="L60" s="505"/>
      <c r="M60" s="506"/>
      <c r="N60" s="506"/>
      <c r="O60" s="509">
        <v>1</v>
      </c>
    </row>
    <row r="61" spans="1:15" s="74" customFormat="1" ht="15.75" thickBot="1" x14ac:dyDescent="0.3">
      <c r="A61" s="28"/>
      <c r="B61" s="785" t="s">
        <v>5</v>
      </c>
      <c r="C61" s="786"/>
      <c r="D61" s="787">
        <f>'11р'!D8</f>
        <v>6715</v>
      </c>
      <c r="E61" s="788"/>
      <c r="F61" s="504"/>
      <c r="G61" s="785" t="s">
        <v>5</v>
      </c>
      <c r="H61" s="786"/>
      <c r="I61" s="787">
        <f>'7р'!D7</f>
        <v>2295</v>
      </c>
      <c r="J61" s="788"/>
      <c r="L61" s="785" t="s">
        <v>5</v>
      </c>
      <c r="M61" s="786"/>
      <c r="N61" s="787">
        <f>'7р'!D8</f>
        <v>1025</v>
      </c>
      <c r="O61" s="788"/>
    </row>
    <row r="62" spans="1:15" s="74" customFormat="1" x14ac:dyDescent="0.25">
      <c r="A62" s="28"/>
      <c r="B62" s="790" t="s">
        <v>994</v>
      </c>
      <c r="C62" s="791"/>
      <c r="D62" s="791"/>
      <c r="E62" s="792"/>
      <c r="F62" s="504"/>
      <c r="G62" s="790" t="s">
        <v>993</v>
      </c>
      <c r="H62" s="791"/>
      <c r="I62" s="791"/>
      <c r="J62" s="792"/>
      <c r="L62" s="790" t="s">
        <v>993</v>
      </c>
      <c r="M62" s="791"/>
      <c r="N62" s="791"/>
      <c r="O62" s="792"/>
    </row>
    <row r="63" spans="1:15" s="74" customFormat="1" ht="15.75" thickBot="1" x14ac:dyDescent="0.3">
      <c r="A63" s="28"/>
      <c r="B63" s="802"/>
      <c r="C63" s="775"/>
      <c r="D63" s="775"/>
      <c r="E63" s="776"/>
      <c r="F63" s="504"/>
      <c r="G63" s="802"/>
      <c r="H63" s="775"/>
      <c r="I63" s="775"/>
      <c r="J63" s="776"/>
      <c r="L63" s="802"/>
      <c r="M63" s="775"/>
      <c r="N63" s="775"/>
      <c r="O63" s="776"/>
    </row>
    <row r="64" spans="1:15" s="74" customFormat="1" ht="15.75" thickBot="1" x14ac:dyDescent="0.3">
      <c r="A64" s="28"/>
      <c r="B64" s="504"/>
      <c r="C64" s="504"/>
      <c r="D64" s="504"/>
      <c r="E64" s="504"/>
      <c r="F64" s="504"/>
    </row>
    <row r="65" spans="1:15" s="74" customFormat="1" ht="15.75" x14ac:dyDescent="0.25">
      <c r="A65" s="28"/>
      <c r="B65" s="735" t="s">
        <v>109</v>
      </c>
      <c r="C65" s="736"/>
      <c r="D65" s="736"/>
      <c r="E65" s="737"/>
      <c r="F65" s="504"/>
      <c r="G65" s="735" t="s">
        <v>110</v>
      </c>
      <c r="H65" s="736"/>
      <c r="I65" s="736"/>
      <c r="J65" s="737"/>
      <c r="L65" s="740" t="s">
        <v>118</v>
      </c>
      <c r="M65" s="741"/>
      <c r="N65" s="741"/>
      <c r="O65" s="742"/>
    </row>
    <row r="66" spans="1:15" s="74" customFormat="1" ht="15.75" x14ac:dyDescent="0.25">
      <c r="A66" s="28"/>
      <c r="B66" s="781" t="s">
        <v>389</v>
      </c>
      <c r="C66" s="782"/>
      <c r="D66" s="782"/>
      <c r="E66" s="783"/>
      <c r="G66" s="781" t="s">
        <v>112</v>
      </c>
      <c r="H66" s="782"/>
      <c r="I66" s="782"/>
      <c r="J66" s="783"/>
      <c r="L66" s="781" t="s">
        <v>123</v>
      </c>
      <c r="M66" s="782"/>
      <c r="N66" s="782"/>
      <c r="O66" s="783"/>
    </row>
    <row r="67" spans="1:15" s="74" customFormat="1" x14ac:dyDescent="0.25">
      <c r="A67" s="28"/>
      <c r="B67" s="505"/>
      <c r="C67" s="506"/>
      <c r="D67" s="506"/>
      <c r="E67" s="507" t="s">
        <v>2</v>
      </c>
      <c r="G67" s="505"/>
      <c r="H67" s="506"/>
      <c r="I67" s="506"/>
      <c r="J67" s="507" t="s">
        <v>2</v>
      </c>
      <c r="L67" s="505"/>
      <c r="M67" s="506"/>
      <c r="N67" s="506"/>
      <c r="O67" s="507" t="s">
        <v>2</v>
      </c>
    </row>
    <row r="68" spans="1:15" s="74" customFormat="1" x14ac:dyDescent="0.25">
      <c r="A68" s="28"/>
      <c r="B68" s="505"/>
      <c r="C68" s="506"/>
      <c r="D68" s="506"/>
      <c r="E68" s="508">
        <v>24</v>
      </c>
      <c r="G68" s="505"/>
      <c r="H68" s="506"/>
      <c r="I68" s="506"/>
      <c r="J68" s="508">
        <v>14</v>
      </c>
      <c r="L68" s="505"/>
      <c r="M68" s="506"/>
      <c r="N68" s="506"/>
      <c r="O68" s="508">
        <v>42</v>
      </c>
    </row>
    <row r="69" spans="1:15" s="74" customFormat="1" x14ac:dyDescent="0.25">
      <c r="A69" s="28"/>
      <c r="B69" s="505"/>
      <c r="C69" s="506"/>
      <c r="D69" s="506"/>
      <c r="E69" s="525" t="s">
        <v>3</v>
      </c>
      <c r="G69" s="505"/>
      <c r="H69" s="506"/>
      <c r="I69" s="506"/>
      <c r="J69" s="525" t="s">
        <v>3</v>
      </c>
      <c r="L69" s="505"/>
      <c r="M69" s="506"/>
      <c r="N69" s="506"/>
      <c r="O69" s="507" t="s">
        <v>3</v>
      </c>
    </row>
    <row r="70" spans="1:15" s="74" customFormat="1" x14ac:dyDescent="0.25">
      <c r="A70" s="28"/>
      <c r="B70" s="505"/>
      <c r="C70" s="506"/>
      <c r="D70" s="506"/>
      <c r="E70" s="508">
        <v>0.05</v>
      </c>
      <c r="G70" s="505"/>
      <c r="H70" s="506"/>
      <c r="I70" s="506"/>
      <c r="J70" s="508">
        <v>0.03</v>
      </c>
      <c r="L70" s="505"/>
      <c r="M70" s="506"/>
      <c r="N70" s="506"/>
      <c r="O70" s="508">
        <v>0.06</v>
      </c>
    </row>
    <row r="71" spans="1:15" s="74" customFormat="1" ht="24" x14ac:dyDescent="0.25">
      <c r="A71" s="28"/>
      <c r="B71" s="505"/>
      <c r="C71" s="506"/>
      <c r="D71" s="506"/>
      <c r="E71" s="507" t="s">
        <v>4</v>
      </c>
      <c r="G71" s="505"/>
      <c r="H71" s="506"/>
      <c r="I71" s="506"/>
      <c r="J71" s="507" t="s">
        <v>4</v>
      </c>
      <c r="L71" s="505"/>
      <c r="M71" s="506"/>
      <c r="N71" s="506"/>
      <c r="O71" s="507" t="s">
        <v>4</v>
      </c>
    </row>
    <row r="72" spans="1:15" s="74" customFormat="1" ht="15.75" thickBot="1" x14ac:dyDescent="0.3">
      <c r="A72" s="28"/>
      <c r="B72" s="505"/>
      <c r="C72" s="506"/>
      <c r="D72" s="506"/>
      <c r="E72" s="509">
        <v>1</v>
      </c>
      <c r="G72" s="505"/>
      <c r="H72" s="506"/>
      <c r="I72" s="506"/>
      <c r="J72" s="509">
        <v>1</v>
      </c>
      <c r="L72" s="505"/>
      <c r="M72" s="506"/>
      <c r="N72" s="506"/>
      <c r="O72" s="509">
        <v>1</v>
      </c>
    </row>
    <row r="73" spans="1:15" s="74" customFormat="1" ht="15.75" thickBot="1" x14ac:dyDescent="0.3">
      <c r="A73" s="28"/>
      <c r="B73" s="785" t="s">
        <v>5</v>
      </c>
      <c r="C73" s="786"/>
      <c r="D73" s="787">
        <f>'8р'!D7</f>
        <v>1905</v>
      </c>
      <c r="E73" s="788"/>
      <c r="G73" s="785" t="s">
        <v>5</v>
      </c>
      <c r="H73" s="786"/>
      <c r="I73" s="787">
        <f>'8р'!D8</f>
        <v>2215</v>
      </c>
      <c r="J73" s="788"/>
      <c r="L73" s="935" t="s">
        <v>5</v>
      </c>
      <c r="M73" s="936"/>
      <c r="N73" s="937">
        <f>'9р'!D6</f>
        <v>5475</v>
      </c>
      <c r="O73" s="938"/>
    </row>
    <row r="74" spans="1:15" s="74" customFormat="1" ht="15.75" thickBot="1" x14ac:dyDescent="0.3">
      <c r="A74" s="28"/>
      <c r="B74" s="790" t="s">
        <v>992</v>
      </c>
      <c r="C74" s="791"/>
      <c r="D74" s="791"/>
      <c r="E74" s="792"/>
      <c r="G74" s="790" t="s">
        <v>992</v>
      </c>
      <c r="H74" s="791"/>
      <c r="I74" s="791"/>
      <c r="J74" s="792"/>
      <c r="L74" s="915" t="s">
        <v>114</v>
      </c>
      <c r="M74" s="805"/>
      <c r="N74" s="805"/>
      <c r="O74" s="916"/>
    </row>
    <row r="75" spans="1:15" s="74" customFormat="1" ht="15.75" thickBot="1" x14ac:dyDescent="0.3">
      <c r="A75" s="28"/>
      <c r="B75" s="802"/>
      <c r="C75" s="775"/>
      <c r="D75" s="775"/>
      <c r="E75" s="776"/>
      <c r="G75" s="802"/>
      <c r="H75" s="775"/>
      <c r="I75" s="775"/>
      <c r="J75" s="776"/>
    </row>
    <row r="76" spans="1:15" s="74" customFormat="1" x14ac:dyDescent="0.25">
      <c r="A76" s="28"/>
    </row>
    <row r="77" spans="1:15" s="74" customFormat="1" x14ac:dyDescent="0.25">
      <c r="A77" s="28"/>
    </row>
    <row r="78" spans="1:15" s="74" customFormat="1" x14ac:dyDescent="0.25">
      <c r="A78" s="28"/>
    </row>
    <row r="79" spans="1:15" x14ac:dyDescent="0.25">
      <c r="A79" s="2"/>
    </row>
    <row r="80" spans="1:15" x14ac:dyDescent="0.25">
      <c r="A80" s="2"/>
    </row>
    <row r="81" spans="1:1" x14ac:dyDescent="0.25">
      <c r="A81" s="2"/>
    </row>
    <row r="82" spans="1:1" x14ac:dyDescent="0.25">
      <c r="A82" s="2"/>
    </row>
    <row r="83" spans="1:1" x14ac:dyDescent="0.25">
      <c r="A83" s="2"/>
    </row>
    <row r="84" spans="1:1" x14ac:dyDescent="0.25">
      <c r="A84" s="2"/>
    </row>
    <row r="85" spans="1:1" x14ac:dyDescent="0.25">
      <c r="A85" s="2"/>
    </row>
    <row r="86" spans="1:1" x14ac:dyDescent="0.25">
      <c r="A86" s="2"/>
    </row>
    <row r="87" spans="1:1" x14ac:dyDescent="0.25">
      <c r="A87" s="2"/>
    </row>
    <row r="88" spans="1:1" x14ac:dyDescent="0.25">
      <c r="A88" s="2"/>
    </row>
    <row r="89" spans="1:1" x14ac:dyDescent="0.25">
      <c r="A89" s="2"/>
    </row>
    <row r="90" spans="1:1" x14ac:dyDescent="0.25">
      <c r="A90" s="2"/>
    </row>
    <row r="91" spans="1:1" x14ac:dyDescent="0.25">
      <c r="A91" s="2"/>
    </row>
    <row r="92" spans="1:1" x14ac:dyDescent="0.25">
      <c r="A92" s="2"/>
    </row>
    <row r="93" spans="1:1" x14ac:dyDescent="0.25">
      <c r="A93" s="2"/>
    </row>
    <row r="94" spans="1:1" x14ac:dyDescent="0.25">
      <c r="A94" s="2"/>
    </row>
    <row r="95" spans="1:1" x14ac:dyDescent="0.25">
      <c r="A95" s="2"/>
    </row>
    <row r="96" spans="1:1" x14ac:dyDescent="0.25">
      <c r="A96" s="2"/>
    </row>
    <row r="97" spans="1:1" x14ac:dyDescent="0.25">
      <c r="A97" s="2"/>
    </row>
    <row r="98" spans="1:1" x14ac:dyDescent="0.25">
      <c r="A98" s="2"/>
    </row>
    <row r="99" spans="1:1" x14ac:dyDescent="0.25">
      <c r="A99" s="2"/>
    </row>
    <row r="100" spans="1:1" x14ac:dyDescent="0.25">
      <c r="A100" s="2"/>
    </row>
  </sheetData>
  <mergeCells count="107">
    <mergeCell ref="N13:O13"/>
    <mergeCell ref="M1:O1"/>
    <mergeCell ref="B5:E5"/>
    <mergeCell ref="G5:J5"/>
    <mergeCell ref="L5:O5"/>
    <mergeCell ref="B6:E6"/>
    <mergeCell ref="G6:J6"/>
    <mergeCell ref="L6:O6"/>
    <mergeCell ref="B13:C13"/>
    <mergeCell ref="D13:E13"/>
    <mergeCell ref="G13:H13"/>
    <mergeCell ref="I13:J13"/>
    <mergeCell ref="L13:M13"/>
    <mergeCell ref="B14:E14"/>
    <mergeCell ref="G14:J14"/>
    <mergeCell ref="L14:O14"/>
    <mergeCell ref="B15:E15"/>
    <mergeCell ref="G15:J15"/>
    <mergeCell ref="L15:O15"/>
    <mergeCell ref="G41:J41"/>
    <mergeCell ref="L41:O41"/>
    <mergeCell ref="B42:E42"/>
    <mergeCell ref="G42:J42"/>
    <mergeCell ref="L42:O42"/>
    <mergeCell ref="B27:E27"/>
    <mergeCell ref="G17:J17"/>
    <mergeCell ref="G18:J18"/>
    <mergeCell ref="G25:H25"/>
    <mergeCell ref="I25:J25"/>
    <mergeCell ref="G26:J26"/>
    <mergeCell ref="G27:J27"/>
    <mergeCell ref="B17:E17"/>
    <mergeCell ref="L17:O17"/>
    <mergeCell ref="L18:O18"/>
    <mergeCell ref="L25:M25"/>
    <mergeCell ref="N25:O25"/>
    <mergeCell ref="G37:H37"/>
    <mergeCell ref="L26:O26"/>
    <mergeCell ref="L27:O27"/>
    <mergeCell ref="G49:H49"/>
    <mergeCell ref="I49:J49"/>
    <mergeCell ref="L49:M49"/>
    <mergeCell ref="B50:E50"/>
    <mergeCell ref="G50:J50"/>
    <mergeCell ref="L50:O50"/>
    <mergeCell ref="N49:O49"/>
    <mergeCell ref="B49:C49"/>
    <mergeCell ref="G39:J39"/>
    <mergeCell ref="D37:E37"/>
    <mergeCell ref="B29:E29"/>
    <mergeCell ref="B30:E30"/>
    <mergeCell ref="G29:J29"/>
    <mergeCell ref="G30:J30"/>
    <mergeCell ref="I37:J37"/>
    <mergeCell ref="G38:J38"/>
    <mergeCell ref="L37:M37"/>
    <mergeCell ref="N37:O37"/>
    <mergeCell ref="L38:O38"/>
    <mergeCell ref="L39:O39"/>
    <mergeCell ref="L29:O29"/>
    <mergeCell ref="L30:O30"/>
    <mergeCell ref="B62:E62"/>
    <mergeCell ref="B63:E63"/>
    <mergeCell ref="D49:E49"/>
    <mergeCell ref="B61:C61"/>
    <mergeCell ref="D61:E61"/>
    <mergeCell ref="B41:E41"/>
    <mergeCell ref="B18:E18"/>
    <mergeCell ref="B25:C25"/>
    <mergeCell ref="D25:E25"/>
    <mergeCell ref="B26:E26"/>
    <mergeCell ref="B53:E53"/>
    <mergeCell ref="B54:E54"/>
    <mergeCell ref="B51:E51"/>
    <mergeCell ref="B75:E75"/>
    <mergeCell ref="G65:J65"/>
    <mergeCell ref="G66:J66"/>
    <mergeCell ref="G73:H73"/>
    <mergeCell ref="I73:J73"/>
    <mergeCell ref="G74:J74"/>
    <mergeCell ref="G75:J75"/>
    <mergeCell ref="B65:E65"/>
    <mergeCell ref="B66:E66"/>
    <mergeCell ref="B73:C73"/>
    <mergeCell ref="D73:E73"/>
    <mergeCell ref="B74:E74"/>
    <mergeCell ref="L65:O65"/>
    <mergeCell ref="L66:O66"/>
    <mergeCell ref="L73:M73"/>
    <mergeCell ref="N73:O73"/>
    <mergeCell ref="L74:O74"/>
    <mergeCell ref="G52:J52"/>
    <mergeCell ref="L52:O52"/>
    <mergeCell ref="G51:J51"/>
    <mergeCell ref="L51:O51"/>
    <mergeCell ref="G61:H61"/>
    <mergeCell ref="I61:J61"/>
    <mergeCell ref="G62:J62"/>
    <mergeCell ref="G63:J63"/>
    <mergeCell ref="L53:O53"/>
    <mergeCell ref="L54:O54"/>
    <mergeCell ref="L61:M61"/>
    <mergeCell ref="N61:O61"/>
    <mergeCell ref="L62:O62"/>
    <mergeCell ref="L63:O63"/>
    <mergeCell ref="G53:J53"/>
    <mergeCell ref="G54:J54"/>
  </mergeCells>
  <pageMargins left="0.51181102362204722" right="0.11811023622047245" top="0.15748031496062992" bottom="0.15748031496062992" header="0.31496062992125984" footer="0.31496062992125984"/>
  <pageSetup paperSize="9" scale="65"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F11"/>
  <sheetViews>
    <sheetView workbookViewId="0">
      <selection activeCell="B7" sqref="B7"/>
    </sheetView>
  </sheetViews>
  <sheetFormatPr defaultRowHeight="15" x14ac:dyDescent="0.25"/>
  <cols>
    <col min="1" max="1" width="33.85546875" customWidth="1"/>
    <col min="2" max="2" width="13" customWidth="1"/>
    <col min="3" max="3" width="17.85546875" customWidth="1"/>
    <col min="4" max="4" width="16.85546875" customWidth="1"/>
  </cols>
  <sheetData>
    <row r="1" spans="1:6" x14ac:dyDescent="0.25">
      <c r="A1" s="145" t="s">
        <v>508</v>
      </c>
      <c r="B1" s="147" t="s">
        <v>509</v>
      </c>
      <c r="C1" s="152" t="s">
        <v>524</v>
      </c>
      <c r="D1" s="155" t="s">
        <v>525</v>
      </c>
    </row>
    <row r="2" spans="1:6" x14ac:dyDescent="0.25">
      <c r="A2" s="144" t="s">
        <v>542</v>
      </c>
      <c r="B2" s="146">
        <f>CEILING((F2+F2*0.07),5)</f>
        <v>1095</v>
      </c>
      <c r="C2" s="153">
        <f>B2-(B2/100*ТЛ!$G$32)</f>
        <v>1095</v>
      </c>
      <c r="D2" s="156">
        <f>C2+(C2/100*ТЛ!$G$33)</f>
        <v>1095</v>
      </c>
      <c r="F2" s="595">
        <v>1020</v>
      </c>
    </row>
    <row r="3" spans="1:6" x14ac:dyDescent="0.25">
      <c r="A3" s="144" t="s">
        <v>543</v>
      </c>
      <c r="B3" s="595">
        <v>1525</v>
      </c>
      <c r="C3" s="153">
        <f>B3-(B3/100*ТЛ!$G$32)</f>
        <v>1525</v>
      </c>
      <c r="D3" s="156">
        <f>C3+(C3/100*ТЛ!$G$33)</f>
        <v>1525</v>
      </c>
      <c r="F3" s="595">
        <v>1385</v>
      </c>
    </row>
    <row r="4" spans="1:6" x14ac:dyDescent="0.25">
      <c r="A4" s="144" t="s">
        <v>1404</v>
      </c>
      <c r="B4" s="595">
        <v>1530</v>
      </c>
      <c r="C4" s="153">
        <f>B4-(B4/100*ТЛ!$G$32)</f>
        <v>1530</v>
      </c>
      <c r="D4" s="156">
        <f>C4+(C4/100*ТЛ!$G$33)</f>
        <v>1530</v>
      </c>
      <c r="F4" s="595">
        <v>1390</v>
      </c>
    </row>
    <row r="5" spans="1:6" x14ac:dyDescent="0.25">
      <c r="A5" s="144" t="s">
        <v>544</v>
      </c>
      <c r="B5" s="595">
        <f t="shared" ref="B5:B8" si="0">CEILING((F5+F5*0.07),5)</f>
        <v>3685</v>
      </c>
      <c r="C5" s="153">
        <f>B5-(B5/100*ТЛ!$G$32)</f>
        <v>3685</v>
      </c>
      <c r="D5" s="156">
        <f>C5+(C5/100*ТЛ!$G$33)</f>
        <v>3685</v>
      </c>
      <c r="F5" s="595">
        <v>3440</v>
      </c>
    </row>
    <row r="6" spans="1:6" x14ac:dyDescent="0.25">
      <c r="A6" s="144" t="s">
        <v>546</v>
      </c>
      <c r="B6" s="595">
        <f t="shared" si="0"/>
        <v>4325</v>
      </c>
      <c r="C6" s="153">
        <f>B6-(B6/100*ТЛ!$G$32)</f>
        <v>4325</v>
      </c>
      <c r="D6" s="156">
        <f>C6+(C6/100*ТЛ!$G$33)</f>
        <v>4325</v>
      </c>
      <c r="F6" s="595">
        <v>4040</v>
      </c>
    </row>
    <row r="7" spans="1:6" x14ac:dyDescent="0.25">
      <c r="A7" s="144" t="s">
        <v>1405</v>
      </c>
      <c r="B7" s="595">
        <f t="shared" si="0"/>
        <v>3690</v>
      </c>
      <c r="C7" s="153">
        <f>B7-(B7/100*ТЛ!$G$32)</f>
        <v>3690</v>
      </c>
      <c r="D7" s="156">
        <f>C7+(C7/100*ТЛ!$G$33)</f>
        <v>3690</v>
      </c>
      <c r="F7" s="595">
        <v>3445</v>
      </c>
    </row>
    <row r="8" spans="1:6" x14ac:dyDescent="0.25">
      <c r="A8" s="144" t="s">
        <v>545</v>
      </c>
      <c r="B8" s="595">
        <f t="shared" si="0"/>
        <v>6715</v>
      </c>
      <c r="C8" s="153">
        <f>B8-(B8/100*ТЛ!$G$32)</f>
        <v>6715</v>
      </c>
      <c r="D8" s="156">
        <f>C8+(C8/100*ТЛ!$G$33)</f>
        <v>6715</v>
      </c>
      <c r="F8" s="595">
        <v>6275</v>
      </c>
    </row>
    <row r="9" spans="1:6" ht="14.45" x14ac:dyDescent="0.3">
      <c r="A9" s="144"/>
      <c r="B9" s="146"/>
      <c r="C9" s="153"/>
      <c r="D9" s="156"/>
    </row>
    <row r="10" spans="1:6" ht="14.45" x14ac:dyDescent="0.3">
      <c r="A10" s="144"/>
      <c r="B10" s="146"/>
      <c r="C10" s="153"/>
      <c r="D10" s="156"/>
    </row>
    <row r="11" spans="1:6" ht="14.45" x14ac:dyDescent="0.3">
      <c r="A11" s="144"/>
      <c r="B11" s="146"/>
      <c r="C11" s="154"/>
      <c r="D11" s="157"/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S56"/>
  <sheetViews>
    <sheetView view="pageBreakPreview" zoomScale="90" zoomScaleNormal="100" zoomScaleSheetLayoutView="90" workbookViewId="0">
      <selection sqref="A1:G3"/>
    </sheetView>
  </sheetViews>
  <sheetFormatPr defaultRowHeight="15" x14ac:dyDescent="0.25"/>
  <cols>
    <col min="5" max="5" width="8.85546875" customWidth="1"/>
    <col min="9" max="9" width="8.85546875" customWidth="1"/>
    <col min="14" max="14" width="9.140625" customWidth="1"/>
    <col min="15" max="15" width="1.85546875" customWidth="1"/>
    <col min="16" max="19" width="9.140625" hidden="1" customWidth="1"/>
  </cols>
  <sheetData>
    <row r="1" spans="1:14" ht="20.25" x14ac:dyDescent="0.3">
      <c r="A1" s="21"/>
      <c r="B1" s="3"/>
      <c r="C1" s="3"/>
      <c r="D1" s="25"/>
      <c r="E1" s="24"/>
      <c r="F1" s="3"/>
      <c r="G1" s="3"/>
      <c r="H1" s="3"/>
      <c r="I1" s="3"/>
      <c r="J1" s="3"/>
      <c r="K1" s="3"/>
      <c r="L1" s="734"/>
      <c r="M1" s="734"/>
      <c r="N1" s="734"/>
    </row>
    <row r="2" spans="1:14" x14ac:dyDescent="0.25">
      <c r="A2" s="24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4"/>
    </row>
    <row r="3" spans="1:14" ht="14.45" x14ac:dyDescent="0.3">
      <c r="A3" s="24"/>
      <c r="B3" s="3"/>
      <c r="C3" s="3"/>
      <c r="D3" s="24"/>
      <c r="E3" s="3"/>
      <c r="F3" s="3"/>
      <c r="G3" s="3"/>
      <c r="H3" s="3"/>
      <c r="I3" s="3"/>
      <c r="J3" s="3"/>
      <c r="K3" s="3"/>
      <c r="L3" s="3"/>
      <c r="M3" s="3"/>
      <c r="N3" s="4"/>
    </row>
    <row r="4" spans="1:14" ht="27.75" x14ac:dyDescent="0.4">
      <c r="A4" s="38" t="s">
        <v>467</v>
      </c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40"/>
    </row>
    <row r="5" spans="1:14" thickBot="1" x14ac:dyDescent="0.35"/>
    <row r="6" spans="1:14" s="74" customFormat="1" ht="15.75" x14ac:dyDescent="0.25">
      <c r="A6" s="735" t="s">
        <v>1184</v>
      </c>
      <c r="B6" s="736"/>
      <c r="C6" s="736"/>
      <c r="D6" s="737"/>
      <c r="E6" s="502"/>
      <c r="F6" s="735" t="s">
        <v>67</v>
      </c>
      <c r="G6" s="736"/>
      <c r="H6" s="736"/>
      <c r="I6" s="737"/>
      <c r="J6" s="502"/>
      <c r="K6" s="735" t="s">
        <v>68</v>
      </c>
      <c r="L6" s="736"/>
      <c r="M6" s="736"/>
      <c r="N6" s="737"/>
    </row>
    <row r="7" spans="1:14" s="74" customFormat="1" ht="15.75" x14ac:dyDescent="0.25">
      <c r="A7" s="781" t="s">
        <v>1185</v>
      </c>
      <c r="B7" s="782"/>
      <c r="C7" s="782"/>
      <c r="D7" s="783"/>
      <c r="E7" s="504"/>
      <c r="F7" s="781" t="s">
        <v>75</v>
      </c>
      <c r="G7" s="782"/>
      <c r="H7" s="782"/>
      <c r="I7" s="783"/>
      <c r="J7" s="504"/>
      <c r="K7" s="781" t="s">
        <v>76</v>
      </c>
      <c r="L7" s="782"/>
      <c r="M7" s="782"/>
      <c r="N7" s="783"/>
    </row>
    <row r="8" spans="1:14" s="74" customFormat="1" x14ac:dyDescent="0.25">
      <c r="A8" s="505"/>
      <c r="B8" s="506"/>
      <c r="C8" s="506"/>
      <c r="D8" s="507" t="s">
        <v>2</v>
      </c>
      <c r="E8" s="504"/>
      <c r="F8" s="505"/>
      <c r="G8" s="506"/>
      <c r="H8" s="506"/>
      <c r="I8" s="507" t="s">
        <v>2</v>
      </c>
      <c r="J8" s="504"/>
      <c r="K8" s="505"/>
      <c r="L8" s="506"/>
      <c r="M8" s="506"/>
      <c r="N8" s="507" t="s">
        <v>2</v>
      </c>
    </row>
    <row r="9" spans="1:14" s="74" customFormat="1" ht="14.45" x14ac:dyDescent="0.3">
      <c r="A9" s="505"/>
      <c r="B9" s="506"/>
      <c r="C9" s="506"/>
      <c r="D9" s="508">
        <v>42</v>
      </c>
      <c r="E9" s="504"/>
      <c r="F9" s="505"/>
      <c r="G9" s="506"/>
      <c r="H9" s="506"/>
      <c r="I9" s="515">
        <v>59</v>
      </c>
      <c r="J9" s="504"/>
      <c r="K9" s="505"/>
      <c r="L9" s="506"/>
      <c r="M9" s="506"/>
      <c r="N9" s="515">
        <v>64</v>
      </c>
    </row>
    <row r="10" spans="1:14" s="74" customFormat="1" x14ac:dyDescent="0.25">
      <c r="B10" s="506"/>
      <c r="C10" s="506"/>
      <c r="D10" s="525" t="s">
        <v>3</v>
      </c>
      <c r="E10" s="504"/>
      <c r="F10" s="505"/>
      <c r="G10" s="506"/>
      <c r="H10" s="506"/>
      <c r="I10" s="525" t="s">
        <v>3</v>
      </c>
      <c r="J10" s="504"/>
      <c r="K10" s="505"/>
      <c r="L10" s="506"/>
      <c r="M10" s="506"/>
      <c r="N10" s="525" t="s">
        <v>3</v>
      </c>
    </row>
    <row r="11" spans="1:14" s="74" customFormat="1" ht="14.45" x14ac:dyDescent="0.3">
      <c r="A11" s="505"/>
      <c r="B11" s="506"/>
      <c r="C11" s="506"/>
      <c r="D11" s="508">
        <v>0.11</v>
      </c>
      <c r="E11" s="504"/>
      <c r="F11" s="505"/>
      <c r="G11" s="506"/>
      <c r="H11" s="506"/>
      <c r="I11" s="516">
        <v>0.15</v>
      </c>
      <c r="J11" s="504"/>
      <c r="K11" s="505"/>
      <c r="L11" s="506"/>
      <c r="M11" s="506"/>
      <c r="N11" s="516">
        <v>0.16</v>
      </c>
    </row>
    <row r="12" spans="1:14" s="74" customFormat="1" ht="24" x14ac:dyDescent="0.25">
      <c r="A12" s="505"/>
      <c r="B12" s="506"/>
      <c r="C12" s="506"/>
      <c r="D12" s="507" t="s">
        <v>4</v>
      </c>
      <c r="E12" s="504"/>
      <c r="F12" s="505"/>
      <c r="G12" s="506"/>
      <c r="H12" s="506"/>
      <c r="I12" s="507" t="s">
        <v>4</v>
      </c>
      <c r="J12" s="504"/>
      <c r="K12" s="505"/>
      <c r="L12" s="506"/>
      <c r="M12" s="506"/>
      <c r="N12" s="507" t="s">
        <v>4</v>
      </c>
    </row>
    <row r="13" spans="1:14" s="74" customFormat="1" ht="14.45" x14ac:dyDescent="0.3">
      <c r="A13" s="505"/>
      <c r="B13" s="506"/>
      <c r="C13" s="506"/>
      <c r="D13" s="509">
        <v>2</v>
      </c>
      <c r="E13" s="504"/>
      <c r="F13" s="505"/>
      <c r="G13" s="506"/>
      <c r="H13" s="506"/>
      <c r="I13" s="509">
        <v>2</v>
      </c>
      <c r="J13" s="504"/>
      <c r="K13" s="505"/>
      <c r="L13" s="506"/>
      <c r="M13" s="506"/>
      <c r="N13" s="509">
        <v>2</v>
      </c>
    </row>
    <row r="14" spans="1:14" s="74" customFormat="1" ht="15.75" customHeight="1" thickBot="1" x14ac:dyDescent="0.3">
      <c r="A14" s="785" t="s">
        <v>5</v>
      </c>
      <c r="B14" s="786"/>
      <c r="C14" s="787">
        <f>'12р'!D2</f>
        <v>3180</v>
      </c>
      <c r="D14" s="788"/>
      <c r="E14" s="504"/>
      <c r="F14" s="965" t="s">
        <v>1177</v>
      </c>
      <c r="G14" s="966"/>
      <c r="H14" s="924">
        <f>'12р'!D3</f>
        <v>2300</v>
      </c>
      <c r="I14" s="925"/>
      <c r="J14" s="504"/>
      <c r="K14" s="967" t="s">
        <v>1177</v>
      </c>
      <c r="L14" s="968"/>
      <c r="M14" s="953">
        <f>'12р'!D4</f>
        <v>2425</v>
      </c>
      <c r="N14" s="954"/>
    </row>
    <row r="15" spans="1:14" s="74" customFormat="1" ht="30" customHeight="1" x14ac:dyDescent="0.25">
      <c r="A15" s="977" t="s">
        <v>1638</v>
      </c>
      <c r="B15" s="978"/>
      <c r="C15" s="978"/>
      <c r="D15" s="979"/>
      <c r="E15" s="504"/>
      <c r="F15" s="965"/>
      <c r="G15" s="966"/>
      <c r="H15" s="924"/>
      <c r="I15" s="925"/>
      <c r="J15" s="504"/>
      <c r="K15" s="969"/>
      <c r="L15" s="970"/>
      <c r="M15" s="955"/>
      <c r="N15" s="956"/>
    </row>
    <row r="16" spans="1:14" s="74" customFormat="1" ht="18" customHeight="1" x14ac:dyDescent="0.25">
      <c r="A16" s="587"/>
      <c r="B16" s="588"/>
      <c r="C16" s="588"/>
      <c r="D16" s="589"/>
      <c r="E16" s="504"/>
      <c r="F16" s="943" t="s">
        <v>1637</v>
      </c>
      <c r="G16" s="944"/>
      <c r="H16" s="944"/>
      <c r="I16" s="945"/>
      <c r="J16" s="504"/>
      <c r="K16" s="943" t="s">
        <v>1636</v>
      </c>
      <c r="L16" s="944"/>
      <c r="M16" s="944"/>
      <c r="N16" s="945"/>
    </row>
    <row r="17" spans="1:14" s="74" customFormat="1" ht="15.6" customHeight="1" thickBot="1" x14ac:dyDescent="0.3">
      <c r="A17" s="940" t="s">
        <v>79</v>
      </c>
      <c r="B17" s="941"/>
      <c r="C17" s="941"/>
      <c r="D17" s="942"/>
      <c r="E17" s="504"/>
      <c r="F17" s="926" t="s">
        <v>1188</v>
      </c>
      <c r="G17" s="927"/>
      <c r="H17" s="927"/>
      <c r="I17" s="533">
        <f>'12р'!D13</f>
        <v>2760</v>
      </c>
      <c r="J17" s="504"/>
      <c r="K17" s="865" t="s">
        <v>1174</v>
      </c>
      <c r="L17" s="866"/>
      <c r="M17" s="867"/>
      <c r="N17" s="533">
        <f>'12р'!D14</f>
        <v>2860</v>
      </c>
    </row>
    <row r="18" spans="1:14" s="74" customFormat="1" thickBot="1" x14ac:dyDescent="0.35">
      <c r="A18" s="504"/>
      <c r="B18" s="504"/>
      <c r="C18" s="504"/>
      <c r="D18" s="504"/>
      <c r="E18" s="504"/>
      <c r="F18" s="513"/>
      <c r="G18" s="513"/>
      <c r="H18" s="513"/>
      <c r="I18" s="513"/>
      <c r="J18" s="504"/>
      <c r="K18" s="504"/>
      <c r="L18" s="504"/>
      <c r="M18" s="504"/>
      <c r="N18" s="514"/>
    </row>
    <row r="19" spans="1:14" s="74" customFormat="1" ht="15.75" x14ac:dyDescent="0.25">
      <c r="A19" s="735" t="s">
        <v>1406</v>
      </c>
      <c r="B19" s="736"/>
      <c r="C19" s="736"/>
      <c r="D19" s="737"/>
      <c r="E19" s="502"/>
      <c r="F19" s="974" t="s">
        <v>470</v>
      </c>
      <c r="G19" s="975"/>
      <c r="H19" s="975"/>
      <c r="I19" s="976"/>
      <c r="J19" s="502"/>
    </row>
    <row r="20" spans="1:14" s="74" customFormat="1" ht="16.5" thickBot="1" x14ac:dyDescent="0.3">
      <c r="A20" s="781" t="s">
        <v>75</v>
      </c>
      <c r="B20" s="782"/>
      <c r="C20" s="782"/>
      <c r="D20" s="783"/>
      <c r="E20" s="504"/>
      <c r="F20" s="971" t="s">
        <v>1186</v>
      </c>
      <c r="G20" s="972"/>
      <c r="H20" s="972"/>
      <c r="I20" s="973"/>
      <c r="J20" s="504"/>
    </row>
    <row r="21" spans="1:14" s="74" customFormat="1" x14ac:dyDescent="0.25">
      <c r="A21" s="505"/>
      <c r="B21" s="506"/>
      <c r="C21" s="506"/>
      <c r="D21" s="507" t="s">
        <v>2</v>
      </c>
      <c r="E21" s="504"/>
      <c r="F21" s="201"/>
      <c r="G21" s="202"/>
      <c r="H21" s="202"/>
      <c r="I21" s="558"/>
      <c r="J21" s="504"/>
    </row>
    <row r="22" spans="1:14" s="74" customFormat="1" ht="14.45" x14ac:dyDescent="0.3">
      <c r="A22" s="505"/>
      <c r="B22" s="506"/>
      <c r="C22" s="506"/>
      <c r="D22" s="515">
        <v>59</v>
      </c>
      <c r="E22" s="504"/>
      <c r="F22" s="201"/>
      <c r="G22" s="202"/>
      <c r="H22" s="202"/>
      <c r="I22" s="558"/>
      <c r="J22" s="504"/>
    </row>
    <row r="23" spans="1:14" s="74" customFormat="1" x14ac:dyDescent="0.25">
      <c r="A23" s="505"/>
      <c r="B23" s="506"/>
      <c r="C23" s="506"/>
      <c r="D23" s="525" t="s">
        <v>3</v>
      </c>
      <c r="E23" s="504"/>
      <c r="F23" s="201"/>
      <c r="G23" s="202"/>
      <c r="H23" s="202"/>
      <c r="I23" s="558"/>
      <c r="J23" s="504"/>
    </row>
    <row r="24" spans="1:14" s="74" customFormat="1" x14ac:dyDescent="0.25">
      <c r="A24" s="505"/>
      <c r="B24" s="506"/>
      <c r="C24" s="506"/>
      <c r="D24" s="516">
        <v>0.15</v>
      </c>
      <c r="E24" s="504"/>
      <c r="F24" s="201"/>
      <c r="G24" s="202" t="s">
        <v>468</v>
      </c>
      <c r="H24" s="202"/>
      <c r="I24" s="558"/>
      <c r="J24" s="504"/>
    </row>
    <row r="25" spans="1:14" s="74" customFormat="1" ht="24" x14ac:dyDescent="0.25">
      <c r="A25" s="505"/>
      <c r="B25" s="506"/>
      <c r="C25" s="506"/>
      <c r="D25" s="507" t="s">
        <v>4</v>
      </c>
      <c r="E25" s="504"/>
      <c r="F25" s="201"/>
      <c r="G25" s="202"/>
      <c r="H25" s="202"/>
      <c r="I25" s="558"/>
      <c r="J25" s="504"/>
    </row>
    <row r="26" spans="1:14" s="74" customFormat="1" ht="14.45" x14ac:dyDescent="0.3">
      <c r="A26" s="505"/>
      <c r="B26" s="506"/>
      <c r="C26" s="506"/>
      <c r="D26" s="509">
        <v>2</v>
      </c>
      <c r="E26" s="504"/>
      <c r="F26" s="201"/>
      <c r="G26" s="202"/>
      <c r="H26" s="202"/>
      <c r="I26" s="558"/>
      <c r="J26" s="504"/>
    </row>
    <row r="27" spans="1:14" s="74" customFormat="1" ht="15" customHeight="1" x14ac:dyDescent="0.25">
      <c r="A27" s="949" t="s">
        <v>1177</v>
      </c>
      <c r="B27" s="950"/>
      <c r="C27" s="953">
        <f>'12р'!D6</f>
        <v>2310</v>
      </c>
      <c r="D27" s="954"/>
      <c r="E27" s="504"/>
      <c r="F27" s="201"/>
      <c r="G27" s="202"/>
      <c r="H27" s="202"/>
      <c r="I27" s="558"/>
      <c r="J27" s="504"/>
    </row>
    <row r="28" spans="1:14" s="74" customFormat="1" x14ac:dyDescent="0.25">
      <c r="A28" s="951"/>
      <c r="B28" s="952"/>
      <c r="C28" s="955"/>
      <c r="D28" s="956"/>
      <c r="E28" s="504"/>
      <c r="F28" s="201"/>
      <c r="G28" s="202"/>
      <c r="H28" s="202"/>
      <c r="I28" s="558"/>
      <c r="J28" s="504"/>
    </row>
    <row r="29" spans="1:14" s="74" customFormat="1" x14ac:dyDescent="0.25">
      <c r="A29" s="946" t="s">
        <v>1639</v>
      </c>
      <c r="B29" s="947"/>
      <c r="C29" s="947"/>
      <c r="D29" s="948"/>
      <c r="E29" s="504"/>
      <c r="F29" s="201"/>
      <c r="G29" s="202"/>
      <c r="H29" s="202"/>
      <c r="I29" s="558"/>
      <c r="J29" s="504"/>
    </row>
    <row r="30" spans="1:14" s="74" customFormat="1" ht="16.5" thickBot="1" x14ac:dyDescent="0.3">
      <c r="A30" s="865" t="s">
        <v>1188</v>
      </c>
      <c r="B30" s="866"/>
      <c r="C30" s="867"/>
      <c r="D30" s="533">
        <f>'12р'!D13</f>
        <v>2760</v>
      </c>
      <c r="E30" s="517"/>
      <c r="F30" s="205"/>
      <c r="G30" s="206" t="s">
        <v>469</v>
      </c>
      <c r="H30" s="206"/>
      <c r="I30" s="559"/>
      <c r="J30" s="517"/>
    </row>
    <row r="31" spans="1:14" s="74" customFormat="1" ht="15.75" thickBot="1" x14ac:dyDescent="0.3">
      <c r="A31" s="511"/>
      <c r="B31" s="511"/>
      <c r="C31" s="511"/>
      <c r="D31" s="511"/>
      <c r="E31" s="517"/>
      <c r="F31" s="511"/>
      <c r="G31" s="511"/>
      <c r="H31" s="511"/>
      <c r="I31" s="511"/>
      <c r="J31" s="517"/>
      <c r="K31" s="511"/>
      <c r="L31" s="511"/>
      <c r="M31" s="511"/>
      <c r="N31" s="511"/>
    </row>
    <row r="32" spans="1:14" s="74" customFormat="1" ht="15.75" x14ac:dyDescent="0.25">
      <c r="A32" s="735" t="s">
        <v>537</v>
      </c>
      <c r="B32" s="736"/>
      <c r="C32" s="736"/>
      <c r="D32" s="737"/>
      <c r="E32" s="517"/>
      <c r="F32" s="735" t="s">
        <v>1192</v>
      </c>
      <c r="G32" s="736"/>
      <c r="H32" s="736"/>
      <c r="I32" s="737"/>
      <c r="J32" s="517"/>
      <c r="K32" s="780"/>
      <c r="L32" s="780"/>
      <c r="M32" s="780"/>
      <c r="N32" s="780"/>
    </row>
    <row r="33" spans="1:14" s="74" customFormat="1" ht="15.75" x14ac:dyDescent="0.25">
      <c r="A33" s="781" t="s">
        <v>81</v>
      </c>
      <c r="B33" s="782"/>
      <c r="C33" s="782"/>
      <c r="D33" s="783"/>
      <c r="E33" s="517"/>
      <c r="F33" s="781" t="s">
        <v>1155</v>
      </c>
      <c r="G33" s="782"/>
      <c r="H33" s="782"/>
      <c r="I33" s="783"/>
      <c r="J33" s="517"/>
      <c r="K33" s="784"/>
      <c r="L33" s="784"/>
      <c r="M33" s="784"/>
      <c r="N33" s="784"/>
    </row>
    <row r="34" spans="1:14" s="74" customFormat="1" x14ac:dyDescent="0.25">
      <c r="A34" s="505"/>
      <c r="B34" s="506"/>
      <c r="C34" s="506"/>
      <c r="D34" s="507" t="s">
        <v>2</v>
      </c>
      <c r="E34" s="517"/>
      <c r="F34" s="505"/>
      <c r="G34" s="506"/>
      <c r="H34" s="506"/>
      <c r="I34" s="507" t="s">
        <v>2</v>
      </c>
      <c r="J34" s="517"/>
      <c r="K34" s="506"/>
      <c r="L34" s="506"/>
      <c r="M34" s="506"/>
      <c r="N34" s="518"/>
    </row>
    <row r="35" spans="1:14" s="74" customFormat="1" x14ac:dyDescent="0.25">
      <c r="A35" s="505"/>
      <c r="B35" s="506"/>
      <c r="C35" s="506"/>
      <c r="D35" s="515">
        <v>82</v>
      </c>
      <c r="E35" s="517"/>
      <c r="F35" s="505"/>
      <c r="G35" s="506"/>
      <c r="H35" s="506"/>
      <c r="I35" s="508">
        <v>74</v>
      </c>
      <c r="J35" s="517"/>
      <c r="K35" s="506"/>
      <c r="L35" s="506"/>
      <c r="M35" s="506"/>
      <c r="N35" s="521"/>
    </row>
    <row r="36" spans="1:14" s="74" customFormat="1" x14ac:dyDescent="0.25">
      <c r="A36" s="505"/>
      <c r="B36" s="506"/>
      <c r="C36" s="506"/>
      <c r="D36" s="525" t="s">
        <v>3</v>
      </c>
      <c r="E36" s="517"/>
      <c r="F36" s="505"/>
      <c r="G36" s="506"/>
      <c r="H36" s="506"/>
      <c r="I36" s="525" t="s">
        <v>3</v>
      </c>
      <c r="J36" s="517"/>
      <c r="K36" s="506"/>
      <c r="L36" s="506"/>
      <c r="M36" s="506"/>
      <c r="N36" s="518"/>
    </row>
    <row r="37" spans="1:14" s="74" customFormat="1" x14ac:dyDescent="0.25">
      <c r="A37" s="505"/>
      <c r="B37" s="506"/>
      <c r="C37" s="506"/>
      <c r="D37" s="516">
        <v>0.3</v>
      </c>
      <c r="E37" s="517"/>
      <c r="F37" s="505"/>
      <c r="G37" s="506"/>
      <c r="H37" s="506"/>
      <c r="I37" s="508">
        <v>0.14000000000000001</v>
      </c>
      <c r="J37" s="517"/>
      <c r="K37" s="506"/>
      <c r="L37" s="506"/>
      <c r="M37" s="506"/>
      <c r="N37" s="521"/>
    </row>
    <row r="38" spans="1:14" s="74" customFormat="1" ht="24" x14ac:dyDescent="0.25">
      <c r="A38" s="505"/>
      <c r="B38" s="506"/>
      <c r="C38" s="506"/>
      <c r="D38" s="507" t="s">
        <v>4</v>
      </c>
      <c r="E38" s="517"/>
      <c r="F38" s="505"/>
      <c r="G38" s="506"/>
      <c r="H38" s="506"/>
      <c r="I38" s="507" t="s">
        <v>4</v>
      </c>
      <c r="J38" s="517"/>
      <c r="K38" s="506"/>
      <c r="L38" s="506"/>
      <c r="M38" s="506"/>
      <c r="N38" s="518"/>
    </row>
    <row r="39" spans="1:14" s="74" customFormat="1" x14ac:dyDescent="0.25">
      <c r="A39" s="505"/>
      <c r="B39" s="506"/>
      <c r="C39" s="506"/>
      <c r="D39" s="509">
        <v>2</v>
      </c>
      <c r="E39" s="517"/>
      <c r="F39" s="505"/>
      <c r="G39" s="506"/>
      <c r="H39" s="506"/>
      <c r="I39" s="509">
        <v>2</v>
      </c>
      <c r="J39" s="517"/>
      <c r="K39" s="506"/>
      <c r="L39" s="506"/>
      <c r="M39" s="506"/>
      <c r="N39" s="521"/>
    </row>
    <row r="40" spans="1:14" s="74" customFormat="1" ht="15.75" customHeight="1" thickBot="1" x14ac:dyDescent="0.3">
      <c r="A40" s="785" t="s">
        <v>5</v>
      </c>
      <c r="B40" s="786"/>
      <c r="C40" s="787">
        <f>'12р'!D5</f>
        <v>5780</v>
      </c>
      <c r="D40" s="788"/>
      <c r="E40" s="517"/>
      <c r="F40" s="868" t="s">
        <v>1177</v>
      </c>
      <c r="G40" s="869"/>
      <c r="H40" s="924">
        <f>'12р'!D10</f>
        <v>6930</v>
      </c>
      <c r="I40" s="925"/>
      <c r="J40" s="517"/>
      <c r="K40" s="958"/>
      <c r="L40" s="958"/>
      <c r="M40" s="863"/>
      <c r="N40" s="863"/>
    </row>
    <row r="41" spans="1:14" s="74" customFormat="1" x14ac:dyDescent="0.25">
      <c r="A41" s="790" t="s">
        <v>1635</v>
      </c>
      <c r="B41" s="791"/>
      <c r="C41" s="791"/>
      <c r="D41" s="792"/>
      <c r="E41" s="517"/>
      <c r="F41" s="868"/>
      <c r="G41" s="869"/>
      <c r="H41" s="924"/>
      <c r="I41" s="925"/>
      <c r="J41" s="517"/>
      <c r="K41" s="958"/>
      <c r="L41" s="958"/>
      <c r="M41" s="863"/>
      <c r="N41" s="863"/>
    </row>
    <row r="42" spans="1:14" s="74" customFormat="1" ht="16.5" thickBot="1" x14ac:dyDescent="0.3">
      <c r="A42" s="940" t="s">
        <v>77</v>
      </c>
      <c r="B42" s="941"/>
      <c r="C42" s="941"/>
      <c r="D42" s="942"/>
      <c r="E42" s="517"/>
      <c r="F42" s="926" t="s">
        <v>1174</v>
      </c>
      <c r="G42" s="927"/>
      <c r="H42" s="927"/>
      <c r="I42" s="533">
        <f>'12р'!D14</f>
        <v>2860</v>
      </c>
      <c r="J42" s="517"/>
      <c r="K42" s="769"/>
      <c r="L42" s="769"/>
      <c r="M42" s="769"/>
      <c r="N42" s="560"/>
    </row>
    <row r="43" spans="1:14" s="74" customFormat="1" ht="15.75" thickBot="1" x14ac:dyDescent="0.3">
      <c r="A43" s="561"/>
      <c r="B43" s="561"/>
      <c r="C43" s="561"/>
      <c r="D43" s="561"/>
      <c r="E43" s="517"/>
      <c r="F43" s="962" t="s">
        <v>1077</v>
      </c>
      <c r="G43" s="963"/>
      <c r="H43" s="963"/>
      <c r="I43" s="964"/>
      <c r="J43" s="517"/>
      <c r="K43" s="957"/>
      <c r="L43" s="957"/>
      <c r="M43" s="957"/>
      <c r="N43" s="957"/>
    </row>
    <row r="44" spans="1:14" s="74" customFormat="1" ht="15.75" thickBot="1" x14ac:dyDescent="0.3">
      <c r="A44" s="561"/>
      <c r="B44" s="561"/>
      <c r="C44" s="561"/>
      <c r="D44" s="561"/>
      <c r="E44" s="517"/>
      <c r="F44" s="562"/>
      <c r="G44" s="562"/>
      <c r="H44" s="562"/>
      <c r="I44" s="562"/>
      <c r="J44" s="517"/>
      <c r="K44" s="510"/>
      <c r="L44" s="510"/>
      <c r="M44" s="510"/>
      <c r="N44" s="563"/>
    </row>
    <row r="45" spans="1:14" s="74" customFormat="1" ht="32.25" customHeight="1" x14ac:dyDescent="0.25">
      <c r="A45" s="735" t="s">
        <v>70</v>
      </c>
      <c r="B45" s="736"/>
      <c r="C45" s="736"/>
      <c r="D45" s="737"/>
      <c r="E45" s="517"/>
      <c r="F45" s="740" t="s">
        <v>814</v>
      </c>
      <c r="G45" s="741"/>
      <c r="H45" s="741"/>
      <c r="I45" s="742"/>
      <c r="J45" s="517"/>
      <c r="K45" s="740" t="s">
        <v>815</v>
      </c>
      <c r="L45" s="741"/>
      <c r="M45" s="741"/>
      <c r="N45" s="742"/>
    </row>
    <row r="46" spans="1:14" s="74" customFormat="1" ht="15.75" x14ac:dyDescent="0.25">
      <c r="A46" s="781" t="s">
        <v>84</v>
      </c>
      <c r="B46" s="782"/>
      <c r="C46" s="782"/>
      <c r="D46" s="783"/>
      <c r="E46" s="517"/>
      <c r="F46" s="781" t="s">
        <v>82</v>
      </c>
      <c r="G46" s="782"/>
      <c r="H46" s="782"/>
      <c r="I46" s="783"/>
      <c r="K46" s="781" t="s">
        <v>83</v>
      </c>
      <c r="L46" s="782"/>
      <c r="M46" s="782"/>
      <c r="N46" s="783"/>
    </row>
    <row r="47" spans="1:14" s="74" customFormat="1" x14ac:dyDescent="0.25">
      <c r="A47" s="505"/>
      <c r="B47" s="506"/>
      <c r="C47" s="506"/>
      <c r="D47" s="507" t="s">
        <v>2</v>
      </c>
      <c r="E47" s="517"/>
      <c r="F47" s="505"/>
      <c r="G47" s="506"/>
      <c r="H47" s="506"/>
      <c r="I47" s="507" t="s">
        <v>2</v>
      </c>
      <c r="K47" s="505"/>
      <c r="L47" s="506"/>
      <c r="M47" s="506"/>
      <c r="N47" s="507" t="s">
        <v>2</v>
      </c>
    </row>
    <row r="48" spans="1:14" s="74" customFormat="1" x14ac:dyDescent="0.25">
      <c r="A48" s="505"/>
      <c r="B48" s="506"/>
      <c r="C48" s="506"/>
      <c r="D48" s="515">
        <v>151</v>
      </c>
      <c r="E48" s="517"/>
      <c r="F48" s="505"/>
      <c r="G48" s="506"/>
      <c r="H48" s="506"/>
      <c r="I48" s="515">
        <v>135</v>
      </c>
      <c r="K48" s="505"/>
      <c r="L48" s="506"/>
      <c r="M48" s="506"/>
      <c r="N48" s="515">
        <v>135</v>
      </c>
    </row>
    <row r="49" spans="1:14" s="74" customFormat="1" x14ac:dyDescent="0.25">
      <c r="A49" s="505"/>
      <c r="B49" s="506"/>
      <c r="C49" s="506"/>
      <c r="D49" s="525" t="s">
        <v>3</v>
      </c>
      <c r="E49" s="517"/>
      <c r="F49" s="505"/>
      <c r="G49" s="506"/>
      <c r="H49" s="506"/>
      <c r="I49" s="525" t="s">
        <v>3</v>
      </c>
      <c r="K49" s="505"/>
      <c r="L49" s="506"/>
      <c r="M49" s="506"/>
      <c r="N49" s="525" t="s">
        <v>3</v>
      </c>
    </row>
    <row r="50" spans="1:14" s="74" customFormat="1" x14ac:dyDescent="0.25">
      <c r="A50" s="505"/>
      <c r="B50" s="506"/>
      <c r="C50" s="506"/>
      <c r="D50" s="516">
        <v>0.33</v>
      </c>
      <c r="E50" s="517"/>
      <c r="F50" s="505"/>
      <c r="G50" s="506"/>
      <c r="H50" s="506"/>
      <c r="I50" s="516">
        <v>0.32</v>
      </c>
      <c r="K50" s="505"/>
      <c r="L50" s="506"/>
      <c r="M50" s="506"/>
      <c r="N50" s="516">
        <v>0.32</v>
      </c>
    </row>
    <row r="51" spans="1:14" s="74" customFormat="1" ht="24" x14ac:dyDescent="0.25">
      <c r="A51" s="505"/>
      <c r="B51" s="506"/>
      <c r="C51" s="506"/>
      <c r="D51" s="507" t="s">
        <v>4</v>
      </c>
      <c r="E51" s="517"/>
      <c r="F51" s="505"/>
      <c r="G51" s="506"/>
      <c r="H51" s="506"/>
      <c r="I51" s="507" t="s">
        <v>4</v>
      </c>
      <c r="K51" s="505"/>
      <c r="L51" s="506"/>
      <c r="M51" s="506"/>
      <c r="N51" s="507" t="s">
        <v>4</v>
      </c>
    </row>
    <row r="52" spans="1:14" s="74" customFormat="1" x14ac:dyDescent="0.25">
      <c r="A52" s="505"/>
      <c r="B52" s="506"/>
      <c r="C52" s="506"/>
      <c r="D52" s="509">
        <v>3</v>
      </c>
      <c r="E52" s="517"/>
      <c r="F52" s="505"/>
      <c r="G52" s="506"/>
      <c r="H52" s="506"/>
      <c r="I52" s="509">
        <v>3</v>
      </c>
      <c r="K52" s="505"/>
      <c r="L52" s="506"/>
      <c r="M52" s="506"/>
      <c r="N52" s="509">
        <v>3</v>
      </c>
    </row>
    <row r="53" spans="1:14" s="74" customFormat="1" ht="15.75" thickBot="1" x14ac:dyDescent="0.3">
      <c r="A53" s="785" t="s">
        <v>5</v>
      </c>
      <c r="B53" s="786"/>
      <c r="C53" s="787">
        <f>'12р'!D7</f>
        <v>10490</v>
      </c>
      <c r="D53" s="788"/>
      <c r="E53" s="517"/>
      <c r="F53" s="785" t="s">
        <v>5</v>
      </c>
      <c r="G53" s="786"/>
      <c r="H53" s="787">
        <f>'12р'!D8</f>
        <v>11200</v>
      </c>
      <c r="I53" s="788"/>
      <c r="K53" s="785" t="s">
        <v>5</v>
      </c>
      <c r="L53" s="786"/>
      <c r="M53" s="787">
        <f>'12р'!D9</f>
        <v>11425</v>
      </c>
      <c r="N53" s="788"/>
    </row>
    <row r="54" spans="1:14" s="74" customFormat="1" x14ac:dyDescent="0.25">
      <c r="A54" s="790" t="s">
        <v>999</v>
      </c>
      <c r="B54" s="791"/>
      <c r="C54" s="791"/>
      <c r="D54" s="792"/>
      <c r="E54" s="517"/>
      <c r="F54" s="790" t="s">
        <v>993</v>
      </c>
      <c r="G54" s="791"/>
      <c r="H54" s="791"/>
      <c r="I54" s="792"/>
      <c r="J54" s="517"/>
      <c r="K54" s="790" t="s">
        <v>1000</v>
      </c>
      <c r="L54" s="791"/>
      <c r="M54" s="791"/>
      <c r="N54" s="792"/>
    </row>
    <row r="55" spans="1:14" s="74" customFormat="1" ht="15.75" thickBot="1" x14ac:dyDescent="0.3">
      <c r="A55" s="940" t="s">
        <v>80</v>
      </c>
      <c r="B55" s="941"/>
      <c r="C55" s="941"/>
      <c r="D55" s="942"/>
      <c r="E55" s="517"/>
      <c r="F55" s="959" t="s">
        <v>78</v>
      </c>
      <c r="G55" s="960"/>
      <c r="H55" s="960"/>
      <c r="I55" s="961"/>
      <c r="J55" s="517"/>
      <c r="K55" s="959" t="s">
        <v>78</v>
      </c>
      <c r="L55" s="960"/>
      <c r="M55" s="960"/>
      <c r="N55" s="961"/>
    </row>
    <row r="56" spans="1:14" s="74" customFormat="1" ht="15.75" thickBot="1" x14ac:dyDescent="0.3">
      <c r="F56" s="940" t="s">
        <v>79</v>
      </c>
      <c r="G56" s="941"/>
      <c r="H56" s="941"/>
      <c r="I56" s="942"/>
      <c r="K56" s="940" t="s">
        <v>79</v>
      </c>
      <c r="L56" s="941"/>
      <c r="M56" s="941"/>
      <c r="N56" s="942"/>
    </row>
  </sheetData>
  <mergeCells count="65">
    <mergeCell ref="L1:N1"/>
    <mergeCell ref="M14:N15"/>
    <mergeCell ref="F6:I6"/>
    <mergeCell ref="K6:N6"/>
    <mergeCell ref="A20:D20"/>
    <mergeCell ref="F14:G15"/>
    <mergeCell ref="H14:I15"/>
    <mergeCell ref="F17:H17"/>
    <mergeCell ref="K14:L15"/>
    <mergeCell ref="K17:M17"/>
    <mergeCell ref="A17:D17"/>
    <mergeCell ref="A19:D19"/>
    <mergeCell ref="F20:I20"/>
    <mergeCell ref="A6:D6"/>
    <mergeCell ref="F19:I19"/>
    <mergeCell ref="A15:D15"/>
    <mergeCell ref="A30:C30"/>
    <mergeCell ref="F53:G53"/>
    <mergeCell ref="H53:I53"/>
    <mergeCell ref="F45:I45"/>
    <mergeCell ref="F40:G41"/>
    <mergeCell ref="H40:I41"/>
    <mergeCell ref="F42:H42"/>
    <mergeCell ref="F43:I43"/>
    <mergeCell ref="K53:L53"/>
    <mergeCell ref="K56:N56"/>
    <mergeCell ref="A45:D45"/>
    <mergeCell ref="A46:D46"/>
    <mergeCell ref="F54:I54"/>
    <mergeCell ref="K54:N54"/>
    <mergeCell ref="F55:I55"/>
    <mergeCell ref="K55:N55"/>
    <mergeCell ref="M53:N53"/>
    <mergeCell ref="A54:D54"/>
    <mergeCell ref="A55:D55"/>
    <mergeCell ref="A53:B53"/>
    <mergeCell ref="C53:D53"/>
    <mergeCell ref="F56:I56"/>
    <mergeCell ref="F46:I46"/>
    <mergeCell ref="K46:N46"/>
    <mergeCell ref="K45:N45"/>
    <mergeCell ref="A33:D33"/>
    <mergeCell ref="F33:I33"/>
    <mergeCell ref="A32:D32"/>
    <mergeCell ref="F32:I32"/>
    <mergeCell ref="K43:N43"/>
    <mergeCell ref="K32:N32"/>
    <mergeCell ref="K33:N33"/>
    <mergeCell ref="A40:B40"/>
    <mergeCell ref="C40:D40"/>
    <mergeCell ref="A41:D41"/>
    <mergeCell ref="A42:D42"/>
    <mergeCell ref="K40:L41"/>
    <mergeCell ref="M40:N41"/>
    <mergeCell ref="K42:M42"/>
    <mergeCell ref="F16:I16"/>
    <mergeCell ref="K16:N16"/>
    <mergeCell ref="A29:D29"/>
    <mergeCell ref="F7:I7"/>
    <mergeCell ref="K7:N7"/>
    <mergeCell ref="A7:D7"/>
    <mergeCell ref="A14:B14"/>
    <mergeCell ref="C14:D14"/>
    <mergeCell ref="A27:B28"/>
    <mergeCell ref="C27:D28"/>
  </mergeCells>
  <pageMargins left="0.70866141732283472" right="0.70866141732283472" top="0.15748031496062992" bottom="0" header="0.31496062992125984" footer="0.31496062992125984"/>
  <pageSetup paperSize="9" scale="67"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F14"/>
  <sheetViews>
    <sheetView workbookViewId="0">
      <selection activeCell="B14" sqref="B14"/>
    </sheetView>
  </sheetViews>
  <sheetFormatPr defaultRowHeight="15" x14ac:dyDescent="0.25"/>
  <cols>
    <col min="1" max="1" width="35.140625" customWidth="1"/>
    <col min="2" max="2" width="25.5703125" customWidth="1"/>
    <col min="3" max="3" width="16.85546875" customWidth="1"/>
    <col min="4" max="4" width="18.140625" customWidth="1"/>
  </cols>
  <sheetData>
    <row r="1" spans="1:6" x14ac:dyDescent="0.25">
      <c r="A1" s="145" t="s">
        <v>508</v>
      </c>
      <c r="B1" s="147" t="s">
        <v>509</v>
      </c>
      <c r="C1" s="152" t="s">
        <v>524</v>
      </c>
      <c r="D1" s="155" t="s">
        <v>525</v>
      </c>
    </row>
    <row r="2" spans="1:6" x14ac:dyDescent="0.25">
      <c r="A2" s="144" t="s">
        <v>1184</v>
      </c>
      <c r="B2" s="595">
        <v>3180</v>
      </c>
      <c r="C2" s="153">
        <f>B2-(B2/100*ТЛ!$G$32)</f>
        <v>3180</v>
      </c>
      <c r="D2" s="156">
        <f>C2+(C2/100*ТЛ!$G$33)</f>
        <v>3180</v>
      </c>
      <c r="F2" s="595">
        <v>2850</v>
      </c>
    </row>
    <row r="3" spans="1:6" x14ac:dyDescent="0.25">
      <c r="A3" s="144" t="s">
        <v>67</v>
      </c>
      <c r="B3" s="595">
        <f t="shared" ref="B3:B11" si="0">CEILING((F3+F3*0.07),5)</f>
        <v>2300</v>
      </c>
      <c r="C3" s="153">
        <f>B3-(B3/100*ТЛ!$G$32)</f>
        <v>2300</v>
      </c>
      <c r="D3" s="156">
        <f>C3+(C3/100*ТЛ!$G$33)</f>
        <v>2300</v>
      </c>
      <c r="F3" s="595">
        <v>2145</v>
      </c>
    </row>
    <row r="4" spans="1:6" x14ac:dyDescent="0.25">
      <c r="A4" s="144" t="s">
        <v>68</v>
      </c>
      <c r="B4" s="595">
        <f t="shared" si="0"/>
        <v>2425</v>
      </c>
      <c r="C4" s="153">
        <f>B4-(B4/100*ТЛ!$G$32)</f>
        <v>2425</v>
      </c>
      <c r="D4" s="156">
        <f>C4+(C4/100*ТЛ!$G$33)</f>
        <v>2425</v>
      </c>
      <c r="F4" s="595">
        <v>2265</v>
      </c>
    </row>
    <row r="5" spans="1:6" x14ac:dyDescent="0.25">
      <c r="A5" s="144" t="s">
        <v>537</v>
      </c>
      <c r="B5" s="595">
        <f t="shared" si="0"/>
        <v>5780</v>
      </c>
      <c r="C5" s="153">
        <f>B5-(B5/100*ТЛ!$G$32)</f>
        <v>5780</v>
      </c>
      <c r="D5" s="156">
        <f>C5+(C5/100*ТЛ!$G$33)</f>
        <v>5780</v>
      </c>
      <c r="F5" s="595">
        <v>5400</v>
      </c>
    </row>
    <row r="6" spans="1:6" x14ac:dyDescent="0.25">
      <c r="A6" s="144" t="s">
        <v>538</v>
      </c>
      <c r="B6" s="595">
        <f t="shared" si="0"/>
        <v>2310</v>
      </c>
      <c r="C6" s="153">
        <f>B6-(B6/100*ТЛ!$G$32)</f>
        <v>2310</v>
      </c>
      <c r="D6" s="156">
        <f>C6+(C6/100*ТЛ!$G$33)</f>
        <v>2310</v>
      </c>
      <c r="F6" s="595">
        <v>2155</v>
      </c>
    </row>
    <row r="7" spans="1:6" x14ac:dyDescent="0.25">
      <c r="A7" s="144" t="s">
        <v>539</v>
      </c>
      <c r="B7" s="595">
        <f t="shared" si="0"/>
        <v>10490</v>
      </c>
      <c r="C7" s="153">
        <f>B7-(B7/100*ТЛ!$G$32)</f>
        <v>10490</v>
      </c>
      <c r="D7" s="156">
        <f>C7+(C7/100*ТЛ!$G$33)</f>
        <v>10490</v>
      </c>
      <c r="F7" s="595">
        <v>9800</v>
      </c>
    </row>
    <row r="8" spans="1:6" x14ac:dyDescent="0.25">
      <c r="A8" s="144" t="s">
        <v>540</v>
      </c>
      <c r="B8" s="595">
        <f t="shared" si="0"/>
        <v>11200</v>
      </c>
      <c r="C8" s="153">
        <f>B8-(B8/100*ТЛ!$G$32)</f>
        <v>11200</v>
      </c>
      <c r="D8" s="156">
        <f>C8+(C8/100*ТЛ!$G$33)</f>
        <v>11200</v>
      </c>
      <c r="F8" s="595">
        <v>10465</v>
      </c>
    </row>
    <row r="9" spans="1:6" x14ac:dyDescent="0.25">
      <c r="A9" s="144" t="s">
        <v>541</v>
      </c>
      <c r="B9" s="595">
        <f t="shared" si="0"/>
        <v>11425</v>
      </c>
      <c r="C9" s="153">
        <f>B9-(B9/100*ТЛ!$G$32)</f>
        <v>11425</v>
      </c>
      <c r="D9" s="156">
        <f>C9+(C9/100*ТЛ!$G$33)</f>
        <v>11425</v>
      </c>
      <c r="F9" s="595">
        <v>10675</v>
      </c>
    </row>
    <row r="10" spans="1:6" x14ac:dyDescent="0.25">
      <c r="A10" s="144" t="s">
        <v>991</v>
      </c>
      <c r="B10" s="595">
        <f t="shared" si="0"/>
        <v>6930</v>
      </c>
      <c r="C10" s="153">
        <f>B10-(B10/100*ТЛ!$G$32)</f>
        <v>6930</v>
      </c>
      <c r="D10" s="156">
        <f>C10+(C10/100*ТЛ!$G$33)</f>
        <v>6930</v>
      </c>
      <c r="F10" s="595">
        <v>6475</v>
      </c>
    </row>
    <row r="11" spans="1:6" ht="14.45" x14ac:dyDescent="0.3">
      <c r="A11" s="144"/>
      <c r="B11" s="595">
        <f t="shared" si="0"/>
        <v>0</v>
      </c>
      <c r="C11" s="153">
        <f>B11-(B11/100*ТЛ!$G$32)</f>
        <v>0</v>
      </c>
      <c r="D11" s="156">
        <f>C11+(C11/100*ТЛ!$G$33)</f>
        <v>0</v>
      </c>
      <c r="F11" s="595">
        <v>0</v>
      </c>
    </row>
    <row r="12" spans="1:6" s="224" customFormat="1" x14ac:dyDescent="0.25">
      <c r="A12" s="221" t="s">
        <v>1182</v>
      </c>
      <c r="B12" s="595">
        <v>2700</v>
      </c>
      <c r="C12" s="223">
        <f>B12</f>
        <v>2700</v>
      </c>
      <c r="D12" s="223">
        <f>C12+(C12/100*ТЛ!$G$33)</f>
        <v>2700</v>
      </c>
      <c r="F12" s="222">
        <v>2025</v>
      </c>
    </row>
    <row r="13" spans="1:6" s="224" customFormat="1" x14ac:dyDescent="0.25">
      <c r="A13" s="221" t="s">
        <v>1187</v>
      </c>
      <c r="B13" s="595">
        <v>2760</v>
      </c>
      <c r="C13" s="223">
        <f>B13</f>
        <v>2760</v>
      </c>
      <c r="D13" s="223">
        <f>C13+(C13/100*ТЛ!$G$33)</f>
        <v>2760</v>
      </c>
      <c r="F13" s="222">
        <v>2075</v>
      </c>
    </row>
    <row r="14" spans="1:6" s="224" customFormat="1" x14ac:dyDescent="0.25">
      <c r="A14" s="221" t="s">
        <v>1180</v>
      </c>
      <c r="B14" s="595">
        <v>2860</v>
      </c>
      <c r="C14" s="223">
        <f>B14</f>
        <v>2860</v>
      </c>
      <c r="D14" s="223">
        <f>C14+(C14/100*ТЛ!$G$33)</f>
        <v>2860</v>
      </c>
      <c r="F14" s="222">
        <v>2190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O127"/>
  <sheetViews>
    <sheetView view="pageBreakPreview" zoomScale="80" zoomScaleNormal="100" zoomScaleSheetLayoutView="80" workbookViewId="0">
      <selection activeCell="B1" sqref="B1:I1"/>
    </sheetView>
  </sheetViews>
  <sheetFormatPr defaultRowHeight="15" x14ac:dyDescent="0.25"/>
  <cols>
    <col min="1" max="1" width="0.85546875" customWidth="1"/>
    <col min="5" max="5" width="10" customWidth="1"/>
    <col min="6" max="6" width="4.140625" customWidth="1"/>
    <col min="9" max="9" width="11" customWidth="1"/>
    <col min="10" max="10" width="10.28515625" customWidth="1"/>
    <col min="11" max="11" width="3.28515625" customWidth="1"/>
  </cols>
  <sheetData>
    <row r="1" spans="1:15" ht="20.25" x14ac:dyDescent="0.3">
      <c r="A1" s="2"/>
      <c r="B1" s="21"/>
      <c r="C1" s="3"/>
      <c r="D1" s="3"/>
      <c r="E1" s="25"/>
      <c r="F1" s="24"/>
      <c r="G1" s="3"/>
      <c r="H1" s="3"/>
      <c r="I1" s="3"/>
      <c r="J1" s="3"/>
      <c r="K1" s="3"/>
      <c r="L1" s="3"/>
      <c r="M1" s="734"/>
      <c r="N1" s="734"/>
      <c r="O1" s="734"/>
    </row>
    <row r="2" spans="1:15" ht="28.5" thickBot="1" x14ac:dyDescent="0.45">
      <c r="A2" s="28"/>
      <c r="B2" s="34" t="s">
        <v>45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6"/>
    </row>
    <row r="3" spans="1:15" ht="15.75" x14ac:dyDescent="0.25">
      <c r="A3" s="2"/>
      <c r="B3" s="698" t="s">
        <v>46</v>
      </c>
      <c r="C3" s="699"/>
      <c r="D3" s="699"/>
      <c r="E3" s="700"/>
      <c r="F3" s="5"/>
      <c r="G3" s="698" t="s">
        <v>1206</v>
      </c>
      <c r="H3" s="699"/>
      <c r="I3" s="699"/>
      <c r="J3" s="700"/>
      <c r="K3" s="5"/>
      <c r="L3" s="698" t="s">
        <v>1207</v>
      </c>
      <c r="M3" s="699"/>
      <c r="N3" s="699"/>
      <c r="O3" s="700"/>
    </row>
    <row r="4" spans="1:15" ht="15.75" x14ac:dyDescent="0.25">
      <c r="A4" s="2"/>
      <c r="B4" s="701" t="s">
        <v>47</v>
      </c>
      <c r="C4" s="702"/>
      <c r="D4" s="702"/>
      <c r="E4" s="703"/>
      <c r="F4" s="3"/>
      <c r="G4" s="701" t="s">
        <v>47</v>
      </c>
      <c r="H4" s="702"/>
      <c r="I4" s="702"/>
      <c r="J4" s="703"/>
      <c r="K4" s="3"/>
      <c r="L4" s="701" t="s">
        <v>47</v>
      </c>
      <c r="M4" s="702"/>
      <c r="N4" s="702"/>
      <c r="O4" s="703"/>
    </row>
    <row r="5" spans="1:15" x14ac:dyDescent="0.25">
      <c r="A5" s="2"/>
      <c r="B5" s="6"/>
      <c r="C5" s="7"/>
      <c r="D5" s="7"/>
      <c r="E5" s="8" t="s">
        <v>2</v>
      </c>
      <c r="F5" s="3"/>
      <c r="G5" s="6"/>
      <c r="H5" s="7"/>
      <c r="I5" s="7"/>
      <c r="J5" s="8" t="s">
        <v>2</v>
      </c>
      <c r="K5" s="3"/>
      <c r="L5" s="6"/>
      <c r="M5" s="7"/>
      <c r="N5" s="7"/>
      <c r="O5" s="8" t="s">
        <v>2</v>
      </c>
    </row>
    <row r="6" spans="1:15" ht="14.45" x14ac:dyDescent="0.3">
      <c r="A6" s="2"/>
      <c r="B6" s="6"/>
      <c r="C6" s="7"/>
      <c r="D6" s="7"/>
      <c r="E6" s="9">
        <v>45</v>
      </c>
      <c r="F6" s="3"/>
      <c r="G6" s="6"/>
      <c r="H6" s="7"/>
      <c r="I6" s="7"/>
      <c r="J6" s="9">
        <v>45</v>
      </c>
      <c r="K6" s="3"/>
      <c r="L6" s="6"/>
      <c r="M6" s="7"/>
      <c r="N6" s="7"/>
      <c r="O6" s="9">
        <v>45</v>
      </c>
    </row>
    <row r="7" spans="1:15" ht="24" x14ac:dyDescent="0.25">
      <c r="A7" s="2"/>
      <c r="B7" s="6"/>
      <c r="C7" s="7"/>
      <c r="D7" s="7"/>
      <c r="E7" s="8" t="s">
        <v>3</v>
      </c>
      <c r="F7" s="3"/>
      <c r="G7" s="6"/>
      <c r="H7" s="7"/>
      <c r="I7" s="7"/>
      <c r="J7" s="8" t="s">
        <v>3</v>
      </c>
      <c r="K7" s="3"/>
      <c r="L7" s="6"/>
      <c r="M7" s="7"/>
      <c r="N7" s="7"/>
      <c r="O7" s="8" t="s">
        <v>3</v>
      </c>
    </row>
    <row r="8" spans="1:15" ht="14.45" x14ac:dyDescent="0.3">
      <c r="A8" s="2"/>
      <c r="B8" s="6"/>
      <c r="C8" s="7"/>
      <c r="D8" s="7"/>
      <c r="E8" s="9">
        <v>0.12</v>
      </c>
      <c r="F8" s="3"/>
      <c r="G8" s="6"/>
      <c r="H8" s="7"/>
      <c r="I8" s="7"/>
      <c r="J8" s="9">
        <v>0.12</v>
      </c>
      <c r="K8" s="3"/>
      <c r="L8" s="6"/>
      <c r="M8" s="7"/>
      <c r="N8" s="7"/>
      <c r="O8" s="9">
        <v>0.12</v>
      </c>
    </row>
    <row r="9" spans="1:15" ht="24" x14ac:dyDescent="0.25">
      <c r="A9" s="2"/>
      <c r="B9" s="6"/>
      <c r="C9" s="7"/>
      <c r="D9" s="7"/>
      <c r="E9" s="8" t="s">
        <v>4</v>
      </c>
      <c r="F9" s="3"/>
      <c r="G9" s="6"/>
      <c r="H9" s="7"/>
      <c r="I9" s="7"/>
      <c r="J9" s="8" t="s">
        <v>4</v>
      </c>
      <c r="K9" s="3"/>
      <c r="L9" s="6"/>
      <c r="M9" s="7"/>
      <c r="N9" s="7"/>
      <c r="O9" s="8" t="s">
        <v>4</v>
      </c>
    </row>
    <row r="10" spans="1:15" ht="14.45" x14ac:dyDescent="0.3">
      <c r="A10" s="2"/>
      <c r="B10" s="6"/>
      <c r="C10" s="7"/>
      <c r="D10" s="7"/>
      <c r="E10" s="10">
        <v>2</v>
      </c>
      <c r="F10" s="3"/>
      <c r="G10" s="6"/>
      <c r="H10" s="7"/>
      <c r="I10" s="7"/>
      <c r="J10" s="10">
        <v>2</v>
      </c>
      <c r="K10" s="3"/>
      <c r="L10" s="6"/>
      <c r="M10" s="7"/>
      <c r="N10" s="7"/>
      <c r="O10" s="10">
        <v>2</v>
      </c>
    </row>
    <row r="11" spans="1:15" ht="15.75" thickBot="1" x14ac:dyDescent="0.3">
      <c r="A11" s="2"/>
      <c r="B11" s="704" t="s">
        <v>5</v>
      </c>
      <c r="C11" s="705"/>
      <c r="D11" s="706">
        <f>'13р'!D2</f>
        <v>4110</v>
      </c>
      <c r="E11" s="707"/>
      <c r="F11" s="3"/>
      <c r="G11" s="704" t="s">
        <v>5</v>
      </c>
      <c r="H11" s="705"/>
      <c r="I11" s="706">
        <f>'13р'!D3</f>
        <v>4270</v>
      </c>
      <c r="J11" s="707"/>
      <c r="K11" s="3"/>
      <c r="L11" s="704" t="s">
        <v>5</v>
      </c>
      <c r="M11" s="705"/>
      <c r="N11" s="706">
        <f>'13р'!D4</f>
        <v>5160</v>
      </c>
      <c r="O11" s="707"/>
    </row>
    <row r="12" spans="1:15" ht="15.75" thickBot="1" x14ac:dyDescent="0.3">
      <c r="A12" s="2"/>
      <c r="B12" s="986" t="s">
        <v>1640</v>
      </c>
      <c r="C12" s="987"/>
      <c r="D12" s="987"/>
      <c r="E12" s="988"/>
      <c r="F12" s="3"/>
      <c r="G12" s="986" t="s">
        <v>1642</v>
      </c>
      <c r="H12" s="987"/>
      <c r="I12" s="987"/>
      <c r="J12" s="988"/>
      <c r="K12" s="3"/>
      <c r="L12" s="986" t="s">
        <v>1642</v>
      </c>
      <c r="M12" s="987"/>
      <c r="N12" s="987"/>
      <c r="O12" s="988"/>
    </row>
    <row r="13" spans="1:15" ht="15.75" thickBot="1" x14ac:dyDescent="0.3">
      <c r="A13" s="2"/>
      <c r="B13" s="980" t="s">
        <v>1641</v>
      </c>
      <c r="C13" s="981"/>
      <c r="D13" s="981"/>
      <c r="E13" s="982"/>
      <c r="F13" s="3"/>
      <c r="G13" s="983" t="s">
        <v>1189</v>
      </c>
      <c r="H13" s="984"/>
      <c r="I13" s="984"/>
      <c r="J13" s="985"/>
      <c r="K13" s="3"/>
      <c r="L13" s="983" t="s">
        <v>1190</v>
      </c>
      <c r="M13" s="984"/>
      <c r="N13" s="984"/>
      <c r="O13" s="985"/>
    </row>
    <row r="14" spans="1:15" thickBot="1" x14ac:dyDescent="0.35">
      <c r="A14" s="2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4"/>
    </row>
    <row r="15" spans="1:15" ht="31.9" customHeight="1" x14ac:dyDescent="0.25">
      <c r="A15" s="2"/>
      <c r="B15" s="723" t="s">
        <v>1389</v>
      </c>
      <c r="C15" s="724"/>
      <c r="D15" s="724"/>
      <c r="E15" s="725"/>
      <c r="F15" s="5"/>
      <c r="G15" s="698" t="s">
        <v>48</v>
      </c>
      <c r="H15" s="699"/>
      <c r="I15" s="699"/>
      <c r="J15" s="700"/>
      <c r="K15" s="5"/>
      <c r="L15" s="698" t="s">
        <v>1208</v>
      </c>
      <c r="M15" s="699"/>
      <c r="N15" s="699"/>
      <c r="O15" s="700"/>
    </row>
    <row r="16" spans="1:15" ht="15.75" x14ac:dyDescent="0.25">
      <c r="A16" s="2"/>
      <c r="B16" s="701" t="s">
        <v>47</v>
      </c>
      <c r="C16" s="702"/>
      <c r="D16" s="702"/>
      <c r="E16" s="703"/>
      <c r="F16" s="3"/>
      <c r="G16" s="701" t="s">
        <v>50</v>
      </c>
      <c r="H16" s="702"/>
      <c r="I16" s="702"/>
      <c r="J16" s="703"/>
      <c r="K16" s="3"/>
      <c r="L16" s="701" t="s">
        <v>50</v>
      </c>
      <c r="M16" s="702"/>
      <c r="N16" s="702"/>
      <c r="O16" s="703"/>
    </row>
    <row r="17" spans="1:15" x14ac:dyDescent="0.25">
      <c r="A17" s="2"/>
      <c r="B17" s="6"/>
      <c r="C17" s="7"/>
      <c r="D17" s="7"/>
      <c r="E17" s="8" t="s">
        <v>2</v>
      </c>
      <c r="F17" s="3"/>
      <c r="G17" s="6"/>
      <c r="H17" s="7"/>
      <c r="I17" s="7"/>
      <c r="J17" s="8" t="s">
        <v>2</v>
      </c>
      <c r="K17" s="3"/>
      <c r="L17" s="6"/>
      <c r="M17" s="7"/>
      <c r="N17" s="7"/>
      <c r="O17" s="8" t="s">
        <v>2</v>
      </c>
    </row>
    <row r="18" spans="1:15" ht="14.45" x14ac:dyDescent="0.3">
      <c r="A18" s="2"/>
      <c r="B18" s="6"/>
      <c r="C18" s="7"/>
      <c r="D18" s="7"/>
      <c r="E18" s="9">
        <v>45</v>
      </c>
      <c r="F18" s="3"/>
      <c r="G18" s="6"/>
      <c r="H18" s="7"/>
      <c r="I18" s="7"/>
      <c r="J18" s="9">
        <v>50</v>
      </c>
      <c r="K18" s="3"/>
      <c r="L18" s="6"/>
      <c r="M18" s="7"/>
      <c r="N18" s="7"/>
      <c r="O18" s="9">
        <v>50</v>
      </c>
    </row>
    <row r="19" spans="1:15" ht="24" x14ac:dyDescent="0.25">
      <c r="A19" s="2"/>
      <c r="B19" s="6"/>
      <c r="C19" s="7"/>
      <c r="D19" s="7"/>
      <c r="E19" s="8" t="s">
        <v>3</v>
      </c>
      <c r="F19" s="3"/>
      <c r="G19" s="6"/>
      <c r="H19" s="7"/>
      <c r="I19" s="7"/>
      <c r="J19" s="8" t="s">
        <v>3</v>
      </c>
      <c r="K19" s="3"/>
      <c r="L19" s="6"/>
      <c r="M19" s="7"/>
      <c r="N19" s="7"/>
      <c r="O19" s="8" t="s">
        <v>3</v>
      </c>
    </row>
    <row r="20" spans="1:15" ht="14.45" x14ac:dyDescent="0.3">
      <c r="A20" s="2"/>
      <c r="B20" s="6"/>
      <c r="C20" s="7"/>
      <c r="D20" s="7"/>
      <c r="E20" s="9">
        <v>0.12</v>
      </c>
      <c r="F20" s="3"/>
      <c r="G20" s="6"/>
      <c r="H20" s="7"/>
      <c r="I20" s="7"/>
      <c r="J20" s="9">
        <v>0.12</v>
      </c>
      <c r="K20" s="3"/>
      <c r="L20" s="6"/>
      <c r="M20" s="7"/>
      <c r="N20" s="7"/>
      <c r="O20" s="9">
        <v>0.12</v>
      </c>
    </row>
    <row r="21" spans="1:15" ht="24" x14ac:dyDescent="0.25">
      <c r="A21" s="2"/>
      <c r="B21" s="6"/>
      <c r="C21" s="7"/>
      <c r="D21" s="7"/>
      <c r="E21" s="8" t="s">
        <v>4</v>
      </c>
      <c r="F21" s="3"/>
      <c r="G21" s="6"/>
      <c r="H21" s="7"/>
      <c r="I21" s="7"/>
      <c r="J21" s="8" t="s">
        <v>4</v>
      </c>
      <c r="K21" s="3"/>
      <c r="L21" s="6"/>
      <c r="M21" s="7"/>
      <c r="N21" s="7"/>
      <c r="O21" s="8" t="s">
        <v>4</v>
      </c>
    </row>
    <row r="22" spans="1:15" ht="14.45" x14ac:dyDescent="0.3">
      <c r="A22" s="2"/>
      <c r="B22" s="6"/>
      <c r="C22" s="7"/>
      <c r="D22" s="7"/>
      <c r="E22" s="10">
        <v>2</v>
      </c>
      <c r="F22" s="3"/>
      <c r="G22" s="6"/>
      <c r="H22" s="7"/>
      <c r="I22" s="7"/>
      <c r="J22" s="10">
        <v>2</v>
      </c>
      <c r="K22" s="3"/>
      <c r="L22" s="6"/>
      <c r="M22" s="7"/>
      <c r="N22" s="7"/>
      <c r="O22" s="10">
        <v>2</v>
      </c>
    </row>
    <row r="23" spans="1:15" ht="15.75" thickBot="1" x14ac:dyDescent="0.3">
      <c r="A23" s="2"/>
      <c r="B23" s="704" t="s">
        <v>5</v>
      </c>
      <c r="C23" s="705"/>
      <c r="D23" s="706">
        <f>'13р'!D5</f>
        <v>4625</v>
      </c>
      <c r="E23" s="707"/>
      <c r="F23" s="3"/>
      <c r="G23" s="704" t="s">
        <v>5</v>
      </c>
      <c r="H23" s="705"/>
      <c r="I23" s="706">
        <f>'13р'!D6</f>
        <v>4545</v>
      </c>
      <c r="J23" s="707"/>
      <c r="K23" s="3"/>
      <c r="L23" s="704" t="s">
        <v>5</v>
      </c>
      <c r="M23" s="705"/>
      <c r="N23" s="706">
        <f>'13р'!D7</f>
        <v>4705</v>
      </c>
      <c r="O23" s="707"/>
    </row>
    <row r="24" spans="1:15" x14ac:dyDescent="0.25">
      <c r="A24" s="2"/>
      <c r="B24" s="986" t="s">
        <v>1642</v>
      </c>
      <c r="C24" s="987"/>
      <c r="D24" s="987"/>
      <c r="E24" s="988"/>
      <c r="F24" s="3"/>
      <c r="G24" s="986" t="s">
        <v>1642</v>
      </c>
      <c r="H24" s="987"/>
      <c r="I24" s="987"/>
      <c r="J24" s="988"/>
      <c r="K24" s="3"/>
      <c r="L24" s="986" t="s">
        <v>1642</v>
      </c>
      <c r="M24" s="987"/>
      <c r="N24" s="987"/>
      <c r="O24" s="988"/>
    </row>
    <row r="25" spans="1:15" ht="15.75" thickBot="1" x14ac:dyDescent="0.3">
      <c r="A25" s="2"/>
      <c r="B25" s="983" t="s">
        <v>1191</v>
      </c>
      <c r="C25" s="984"/>
      <c r="D25" s="984"/>
      <c r="E25" s="985"/>
      <c r="F25" s="3"/>
      <c r="G25" s="983" t="s">
        <v>1641</v>
      </c>
      <c r="H25" s="984"/>
      <c r="I25" s="984"/>
      <c r="J25" s="985"/>
      <c r="K25" s="3"/>
      <c r="L25" s="983" t="s">
        <v>1189</v>
      </c>
      <c r="M25" s="984"/>
      <c r="N25" s="984"/>
      <c r="O25" s="985"/>
    </row>
    <row r="26" spans="1:15" thickBot="1" x14ac:dyDescent="0.35">
      <c r="A26" s="2"/>
      <c r="B26" s="11"/>
      <c r="C26" s="12"/>
      <c r="D26" s="12"/>
      <c r="E26" s="12"/>
      <c r="F26" s="3"/>
      <c r="G26" s="729"/>
      <c r="H26" s="729"/>
      <c r="I26" s="729"/>
      <c r="J26" s="729"/>
      <c r="K26" s="3"/>
      <c r="L26" s="729"/>
      <c r="M26" s="729"/>
      <c r="N26" s="729"/>
      <c r="O26" s="730"/>
    </row>
    <row r="27" spans="1:15" ht="15.75" x14ac:dyDescent="0.25">
      <c r="A27" s="2"/>
      <c r="B27" s="698" t="s">
        <v>1209</v>
      </c>
      <c r="C27" s="699"/>
      <c r="D27" s="699"/>
      <c r="E27" s="700"/>
      <c r="F27" s="5"/>
      <c r="G27" s="698" t="s">
        <v>49</v>
      </c>
      <c r="H27" s="699"/>
      <c r="I27" s="699"/>
      <c r="J27" s="700"/>
      <c r="K27" s="5"/>
      <c r="L27" s="698" t="s">
        <v>1587</v>
      </c>
      <c r="M27" s="699"/>
      <c r="N27" s="699"/>
      <c r="O27" s="700"/>
    </row>
    <row r="28" spans="1:15" ht="15.75" x14ac:dyDescent="0.25">
      <c r="A28" s="2"/>
      <c r="B28" s="701" t="s">
        <v>50</v>
      </c>
      <c r="C28" s="702"/>
      <c r="D28" s="702"/>
      <c r="E28" s="703"/>
      <c r="F28" s="3"/>
      <c r="G28" s="701" t="s">
        <v>51</v>
      </c>
      <c r="H28" s="702"/>
      <c r="I28" s="702"/>
      <c r="J28" s="703"/>
      <c r="K28" s="3"/>
      <c r="L28" s="701" t="s">
        <v>50</v>
      </c>
      <c r="M28" s="702"/>
      <c r="N28" s="702"/>
      <c r="O28" s="703"/>
    </row>
    <row r="29" spans="1:15" x14ac:dyDescent="0.25">
      <c r="A29" s="2"/>
      <c r="B29" s="6"/>
      <c r="C29" s="7"/>
      <c r="D29" s="7"/>
      <c r="E29" s="8" t="s">
        <v>2</v>
      </c>
      <c r="F29" s="3"/>
      <c r="G29" s="6"/>
      <c r="H29" s="7"/>
      <c r="I29" s="7"/>
      <c r="J29" s="8" t="s">
        <v>2</v>
      </c>
      <c r="K29" s="3"/>
      <c r="L29" s="6"/>
      <c r="M29" s="7"/>
      <c r="N29" s="7"/>
      <c r="O29" s="8" t="s">
        <v>2</v>
      </c>
    </row>
    <row r="30" spans="1:15" ht="14.45" x14ac:dyDescent="0.3">
      <c r="A30" s="2"/>
      <c r="B30" s="6"/>
      <c r="C30" s="7"/>
      <c r="D30" s="7"/>
      <c r="E30" s="16">
        <v>50</v>
      </c>
      <c r="F30" s="3"/>
      <c r="G30" s="6"/>
      <c r="H30" s="7"/>
      <c r="I30" s="7"/>
      <c r="J30" s="16">
        <v>66</v>
      </c>
      <c r="K30" s="3"/>
      <c r="L30" s="6"/>
      <c r="M30" s="7"/>
      <c r="N30" s="7"/>
      <c r="O30" s="16">
        <v>50</v>
      </c>
    </row>
    <row r="31" spans="1:15" ht="24" x14ac:dyDescent="0.25">
      <c r="A31" s="2"/>
      <c r="B31" s="6"/>
      <c r="C31" s="7"/>
      <c r="D31" s="7"/>
      <c r="E31" s="8" t="s">
        <v>3</v>
      </c>
      <c r="F31" s="3"/>
      <c r="G31" s="6"/>
      <c r="H31" s="7"/>
      <c r="I31" s="7"/>
      <c r="J31" s="8" t="s">
        <v>3</v>
      </c>
      <c r="K31" s="3"/>
      <c r="L31" s="6"/>
      <c r="M31" s="7"/>
      <c r="N31" s="7"/>
      <c r="O31" s="8" t="s">
        <v>3</v>
      </c>
    </row>
    <row r="32" spans="1:15" ht="14.45" x14ac:dyDescent="0.3">
      <c r="A32" s="2"/>
      <c r="B32" s="6"/>
      <c r="C32" s="7"/>
      <c r="D32" s="7"/>
      <c r="E32" s="29">
        <v>0.12</v>
      </c>
      <c r="F32" s="3"/>
      <c r="G32" s="6"/>
      <c r="H32" s="7"/>
      <c r="I32" s="7"/>
      <c r="J32" s="29">
        <v>0.2</v>
      </c>
      <c r="K32" s="3"/>
      <c r="L32" s="6"/>
      <c r="M32" s="7"/>
      <c r="N32" s="7"/>
      <c r="O32" s="29">
        <v>0.12</v>
      </c>
    </row>
    <row r="33" spans="1:15" ht="24" x14ac:dyDescent="0.25">
      <c r="A33" s="2"/>
      <c r="B33" s="6"/>
      <c r="C33" s="7"/>
      <c r="D33" s="7"/>
      <c r="E33" s="8" t="s">
        <v>4</v>
      </c>
      <c r="F33" s="3"/>
      <c r="G33" s="6"/>
      <c r="H33" s="7"/>
      <c r="I33" s="7"/>
      <c r="J33" s="8" t="s">
        <v>4</v>
      </c>
      <c r="K33" s="3"/>
      <c r="L33" s="6"/>
      <c r="M33" s="7"/>
      <c r="N33" s="7"/>
      <c r="O33" s="8" t="s">
        <v>4</v>
      </c>
    </row>
    <row r="34" spans="1:15" ht="14.45" x14ac:dyDescent="0.3">
      <c r="A34" s="2"/>
      <c r="B34" s="6"/>
      <c r="C34" s="7"/>
      <c r="D34" s="7"/>
      <c r="E34" s="10">
        <v>2</v>
      </c>
      <c r="F34" s="3"/>
      <c r="G34" s="6"/>
      <c r="H34" s="7"/>
      <c r="I34" s="7"/>
      <c r="J34" s="10">
        <v>2</v>
      </c>
      <c r="K34" s="3"/>
      <c r="L34" s="6"/>
      <c r="M34" s="7"/>
      <c r="N34" s="7"/>
      <c r="O34" s="10">
        <v>2</v>
      </c>
    </row>
    <row r="35" spans="1:15" ht="15.75" thickBot="1" x14ac:dyDescent="0.3">
      <c r="A35" s="2"/>
      <c r="B35" s="704" t="s">
        <v>5</v>
      </c>
      <c r="C35" s="705"/>
      <c r="D35" s="706">
        <f>'13р'!D8</f>
        <v>5690</v>
      </c>
      <c r="E35" s="707"/>
      <c r="F35" s="3"/>
      <c r="G35" s="704" t="s">
        <v>5</v>
      </c>
      <c r="H35" s="705"/>
      <c r="I35" s="706">
        <f>'13р'!D10</f>
        <v>6420</v>
      </c>
      <c r="J35" s="707"/>
      <c r="K35" s="3"/>
      <c r="L35" s="704" t="s">
        <v>5</v>
      </c>
      <c r="M35" s="705"/>
      <c r="N35" s="706">
        <f>'13р'!D9</f>
        <v>5030</v>
      </c>
      <c r="O35" s="707"/>
    </row>
    <row r="36" spans="1:15" x14ac:dyDescent="0.25">
      <c r="A36" s="2"/>
      <c r="B36" s="986" t="s">
        <v>1642</v>
      </c>
      <c r="C36" s="987"/>
      <c r="D36" s="987"/>
      <c r="E36" s="988"/>
      <c r="F36" s="3"/>
      <c r="G36" s="708" t="s">
        <v>1002</v>
      </c>
      <c r="H36" s="709"/>
      <c r="I36" s="709"/>
      <c r="J36" s="710"/>
      <c r="K36" s="3"/>
      <c r="L36" s="986" t="s">
        <v>1642</v>
      </c>
      <c r="M36" s="987"/>
      <c r="N36" s="987"/>
      <c r="O36" s="988"/>
    </row>
    <row r="37" spans="1:15" ht="15.75" thickBot="1" x14ac:dyDescent="0.3">
      <c r="A37" s="2"/>
      <c r="B37" s="726" t="s">
        <v>1190</v>
      </c>
      <c r="C37" s="727"/>
      <c r="D37" s="727"/>
      <c r="E37" s="728"/>
      <c r="F37" s="3"/>
      <c r="G37" s="726"/>
      <c r="H37" s="727"/>
      <c r="I37" s="727"/>
      <c r="J37" s="728"/>
      <c r="K37" s="3"/>
      <c r="L37" s="726" t="s">
        <v>1588</v>
      </c>
      <c r="M37" s="727"/>
      <c r="N37" s="727"/>
      <c r="O37" s="728"/>
    </row>
    <row r="38" spans="1:15" thickBot="1" x14ac:dyDescent="0.35">
      <c r="A38" s="2"/>
      <c r="B38" s="3"/>
      <c r="C38" s="3"/>
      <c r="D38" s="3"/>
      <c r="E38" s="3"/>
      <c r="F38" s="3"/>
      <c r="G38" s="15"/>
      <c r="H38" s="15"/>
      <c r="I38" s="15"/>
      <c r="J38" s="15"/>
      <c r="K38" s="3"/>
      <c r="L38" s="3"/>
      <c r="M38" s="3"/>
      <c r="N38" s="3"/>
      <c r="O38" s="4"/>
    </row>
    <row r="39" spans="1:15" ht="30" customHeight="1" x14ac:dyDescent="0.25">
      <c r="A39" s="2"/>
      <c r="B39" s="698" t="s">
        <v>755</v>
      </c>
      <c r="C39" s="699"/>
      <c r="D39" s="699"/>
      <c r="E39" s="700"/>
      <c r="F39" s="5"/>
      <c r="G39" s="723" t="s">
        <v>1399</v>
      </c>
      <c r="H39" s="724"/>
      <c r="I39" s="724"/>
      <c r="J39" s="725"/>
      <c r="K39" s="5"/>
      <c r="L39" s="698" t="s">
        <v>117</v>
      </c>
      <c r="M39" s="699"/>
      <c r="N39" s="699"/>
      <c r="O39" s="700"/>
    </row>
    <row r="40" spans="1:15" ht="15.75" x14ac:dyDescent="0.25">
      <c r="A40" s="2"/>
      <c r="B40" s="701" t="s">
        <v>52</v>
      </c>
      <c r="C40" s="702"/>
      <c r="D40" s="702"/>
      <c r="E40" s="703"/>
      <c r="F40" s="3"/>
      <c r="G40" s="701" t="s">
        <v>52</v>
      </c>
      <c r="H40" s="702"/>
      <c r="I40" s="702"/>
      <c r="J40" s="703"/>
      <c r="K40" s="3"/>
      <c r="L40" s="701" t="s">
        <v>122</v>
      </c>
      <c r="M40" s="702"/>
      <c r="N40" s="702"/>
      <c r="O40" s="703"/>
    </row>
    <row r="41" spans="1:15" x14ac:dyDescent="0.25">
      <c r="A41" s="2"/>
      <c r="B41" s="6"/>
      <c r="C41" s="7"/>
      <c r="D41" s="7"/>
      <c r="E41" s="8" t="s">
        <v>2</v>
      </c>
      <c r="F41" s="3"/>
      <c r="G41" s="6"/>
      <c r="H41" s="7"/>
      <c r="I41" s="7"/>
      <c r="J41" s="8" t="s">
        <v>2</v>
      </c>
      <c r="K41" s="3"/>
      <c r="L41" s="6"/>
      <c r="M41" s="7"/>
      <c r="N41" s="7"/>
      <c r="O41" s="8" t="s">
        <v>2</v>
      </c>
    </row>
    <row r="42" spans="1:15" x14ac:dyDescent="0.25">
      <c r="A42" s="2"/>
      <c r="B42" s="6"/>
      <c r="C42" s="7"/>
      <c r="D42" s="7"/>
      <c r="E42" s="16">
        <v>61</v>
      </c>
      <c r="F42" s="3"/>
      <c r="G42" s="6"/>
      <c r="H42" s="7"/>
      <c r="I42" s="7"/>
      <c r="J42" s="16">
        <v>61</v>
      </c>
      <c r="K42" s="3"/>
      <c r="L42" s="6"/>
      <c r="M42" s="7"/>
      <c r="N42" s="7"/>
      <c r="O42" s="9">
        <v>54</v>
      </c>
    </row>
    <row r="43" spans="1:15" ht="24" x14ac:dyDescent="0.25">
      <c r="A43" s="2"/>
      <c r="B43" s="6"/>
      <c r="C43" s="7"/>
      <c r="D43" s="7"/>
      <c r="E43" s="8" t="s">
        <v>3</v>
      </c>
      <c r="F43" s="3"/>
      <c r="G43" s="6"/>
      <c r="H43" s="7"/>
      <c r="I43" s="7"/>
      <c r="J43" s="8" t="s">
        <v>3</v>
      </c>
      <c r="K43" s="3"/>
      <c r="L43" s="6"/>
      <c r="M43" s="7"/>
      <c r="N43" s="7"/>
      <c r="O43" s="8" t="s">
        <v>3</v>
      </c>
    </row>
    <row r="44" spans="1:15" x14ac:dyDescent="0.25">
      <c r="A44" s="2"/>
      <c r="B44" s="6"/>
      <c r="C44" s="7"/>
      <c r="D44" s="7"/>
      <c r="E44" s="29">
        <v>0.16</v>
      </c>
      <c r="F44" s="3"/>
      <c r="G44" s="6"/>
      <c r="H44" s="7"/>
      <c r="I44" s="7"/>
      <c r="J44" s="29">
        <v>0.16</v>
      </c>
      <c r="K44" s="3"/>
      <c r="L44" s="6"/>
      <c r="M44" s="7"/>
      <c r="N44" s="7"/>
      <c r="O44" s="9">
        <v>0.14000000000000001</v>
      </c>
    </row>
    <row r="45" spans="1:15" ht="24" x14ac:dyDescent="0.25">
      <c r="A45" s="2"/>
      <c r="B45" s="6"/>
      <c r="C45" s="7"/>
      <c r="D45" s="7"/>
      <c r="E45" s="8" t="s">
        <v>4</v>
      </c>
      <c r="F45" s="3"/>
      <c r="G45" s="6"/>
      <c r="H45" s="7"/>
      <c r="I45" s="7"/>
      <c r="J45" s="8" t="s">
        <v>4</v>
      </c>
      <c r="K45" s="3"/>
      <c r="L45" s="6"/>
      <c r="M45" s="7"/>
      <c r="N45" s="7"/>
      <c r="O45" s="8" t="s">
        <v>4</v>
      </c>
    </row>
    <row r="46" spans="1:15" ht="15.75" thickBot="1" x14ac:dyDescent="0.3">
      <c r="A46" s="2"/>
      <c r="B46" s="6"/>
      <c r="C46" s="7"/>
      <c r="D46" s="7"/>
      <c r="E46" s="10">
        <v>2</v>
      </c>
      <c r="F46" s="3"/>
      <c r="G46" s="6"/>
      <c r="H46" s="7"/>
      <c r="I46" s="7"/>
      <c r="J46" s="10">
        <v>2</v>
      </c>
      <c r="K46" s="3"/>
      <c r="L46" s="6"/>
      <c r="M46" s="7"/>
      <c r="N46" s="7"/>
      <c r="O46" s="10">
        <v>2</v>
      </c>
    </row>
    <row r="47" spans="1:15" ht="15.75" thickBot="1" x14ac:dyDescent="0.3">
      <c r="A47" s="2"/>
      <c r="B47" s="704" t="s">
        <v>5</v>
      </c>
      <c r="C47" s="705"/>
      <c r="D47" s="706">
        <f>'13р'!D11</f>
        <v>4570</v>
      </c>
      <c r="E47" s="707"/>
      <c r="F47" s="3"/>
      <c r="G47" s="704" t="s">
        <v>5</v>
      </c>
      <c r="H47" s="705"/>
      <c r="I47" s="706">
        <f>'13р'!D12</f>
        <v>4765</v>
      </c>
      <c r="J47" s="707"/>
      <c r="K47" s="3"/>
      <c r="L47" s="889" t="s">
        <v>5</v>
      </c>
      <c r="M47" s="890"/>
      <c r="N47" s="894">
        <f>'9р'!D5</f>
        <v>6365</v>
      </c>
      <c r="O47" s="895"/>
    </row>
    <row r="48" spans="1:15" ht="15.75" thickBot="1" x14ac:dyDescent="0.3">
      <c r="A48" s="2"/>
      <c r="B48" s="757" t="s">
        <v>1002</v>
      </c>
      <c r="C48" s="729"/>
      <c r="D48" s="729"/>
      <c r="E48" s="758"/>
      <c r="F48" s="3"/>
      <c r="G48" s="757" t="s">
        <v>1003</v>
      </c>
      <c r="H48" s="729"/>
      <c r="I48" s="729"/>
      <c r="J48" s="758"/>
      <c r="K48" s="3"/>
      <c r="L48" s="891" t="s">
        <v>114</v>
      </c>
      <c r="M48" s="892"/>
      <c r="N48" s="892"/>
      <c r="O48" s="893"/>
    </row>
    <row r="49" spans="1:15" ht="15.75" thickBot="1" x14ac:dyDescent="0.3">
      <c r="A49" s="2"/>
      <c r="B49" s="726"/>
      <c r="C49" s="727"/>
      <c r="D49" s="727"/>
      <c r="E49" s="728"/>
      <c r="F49" s="18"/>
      <c r="G49" s="989"/>
      <c r="H49" s="990"/>
      <c r="I49" s="990"/>
      <c r="J49" s="991"/>
      <c r="K49" s="18"/>
      <c r="L49" s="127"/>
      <c r="M49" s="128"/>
      <c r="N49" s="128"/>
      <c r="O49" s="129"/>
    </row>
    <row r="50" spans="1:15" ht="15.75" x14ac:dyDescent="0.25">
      <c r="A50" s="2"/>
      <c r="B50" s="698" t="s">
        <v>53</v>
      </c>
      <c r="C50" s="699"/>
      <c r="D50" s="699"/>
      <c r="E50" s="700"/>
      <c r="F50" s="18"/>
      <c r="G50" s="698" t="s">
        <v>1210</v>
      </c>
      <c r="H50" s="699"/>
      <c r="I50" s="699"/>
      <c r="J50" s="700"/>
      <c r="K50" s="18"/>
      <c r="L50" s="698" t="s">
        <v>107</v>
      </c>
      <c r="M50" s="699"/>
      <c r="N50" s="699"/>
      <c r="O50" s="700"/>
    </row>
    <row r="51" spans="1:15" ht="15.75" x14ac:dyDescent="0.25">
      <c r="A51" s="2"/>
      <c r="B51" s="701" t="s">
        <v>54</v>
      </c>
      <c r="C51" s="702"/>
      <c r="D51" s="702"/>
      <c r="E51" s="703"/>
      <c r="F51" s="18"/>
      <c r="G51" s="701" t="s">
        <v>55</v>
      </c>
      <c r="H51" s="702"/>
      <c r="I51" s="702"/>
      <c r="J51" s="703"/>
      <c r="K51" s="18"/>
      <c r="L51" s="701" t="s">
        <v>106</v>
      </c>
      <c r="M51" s="702"/>
      <c r="N51" s="702"/>
      <c r="O51" s="703"/>
    </row>
    <row r="52" spans="1:15" x14ac:dyDescent="0.25">
      <c r="A52" s="2"/>
      <c r="B52" s="6"/>
      <c r="C52" s="7"/>
      <c r="D52" s="7"/>
      <c r="E52" s="8" t="s">
        <v>2</v>
      </c>
      <c r="F52" s="18"/>
      <c r="G52" s="6"/>
      <c r="H52" s="7"/>
      <c r="I52" s="7"/>
      <c r="J52" s="8" t="s">
        <v>2</v>
      </c>
      <c r="K52" s="18"/>
      <c r="L52" s="6"/>
      <c r="M52" s="7"/>
      <c r="N52" s="7"/>
      <c r="O52" s="8" t="s">
        <v>2</v>
      </c>
    </row>
    <row r="53" spans="1:15" x14ac:dyDescent="0.25">
      <c r="A53" s="2"/>
      <c r="B53" s="6"/>
      <c r="C53" s="7"/>
      <c r="D53" s="7"/>
      <c r="E53" s="16">
        <v>45</v>
      </c>
      <c r="F53" s="18"/>
      <c r="G53" s="6"/>
      <c r="H53" s="7"/>
      <c r="I53" s="7"/>
      <c r="J53" s="16">
        <v>45</v>
      </c>
      <c r="K53" s="18"/>
      <c r="L53" s="6"/>
      <c r="M53" s="7"/>
      <c r="N53" s="7"/>
      <c r="O53" s="9">
        <v>56</v>
      </c>
    </row>
    <row r="54" spans="1:15" ht="24" x14ac:dyDescent="0.25">
      <c r="A54" s="2"/>
      <c r="B54" s="6"/>
      <c r="C54" s="7"/>
      <c r="D54" s="7"/>
      <c r="E54" s="8" t="s">
        <v>3</v>
      </c>
      <c r="F54" s="18"/>
      <c r="G54" s="6"/>
      <c r="H54" s="7"/>
      <c r="I54" s="7"/>
      <c r="J54" s="8" t="s">
        <v>3</v>
      </c>
      <c r="K54" s="18"/>
      <c r="L54" s="6"/>
      <c r="M54" s="7"/>
      <c r="N54" s="7"/>
      <c r="O54" s="8" t="s">
        <v>3</v>
      </c>
    </row>
    <row r="55" spans="1:15" x14ac:dyDescent="0.25">
      <c r="A55" s="2"/>
      <c r="B55" s="6"/>
      <c r="C55" s="7"/>
      <c r="D55" s="7"/>
      <c r="E55" s="29">
        <v>0.1</v>
      </c>
      <c r="F55" s="18"/>
      <c r="G55" s="6"/>
      <c r="H55" s="7"/>
      <c r="I55" s="7"/>
      <c r="J55" s="29">
        <v>0.1</v>
      </c>
      <c r="K55" s="18"/>
      <c r="L55" s="6"/>
      <c r="M55" s="7"/>
      <c r="N55" s="7"/>
      <c r="O55" s="9">
        <v>0.15</v>
      </c>
    </row>
    <row r="56" spans="1:15" ht="24" x14ac:dyDescent="0.25">
      <c r="A56" s="2"/>
      <c r="B56" s="6"/>
      <c r="C56" s="7"/>
      <c r="D56" s="7"/>
      <c r="E56" s="8" t="s">
        <v>4</v>
      </c>
      <c r="F56" s="18"/>
      <c r="G56" s="6"/>
      <c r="H56" s="7"/>
      <c r="I56" s="7"/>
      <c r="J56" s="8" t="s">
        <v>4</v>
      </c>
      <c r="K56" s="18"/>
      <c r="L56" s="6"/>
      <c r="M56" s="7"/>
      <c r="N56" s="7"/>
      <c r="O56" s="8" t="s">
        <v>4</v>
      </c>
    </row>
    <row r="57" spans="1:15" x14ac:dyDescent="0.25">
      <c r="A57" s="2"/>
      <c r="B57" s="6"/>
      <c r="C57" s="7"/>
      <c r="D57" s="7"/>
      <c r="E57" s="10">
        <v>1</v>
      </c>
      <c r="F57" s="18"/>
      <c r="G57" s="6"/>
      <c r="H57" s="7"/>
      <c r="I57" s="7"/>
      <c r="J57" s="10">
        <v>1</v>
      </c>
      <c r="K57" s="18"/>
      <c r="L57" s="6"/>
      <c r="M57" s="7"/>
      <c r="N57" s="7"/>
      <c r="O57" s="10">
        <v>2</v>
      </c>
    </row>
    <row r="58" spans="1:15" ht="15.75" thickBot="1" x14ac:dyDescent="0.3">
      <c r="A58" s="2"/>
      <c r="B58" s="704" t="s">
        <v>5</v>
      </c>
      <c r="C58" s="705"/>
      <c r="D58" s="706">
        <f>'13р'!D13</f>
        <v>3820</v>
      </c>
      <c r="E58" s="707"/>
      <c r="F58" s="18"/>
      <c r="G58" s="704" t="s">
        <v>5</v>
      </c>
      <c r="H58" s="705"/>
      <c r="I58" s="706">
        <f>'13р'!D14</f>
        <v>3890</v>
      </c>
      <c r="J58" s="707"/>
      <c r="K58" s="18"/>
      <c r="L58" s="704" t="s">
        <v>5</v>
      </c>
      <c r="M58" s="705"/>
      <c r="N58" s="706">
        <f>'8р'!D5</f>
        <v>5300</v>
      </c>
      <c r="O58" s="707"/>
    </row>
    <row r="59" spans="1:15" ht="15.75" thickBot="1" x14ac:dyDescent="0.3">
      <c r="A59" s="2"/>
      <c r="B59" s="757" t="s">
        <v>757</v>
      </c>
      <c r="C59" s="729"/>
      <c r="D59" s="729"/>
      <c r="E59" s="758"/>
      <c r="F59" s="18"/>
      <c r="G59" s="757" t="s">
        <v>757</v>
      </c>
      <c r="H59" s="729"/>
      <c r="I59" s="729"/>
      <c r="J59" s="758"/>
      <c r="K59" s="18"/>
      <c r="L59" s="757" t="s">
        <v>1193</v>
      </c>
      <c r="M59" s="729"/>
      <c r="N59" s="729"/>
      <c r="O59" s="758"/>
    </row>
    <row r="60" spans="1:15" ht="15.75" thickBot="1" x14ac:dyDescent="0.3">
      <c r="A60" s="2"/>
      <c r="F60" s="18"/>
      <c r="K60" s="18"/>
    </row>
    <row r="61" spans="1:15" ht="15.75" x14ac:dyDescent="0.25">
      <c r="B61" s="698" t="s">
        <v>56</v>
      </c>
      <c r="C61" s="699"/>
      <c r="D61" s="699"/>
      <c r="E61" s="700"/>
      <c r="G61" s="698" t="s">
        <v>1211</v>
      </c>
      <c r="H61" s="699"/>
      <c r="I61" s="699"/>
      <c r="J61" s="700"/>
      <c r="L61" s="698" t="s">
        <v>501</v>
      </c>
      <c r="M61" s="699"/>
      <c r="N61" s="699"/>
      <c r="O61" s="700"/>
    </row>
    <row r="62" spans="1:15" ht="15.75" x14ac:dyDescent="0.25">
      <c r="B62" s="701" t="s">
        <v>345</v>
      </c>
      <c r="C62" s="702"/>
      <c r="D62" s="702"/>
      <c r="E62" s="703"/>
      <c r="F62" s="5"/>
      <c r="G62" s="701" t="s">
        <v>345</v>
      </c>
      <c r="H62" s="702"/>
      <c r="I62" s="702"/>
      <c r="J62" s="703"/>
      <c r="K62" s="5"/>
      <c r="L62" s="701" t="s">
        <v>502</v>
      </c>
      <c r="M62" s="702"/>
      <c r="N62" s="702"/>
      <c r="O62" s="703"/>
    </row>
    <row r="63" spans="1:15" x14ac:dyDescent="0.25">
      <c r="B63" s="6"/>
      <c r="C63" s="7"/>
      <c r="D63" s="7"/>
      <c r="E63" s="8" t="s">
        <v>2</v>
      </c>
      <c r="F63" s="3"/>
      <c r="G63" s="6"/>
      <c r="H63" s="7"/>
      <c r="I63" s="7"/>
      <c r="J63" s="8" t="s">
        <v>2</v>
      </c>
      <c r="K63" s="3"/>
      <c r="L63" s="6"/>
      <c r="M63" s="7"/>
      <c r="N63" s="7"/>
      <c r="O63" s="8" t="s">
        <v>2</v>
      </c>
    </row>
    <row r="64" spans="1:15" x14ac:dyDescent="0.25">
      <c r="B64" s="6"/>
      <c r="C64" s="7"/>
      <c r="D64" s="7"/>
      <c r="E64" s="9">
        <v>65</v>
      </c>
      <c r="F64" s="3"/>
      <c r="G64" s="6"/>
      <c r="H64" s="7"/>
      <c r="I64" s="7"/>
      <c r="J64" s="9">
        <v>65</v>
      </c>
      <c r="K64" s="3"/>
      <c r="L64" s="6"/>
      <c r="M64" s="7"/>
      <c r="N64" s="7"/>
      <c r="O64" s="9"/>
    </row>
    <row r="65" spans="2:15" ht="24" x14ac:dyDescent="0.25">
      <c r="B65" s="6"/>
      <c r="C65" s="7"/>
      <c r="D65" s="7"/>
      <c r="E65" s="8" t="s">
        <v>3</v>
      </c>
      <c r="F65" s="3"/>
      <c r="G65" s="6"/>
      <c r="H65" s="7"/>
      <c r="I65" s="7"/>
      <c r="J65" s="8" t="s">
        <v>3</v>
      </c>
      <c r="K65" s="3"/>
      <c r="L65" s="6"/>
      <c r="M65" s="7"/>
      <c r="N65" s="7"/>
      <c r="O65" s="8" t="s">
        <v>3</v>
      </c>
    </row>
    <row r="66" spans="2:15" x14ac:dyDescent="0.25">
      <c r="B66" s="6"/>
      <c r="C66" s="7"/>
      <c r="D66" s="7"/>
      <c r="E66" s="9">
        <v>0.12</v>
      </c>
      <c r="F66" s="3"/>
      <c r="G66" s="6"/>
      <c r="H66" s="7"/>
      <c r="I66" s="7"/>
      <c r="J66" s="9">
        <v>0.12</v>
      </c>
      <c r="K66" s="3"/>
      <c r="L66" s="6"/>
      <c r="M66" s="7"/>
      <c r="N66" s="7"/>
      <c r="O66" s="9"/>
    </row>
    <row r="67" spans="2:15" ht="24" x14ac:dyDescent="0.25">
      <c r="B67" s="6"/>
      <c r="C67" s="7"/>
      <c r="D67" s="7"/>
      <c r="E67" s="8" t="s">
        <v>4</v>
      </c>
      <c r="F67" s="3"/>
      <c r="G67" s="6"/>
      <c r="H67" s="7"/>
      <c r="I67" s="7"/>
      <c r="J67" s="8" t="s">
        <v>4</v>
      </c>
      <c r="K67" s="3"/>
      <c r="L67" s="6"/>
      <c r="M67" s="7"/>
      <c r="N67" s="7"/>
      <c r="O67" s="8" t="s">
        <v>4</v>
      </c>
    </row>
    <row r="68" spans="2:15" x14ac:dyDescent="0.25">
      <c r="B68" s="6"/>
      <c r="C68" s="7"/>
      <c r="D68" s="7"/>
      <c r="E68" s="10">
        <v>1</v>
      </c>
      <c r="F68" s="3"/>
      <c r="G68" s="6"/>
      <c r="H68" s="7"/>
      <c r="I68" s="7"/>
      <c r="J68" s="10">
        <v>1</v>
      </c>
      <c r="K68" s="3"/>
      <c r="L68" s="6"/>
      <c r="M68" s="7"/>
      <c r="N68" s="7"/>
      <c r="O68" s="10"/>
    </row>
    <row r="69" spans="2:15" ht="15.75" thickBot="1" x14ac:dyDescent="0.3">
      <c r="B69" s="704" t="s">
        <v>5</v>
      </c>
      <c r="C69" s="705"/>
      <c r="D69" s="706">
        <f>'13р'!D15</f>
        <v>4950</v>
      </c>
      <c r="E69" s="707"/>
      <c r="F69" s="3"/>
      <c r="G69" s="704" t="s">
        <v>5</v>
      </c>
      <c r="H69" s="705"/>
      <c r="I69" s="706">
        <f>'13р'!D16</f>
        <v>5105</v>
      </c>
      <c r="J69" s="707"/>
      <c r="K69" s="3"/>
      <c r="L69" s="704" t="s">
        <v>5</v>
      </c>
      <c r="M69" s="705"/>
      <c r="N69" s="706">
        <f>'10р'!D5</f>
        <v>4645</v>
      </c>
      <c r="O69" s="707"/>
    </row>
    <row r="70" spans="2:15" x14ac:dyDescent="0.25">
      <c r="B70" s="708" t="s">
        <v>85</v>
      </c>
      <c r="C70" s="709"/>
      <c r="D70" s="709"/>
      <c r="E70" s="710"/>
      <c r="F70" s="3"/>
      <c r="G70" s="708" t="s">
        <v>757</v>
      </c>
      <c r="H70" s="709"/>
      <c r="I70" s="709"/>
      <c r="J70" s="710"/>
      <c r="K70" s="3"/>
      <c r="L70" s="708" t="s">
        <v>1643</v>
      </c>
      <c r="M70" s="709"/>
      <c r="N70" s="709"/>
      <c r="O70" s="710"/>
    </row>
    <row r="71" spans="2:15" ht="15.75" thickBot="1" x14ac:dyDescent="0.3">
      <c r="B71" s="726" t="s">
        <v>757</v>
      </c>
      <c r="C71" s="727"/>
      <c r="D71" s="727"/>
      <c r="E71" s="728"/>
      <c r="F71" s="3"/>
      <c r="G71" s="726"/>
      <c r="H71" s="727"/>
      <c r="I71" s="727"/>
      <c r="J71" s="728"/>
      <c r="K71" s="3"/>
      <c r="L71" s="726"/>
      <c r="M71" s="727"/>
      <c r="N71" s="727"/>
      <c r="O71" s="728"/>
    </row>
    <row r="72" spans="2:15" ht="15.75" thickBot="1" x14ac:dyDescent="0.3"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4"/>
    </row>
    <row r="73" spans="2:15" s="74" customFormat="1" ht="15.75" x14ac:dyDescent="0.25">
      <c r="B73" s="735" t="s">
        <v>57</v>
      </c>
      <c r="C73" s="736"/>
      <c r="D73" s="736"/>
      <c r="E73" s="737"/>
      <c r="F73" s="504"/>
      <c r="G73" s="735" t="s">
        <v>58</v>
      </c>
      <c r="H73" s="736"/>
      <c r="I73" s="736"/>
      <c r="J73" s="737"/>
      <c r="K73" s="504"/>
      <c r="L73" s="735" t="s">
        <v>59</v>
      </c>
      <c r="M73" s="736"/>
      <c r="N73" s="736"/>
      <c r="O73" s="737"/>
    </row>
    <row r="74" spans="2:15" ht="15.75" x14ac:dyDescent="0.25">
      <c r="B74" s="701" t="s">
        <v>354</v>
      </c>
      <c r="C74" s="702"/>
      <c r="D74" s="702"/>
      <c r="E74" s="703"/>
      <c r="F74" s="5"/>
      <c r="G74" s="701" t="s">
        <v>355</v>
      </c>
      <c r="H74" s="702"/>
      <c r="I74" s="702"/>
      <c r="J74" s="703"/>
      <c r="K74" s="5"/>
      <c r="L74" s="701" t="s">
        <v>356</v>
      </c>
      <c r="M74" s="702"/>
      <c r="N74" s="702"/>
      <c r="O74" s="703"/>
    </row>
    <row r="75" spans="2:15" x14ac:dyDescent="0.25">
      <c r="B75" s="6"/>
      <c r="C75" s="7"/>
      <c r="D75" s="7"/>
      <c r="E75" s="8" t="s">
        <v>2</v>
      </c>
      <c r="F75" s="3"/>
      <c r="G75" s="6"/>
      <c r="H75" s="7"/>
      <c r="I75" s="7"/>
      <c r="J75" s="8" t="s">
        <v>2</v>
      </c>
      <c r="K75" s="3"/>
      <c r="L75" s="6"/>
      <c r="M75" s="7"/>
      <c r="N75" s="7"/>
      <c r="O75" s="8" t="s">
        <v>2</v>
      </c>
    </row>
    <row r="76" spans="2:15" x14ac:dyDescent="0.25">
      <c r="B76" s="6"/>
      <c r="C76" s="7"/>
      <c r="D76" s="7"/>
      <c r="E76" s="9">
        <v>40</v>
      </c>
      <c r="F76" s="3"/>
      <c r="G76" s="6"/>
      <c r="H76" s="7"/>
      <c r="I76" s="7"/>
      <c r="J76" s="9">
        <v>40</v>
      </c>
      <c r="K76" s="3"/>
      <c r="L76" s="6"/>
      <c r="M76" s="7"/>
      <c r="N76" s="7"/>
      <c r="O76" s="9">
        <v>68</v>
      </c>
    </row>
    <row r="77" spans="2:15" ht="24" x14ac:dyDescent="0.25">
      <c r="B77" s="6"/>
      <c r="C77" s="7"/>
      <c r="D77" s="7"/>
      <c r="E77" s="8" t="s">
        <v>3</v>
      </c>
      <c r="F77" s="3"/>
      <c r="G77" s="6"/>
      <c r="H77" s="7"/>
      <c r="I77" s="7"/>
      <c r="J77" s="8" t="s">
        <v>3</v>
      </c>
      <c r="K77" s="3"/>
      <c r="L77" s="6"/>
      <c r="M77" s="7"/>
      <c r="N77" s="7"/>
      <c r="O77" s="8" t="s">
        <v>3</v>
      </c>
    </row>
    <row r="78" spans="2:15" x14ac:dyDescent="0.25">
      <c r="B78" s="6"/>
      <c r="C78" s="7"/>
      <c r="D78" s="7"/>
      <c r="E78" s="9">
        <v>7.0000000000000007E-2</v>
      </c>
      <c r="F78" s="3"/>
      <c r="G78" s="6"/>
      <c r="H78" s="7"/>
      <c r="I78" s="7"/>
      <c r="J78" s="9">
        <v>7.0000000000000007E-2</v>
      </c>
      <c r="K78" s="3"/>
      <c r="L78" s="6"/>
      <c r="M78" s="7"/>
      <c r="N78" s="7"/>
      <c r="O78" s="9">
        <v>0.12</v>
      </c>
    </row>
    <row r="79" spans="2:15" ht="24" x14ac:dyDescent="0.25">
      <c r="B79" s="6"/>
      <c r="C79" s="7"/>
      <c r="D79" s="7"/>
      <c r="E79" s="8" t="s">
        <v>4</v>
      </c>
      <c r="F79" s="3"/>
      <c r="G79" s="6"/>
      <c r="H79" s="7"/>
      <c r="I79" s="7"/>
      <c r="J79" s="8" t="s">
        <v>4</v>
      </c>
      <c r="K79" s="3"/>
      <c r="L79" s="6"/>
      <c r="M79" s="7"/>
      <c r="N79" s="7"/>
      <c r="O79" s="8" t="s">
        <v>4</v>
      </c>
    </row>
    <row r="80" spans="2:15" x14ac:dyDescent="0.25">
      <c r="B80" s="6"/>
      <c r="C80" s="7"/>
      <c r="D80" s="7"/>
      <c r="E80" s="10">
        <v>1</v>
      </c>
      <c r="F80" s="3"/>
      <c r="G80" s="6"/>
      <c r="H80" s="7"/>
      <c r="I80" s="7"/>
      <c r="J80" s="10">
        <v>1</v>
      </c>
      <c r="K80" s="3"/>
      <c r="L80" s="6"/>
      <c r="M80" s="7"/>
      <c r="N80" s="7"/>
      <c r="O80" s="10">
        <v>1</v>
      </c>
    </row>
    <row r="81" spans="2:15" ht="15.75" thickBot="1" x14ac:dyDescent="0.3">
      <c r="B81" s="704" t="s">
        <v>5</v>
      </c>
      <c r="C81" s="705"/>
      <c r="D81" s="706">
        <f>'13р'!D17</f>
        <v>2950</v>
      </c>
      <c r="E81" s="707"/>
      <c r="F81" s="3"/>
      <c r="G81" s="704" t="s">
        <v>5</v>
      </c>
      <c r="H81" s="705"/>
      <c r="I81" s="706">
        <f>'13р'!D18</f>
        <v>3545</v>
      </c>
      <c r="J81" s="707"/>
      <c r="K81" s="3"/>
      <c r="L81" s="704" t="s">
        <v>5</v>
      </c>
      <c r="M81" s="705"/>
      <c r="N81" s="706">
        <f>'13р'!D19</f>
        <v>5950</v>
      </c>
      <c r="O81" s="707"/>
    </row>
    <row r="82" spans="2:15" x14ac:dyDescent="0.25">
      <c r="B82" s="708" t="s">
        <v>757</v>
      </c>
      <c r="C82" s="709"/>
      <c r="D82" s="709"/>
      <c r="E82" s="710"/>
      <c r="F82" s="3"/>
      <c r="G82" s="708" t="s">
        <v>757</v>
      </c>
      <c r="H82" s="709"/>
      <c r="I82" s="709"/>
      <c r="J82" s="710"/>
      <c r="K82" s="3"/>
      <c r="L82" s="708" t="s">
        <v>757</v>
      </c>
      <c r="M82" s="709"/>
      <c r="N82" s="709"/>
      <c r="O82" s="710"/>
    </row>
    <row r="83" spans="2:15" ht="15.75" thickBot="1" x14ac:dyDescent="0.3">
      <c r="B83" s="726"/>
      <c r="C83" s="727"/>
      <c r="D83" s="727"/>
      <c r="E83" s="728"/>
      <c r="F83" s="3"/>
      <c r="G83" s="726"/>
      <c r="H83" s="727"/>
      <c r="I83" s="727"/>
      <c r="J83" s="728"/>
      <c r="K83" s="3"/>
      <c r="L83" s="726"/>
      <c r="M83" s="727"/>
      <c r="N83" s="727"/>
      <c r="O83" s="728"/>
    </row>
    <row r="84" spans="2:15" ht="15.75" thickBot="1" x14ac:dyDescent="0.3">
      <c r="B84" s="241"/>
      <c r="C84" s="12"/>
      <c r="D84" s="12"/>
      <c r="E84" s="12"/>
      <c r="F84" s="3"/>
      <c r="G84" s="729"/>
      <c r="H84" s="729"/>
      <c r="I84" s="729"/>
      <c r="J84" s="729"/>
      <c r="K84" s="3"/>
      <c r="L84" s="729"/>
      <c r="M84" s="729"/>
      <c r="N84" s="729"/>
      <c r="O84" s="730"/>
    </row>
    <row r="85" spans="2:15" s="74" customFormat="1" ht="30.75" customHeight="1" x14ac:dyDescent="0.25">
      <c r="B85" s="740" t="s">
        <v>214</v>
      </c>
      <c r="C85" s="741"/>
      <c r="D85" s="741"/>
      <c r="E85" s="742"/>
      <c r="F85" s="504"/>
      <c r="G85" s="740" t="s">
        <v>1605</v>
      </c>
      <c r="H85" s="741"/>
      <c r="I85" s="741"/>
      <c r="J85" s="742"/>
      <c r="K85" s="504"/>
      <c r="L85" s="816" t="s">
        <v>180</v>
      </c>
      <c r="M85" s="817"/>
      <c r="N85" s="817"/>
      <c r="O85" s="818"/>
    </row>
    <row r="86" spans="2:15" ht="15.75" x14ac:dyDescent="0.25">
      <c r="B86" s="701" t="s">
        <v>215</v>
      </c>
      <c r="C86" s="702"/>
      <c r="D86" s="702"/>
      <c r="E86" s="703"/>
      <c r="F86" s="3"/>
      <c r="G86" s="701" t="s">
        <v>215</v>
      </c>
      <c r="H86" s="702"/>
      <c r="I86" s="702"/>
      <c r="J86" s="703"/>
      <c r="K86" s="143"/>
      <c r="L86" s="701" t="s">
        <v>347</v>
      </c>
      <c r="M86" s="702"/>
      <c r="N86" s="702"/>
      <c r="O86" s="703"/>
    </row>
    <row r="87" spans="2:15" x14ac:dyDescent="0.25">
      <c r="B87" s="6"/>
      <c r="C87" s="7"/>
      <c r="D87" s="7"/>
      <c r="E87" s="8" t="s">
        <v>2</v>
      </c>
      <c r="F87" s="3"/>
      <c r="G87" s="6"/>
      <c r="H87" s="7"/>
      <c r="I87" s="7"/>
      <c r="J87" s="8" t="s">
        <v>2</v>
      </c>
      <c r="K87" s="143"/>
      <c r="L87" s="6"/>
      <c r="M87" s="7"/>
      <c r="N87" s="7"/>
      <c r="O87" s="8" t="s">
        <v>2</v>
      </c>
    </row>
    <row r="88" spans="2:15" x14ac:dyDescent="0.25">
      <c r="B88" s="6"/>
      <c r="C88" s="7"/>
      <c r="D88" s="7"/>
      <c r="E88" s="9">
        <v>50</v>
      </c>
      <c r="F88" s="3"/>
      <c r="G88" s="6"/>
      <c r="H88" s="7"/>
      <c r="I88" s="7"/>
      <c r="J88" s="9">
        <v>50</v>
      </c>
      <c r="K88" s="143"/>
      <c r="L88" s="6"/>
      <c r="M88" s="7"/>
      <c r="N88" s="7"/>
      <c r="O88" s="9">
        <v>65</v>
      </c>
    </row>
    <row r="89" spans="2:15" ht="24" x14ac:dyDescent="0.25">
      <c r="B89" s="6"/>
      <c r="C89" s="7"/>
      <c r="D89" s="7"/>
      <c r="E89" s="8" t="s">
        <v>3</v>
      </c>
      <c r="F89" s="3"/>
      <c r="G89" s="6"/>
      <c r="H89" s="7"/>
      <c r="I89" s="7"/>
      <c r="J89" s="8" t="s">
        <v>3</v>
      </c>
      <c r="K89" s="143"/>
      <c r="L89" s="6"/>
      <c r="M89" s="7"/>
      <c r="N89" s="7"/>
      <c r="O89" s="8" t="s">
        <v>3</v>
      </c>
    </row>
    <row r="90" spans="2:15" x14ac:dyDescent="0.25">
      <c r="B90" s="6"/>
      <c r="C90" s="7"/>
      <c r="D90" s="7"/>
      <c r="E90" s="9">
        <v>0.12</v>
      </c>
      <c r="F90" s="3"/>
      <c r="G90" s="6"/>
      <c r="H90" s="7"/>
      <c r="I90" s="7"/>
      <c r="J90" s="9">
        <v>0.12</v>
      </c>
      <c r="K90" s="143"/>
      <c r="L90" s="6"/>
      <c r="M90" s="7"/>
      <c r="N90" s="7"/>
      <c r="O90" s="9">
        <v>0.12</v>
      </c>
    </row>
    <row r="91" spans="2:15" ht="24" x14ac:dyDescent="0.25">
      <c r="B91" s="6"/>
      <c r="C91" s="7"/>
      <c r="D91" s="7"/>
      <c r="E91" s="8" t="s">
        <v>4</v>
      </c>
      <c r="F91" s="3"/>
      <c r="G91" s="6"/>
      <c r="H91" s="7"/>
      <c r="I91" s="7"/>
      <c r="J91" s="8" t="s">
        <v>4</v>
      </c>
      <c r="K91" s="143"/>
      <c r="L91" s="6"/>
      <c r="M91" s="7"/>
      <c r="N91" s="7"/>
      <c r="O91" s="8" t="s">
        <v>4</v>
      </c>
    </row>
    <row r="92" spans="2:15" x14ac:dyDescent="0.25">
      <c r="B92" s="6"/>
      <c r="C92" s="7"/>
      <c r="D92" s="7"/>
      <c r="E92" s="10">
        <v>1</v>
      </c>
      <c r="F92" s="3"/>
      <c r="G92" s="6"/>
      <c r="H92" s="7"/>
      <c r="I92" s="7"/>
      <c r="J92" s="10">
        <v>1</v>
      </c>
      <c r="K92" s="143"/>
      <c r="L92" s="6"/>
      <c r="M92" s="7"/>
      <c r="N92" s="7"/>
      <c r="O92" s="10">
        <v>2</v>
      </c>
    </row>
    <row r="93" spans="2:15" ht="15.75" thickBot="1" x14ac:dyDescent="0.3">
      <c r="B93" s="704" t="s">
        <v>5</v>
      </c>
      <c r="C93" s="705"/>
      <c r="D93" s="706">
        <f>'13р'!D20</f>
        <v>5715</v>
      </c>
      <c r="E93" s="707"/>
      <c r="F93" s="3"/>
      <c r="G93" s="704" t="s">
        <v>5</v>
      </c>
      <c r="H93" s="705"/>
      <c r="I93" s="706">
        <f>'13р'!D21</f>
        <v>5775</v>
      </c>
      <c r="J93" s="707"/>
      <c r="K93" s="143"/>
      <c r="L93" s="704" t="s">
        <v>5</v>
      </c>
      <c r="M93" s="705"/>
      <c r="N93" s="706">
        <f>'4р'!D9</f>
        <v>5060</v>
      </c>
      <c r="O93" s="707"/>
    </row>
    <row r="94" spans="2:15" ht="15.75" thickBot="1" x14ac:dyDescent="0.3">
      <c r="B94" s="708" t="s">
        <v>757</v>
      </c>
      <c r="C94" s="709"/>
      <c r="D94" s="709"/>
      <c r="E94" s="710"/>
      <c r="F94" s="3"/>
      <c r="G94" s="708" t="s">
        <v>758</v>
      </c>
      <c r="H94" s="709"/>
      <c r="I94" s="709"/>
      <c r="J94" s="710"/>
      <c r="K94" s="143"/>
      <c r="L94" s="757" t="s">
        <v>760</v>
      </c>
      <c r="M94" s="729"/>
      <c r="N94" s="729"/>
      <c r="O94" s="758"/>
    </row>
    <row r="95" spans="2:15" ht="15.75" thickBot="1" x14ac:dyDescent="0.3">
      <c r="B95" s="726"/>
      <c r="C95" s="727"/>
      <c r="D95" s="727"/>
      <c r="E95" s="728"/>
      <c r="F95" s="3"/>
      <c r="G95" s="726"/>
      <c r="H95" s="727"/>
      <c r="I95" s="727"/>
      <c r="J95" s="728"/>
      <c r="K95" s="3"/>
      <c r="L95" s="280"/>
      <c r="M95" s="281"/>
      <c r="N95" s="281"/>
      <c r="O95" s="282"/>
    </row>
    <row r="96" spans="2:15" s="74" customFormat="1" ht="33" customHeight="1" x14ac:dyDescent="0.25">
      <c r="B96" s="735" t="s">
        <v>128</v>
      </c>
      <c r="C96" s="736"/>
      <c r="D96" s="736"/>
      <c r="E96" s="737"/>
      <c r="F96" s="504"/>
      <c r="G96" s="740" t="s">
        <v>1762</v>
      </c>
      <c r="H96" s="741"/>
      <c r="I96" s="741"/>
      <c r="J96" s="742"/>
      <c r="L96" s="735" t="s">
        <v>1601</v>
      </c>
      <c r="M96" s="736"/>
      <c r="N96" s="736"/>
      <c r="O96" s="737"/>
    </row>
    <row r="97" spans="2:15" ht="15.75" x14ac:dyDescent="0.25">
      <c r="B97" s="701" t="s">
        <v>140</v>
      </c>
      <c r="C97" s="702"/>
      <c r="D97" s="702"/>
      <c r="E97" s="703"/>
      <c r="F97" s="3"/>
      <c r="G97" s="701" t="s">
        <v>95</v>
      </c>
      <c r="H97" s="702"/>
      <c r="I97" s="702"/>
      <c r="J97" s="703"/>
      <c r="L97" s="701" t="s">
        <v>1602</v>
      </c>
      <c r="M97" s="702"/>
      <c r="N97" s="702"/>
      <c r="O97" s="703"/>
    </row>
    <row r="98" spans="2:15" x14ac:dyDescent="0.25">
      <c r="B98" s="6"/>
      <c r="C98" s="7"/>
      <c r="D98" s="7"/>
      <c r="E98" s="8" t="s">
        <v>2</v>
      </c>
      <c r="F98" s="3"/>
      <c r="G98" s="6"/>
      <c r="H98" s="7"/>
      <c r="I98" s="7"/>
      <c r="J98" s="8" t="s">
        <v>2</v>
      </c>
      <c r="L98" s="6"/>
      <c r="M98" s="7"/>
      <c r="N98" s="7"/>
      <c r="O98" s="8" t="s">
        <v>2</v>
      </c>
    </row>
    <row r="99" spans="2:15" ht="19.5" customHeight="1" x14ac:dyDescent="0.25">
      <c r="B99" s="6"/>
      <c r="C99" s="7"/>
      <c r="D99" s="7"/>
      <c r="E99" s="9">
        <v>48</v>
      </c>
      <c r="F99" s="3"/>
      <c r="G99" s="6"/>
      <c r="H99" s="7"/>
      <c r="I99" s="7"/>
      <c r="J99" s="9">
        <v>48</v>
      </c>
      <c r="L99" s="6"/>
      <c r="M99" s="7"/>
      <c r="N99" s="7"/>
      <c r="O99" s="9"/>
    </row>
    <row r="100" spans="2:15" ht="24" x14ac:dyDescent="0.25">
      <c r="B100" s="6"/>
      <c r="C100" s="7"/>
      <c r="D100" s="7"/>
      <c r="E100" s="8" t="s">
        <v>3</v>
      </c>
      <c r="F100" s="3"/>
      <c r="G100" s="6"/>
      <c r="H100" s="7"/>
      <c r="I100" s="7"/>
      <c r="J100" s="8" t="s">
        <v>3</v>
      </c>
      <c r="L100" s="6"/>
      <c r="M100" s="7"/>
      <c r="N100" s="7"/>
      <c r="O100" s="8" t="s">
        <v>3</v>
      </c>
    </row>
    <row r="101" spans="2:15" ht="22.5" customHeight="1" x14ac:dyDescent="0.25">
      <c r="B101" s="6"/>
      <c r="C101" s="7"/>
      <c r="D101" s="7"/>
      <c r="E101" s="9">
        <v>0.09</v>
      </c>
      <c r="F101" s="3"/>
      <c r="G101" s="6"/>
      <c r="H101" s="7"/>
      <c r="I101" s="7"/>
      <c r="J101" s="9">
        <v>0.14000000000000001</v>
      </c>
      <c r="L101" s="6"/>
      <c r="M101" s="7"/>
      <c r="N101" s="7"/>
      <c r="O101" s="9"/>
    </row>
    <row r="102" spans="2:15" ht="24" x14ac:dyDescent="0.25">
      <c r="B102" s="6"/>
      <c r="C102" s="7"/>
      <c r="D102" s="7"/>
      <c r="E102" s="8" t="s">
        <v>4</v>
      </c>
      <c r="F102" s="3"/>
      <c r="G102" s="6"/>
      <c r="H102" s="7"/>
      <c r="I102" s="7"/>
      <c r="J102" s="8" t="s">
        <v>4</v>
      </c>
      <c r="L102" s="6"/>
      <c r="M102" s="7"/>
      <c r="N102" s="7"/>
      <c r="O102" s="8" t="s">
        <v>4</v>
      </c>
    </row>
    <row r="103" spans="2:15" x14ac:dyDescent="0.25">
      <c r="B103" s="6"/>
      <c r="C103" s="7"/>
      <c r="D103" s="7"/>
      <c r="E103" s="10">
        <v>1</v>
      </c>
      <c r="F103" s="3"/>
      <c r="G103" s="6"/>
      <c r="H103" s="7"/>
      <c r="I103" s="7"/>
      <c r="J103" s="10">
        <v>1</v>
      </c>
      <c r="L103" s="6"/>
      <c r="M103" s="7"/>
      <c r="N103" s="7"/>
      <c r="O103" s="10">
        <v>1</v>
      </c>
    </row>
    <row r="104" spans="2:15" ht="15.75" thickBot="1" x14ac:dyDescent="0.3">
      <c r="B104" s="704" t="s">
        <v>5</v>
      </c>
      <c r="C104" s="705"/>
      <c r="D104" s="706">
        <f>'1р'!D5</f>
        <v>5590</v>
      </c>
      <c r="E104" s="707"/>
      <c r="F104" s="3"/>
      <c r="G104" s="704" t="s">
        <v>5</v>
      </c>
      <c r="H104" s="705"/>
      <c r="I104" s="706">
        <f>'7р'!D5</f>
        <v>5020</v>
      </c>
      <c r="J104" s="707"/>
      <c r="L104" s="704" t="s">
        <v>5</v>
      </c>
      <c r="M104" s="705"/>
      <c r="N104" s="706">
        <f>'13р'!D22</f>
        <v>5365</v>
      </c>
      <c r="O104" s="707"/>
    </row>
    <row r="105" spans="2:15" ht="15.75" thickBot="1" x14ac:dyDescent="0.3">
      <c r="B105" s="757" t="s">
        <v>759</v>
      </c>
      <c r="C105" s="729"/>
      <c r="D105" s="729"/>
      <c r="E105" s="758"/>
      <c r="F105" s="3"/>
      <c r="G105" s="757" t="s">
        <v>756</v>
      </c>
      <c r="H105" s="729"/>
      <c r="I105" s="729"/>
      <c r="J105" s="758"/>
      <c r="L105" s="757" t="s">
        <v>1603</v>
      </c>
      <c r="M105" s="729"/>
      <c r="N105" s="729"/>
      <c r="O105" s="758"/>
    </row>
    <row r="106" spans="2:15" ht="15.75" thickBot="1" x14ac:dyDescent="0.3">
      <c r="B106" s="241"/>
      <c r="C106" s="241"/>
      <c r="D106" s="241"/>
      <c r="E106" s="241"/>
      <c r="F106" s="3"/>
    </row>
    <row r="107" spans="2:15" ht="15.75" x14ac:dyDescent="0.25">
      <c r="B107" s="735" t="s">
        <v>1895</v>
      </c>
      <c r="C107" s="736"/>
      <c r="D107" s="736"/>
      <c r="E107" s="737"/>
      <c r="F107" s="3"/>
      <c r="G107" s="735" t="s">
        <v>1898</v>
      </c>
      <c r="H107" s="736"/>
      <c r="I107" s="736"/>
      <c r="J107" s="737"/>
      <c r="K107" s="74"/>
      <c r="L107" s="735" t="s">
        <v>1899</v>
      </c>
      <c r="M107" s="736"/>
      <c r="N107" s="736"/>
      <c r="O107" s="737"/>
    </row>
    <row r="108" spans="2:15" s="143" customFormat="1" ht="15.75" x14ac:dyDescent="0.25">
      <c r="B108" s="701" t="s">
        <v>1896</v>
      </c>
      <c r="C108" s="702"/>
      <c r="D108" s="702"/>
      <c r="E108" s="703"/>
      <c r="F108" s="3"/>
      <c r="G108" s="701" t="s">
        <v>1900</v>
      </c>
      <c r="H108" s="702"/>
      <c r="I108" s="702"/>
      <c r="J108" s="703"/>
      <c r="L108" s="701" t="s">
        <v>1901</v>
      </c>
      <c r="M108" s="702"/>
      <c r="N108" s="702"/>
      <c r="O108" s="703"/>
    </row>
    <row r="109" spans="2:15" x14ac:dyDescent="0.25">
      <c r="B109" s="6"/>
      <c r="C109" s="7"/>
      <c r="D109" s="7"/>
      <c r="E109" s="8" t="s">
        <v>2</v>
      </c>
      <c r="G109" s="6"/>
      <c r="H109" s="7"/>
      <c r="I109" s="7"/>
      <c r="J109" s="8" t="s">
        <v>2</v>
      </c>
      <c r="K109" s="143"/>
      <c r="L109" s="6"/>
      <c r="M109" s="7"/>
      <c r="N109" s="7"/>
      <c r="O109" s="8" t="s">
        <v>2</v>
      </c>
    </row>
    <row r="110" spans="2:15" x14ac:dyDescent="0.25">
      <c r="B110" s="6"/>
      <c r="C110" s="7"/>
      <c r="D110" s="7"/>
      <c r="E110" s="9"/>
      <c r="G110" s="6"/>
      <c r="H110" s="7"/>
      <c r="I110" s="7"/>
      <c r="J110" s="9"/>
      <c r="K110" s="143"/>
      <c r="L110" s="6"/>
      <c r="M110" s="7"/>
      <c r="N110" s="7"/>
      <c r="O110" s="9"/>
    </row>
    <row r="111" spans="2:15" ht="24" x14ac:dyDescent="0.25">
      <c r="B111" s="6"/>
      <c r="C111" s="7"/>
      <c r="D111" s="7"/>
      <c r="E111" s="8" t="s">
        <v>3</v>
      </c>
      <c r="G111" s="6"/>
      <c r="H111" s="7"/>
      <c r="I111" s="7"/>
      <c r="J111" s="8" t="s">
        <v>3</v>
      </c>
      <c r="K111" s="143"/>
      <c r="L111" s="6"/>
      <c r="M111" s="7"/>
      <c r="N111" s="7"/>
      <c r="O111" s="8" t="s">
        <v>3</v>
      </c>
    </row>
    <row r="112" spans="2:15" x14ac:dyDescent="0.25">
      <c r="B112" s="6"/>
      <c r="C112" s="7"/>
      <c r="D112" s="7"/>
      <c r="E112" s="9"/>
      <c r="G112" s="6"/>
      <c r="H112" s="7"/>
      <c r="I112" s="7"/>
      <c r="J112" s="9"/>
      <c r="K112" s="143"/>
      <c r="L112" s="6"/>
      <c r="M112" s="7"/>
      <c r="N112" s="7"/>
      <c r="O112" s="9"/>
    </row>
    <row r="113" spans="2:15" ht="24" x14ac:dyDescent="0.25">
      <c r="B113" s="6"/>
      <c r="C113" s="7"/>
      <c r="D113" s="7"/>
      <c r="E113" s="8" t="s">
        <v>4</v>
      </c>
      <c r="G113" s="6"/>
      <c r="H113" s="7"/>
      <c r="I113" s="7"/>
      <c r="J113" s="8" t="s">
        <v>4</v>
      </c>
      <c r="K113" s="143"/>
      <c r="L113" s="6"/>
      <c r="M113" s="7"/>
      <c r="N113" s="7"/>
      <c r="O113" s="8" t="s">
        <v>4</v>
      </c>
    </row>
    <row r="114" spans="2:15" x14ac:dyDescent="0.25">
      <c r="B114" s="6"/>
      <c r="C114" s="7"/>
      <c r="D114" s="7"/>
      <c r="E114" s="10"/>
      <c r="G114" s="6"/>
      <c r="H114" s="7"/>
      <c r="I114" s="7"/>
      <c r="J114" s="10"/>
      <c r="K114" s="143"/>
      <c r="L114" s="6"/>
      <c r="M114" s="7"/>
      <c r="N114" s="7"/>
      <c r="O114" s="10"/>
    </row>
    <row r="115" spans="2:15" ht="15.75" thickBot="1" x14ac:dyDescent="0.3">
      <c r="B115" s="704" t="s">
        <v>5</v>
      </c>
      <c r="C115" s="705"/>
      <c r="D115" s="706">
        <f>'13р'!D23</f>
        <v>4670</v>
      </c>
      <c r="E115" s="707"/>
      <c r="G115" s="704" t="s">
        <v>5</v>
      </c>
      <c r="H115" s="705"/>
      <c r="I115" s="706">
        <f>'13р'!D24</f>
        <v>8150</v>
      </c>
      <c r="J115" s="707"/>
      <c r="K115" s="143"/>
      <c r="L115" s="704" t="s">
        <v>5</v>
      </c>
      <c r="M115" s="705"/>
      <c r="N115" s="706">
        <f>'13р'!D25</f>
        <v>9140</v>
      </c>
      <c r="O115" s="707"/>
    </row>
    <row r="116" spans="2:15" ht="15.75" thickBot="1" x14ac:dyDescent="0.3">
      <c r="B116" s="757" t="s">
        <v>1897</v>
      </c>
      <c r="C116" s="729"/>
      <c r="D116" s="729"/>
      <c r="E116" s="758"/>
      <c r="G116" s="757" t="s">
        <v>1897</v>
      </c>
      <c r="H116" s="729"/>
      <c r="I116" s="729"/>
      <c r="J116" s="758"/>
      <c r="K116" s="143"/>
      <c r="L116" s="757" t="s">
        <v>1897</v>
      </c>
      <c r="M116" s="729"/>
      <c r="N116" s="729"/>
      <c r="O116" s="758"/>
    </row>
    <row r="117" spans="2:15" ht="15.75" thickBot="1" x14ac:dyDescent="0.3"/>
    <row r="118" spans="2:15" ht="15.75" x14ac:dyDescent="0.25">
      <c r="B118" s="735" t="s">
        <v>1902</v>
      </c>
      <c r="C118" s="736"/>
      <c r="D118" s="736"/>
      <c r="E118" s="737"/>
    </row>
    <row r="119" spans="2:15" ht="15.75" x14ac:dyDescent="0.25">
      <c r="B119" s="701" t="s">
        <v>1903</v>
      </c>
      <c r="C119" s="702"/>
      <c r="D119" s="702"/>
      <c r="E119" s="703"/>
    </row>
    <row r="120" spans="2:15" x14ac:dyDescent="0.25">
      <c r="B120" s="6"/>
      <c r="C120" s="7"/>
      <c r="D120" s="7"/>
      <c r="E120" s="8" t="s">
        <v>2</v>
      </c>
    </row>
    <row r="121" spans="2:15" x14ac:dyDescent="0.25">
      <c r="B121" s="6"/>
      <c r="C121" s="7"/>
      <c r="D121" s="7"/>
      <c r="E121" s="9"/>
    </row>
    <row r="122" spans="2:15" x14ac:dyDescent="0.25">
      <c r="B122" s="6"/>
      <c r="C122" s="7"/>
      <c r="D122" s="7"/>
      <c r="E122" s="8" t="s">
        <v>3</v>
      </c>
    </row>
    <row r="123" spans="2:15" x14ac:dyDescent="0.25">
      <c r="B123" s="6"/>
      <c r="C123" s="7"/>
      <c r="D123" s="7"/>
      <c r="E123" s="9"/>
    </row>
    <row r="124" spans="2:15" ht="24" x14ac:dyDescent="0.25">
      <c r="B124" s="6"/>
      <c r="C124" s="7"/>
      <c r="D124" s="7"/>
      <c r="E124" s="8" t="s">
        <v>4</v>
      </c>
    </row>
    <row r="125" spans="2:15" x14ac:dyDescent="0.25">
      <c r="B125" s="6"/>
      <c r="C125" s="7"/>
      <c r="D125" s="7"/>
      <c r="E125" s="10"/>
    </row>
    <row r="126" spans="2:15" ht="15.75" thickBot="1" x14ac:dyDescent="0.3">
      <c r="B126" s="704" t="s">
        <v>5</v>
      </c>
      <c r="C126" s="705"/>
      <c r="D126" s="706">
        <f>'13р'!D26</f>
        <v>10100</v>
      </c>
      <c r="E126" s="707"/>
    </row>
    <row r="127" spans="2:15" ht="15.75" thickBot="1" x14ac:dyDescent="0.3">
      <c r="B127" s="757" t="s">
        <v>1897</v>
      </c>
      <c r="C127" s="729"/>
      <c r="D127" s="729"/>
      <c r="E127" s="758"/>
    </row>
  </sheetData>
  <mergeCells count="179">
    <mergeCell ref="B118:E118"/>
    <mergeCell ref="B119:E119"/>
    <mergeCell ref="B126:C126"/>
    <mergeCell ref="D126:E126"/>
    <mergeCell ref="B127:E127"/>
    <mergeCell ref="B107:E107"/>
    <mergeCell ref="B108:E108"/>
    <mergeCell ref="B115:C115"/>
    <mergeCell ref="D115:E115"/>
    <mergeCell ref="B116:E116"/>
    <mergeCell ref="G107:J107"/>
    <mergeCell ref="L107:O107"/>
    <mergeCell ref="G108:J108"/>
    <mergeCell ref="L108:O108"/>
    <mergeCell ref="G115:H115"/>
    <mergeCell ref="I115:J115"/>
    <mergeCell ref="L115:M115"/>
    <mergeCell ref="N115:O115"/>
    <mergeCell ref="G116:J116"/>
    <mergeCell ref="L116:O116"/>
    <mergeCell ref="B40:E40"/>
    <mergeCell ref="B36:E36"/>
    <mergeCell ref="G37:J37"/>
    <mergeCell ref="G35:H35"/>
    <mergeCell ref="I35:J35"/>
    <mergeCell ref="B39:E39"/>
    <mergeCell ref="B48:E48"/>
    <mergeCell ref="G48:J48"/>
    <mergeCell ref="B47:C47"/>
    <mergeCell ref="G40:J40"/>
    <mergeCell ref="G47:H47"/>
    <mergeCell ref="I47:J47"/>
    <mergeCell ref="D47:E47"/>
    <mergeCell ref="I69:J69"/>
    <mergeCell ref="G49:J49"/>
    <mergeCell ref="B49:E49"/>
    <mergeCell ref="I104:J104"/>
    <mergeCell ref="B82:E82"/>
    <mergeCell ref="G82:J82"/>
    <mergeCell ref="B83:E83"/>
    <mergeCell ref="G83:J83"/>
    <mergeCell ref="G84:J84"/>
    <mergeCell ref="D69:E69"/>
    <mergeCell ref="B74:E74"/>
    <mergeCell ref="G74:J74"/>
    <mergeCell ref="B81:C81"/>
    <mergeCell ref="D81:E81"/>
    <mergeCell ref="G81:H81"/>
    <mergeCell ref="I81:J81"/>
    <mergeCell ref="B70:E70"/>
    <mergeCell ref="G70:J70"/>
    <mergeCell ref="B71:E71"/>
    <mergeCell ref="G71:J71"/>
    <mergeCell ref="B73:E73"/>
    <mergeCell ref="G73:J73"/>
    <mergeCell ref="B15:E15"/>
    <mergeCell ref="G105:J105"/>
    <mergeCell ref="L50:O50"/>
    <mergeCell ref="L51:O51"/>
    <mergeCell ref="B59:E59"/>
    <mergeCell ref="G50:J50"/>
    <mergeCell ref="G51:J51"/>
    <mergeCell ref="G58:H58"/>
    <mergeCell ref="I58:J58"/>
    <mergeCell ref="G59:J59"/>
    <mergeCell ref="B58:C58"/>
    <mergeCell ref="D58:E58"/>
    <mergeCell ref="B50:E50"/>
    <mergeCell ref="B51:E51"/>
    <mergeCell ref="G96:J96"/>
    <mergeCell ref="G97:J97"/>
    <mergeCell ref="G104:H104"/>
    <mergeCell ref="B61:E61"/>
    <mergeCell ref="G61:J61"/>
    <mergeCell ref="B62:E62"/>
    <mergeCell ref="G62:J62"/>
    <mergeCell ref="B69:C69"/>
    <mergeCell ref="L70:O70"/>
    <mergeCell ref="G69:H69"/>
    <mergeCell ref="G16:J16"/>
    <mergeCell ref="L16:O16"/>
    <mergeCell ref="G23:H23"/>
    <mergeCell ref="I23:J23"/>
    <mergeCell ref="L23:M23"/>
    <mergeCell ref="L39:O39"/>
    <mergeCell ref="B28:E28"/>
    <mergeCell ref="B35:C35"/>
    <mergeCell ref="D35:E35"/>
    <mergeCell ref="B27:E27"/>
    <mergeCell ref="G36:J36"/>
    <mergeCell ref="B25:E25"/>
    <mergeCell ref="D23:E23"/>
    <mergeCell ref="L27:O27"/>
    <mergeCell ref="B37:E37"/>
    <mergeCell ref="L40:O40"/>
    <mergeCell ref="L62:O62"/>
    <mergeCell ref="L28:O28"/>
    <mergeCell ref="L35:M35"/>
    <mergeCell ref="N35:O35"/>
    <mergeCell ref="L36:O36"/>
    <mergeCell ref="L4:O4"/>
    <mergeCell ref="B16:E16"/>
    <mergeCell ref="G24:J24"/>
    <mergeCell ref="L24:O24"/>
    <mergeCell ref="G25:J25"/>
    <mergeCell ref="L25:O25"/>
    <mergeCell ref="N23:O23"/>
    <mergeCell ref="B24:E24"/>
    <mergeCell ref="G27:J27"/>
    <mergeCell ref="G28:J28"/>
    <mergeCell ref="G39:J39"/>
    <mergeCell ref="L11:M11"/>
    <mergeCell ref="N11:O11"/>
    <mergeCell ref="B23:C23"/>
    <mergeCell ref="G26:J26"/>
    <mergeCell ref="L26:O26"/>
    <mergeCell ref="G15:J15"/>
    <mergeCell ref="L15:O15"/>
    <mergeCell ref="M1:O1"/>
    <mergeCell ref="B3:E3"/>
    <mergeCell ref="G3:J3"/>
    <mergeCell ref="B4:E4"/>
    <mergeCell ref="G4:J4"/>
    <mergeCell ref="B13:E13"/>
    <mergeCell ref="G13:J13"/>
    <mergeCell ref="B11:C11"/>
    <mergeCell ref="D11:E11"/>
    <mergeCell ref="G11:H11"/>
    <mergeCell ref="I11:J11"/>
    <mergeCell ref="B12:E12"/>
    <mergeCell ref="G12:J12"/>
    <mergeCell ref="L12:O12"/>
    <mergeCell ref="L13:O13"/>
    <mergeCell ref="L3:O3"/>
    <mergeCell ref="N104:O104"/>
    <mergeCell ref="L86:O86"/>
    <mergeCell ref="L47:M47"/>
    <mergeCell ref="N47:O47"/>
    <mergeCell ref="L69:M69"/>
    <mergeCell ref="N69:O69"/>
    <mergeCell ref="L93:M93"/>
    <mergeCell ref="N93:O93"/>
    <mergeCell ref="L61:O61"/>
    <mergeCell ref="L85:O85"/>
    <mergeCell ref="L73:O73"/>
    <mergeCell ref="L48:O48"/>
    <mergeCell ref="L59:O59"/>
    <mergeCell ref="L58:M58"/>
    <mergeCell ref="N58:O58"/>
    <mergeCell ref="L82:O82"/>
    <mergeCell ref="L83:O83"/>
    <mergeCell ref="L84:O84"/>
    <mergeCell ref="L81:M81"/>
    <mergeCell ref="N81:O81"/>
    <mergeCell ref="L74:O74"/>
    <mergeCell ref="L105:O105"/>
    <mergeCell ref="L37:O37"/>
    <mergeCell ref="B105:E105"/>
    <mergeCell ref="B95:E95"/>
    <mergeCell ref="G95:J95"/>
    <mergeCell ref="B96:E96"/>
    <mergeCell ref="B86:E86"/>
    <mergeCell ref="G86:J86"/>
    <mergeCell ref="B97:E97"/>
    <mergeCell ref="B93:C93"/>
    <mergeCell ref="D93:E93"/>
    <mergeCell ref="G93:H93"/>
    <mergeCell ref="I93:J93"/>
    <mergeCell ref="B104:C104"/>
    <mergeCell ref="D104:E104"/>
    <mergeCell ref="B94:E94"/>
    <mergeCell ref="G94:J94"/>
    <mergeCell ref="L94:O94"/>
    <mergeCell ref="L71:O71"/>
    <mergeCell ref="B85:E85"/>
    <mergeCell ref="G85:J85"/>
    <mergeCell ref="L96:O96"/>
    <mergeCell ref="L97:O97"/>
    <mergeCell ref="L104:M104"/>
  </mergeCells>
  <pageMargins left="0.31496062992125984" right="0.11811023622047245" top="0.19685039370078741" bottom="0" header="0.31496062992125984" footer="0.31496062992125984"/>
  <pageSetup paperSize="9" scale="69" fitToHeight="0" orientation="portrait" r:id="rId1"/>
  <rowBreaks count="2" manualBreakCount="2">
    <brk id="59" max="14" man="1"/>
    <brk id="127" max="14" man="1"/>
  </rowBreaks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F18"/>
  <sheetViews>
    <sheetView workbookViewId="0">
      <selection activeCell="B2" sqref="B2"/>
    </sheetView>
  </sheetViews>
  <sheetFormatPr defaultRowHeight="15" x14ac:dyDescent="0.25"/>
  <cols>
    <col min="1" max="1" width="36.5703125" customWidth="1"/>
    <col min="2" max="2" width="10.42578125" customWidth="1"/>
    <col min="3" max="3" width="12.28515625" customWidth="1"/>
    <col min="4" max="4" width="17.28515625" customWidth="1"/>
  </cols>
  <sheetData>
    <row r="1" spans="1:6" x14ac:dyDescent="0.25">
      <c r="A1" s="145" t="s">
        <v>508</v>
      </c>
      <c r="B1" s="147" t="s">
        <v>509</v>
      </c>
      <c r="C1" s="152" t="s">
        <v>524</v>
      </c>
      <c r="D1" s="155" t="s">
        <v>525</v>
      </c>
    </row>
    <row r="2" spans="1:6" x14ac:dyDescent="0.25">
      <c r="A2" s="144" t="s">
        <v>553</v>
      </c>
      <c r="B2" s="595">
        <f t="shared" ref="B2:B12" si="0">CEILING((F2+F2*0.07),5)</f>
        <v>4470</v>
      </c>
      <c r="C2" s="153">
        <f>B2-(B2/100*ТЛ!$G$32)</f>
        <v>4470</v>
      </c>
      <c r="D2" s="156">
        <f>C2+(C2/100*ТЛ!$G$33)</f>
        <v>4470</v>
      </c>
      <c r="F2" s="595">
        <v>4175</v>
      </c>
    </row>
    <row r="3" spans="1:6" x14ac:dyDescent="0.25">
      <c r="A3" s="144" t="s">
        <v>554</v>
      </c>
      <c r="B3" s="595">
        <f t="shared" si="0"/>
        <v>4625</v>
      </c>
      <c r="C3" s="153">
        <f>B3</f>
        <v>4625</v>
      </c>
      <c r="D3" s="156">
        <f>C3+(C3/100*ТЛ!$G$33)</f>
        <v>4625</v>
      </c>
      <c r="F3" s="595">
        <v>4320</v>
      </c>
    </row>
    <row r="4" spans="1:6" x14ac:dyDescent="0.25">
      <c r="A4" s="144" t="s">
        <v>700</v>
      </c>
      <c r="B4" s="595">
        <f t="shared" si="0"/>
        <v>7205</v>
      </c>
      <c r="C4" s="153">
        <f>B4-(B4/100*ТЛ!$G$32)</f>
        <v>7205</v>
      </c>
      <c r="D4" s="156">
        <f>C4+(C4/100*ТЛ!$G$33)</f>
        <v>7205</v>
      </c>
      <c r="F4" s="595">
        <v>6730</v>
      </c>
    </row>
    <row r="5" spans="1:6" x14ac:dyDescent="0.25">
      <c r="A5" s="144" t="s">
        <v>547</v>
      </c>
      <c r="B5" s="595">
        <f t="shared" si="0"/>
        <v>1745</v>
      </c>
      <c r="C5" s="153">
        <f>B5-(B5/100*ТЛ!$G$32)</f>
        <v>1745</v>
      </c>
      <c r="D5" s="156">
        <f>C5+(C5/100*ТЛ!$G$33)</f>
        <v>1745</v>
      </c>
      <c r="F5" s="595">
        <v>1630</v>
      </c>
    </row>
    <row r="6" spans="1:6" x14ac:dyDescent="0.25">
      <c r="A6" s="144" t="s">
        <v>555</v>
      </c>
      <c r="B6" s="595">
        <f t="shared" si="0"/>
        <v>2665</v>
      </c>
      <c r="C6" s="153">
        <f>B6-(B6/100*ТЛ!$G$32)</f>
        <v>2665</v>
      </c>
      <c r="D6" s="156">
        <f>C6+(C6/100*ТЛ!$G$33)</f>
        <v>2665</v>
      </c>
      <c r="F6" s="595">
        <v>2490</v>
      </c>
    </row>
    <row r="7" spans="1:6" x14ac:dyDescent="0.25">
      <c r="A7" s="144" t="s">
        <v>556</v>
      </c>
      <c r="B7" s="595">
        <f t="shared" si="0"/>
        <v>3210</v>
      </c>
      <c r="C7" s="153">
        <f>B7-(B7/100*ТЛ!$G$32)</f>
        <v>3210</v>
      </c>
      <c r="D7" s="156">
        <f>C7+(C7/100*ТЛ!$G$33)</f>
        <v>3210</v>
      </c>
      <c r="F7" s="595">
        <v>3000</v>
      </c>
    </row>
    <row r="8" spans="1:6" x14ac:dyDescent="0.25">
      <c r="A8" s="144" t="s">
        <v>560</v>
      </c>
      <c r="B8" s="595">
        <f t="shared" si="0"/>
        <v>5385</v>
      </c>
      <c r="C8" s="153">
        <f>B8-(B8/100*ТЛ!$G$32)</f>
        <v>5385</v>
      </c>
      <c r="D8" s="156">
        <f>C8+(C8/100*ТЛ!$G$33)</f>
        <v>5385</v>
      </c>
      <c r="F8" s="595">
        <v>5030</v>
      </c>
    </row>
    <row r="9" spans="1:6" x14ac:dyDescent="0.25">
      <c r="A9" s="144" t="s">
        <v>557</v>
      </c>
      <c r="B9" s="595">
        <f t="shared" si="0"/>
        <v>5180</v>
      </c>
      <c r="C9" s="153">
        <f>B9-(B9/100*ТЛ!$G$32)</f>
        <v>5180</v>
      </c>
      <c r="D9" s="156">
        <f>C9+(C9/100*ТЛ!$G$33)</f>
        <v>5180</v>
      </c>
      <c r="F9" s="595">
        <v>4840</v>
      </c>
    </row>
    <row r="10" spans="1:6" x14ac:dyDescent="0.25">
      <c r="A10" s="144" t="s">
        <v>559</v>
      </c>
      <c r="B10" s="595">
        <f t="shared" si="0"/>
        <v>5235</v>
      </c>
      <c r="C10" s="153">
        <f>B10</f>
        <v>5235</v>
      </c>
      <c r="D10" s="156">
        <f>C10+(C10/100*ТЛ!$G$33)</f>
        <v>5235</v>
      </c>
      <c r="F10" s="595">
        <v>4890</v>
      </c>
    </row>
    <row r="11" spans="1:6" x14ac:dyDescent="0.25">
      <c r="A11" s="144" t="s">
        <v>558</v>
      </c>
      <c r="B11" s="595">
        <f t="shared" si="0"/>
        <v>5725</v>
      </c>
      <c r="C11" s="153">
        <f>B11-(B11/100*ТЛ!$G$32)</f>
        <v>5725</v>
      </c>
      <c r="D11" s="156">
        <f>C11+(C11/100*ТЛ!$G$33)</f>
        <v>5725</v>
      </c>
      <c r="F11" s="595">
        <v>5350</v>
      </c>
    </row>
    <row r="12" spans="1:6" ht="14.45" x14ac:dyDescent="0.3">
      <c r="A12" s="144"/>
      <c r="B12" s="595">
        <f t="shared" si="0"/>
        <v>0</v>
      </c>
      <c r="C12" s="153"/>
      <c r="D12" s="156"/>
    </row>
    <row r="13" spans="1:6" ht="14.45" x14ac:dyDescent="0.3">
      <c r="A13" s="144"/>
      <c r="B13" s="146"/>
      <c r="C13" s="153"/>
      <c r="D13" s="156"/>
    </row>
    <row r="14" spans="1:6" ht="14.45" x14ac:dyDescent="0.3">
      <c r="A14" s="144"/>
      <c r="B14" s="146"/>
      <c r="C14" s="153"/>
      <c r="D14" s="156"/>
    </row>
    <row r="15" spans="1:6" ht="14.45" x14ac:dyDescent="0.3">
      <c r="A15" s="144"/>
      <c r="B15" s="146"/>
      <c r="C15" s="153"/>
      <c r="D15" s="156"/>
    </row>
    <row r="16" spans="1:6" ht="14.45" x14ac:dyDescent="0.3">
      <c r="A16" s="144"/>
      <c r="B16" s="146"/>
      <c r="C16" s="153"/>
      <c r="D16" s="156"/>
    </row>
    <row r="17" spans="1:4" ht="14.45" x14ac:dyDescent="0.3">
      <c r="A17" s="144"/>
      <c r="B17" s="146"/>
      <c r="C17" s="153"/>
      <c r="D17" s="156"/>
    </row>
    <row r="18" spans="1:4" ht="14.45" x14ac:dyDescent="0.3">
      <c r="A18" s="144"/>
      <c r="B18" s="146"/>
      <c r="C18" s="154"/>
      <c r="D18" s="157"/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F26"/>
  <sheetViews>
    <sheetView topLeftCell="A7" workbookViewId="0">
      <selection activeCell="C23" sqref="C23:C26"/>
    </sheetView>
  </sheetViews>
  <sheetFormatPr defaultRowHeight="15" x14ac:dyDescent="0.25"/>
  <cols>
    <col min="1" max="1" width="35" customWidth="1"/>
    <col min="2" max="2" width="21" customWidth="1"/>
    <col min="3" max="3" width="18.28515625" style="138" customWidth="1"/>
    <col min="4" max="4" width="19.42578125" style="158" customWidth="1"/>
  </cols>
  <sheetData>
    <row r="1" spans="1:6" x14ac:dyDescent="0.25">
      <c r="A1" s="145" t="s">
        <v>508</v>
      </c>
      <c r="B1" s="147" t="s">
        <v>509</v>
      </c>
      <c r="C1" s="152" t="s">
        <v>524</v>
      </c>
      <c r="D1" s="155" t="s">
        <v>525</v>
      </c>
    </row>
    <row r="2" spans="1:6" x14ac:dyDescent="0.25">
      <c r="A2" s="144" t="s">
        <v>46</v>
      </c>
      <c r="B2" s="595">
        <v>4110</v>
      </c>
      <c r="C2" s="153">
        <f>B2-(B2/100*ТЛ!$G$32)</f>
        <v>4110</v>
      </c>
      <c r="D2" s="156">
        <f>C2+(C2/100*ТЛ!$G$33)</f>
        <v>4110</v>
      </c>
      <c r="F2" s="595">
        <v>3770</v>
      </c>
    </row>
    <row r="3" spans="1:6" s="114" customFormat="1" x14ac:dyDescent="0.25">
      <c r="A3" s="164" t="s">
        <v>1205</v>
      </c>
      <c r="B3" s="595">
        <v>4270</v>
      </c>
      <c r="C3" s="153">
        <f>B3-(B3/100*ТЛ!$G$32)</f>
        <v>4270</v>
      </c>
      <c r="D3" s="156">
        <f>C3+(C3/100*ТЛ!$G$33)</f>
        <v>4270</v>
      </c>
      <c r="F3" s="595">
        <v>3950</v>
      </c>
    </row>
    <row r="4" spans="1:6" s="114" customFormat="1" x14ac:dyDescent="0.25">
      <c r="A4" s="164" t="s">
        <v>1204</v>
      </c>
      <c r="B4" s="595">
        <f t="shared" ref="B4:B21" si="0">CEILING((F4+F4*0.07),5)</f>
        <v>5160</v>
      </c>
      <c r="C4" s="153">
        <f>B4-(B4/100*ТЛ!$G$32)</f>
        <v>5160</v>
      </c>
      <c r="D4" s="156">
        <f>C4+(C4/100*ТЛ!$G$33)</f>
        <v>5160</v>
      </c>
      <c r="F4" s="595">
        <v>4820</v>
      </c>
    </row>
    <row r="5" spans="1:6" s="114" customFormat="1" x14ac:dyDescent="0.25">
      <c r="A5" s="164" t="s">
        <v>548</v>
      </c>
      <c r="B5" s="595">
        <f t="shared" si="0"/>
        <v>4625</v>
      </c>
      <c r="C5" s="153">
        <f>B5-(B5/100*ТЛ!$G$32)</f>
        <v>4625</v>
      </c>
      <c r="D5" s="156">
        <f>C5+(C5/100*ТЛ!$G$33)</f>
        <v>4625</v>
      </c>
      <c r="F5" s="595">
        <v>4320</v>
      </c>
    </row>
    <row r="6" spans="1:6" s="114" customFormat="1" x14ac:dyDescent="0.25">
      <c r="A6" s="164" t="s">
        <v>549</v>
      </c>
      <c r="B6" s="595">
        <v>4545</v>
      </c>
      <c r="C6" s="153">
        <f>B6-(B6/100*ТЛ!$G$32)</f>
        <v>4545</v>
      </c>
      <c r="D6" s="156">
        <f>C6+(C6/100*ТЛ!$G$33)</f>
        <v>4545</v>
      </c>
      <c r="F6" s="595">
        <v>4215</v>
      </c>
    </row>
    <row r="7" spans="1:6" s="114" customFormat="1" x14ac:dyDescent="0.25">
      <c r="A7" s="164" t="s">
        <v>1203</v>
      </c>
      <c r="B7" s="595">
        <v>4705</v>
      </c>
      <c r="C7" s="153">
        <f>B7-(B7/100*ТЛ!$G$32)</f>
        <v>4705</v>
      </c>
      <c r="D7" s="156">
        <f>C7+(C7/100*ТЛ!$G$33)</f>
        <v>4705</v>
      </c>
      <c r="F7" s="595">
        <v>4385</v>
      </c>
    </row>
    <row r="8" spans="1:6" s="114" customFormat="1" x14ac:dyDescent="0.25">
      <c r="A8" s="164" t="s">
        <v>1202</v>
      </c>
      <c r="B8" s="595">
        <f t="shared" si="0"/>
        <v>5690</v>
      </c>
      <c r="C8" s="153">
        <f>B8-(B8/100*ТЛ!$G$32)</f>
        <v>5690</v>
      </c>
      <c r="D8" s="156">
        <f>C8+(C8/100*ТЛ!$G$33)</f>
        <v>5690</v>
      </c>
      <c r="F8" s="595">
        <v>5315</v>
      </c>
    </row>
    <row r="9" spans="1:6" s="114" customFormat="1" x14ac:dyDescent="0.25">
      <c r="A9" s="164" t="s">
        <v>1586</v>
      </c>
      <c r="B9" s="595">
        <f t="shared" si="0"/>
        <v>5030</v>
      </c>
      <c r="C9" s="153">
        <f>B9-(B9/100*ТЛ!$G$32)</f>
        <v>5030</v>
      </c>
      <c r="D9" s="156">
        <f>C9+(C9/100*ТЛ!$G$33)</f>
        <v>5030</v>
      </c>
      <c r="F9" s="595">
        <v>4700</v>
      </c>
    </row>
    <row r="10" spans="1:6" s="114" customFormat="1" x14ac:dyDescent="0.25">
      <c r="A10" s="164" t="s">
        <v>550</v>
      </c>
      <c r="B10" s="595">
        <v>6420</v>
      </c>
      <c r="C10" s="153">
        <f>B10-(B10/100*ТЛ!$G$32)</f>
        <v>6420</v>
      </c>
      <c r="D10" s="156">
        <f>C10+(C10/100*ТЛ!$G$33)</f>
        <v>6420</v>
      </c>
      <c r="F10" s="595">
        <v>5750</v>
      </c>
    </row>
    <row r="11" spans="1:6" s="114" customFormat="1" x14ac:dyDescent="0.25">
      <c r="A11" s="164" t="s">
        <v>551</v>
      </c>
      <c r="B11" s="595">
        <f t="shared" si="0"/>
        <v>4570</v>
      </c>
      <c r="C11" s="153">
        <f>B11-(B11/100*ТЛ!$G$32)</f>
        <v>4570</v>
      </c>
      <c r="D11" s="156">
        <f>C11+(C11/100*ТЛ!$G$33)</f>
        <v>4570</v>
      </c>
      <c r="F11" s="595">
        <v>4270</v>
      </c>
    </row>
    <row r="12" spans="1:6" s="114" customFormat="1" x14ac:dyDescent="0.25">
      <c r="A12" s="164" t="s">
        <v>1201</v>
      </c>
      <c r="B12" s="595">
        <f t="shared" si="0"/>
        <v>4765</v>
      </c>
      <c r="C12" s="153">
        <f>B12-(B12/100*ТЛ!$G$32)</f>
        <v>4765</v>
      </c>
      <c r="D12" s="156">
        <f>C12+(C12/100*ТЛ!$G$33)</f>
        <v>4765</v>
      </c>
      <c r="F12" s="595">
        <v>4450</v>
      </c>
    </row>
    <row r="13" spans="1:6" s="114" customFormat="1" x14ac:dyDescent="0.25">
      <c r="A13" s="164" t="s">
        <v>552</v>
      </c>
      <c r="B13" s="595">
        <f t="shared" si="0"/>
        <v>3820</v>
      </c>
      <c r="C13" s="153">
        <f>B13-(B13/100*ТЛ!$G$32)</f>
        <v>3820</v>
      </c>
      <c r="D13" s="156">
        <f>C13+(C13/100*ТЛ!$G$33)</f>
        <v>3820</v>
      </c>
      <c r="F13" s="595">
        <v>3570</v>
      </c>
    </row>
    <row r="14" spans="1:6" s="114" customFormat="1" x14ac:dyDescent="0.25">
      <c r="A14" s="164" t="s">
        <v>1200</v>
      </c>
      <c r="B14" s="595">
        <f t="shared" si="0"/>
        <v>3890</v>
      </c>
      <c r="C14" s="153">
        <f>B14-(B14/100*ТЛ!$G$32)</f>
        <v>3890</v>
      </c>
      <c r="D14" s="156">
        <f>C14+(C14/100*ТЛ!$G$33)</f>
        <v>3890</v>
      </c>
      <c r="F14" s="595">
        <v>3635</v>
      </c>
    </row>
    <row r="15" spans="1:6" x14ac:dyDescent="0.25">
      <c r="A15" s="164" t="s">
        <v>553</v>
      </c>
      <c r="B15" s="595">
        <v>4950</v>
      </c>
      <c r="C15" s="153">
        <f>B15-(B15/100*ТЛ!$G$32)</f>
        <v>4950</v>
      </c>
      <c r="D15" s="156">
        <f>C15+(C15/100*ТЛ!$G$33)</f>
        <v>4950</v>
      </c>
      <c r="F15" s="595">
        <v>4605</v>
      </c>
    </row>
    <row r="16" spans="1:6" x14ac:dyDescent="0.25">
      <c r="A16" s="164" t="s">
        <v>1199</v>
      </c>
      <c r="B16" s="595">
        <f t="shared" si="0"/>
        <v>5105</v>
      </c>
      <c r="C16" s="153">
        <f>B16-(B16/100*ТЛ!$G$32)</f>
        <v>5105</v>
      </c>
      <c r="D16" s="156">
        <f>C16+(C16/100*ТЛ!$G$33)</f>
        <v>5105</v>
      </c>
      <c r="F16" s="595">
        <v>4770</v>
      </c>
    </row>
    <row r="17" spans="1:6" x14ac:dyDescent="0.25">
      <c r="A17" s="164" t="s">
        <v>1194</v>
      </c>
      <c r="B17" s="595">
        <v>2950</v>
      </c>
      <c r="C17" s="153">
        <f>B17-(B17/100*ТЛ!$G$32)</f>
        <v>2950</v>
      </c>
      <c r="D17" s="156">
        <f>C17+(C17/100*ТЛ!$G$33)</f>
        <v>2950</v>
      </c>
      <c r="F17" s="595">
        <v>2650</v>
      </c>
    </row>
    <row r="18" spans="1:6" x14ac:dyDescent="0.25">
      <c r="A18" s="164" t="s">
        <v>1195</v>
      </c>
      <c r="B18" s="595">
        <v>3545</v>
      </c>
      <c r="C18" s="153">
        <f>B18-(B18/100*ТЛ!$G$32)</f>
        <v>3545</v>
      </c>
      <c r="D18" s="156">
        <f>C18+(C18/100*ТЛ!$G$33)</f>
        <v>3545</v>
      </c>
      <c r="F18" s="595">
        <v>3190</v>
      </c>
    </row>
    <row r="19" spans="1:6" x14ac:dyDescent="0.25">
      <c r="A19" s="164" t="s">
        <v>1196</v>
      </c>
      <c r="B19" s="595">
        <v>5950</v>
      </c>
      <c r="C19" s="153">
        <f>B19-(B19/100*ТЛ!$G$32)</f>
        <v>5950</v>
      </c>
      <c r="D19" s="156">
        <f>C19+(C19/100*ТЛ!$G$33)</f>
        <v>5950</v>
      </c>
      <c r="F19" s="595">
        <v>5360</v>
      </c>
    </row>
    <row r="20" spans="1:6" x14ac:dyDescent="0.25">
      <c r="A20" s="164" t="s">
        <v>1197</v>
      </c>
      <c r="B20" s="595">
        <f t="shared" si="0"/>
        <v>5715</v>
      </c>
      <c r="C20" s="153">
        <f>B20-(B20/100*ТЛ!$G$32)</f>
        <v>5715</v>
      </c>
      <c r="D20" s="156">
        <f>C20+(C20/100*ТЛ!$G$33)</f>
        <v>5715</v>
      </c>
      <c r="F20" s="595">
        <v>5340</v>
      </c>
    </row>
    <row r="21" spans="1:6" x14ac:dyDescent="0.25">
      <c r="A21" s="164" t="s">
        <v>1198</v>
      </c>
      <c r="B21" s="595">
        <f t="shared" si="0"/>
        <v>5775</v>
      </c>
      <c r="C21" s="153">
        <f>B21-(B21/100*ТЛ!$G$32)</f>
        <v>5775</v>
      </c>
      <c r="D21" s="156">
        <f>C21+(C21/100*ТЛ!$G$33)</f>
        <v>5775</v>
      </c>
      <c r="F21" s="595">
        <v>5395</v>
      </c>
    </row>
    <row r="22" spans="1:6" x14ac:dyDescent="0.25">
      <c r="A22" s="164" t="s">
        <v>1604</v>
      </c>
      <c r="B22" s="595">
        <v>5365</v>
      </c>
      <c r="C22" s="153">
        <f>B22-(B22/100*ТЛ!$G$32)</f>
        <v>5365</v>
      </c>
      <c r="D22" s="156">
        <f>C22+(C22/100*ТЛ!$G$33)</f>
        <v>5365</v>
      </c>
      <c r="F22" s="595">
        <v>4855</v>
      </c>
    </row>
    <row r="23" spans="1:6" x14ac:dyDescent="0.25">
      <c r="A23" s="178" t="s">
        <v>1904</v>
      </c>
      <c r="B23" s="163">
        <v>4670</v>
      </c>
      <c r="C23" s="153">
        <f>B23-(B23/100*[1]ТЛ!$G$32)</f>
        <v>4670</v>
      </c>
      <c r="D23" s="156">
        <f>C23+(C23/100*[1]ТЛ!$G$33)</f>
        <v>4670</v>
      </c>
      <c r="E23" s="143"/>
      <c r="F23" s="163">
        <v>3825</v>
      </c>
    </row>
    <row r="24" spans="1:6" x14ac:dyDescent="0.25">
      <c r="A24" s="178" t="s">
        <v>1905</v>
      </c>
      <c r="B24" s="163">
        <v>8150</v>
      </c>
      <c r="C24" s="153">
        <f>B24-(B24/100*[1]ТЛ!$G$32)</f>
        <v>8150</v>
      </c>
      <c r="D24" s="156">
        <f>C24+(C24/100*[1]ТЛ!$G$33)</f>
        <v>8150</v>
      </c>
      <c r="E24" s="143"/>
      <c r="F24" s="163">
        <v>6680</v>
      </c>
    </row>
    <row r="25" spans="1:6" x14ac:dyDescent="0.25">
      <c r="A25" s="178" t="s">
        <v>1906</v>
      </c>
      <c r="B25" s="163">
        <v>9140</v>
      </c>
      <c r="C25" s="153">
        <f>B25-(B25/100*[1]ТЛ!$G$32)</f>
        <v>9140</v>
      </c>
      <c r="D25" s="156">
        <f>C25+(C25/100*[1]ТЛ!$G$33)</f>
        <v>9140</v>
      </c>
      <c r="E25" s="143"/>
      <c r="F25" s="654">
        <v>7490</v>
      </c>
    </row>
    <row r="26" spans="1:6" x14ac:dyDescent="0.25">
      <c r="A26" s="178" t="s">
        <v>1907</v>
      </c>
      <c r="B26" s="163">
        <v>10100</v>
      </c>
      <c r="C26" s="153">
        <f>B26-(B26/100*[1]ТЛ!$G$32)</f>
        <v>10100</v>
      </c>
      <c r="D26" s="156">
        <f>C26+(C26/100*[1]ТЛ!$G$33)</f>
        <v>10100</v>
      </c>
      <c r="E26" s="143"/>
      <c r="F26" s="654">
        <v>8280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O138"/>
  <sheetViews>
    <sheetView view="pageBreakPreview" zoomScale="90" zoomScaleNormal="100" zoomScaleSheetLayoutView="90" workbookViewId="0">
      <selection activeCell="B1" sqref="B1:J1"/>
    </sheetView>
  </sheetViews>
  <sheetFormatPr defaultRowHeight="15" x14ac:dyDescent="0.25"/>
  <cols>
    <col min="1" max="1" width="4" customWidth="1"/>
    <col min="5" max="5" width="10" bestFit="1" customWidth="1"/>
    <col min="6" max="6" width="5.7109375" customWidth="1"/>
    <col min="11" max="11" width="5.42578125" customWidth="1"/>
    <col min="13" max="13" width="14.7109375" customWidth="1"/>
    <col min="14" max="14" width="10.5703125" bestFit="1" customWidth="1"/>
    <col min="15" max="15" width="10.28515625" customWidth="1"/>
    <col min="16" max="16" width="4.28515625" customWidth="1"/>
  </cols>
  <sheetData>
    <row r="1" spans="1:15" ht="20.25" x14ac:dyDescent="0.3">
      <c r="A1" s="2"/>
      <c r="B1" s="21"/>
      <c r="C1" s="3"/>
      <c r="D1" s="3"/>
      <c r="E1" s="25"/>
      <c r="F1" s="24"/>
      <c r="G1" s="3"/>
      <c r="H1" s="3"/>
      <c r="I1" s="3"/>
      <c r="J1" s="3"/>
      <c r="K1" s="3"/>
      <c r="L1" s="3"/>
      <c r="M1" s="734"/>
      <c r="N1" s="734"/>
      <c r="O1" s="734"/>
    </row>
    <row r="2" spans="1:15" ht="28.5" thickBot="1" x14ac:dyDescent="0.45">
      <c r="A2" s="28"/>
      <c r="B2" s="43" t="s">
        <v>321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5"/>
    </row>
    <row r="3" spans="1:15" s="74" customFormat="1" ht="15.75" x14ac:dyDescent="0.25">
      <c r="A3" s="28"/>
      <c r="B3" s="735" t="s">
        <v>1213</v>
      </c>
      <c r="C3" s="736"/>
      <c r="D3" s="736"/>
      <c r="E3" s="737"/>
      <c r="F3" s="502"/>
      <c r="G3" s="735" t="s">
        <v>1214</v>
      </c>
      <c r="H3" s="736"/>
      <c r="I3" s="736"/>
      <c r="J3" s="737"/>
      <c r="K3" s="502"/>
      <c r="L3" s="735" t="s">
        <v>1215</v>
      </c>
      <c r="M3" s="736"/>
      <c r="N3" s="736"/>
      <c r="O3" s="737"/>
    </row>
    <row r="4" spans="1:15" s="74" customFormat="1" ht="15.75" x14ac:dyDescent="0.25">
      <c r="A4" s="28"/>
      <c r="B4" s="781" t="s">
        <v>505</v>
      </c>
      <c r="C4" s="782"/>
      <c r="D4" s="782"/>
      <c r="E4" s="783"/>
      <c r="F4" s="504"/>
      <c r="G4" s="781" t="s">
        <v>506</v>
      </c>
      <c r="H4" s="782"/>
      <c r="I4" s="782"/>
      <c r="J4" s="783"/>
      <c r="K4" s="504"/>
      <c r="L4" s="781" t="s">
        <v>507</v>
      </c>
      <c r="M4" s="782"/>
      <c r="N4" s="782"/>
      <c r="O4" s="783"/>
    </row>
    <row r="5" spans="1:15" s="74" customFormat="1" x14ac:dyDescent="0.25">
      <c r="A5" s="28"/>
      <c r="B5" s="505"/>
      <c r="C5" s="506"/>
      <c r="D5" s="506"/>
      <c r="E5" s="507" t="s">
        <v>2</v>
      </c>
      <c r="F5" s="504"/>
      <c r="G5" s="505"/>
      <c r="H5" s="506"/>
      <c r="I5" s="506"/>
      <c r="J5" s="507" t="s">
        <v>2</v>
      </c>
      <c r="K5" s="504"/>
      <c r="L5" s="505"/>
      <c r="M5" s="506"/>
      <c r="N5" s="506"/>
      <c r="O5" s="507" t="s">
        <v>2</v>
      </c>
    </row>
    <row r="6" spans="1:15" s="74" customFormat="1" ht="14.45" x14ac:dyDescent="0.3">
      <c r="A6" s="28"/>
      <c r="B6" s="505"/>
      <c r="C6" s="506"/>
      <c r="D6" s="506"/>
      <c r="E6" s="508">
        <v>136</v>
      </c>
      <c r="F6" s="504"/>
      <c r="G6" s="505"/>
      <c r="H6" s="506"/>
      <c r="I6" s="506"/>
      <c r="J6" s="508">
        <v>152</v>
      </c>
      <c r="K6" s="504"/>
      <c r="L6" s="505"/>
      <c r="M6" s="506"/>
      <c r="N6" s="506"/>
      <c r="O6" s="508">
        <v>160</v>
      </c>
    </row>
    <row r="7" spans="1:15" s="74" customFormat="1" ht="24" x14ac:dyDescent="0.25">
      <c r="A7" s="28"/>
      <c r="B7" s="505"/>
      <c r="C7" s="506"/>
      <c r="D7" s="506"/>
      <c r="E7" s="507" t="s">
        <v>3</v>
      </c>
      <c r="F7" s="504"/>
      <c r="G7" s="505"/>
      <c r="H7" s="506"/>
      <c r="I7" s="506"/>
      <c r="J7" s="507" t="s">
        <v>3</v>
      </c>
      <c r="K7" s="504"/>
      <c r="L7" s="505"/>
      <c r="M7" s="506"/>
      <c r="N7" s="506"/>
      <c r="O7" s="507" t="s">
        <v>3</v>
      </c>
    </row>
    <row r="8" spans="1:15" s="74" customFormat="1" ht="14.45" x14ac:dyDescent="0.3">
      <c r="A8" s="28"/>
      <c r="B8" s="505"/>
      <c r="C8" s="506"/>
      <c r="D8" s="506"/>
      <c r="E8" s="508">
        <v>0.3</v>
      </c>
      <c r="F8" s="504"/>
      <c r="G8" s="505"/>
      <c r="H8" s="506"/>
      <c r="I8" s="506"/>
      <c r="J8" s="508">
        <v>0.3</v>
      </c>
      <c r="K8" s="504"/>
      <c r="L8" s="505"/>
      <c r="M8" s="506"/>
      <c r="N8" s="506"/>
      <c r="O8" s="508">
        <v>0.3</v>
      </c>
    </row>
    <row r="9" spans="1:15" s="74" customFormat="1" ht="24" x14ac:dyDescent="0.25">
      <c r="A9" s="28"/>
      <c r="B9" s="505"/>
      <c r="C9" s="506"/>
      <c r="D9" s="506"/>
      <c r="E9" s="507" t="s">
        <v>4</v>
      </c>
      <c r="F9" s="504"/>
      <c r="G9" s="505"/>
      <c r="H9" s="506"/>
      <c r="I9" s="506"/>
      <c r="J9" s="507" t="s">
        <v>4</v>
      </c>
      <c r="K9" s="504"/>
      <c r="L9" s="505"/>
      <c r="M9" s="506"/>
      <c r="N9" s="506"/>
      <c r="O9" s="507" t="s">
        <v>4</v>
      </c>
    </row>
    <row r="10" spans="1:15" s="74" customFormat="1" ht="14.45" x14ac:dyDescent="0.3">
      <c r="A10" s="28"/>
      <c r="B10" s="505"/>
      <c r="C10" s="506"/>
      <c r="D10" s="506"/>
      <c r="E10" s="509">
        <v>3</v>
      </c>
      <c r="F10" s="504"/>
      <c r="G10" s="505"/>
      <c r="H10" s="506"/>
      <c r="I10" s="506"/>
      <c r="J10" s="509">
        <v>3</v>
      </c>
      <c r="K10" s="504"/>
      <c r="L10" s="505"/>
      <c r="M10" s="506"/>
      <c r="N10" s="506"/>
      <c r="O10" s="509">
        <v>3</v>
      </c>
    </row>
    <row r="11" spans="1:15" s="74" customFormat="1" ht="15.75" thickBot="1" x14ac:dyDescent="0.3">
      <c r="A11" s="28"/>
      <c r="B11" s="785" t="s">
        <v>5</v>
      </c>
      <c r="C11" s="786"/>
      <c r="D11" s="787">
        <f>'14р'!D2</f>
        <v>12275</v>
      </c>
      <c r="E11" s="788"/>
      <c r="F11" s="504"/>
      <c r="G11" s="793" t="s">
        <v>1764</v>
      </c>
      <c r="H11" s="794"/>
      <c r="I11" s="795">
        <f>'14р'!D3</f>
        <v>13100</v>
      </c>
      <c r="J11" s="796"/>
      <c r="K11" s="504"/>
      <c r="L11" s="785" t="s">
        <v>5</v>
      </c>
      <c r="M11" s="786"/>
      <c r="N11" s="787">
        <f>'14р'!D4</f>
        <v>14990</v>
      </c>
      <c r="O11" s="788"/>
    </row>
    <row r="12" spans="1:15" s="74" customFormat="1" ht="32.450000000000003" customHeight="1" thickBot="1" x14ac:dyDescent="0.3">
      <c r="A12" s="28"/>
      <c r="B12" s="609"/>
      <c r="C12" s="610"/>
      <c r="D12" s="613"/>
      <c r="E12" s="611"/>
      <c r="F12" s="504"/>
      <c r="G12" s="992" t="s">
        <v>1763</v>
      </c>
      <c r="H12" s="993"/>
      <c r="I12" s="795">
        <f>'14р'!D9</f>
        <v>11900</v>
      </c>
      <c r="J12" s="796"/>
      <c r="K12" s="504"/>
      <c r="L12" s="609"/>
      <c r="M12" s="610"/>
      <c r="N12" s="613"/>
      <c r="O12" s="611"/>
    </row>
    <row r="13" spans="1:15" s="74" customFormat="1" ht="15.75" thickBot="1" x14ac:dyDescent="0.3">
      <c r="A13" s="28"/>
      <c r="B13" s="915" t="s">
        <v>1004</v>
      </c>
      <c r="C13" s="805"/>
      <c r="D13" s="805"/>
      <c r="E13" s="916"/>
      <c r="F13" s="504"/>
      <c r="G13" s="1011" t="s">
        <v>1005</v>
      </c>
      <c r="H13" s="820"/>
      <c r="I13" s="820"/>
      <c r="J13" s="1012"/>
      <c r="K13" s="504"/>
      <c r="L13" s="915" t="s">
        <v>1006</v>
      </c>
      <c r="M13" s="805"/>
      <c r="N13" s="805"/>
      <c r="O13" s="916"/>
    </row>
    <row r="14" spans="1:15" s="74" customFormat="1" ht="15.75" thickBot="1" x14ac:dyDescent="0.3">
      <c r="A14" s="28"/>
      <c r="B14" s="1013" t="s">
        <v>1292</v>
      </c>
      <c r="C14" s="1014"/>
      <c r="D14" s="1014"/>
      <c r="E14" s="1015"/>
      <c r="F14" s="504"/>
      <c r="G14" s="1000" t="s">
        <v>1765</v>
      </c>
      <c r="H14" s="1001"/>
      <c r="I14" s="1001"/>
      <c r="J14" s="1002"/>
      <c r="K14" s="504"/>
      <c r="L14" s="1003" t="s">
        <v>1292</v>
      </c>
      <c r="M14" s="1004"/>
      <c r="N14" s="1004"/>
      <c r="O14" s="1005"/>
    </row>
    <row r="15" spans="1:15" s="74" customFormat="1" ht="8.4499999999999993" customHeight="1" thickBot="1" x14ac:dyDescent="0.3">
      <c r="A15" s="28"/>
      <c r="B15" s="511"/>
      <c r="C15" s="511"/>
      <c r="D15" s="511"/>
      <c r="E15" s="511"/>
      <c r="F15" s="504"/>
      <c r="G15" s="540"/>
      <c r="H15" s="540"/>
      <c r="I15" s="540"/>
      <c r="J15" s="540"/>
      <c r="K15" s="504"/>
      <c r="L15" s="540"/>
      <c r="M15" s="540"/>
      <c r="N15" s="540"/>
      <c r="O15" s="541"/>
    </row>
    <row r="16" spans="1:15" s="74" customFormat="1" ht="49.15" customHeight="1" x14ac:dyDescent="0.25">
      <c r="A16" s="28"/>
      <c r="B16" s="740" t="s">
        <v>1294</v>
      </c>
      <c r="C16" s="741"/>
      <c r="D16" s="741"/>
      <c r="E16" s="742"/>
      <c r="F16" s="504"/>
      <c r="G16" s="740" t="s">
        <v>1384</v>
      </c>
      <c r="H16" s="741"/>
      <c r="I16" s="741"/>
      <c r="J16" s="742"/>
      <c r="K16" s="504"/>
      <c r="L16" s="740" t="s">
        <v>1591</v>
      </c>
      <c r="M16" s="741"/>
      <c r="N16" s="741"/>
      <c r="O16" s="742"/>
    </row>
    <row r="17" spans="1:15" s="74" customFormat="1" ht="15.75" x14ac:dyDescent="0.25">
      <c r="A17" s="28"/>
      <c r="B17" s="781" t="s">
        <v>507</v>
      </c>
      <c r="C17" s="782"/>
      <c r="D17" s="782"/>
      <c r="E17" s="783"/>
      <c r="F17" s="504"/>
      <c r="G17" s="781" t="s">
        <v>507</v>
      </c>
      <c r="H17" s="782"/>
      <c r="I17" s="782"/>
      <c r="J17" s="783"/>
      <c r="K17" s="504"/>
      <c r="L17" s="781" t="s">
        <v>506</v>
      </c>
      <c r="M17" s="782"/>
      <c r="N17" s="782"/>
      <c r="O17" s="783"/>
    </row>
    <row r="18" spans="1:15" s="74" customFormat="1" x14ac:dyDescent="0.25">
      <c r="A18" s="28"/>
      <c r="B18" s="505"/>
      <c r="C18" s="506"/>
      <c r="D18" s="506"/>
      <c r="E18" s="507" t="s">
        <v>2</v>
      </c>
      <c r="F18" s="504"/>
      <c r="G18" s="505"/>
      <c r="H18" s="506"/>
      <c r="I18" s="506"/>
      <c r="J18" s="507" t="s">
        <v>2</v>
      </c>
      <c r="K18" s="504"/>
      <c r="L18" s="505"/>
      <c r="M18" s="506"/>
      <c r="N18" s="506"/>
      <c r="O18" s="507" t="s">
        <v>2</v>
      </c>
    </row>
    <row r="19" spans="1:15" s="74" customFormat="1" ht="14.45" x14ac:dyDescent="0.3">
      <c r="A19" s="28"/>
      <c r="B19" s="505"/>
      <c r="C19" s="506"/>
      <c r="D19" s="506"/>
      <c r="E19" s="508">
        <v>160</v>
      </c>
      <c r="F19" s="504"/>
      <c r="G19" s="505"/>
      <c r="H19" s="506"/>
      <c r="I19" s="506"/>
      <c r="J19" s="508">
        <v>160</v>
      </c>
      <c r="K19" s="504"/>
      <c r="L19" s="505"/>
      <c r="M19" s="506"/>
      <c r="N19" s="506"/>
      <c r="O19" s="508">
        <v>160</v>
      </c>
    </row>
    <row r="20" spans="1:15" s="74" customFormat="1" ht="24" x14ac:dyDescent="0.25">
      <c r="A20" s="28"/>
      <c r="B20" s="505"/>
      <c r="C20" s="506"/>
      <c r="D20" s="506"/>
      <c r="E20" s="507" t="s">
        <v>3</v>
      </c>
      <c r="F20" s="504"/>
      <c r="G20" s="505"/>
      <c r="H20" s="506"/>
      <c r="I20" s="506"/>
      <c r="J20" s="507" t="s">
        <v>3</v>
      </c>
      <c r="K20" s="504"/>
      <c r="L20" s="505"/>
      <c r="M20" s="506"/>
      <c r="N20" s="506"/>
      <c r="O20" s="507" t="s">
        <v>3</v>
      </c>
    </row>
    <row r="21" spans="1:15" s="74" customFormat="1" ht="10.9" customHeight="1" x14ac:dyDescent="0.25">
      <c r="A21" s="28"/>
      <c r="B21" s="505"/>
      <c r="C21" s="506"/>
      <c r="D21" s="506"/>
      <c r="E21" s="508">
        <v>0.3</v>
      </c>
      <c r="F21" s="504"/>
      <c r="G21" s="505"/>
      <c r="H21" s="506"/>
      <c r="I21" s="506"/>
      <c r="J21" s="508">
        <v>0.3</v>
      </c>
      <c r="K21" s="504"/>
      <c r="L21" s="505"/>
      <c r="M21" s="506"/>
      <c r="N21" s="506"/>
      <c r="O21" s="508">
        <v>0.3</v>
      </c>
    </row>
    <row r="22" spans="1:15" s="74" customFormat="1" ht="24" x14ac:dyDescent="0.25">
      <c r="A22" s="28"/>
      <c r="B22" s="505"/>
      <c r="C22" s="506"/>
      <c r="D22" s="506"/>
      <c r="E22" s="507" t="s">
        <v>4</v>
      </c>
      <c r="F22" s="504"/>
      <c r="G22" s="505"/>
      <c r="H22" s="506"/>
      <c r="I22" s="506"/>
      <c r="J22" s="507" t="s">
        <v>4</v>
      </c>
      <c r="K22" s="504"/>
      <c r="L22" s="505"/>
      <c r="M22" s="506"/>
      <c r="N22" s="506"/>
      <c r="O22" s="507" t="s">
        <v>4</v>
      </c>
    </row>
    <row r="23" spans="1:15" s="74" customFormat="1" ht="11.45" customHeight="1" x14ac:dyDescent="0.25">
      <c r="A23" s="28"/>
      <c r="B23" s="505"/>
      <c r="C23" s="506"/>
      <c r="D23" s="506"/>
      <c r="E23" s="509">
        <v>3</v>
      </c>
      <c r="F23" s="504"/>
      <c r="G23" s="505"/>
      <c r="H23" s="506"/>
      <c r="I23" s="506"/>
      <c r="J23" s="509">
        <v>3</v>
      </c>
      <c r="K23" s="504"/>
      <c r="L23" s="505"/>
      <c r="M23" s="506"/>
      <c r="N23" s="506"/>
      <c r="O23" s="509">
        <v>3</v>
      </c>
    </row>
    <row r="24" spans="1:15" s="74" customFormat="1" ht="26.45" customHeight="1" x14ac:dyDescent="0.25">
      <c r="A24" s="28"/>
      <c r="B24" s="505"/>
      <c r="C24" s="506"/>
      <c r="D24" s="506"/>
      <c r="E24" s="604"/>
      <c r="F24" s="504"/>
      <c r="G24" s="505"/>
      <c r="H24" s="506"/>
      <c r="I24" s="506"/>
      <c r="J24" s="604"/>
      <c r="K24" s="504"/>
      <c r="L24" s="1017" t="s">
        <v>1732</v>
      </c>
      <c r="M24" s="1018"/>
      <c r="N24" s="1016">
        <f>'14р'!D8</f>
        <v>14115</v>
      </c>
      <c r="O24" s="923"/>
    </row>
    <row r="25" spans="1:15" s="74" customFormat="1" ht="15.75" thickBot="1" x14ac:dyDescent="0.3">
      <c r="A25" s="28"/>
      <c r="B25" s="785" t="s">
        <v>5</v>
      </c>
      <c r="C25" s="786"/>
      <c r="D25" s="787">
        <f>'14р'!D5</f>
        <v>12490</v>
      </c>
      <c r="E25" s="788"/>
      <c r="F25" s="504"/>
      <c r="G25" s="785" t="s">
        <v>5</v>
      </c>
      <c r="H25" s="786"/>
      <c r="I25" s="787">
        <f>'14р'!D6</f>
        <v>14660</v>
      </c>
      <c r="J25" s="788"/>
      <c r="K25" s="504"/>
      <c r="L25" s="822" t="s">
        <v>1730</v>
      </c>
      <c r="M25" s="994"/>
      <c r="N25" s="995">
        <f>'14р'!D7</f>
        <v>12840</v>
      </c>
      <c r="O25" s="996"/>
    </row>
    <row r="26" spans="1:15" s="74" customFormat="1" ht="15.75" thickBot="1" x14ac:dyDescent="0.3">
      <c r="A26" s="28"/>
      <c r="B26" s="915" t="s">
        <v>1006</v>
      </c>
      <c r="C26" s="805"/>
      <c r="D26" s="805"/>
      <c r="E26" s="916"/>
      <c r="F26" s="504"/>
      <c r="G26" s="915" t="s">
        <v>1006</v>
      </c>
      <c r="H26" s="805"/>
      <c r="I26" s="805"/>
      <c r="J26" s="916"/>
      <c r="K26" s="504"/>
      <c r="L26" s="915" t="s">
        <v>1006</v>
      </c>
      <c r="M26" s="805"/>
      <c r="N26" s="805"/>
      <c r="O26" s="916"/>
    </row>
    <row r="27" spans="1:15" s="74" customFormat="1" ht="26.25" customHeight="1" thickBot="1" x14ac:dyDescent="0.3">
      <c r="A27" s="28"/>
      <c r="B27" s="997" t="s">
        <v>1293</v>
      </c>
      <c r="C27" s="998"/>
      <c r="D27" s="998"/>
      <c r="E27" s="999"/>
      <c r="F27" s="504"/>
      <c r="G27" s="997" t="s">
        <v>1293</v>
      </c>
      <c r="H27" s="998"/>
      <c r="I27" s="998"/>
      <c r="J27" s="999"/>
      <c r="K27" s="504"/>
      <c r="L27" s="997" t="s">
        <v>1293</v>
      </c>
      <c r="M27" s="998"/>
      <c r="N27" s="998"/>
      <c r="O27" s="999"/>
    </row>
    <row r="28" spans="1:15" s="74" customFormat="1" ht="6.75" customHeight="1" thickBot="1" x14ac:dyDescent="0.3">
      <c r="A28" s="28"/>
      <c r="B28" s="540"/>
      <c r="C28" s="540"/>
      <c r="D28" s="540"/>
      <c r="E28" s="540"/>
      <c r="F28" s="504"/>
      <c r="G28" s="540"/>
      <c r="H28" s="540"/>
      <c r="I28" s="540"/>
      <c r="J28" s="540"/>
      <c r="K28" s="504"/>
      <c r="L28" s="540"/>
      <c r="M28" s="540"/>
      <c r="N28" s="540"/>
      <c r="O28" s="541"/>
    </row>
    <row r="29" spans="1:15" s="74" customFormat="1" ht="33" customHeight="1" x14ac:dyDescent="0.25">
      <c r="A29" s="28"/>
      <c r="B29" s="740" t="s">
        <v>86</v>
      </c>
      <c r="C29" s="741"/>
      <c r="D29" s="741"/>
      <c r="E29" s="742"/>
      <c r="F29" s="502"/>
      <c r="G29" s="740" t="s">
        <v>1212</v>
      </c>
      <c r="H29" s="741"/>
      <c r="I29" s="741"/>
      <c r="J29" s="742"/>
      <c r="K29" s="502"/>
      <c r="L29" s="816" t="s">
        <v>1767</v>
      </c>
      <c r="M29" s="817"/>
      <c r="N29" s="817"/>
      <c r="O29" s="818"/>
    </row>
    <row r="30" spans="1:15" s="74" customFormat="1" ht="15.75" x14ac:dyDescent="0.25">
      <c r="A30" s="28"/>
      <c r="B30" s="781" t="s">
        <v>88</v>
      </c>
      <c r="C30" s="782"/>
      <c r="D30" s="782"/>
      <c r="E30" s="783"/>
      <c r="F30" s="504"/>
      <c r="G30" s="781" t="s">
        <v>88</v>
      </c>
      <c r="H30" s="782"/>
      <c r="I30" s="782"/>
      <c r="J30" s="783"/>
      <c r="K30" s="504"/>
      <c r="L30" s="781" t="s">
        <v>493</v>
      </c>
      <c r="M30" s="782"/>
      <c r="N30" s="782"/>
      <c r="O30" s="783"/>
    </row>
    <row r="31" spans="1:15" s="74" customFormat="1" x14ac:dyDescent="0.25">
      <c r="A31" s="28"/>
      <c r="B31" s="505"/>
      <c r="C31" s="506"/>
      <c r="D31" s="506"/>
      <c r="E31" s="507" t="s">
        <v>2</v>
      </c>
      <c r="F31" s="504"/>
      <c r="G31" s="505"/>
      <c r="H31" s="506"/>
      <c r="I31" s="506"/>
      <c r="J31" s="507" t="s">
        <v>2</v>
      </c>
      <c r="K31" s="504"/>
      <c r="L31" s="505"/>
      <c r="M31" s="506"/>
      <c r="N31" s="506"/>
      <c r="O31" s="507" t="s">
        <v>2</v>
      </c>
    </row>
    <row r="32" spans="1:15" s="74" customFormat="1" x14ac:dyDescent="0.25">
      <c r="A32" s="28"/>
      <c r="B32" s="505"/>
      <c r="C32" s="506"/>
      <c r="D32" s="506"/>
      <c r="E32" s="508">
        <v>75</v>
      </c>
      <c r="F32" s="504"/>
      <c r="G32" s="505"/>
      <c r="H32" s="506"/>
      <c r="I32" s="506"/>
      <c r="J32" s="515">
        <v>75</v>
      </c>
      <c r="K32" s="504"/>
      <c r="L32" s="505"/>
      <c r="M32" s="506"/>
      <c r="N32" s="506"/>
      <c r="O32" s="508">
        <v>69</v>
      </c>
    </row>
    <row r="33" spans="1:15" s="74" customFormat="1" ht="24" x14ac:dyDescent="0.25">
      <c r="A33" s="28"/>
      <c r="B33" s="505"/>
      <c r="C33" s="506"/>
      <c r="D33" s="506"/>
      <c r="E33" s="507" t="s">
        <v>3</v>
      </c>
      <c r="F33" s="504"/>
      <c r="G33" s="505"/>
      <c r="H33" s="506"/>
      <c r="I33" s="506"/>
      <c r="J33" s="507" t="s">
        <v>3</v>
      </c>
      <c r="K33" s="504"/>
      <c r="L33" s="505"/>
      <c r="M33" s="506"/>
      <c r="N33" s="506"/>
      <c r="O33" s="507" t="s">
        <v>3</v>
      </c>
    </row>
    <row r="34" spans="1:15" s="74" customFormat="1" x14ac:dyDescent="0.25">
      <c r="A34" s="28"/>
      <c r="B34" s="505"/>
      <c r="C34" s="506"/>
      <c r="D34" s="506"/>
      <c r="E34" s="508">
        <v>0.1</v>
      </c>
      <c r="F34" s="504"/>
      <c r="G34" s="505"/>
      <c r="H34" s="506"/>
      <c r="I34" s="506"/>
      <c r="J34" s="516">
        <v>0.1</v>
      </c>
      <c r="K34" s="504"/>
      <c r="L34" s="505"/>
      <c r="M34" s="506"/>
      <c r="N34" s="506"/>
      <c r="O34" s="508">
        <v>0.13</v>
      </c>
    </row>
    <row r="35" spans="1:15" s="74" customFormat="1" ht="24" x14ac:dyDescent="0.25">
      <c r="A35" s="28"/>
      <c r="B35" s="505"/>
      <c r="C35" s="506"/>
      <c r="D35" s="506"/>
      <c r="E35" s="507" t="s">
        <v>4</v>
      </c>
      <c r="F35" s="504"/>
      <c r="G35" s="505"/>
      <c r="H35" s="506"/>
      <c r="I35" s="506"/>
      <c r="J35" s="507" t="s">
        <v>4</v>
      </c>
      <c r="K35" s="504"/>
      <c r="L35" s="505"/>
      <c r="M35" s="506"/>
      <c r="N35" s="506"/>
      <c r="O35" s="507" t="s">
        <v>4</v>
      </c>
    </row>
    <row r="36" spans="1:15" s="74" customFormat="1" x14ac:dyDescent="0.25">
      <c r="A36" s="28"/>
      <c r="B36" s="505"/>
      <c r="C36" s="506"/>
      <c r="D36" s="506"/>
      <c r="E36" s="509">
        <v>2</v>
      </c>
      <c r="F36" s="504"/>
      <c r="G36" s="505"/>
      <c r="H36" s="506"/>
      <c r="I36" s="506"/>
      <c r="J36" s="509">
        <v>2</v>
      </c>
      <c r="K36" s="504"/>
      <c r="L36" s="505"/>
      <c r="M36" s="506"/>
      <c r="N36" s="506"/>
      <c r="O36" s="509">
        <v>2</v>
      </c>
    </row>
    <row r="37" spans="1:15" s="74" customFormat="1" ht="15.75" thickBot="1" x14ac:dyDescent="0.3">
      <c r="A37" s="28"/>
      <c r="B37" s="785" t="s">
        <v>5</v>
      </c>
      <c r="C37" s="786"/>
      <c r="D37" s="787">
        <f>'14р'!D17</f>
        <v>5405</v>
      </c>
      <c r="E37" s="788"/>
      <c r="F37" s="504"/>
      <c r="G37" s="785" t="s">
        <v>5</v>
      </c>
      <c r="H37" s="786"/>
      <c r="I37" s="787">
        <f>'14р'!D18</f>
        <v>5515</v>
      </c>
      <c r="J37" s="788"/>
      <c r="K37" s="504"/>
      <c r="L37" s="785" t="s">
        <v>5</v>
      </c>
      <c r="M37" s="786"/>
      <c r="N37" s="787">
        <f>'10р'!D7</f>
        <v>4710</v>
      </c>
      <c r="O37" s="788"/>
    </row>
    <row r="38" spans="1:15" s="74" customFormat="1" ht="15.75" thickBot="1" x14ac:dyDescent="0.3">
      <c r="A38" s="28"/>
      <c r="B38" s="915" t="s">
        <v>998</v>
      </c>
      <c r="C38" s="805"/>
      <c r="D38" s="805"/>
      <c r="E38" s="916"/>
      <c r="F38" s="504"/>
      <c r="G38" s="915" t="s">
        <v>1007</v>
      </c>
      <c r="H38" s="805"/>
      <c r="I38" s="805"/>
      <c r="J38" s="916"/>
      <c r="K38" s="504"/>
      <c r="L38" s="915" t="s">
        <v>759</v>
      </c>
      <c r="M38" s="805"/>
      <c r="N38" s="805"/>
      <c r="O38" s="916"/>
    </row>
    <row r="39" spans="1:15" s="74" customFormat="1" ht="7.9" customHeight="1" thickBot="1" x14ac:dyDescent="0.3">
      <c r="A39" s="28"/>
      <c r="B39" s="504"/>
      <c r="C39" s="504"/>
      <c r="D39" s="504"/>
      <c r="E39" s="504"/>
      <c r="F39" s="504"/>
      <c r="G39" s="504"/>
      <c r="H39" s="504"/>
      <c r="I39" s="504"/>
      <c r="J39" s="504"/>
      <c r="K39" s="504"/>
      <c r="L39" s="805"/>
      <c r="M39" s="805"/>
      <c r="N39" s="805"/>
      <c r="O39" s="916"/>
    </row>
    <row r="40" spans="1:15" s="74" customFormat="1" ht="30.75" customHeight="1" x14ac:dyDescent="0.25">
      <c r="A40" s="28"/>
      <c r="B40" s="816" t="s">
        <v>489</v>
      </c>
      <c r="C40" s="817"/>
      <c r="D40" s="817"/>
      <c r="E40" s="818"/>
      <c r="F40" s="502"/>
      <c r="G40" s="816" t="s">
        <v>1768</v>
      </c>
      <c r="H40" s="817"/>
      <c r="I40" s="817"/>
      <c r="J40" s="818"/>
      <c r="K40" s="502"/>
      <c r="L40" s="816" t="s">
        <v>1121</v>
      </c>
      <c r="M40" s="817"/>
      <c r="N40" s="817"/>
      <c r="O40" s="818"/>
    </row>
    <row r="41" spans="1:15" s="74" customFormat="1" ht="15.75" x14ac:dyDescent="0.25">
      <c r="A41" s="28"/>
      <c r="B41" s="781" t="s">
        <v>490</v>
      </c>
      <c r="C41" s="782"/>
      <c r="D41" s="782"/>
      <c r="E41" s="783"/>
      <c r="F41" s="504"/>
      <c r="G41" s="781" t="s">
        <v>492</v>
      </c>
      <c r="H41" s="782"/>
      <c r="I41" s="782"/>
      <c r="J41" s="783"/>
      <c r="K41" s="504"/>
      <c r="L41" s="781" t="s">
        <v>493</v>
      </c>
      <c r="M41" s="782"/>
      <c r="N41" s="782"/>
      <c r="O41" s="783"/>
    </row>
    <row r="42" spans="1:15" s="74" customFormat="1" x14ac:dyDescent="0.25">
      <c r="A42" s="28"/>
      <c r="B42" s="505"/>
      <c r="C42" s="506"/>
      <c r="D42" s="506"/>
      <c r="E42" s="507" t="s">
        <v>2</v>
      </c>
      <c r="F42" s="504"/>
      <c r="G42" s="505"/>
      <c r="H42" s="506"/>
      <c r="I42" s="506"/>
      <c r="J42" s="507" t="s">
        <v>2</v>
      </c>
      <c r="K42" s="504"/>
      <c r="L42" s="505"/>
      <c r="M42" s="506"/>
      <c r="N42" s="506"/>
      <c r="O42" s="507" t="s">
        <v>2</v>
      </c>
    </row>
    <row r="43" spans="1:15" s="74" customFormat="1" x14ac:dyDescent="0.25">
      <c r="A43" s="28"/>
      <c r="B43" s="505"/>
      <c r="C43" s="506"/>
      <c r="D43" s="506"/>
      <c r="E43" s="508">
        <v>182</v>
      </c>
      <c r="F43" s="504"/>
      <c r="G43" s="505"/>
      <c r="H43" s="506"/>
      <c r="I43" s="506"/>
      <c r="J43" s="508">
        <v>120</v>
      </c>
      <c r="K43" s="504"/>
      <c r="L43" s="505"/>
      <c r="M43" s="506"/>
      <c r="N43" s="506"/>
      <c r="O43" s="508">
        <v>101</v>
      </c>
    </row>
    <row r="44" spans="1:15" s="74" customFormat="1" ht="24" x14ac:dyDescent="0.25">
      <c r="A44" s="28"/>
      <c r="B44" s="505"/>
      <c r="C44" s="506"/>
      <c r="D44" s="506"/>
      <c r="E44" s="507" t="s">
        <v>3</v>
      </c>
      <c r="F44" s="504"/>
      <c r="G44" s="505"/>
      <c r="H44" s="506"/>
      <c r="I44" s="506"/>
      <c r="J44" s="507" t="s">
        <v>3</v>
      </c>
      <c r="K44" s="504"/>
      <c r="L44" s="505"/>
      <c r="M44" s="506"/>
      <c r="N44" s="506"/>
      <c r="O44" s="507" t="s">
        <v>3</v>
      </c>
    </row>
    <row r="45" spans="1:15" s="74" customFormat="1" x14ac:dyDescent="0.25">
      <c r="A45" s="28"/>
      <c r="B45" s="505"/>
      <c r="C45" s="506"/>
      <c r="D45" s="506"/>
      <c r="E45" s="508">
        <v>0.36</v>
      </c>
      <c r="F45" s="504"/>
      <c r="G45" s="505"/>
      <c r="H45" s="506"/>
      <c r="I45" s="506"/>
      <c r="J45" s="508">
        <v>0.28000000000000003</v>
      </c>
      <c r="K45" s="504"/>
      <c r="L45" s="505"/>
      <c r="M45" s="506"/>
      <c r="N45" s="506"/>
      <c r="O45" s="508">
        <v>0.18</v>
      </c>
    </row>
    <row r="46" spans="1:15" s="74" customFormat="1" ht="24" x14ac:dyDescent="0.25">
      <c r="A46" s="28"/>
      <c r="B46" s="505"/>
      <c r="C46" s="506"/>
      <c r="D46" s="506"/>
      <c r="E46" s="507" t="s">
        <v>4</v>
      </c>
      <c r="F46" s="504"/>
      <c r="G46" s="505"/>
      <c r="H46" s="506"/>
      <c r="I46" s="506"/>
      <c r="J46" s="507" t="s">
        <v>4</v>
      </c>
      <c r="K46" s="504"/>
      <c r="L46" s="505"/>
      <c r="M46" s="506"/>
      <c r="N46" s="506"/>
      <c r="O46" s="507" t="s">
        <v>4</v>
      </c>
    </row>
    <row r="47" spans="1:15" s="74" customFormat="1" ht="15.75" thickBot="1" x14ac:dyDescent="0.3">
      <c r="A47" s="28"/>
      <c r="B47" s="505"/>
      <c r="C47" s="506"/>
      <c r="D47" s="506"/>
      <c r="E47" s="509">
        <v>3</v>
      </c>
      <c r="F47" s="504"/>
      <c r="G47" s="505"/>
      <c r="H47" s="506"/>
      <c r="I47" s="506"/>
      <c r="J47" s="509">
        <v>3</v>
      </c>
      <c r="K47" s="504"/>
      <c r="L47" s="505"/>
      <c r="M47" s="506"/>
      <c r="N47" s="506"/>
      <c r="O47" s="509">
        <v>3</v>
      </c>
    </row>
    <row r="48" spans="1:15" s="74" customFormat="1" ht="15.75" thickBot="1" x14ac:dyDescent="0.3">
      <c r="A48" s="28"/>
      <c r="B48" s="534" t="s">
        <v>5</v>
      </c>
      <c r="C48" s="919"/>
      <c r="D48" s="919"/>
      <c r="E48" s="920"/>
      <c r="F48" s="504"/>
      <c r="G48" s="785" t="s">
        <v>5</v>
      </c>
      <c r="H48" s="786"/>
      <c r="I48" s="787">
        <f>'10р'!D12</f>
        <v>9760</v>
      </c>
      <c r="J48" s="788"/>
      <c r="K48" s="504"/>
      <c r="L48" s="917" t="s">
        <v>5</v>
      </c>
      <c r="M48" s="918"/>
      <c r="N48" s="787"/>
      <c r="O48" s="788"/>
    </row>
    <row r="49" spans="1:15" s="74" customFormat="1" ht="15.75" thickBot="1" x14ac:dyDescent="0.3">
      <c r="A49" s="28"/>
      <c r="B49" s="1006" t="s">
        <v>564</v>
      </c>
      <c r="C49" s="1007"/>
      <c r="D49" s="1008"/>
      <c r="E49" s="535">
        <f>'10р'!D13</f>
        <v>15020</v>
      </c>
      <c r="F49" s="504"/>
      <c r="G49" s="790" t="s">
        <v>759</v>
      </c>
      <c r="H49" s="791"/>
      <c r="I49" s="791"/>
      <c r="J49" s="792"/>
      <c r="K49" s="504"/>
      <c r="L49" s="536" t="s">
        <v>564</v>
      </c>
      <c r="M49" s="537"/>
      <c r="N49" s="537"/>
      <c r="O49" s="535">
        <f>'10р'!D11</f>
        <v>9300</v>
      </c>
    </row>
    <row r="50" spans="1:15" s="74" customFormat="1" ht="15.75" thickBot="1" x14ac:dyDescent="0.3">
      <c r="A50" s="28"/>
      <c r="B50" s="1006" t="s">
        <v>1156</v>
      </c>
      <c r="C50" s="1007"/>
      <c r="D50" s="1008"/>
      <c r="E50" s="535">
        <f>'10р'!D14</f>
        <v>13910</v>
      </c>
      <c r="F50" s="504"/>
      <c r="G50" s="915"/>
      <c r="H50" s="805"/>
      <c r="I50" s="805"/>
      <c r="J50" s="916"/>
      <c r="K50" s="504"/>
      <c r="L50" s="913" t="s">
        <v>1135</v>
      </c>
      <c r="M50" s="914"/>
      <c r="N50" s="914"/>
      <c r="O50" s="538">
        <f>'10р'!D10</f>
        <v>7955</v>
      </c>
    </row>
    <row r="51" spans="1:15" s="74" customFormat="1" ht="15.75" thickBot="1" x14ac:dyDescent="0.3">
      <c r="A51" s="28"/>
      <c r="B51" s="926" t="s">
        <v>563</v>
      </c>
      <c r="C51" s="927"/>
      <c r="D51" s="927"/>
      <c r="E51" s="538">
        <f>'10р'!D15</f>
        <v>11825</v>
      </c>
      <c r="F51" s="504"/>
      <c r="G51" s="511"/>
      <c r="H51" s="511"/>
      <c r="I51" s="511"/>
      <c r="J51" s="511"/>
      <c r="K51" s="504"/>
      <c r="L51" s="915" t="s">
        <v>759</v>
      </c>
      <c r="M51" s="805"/>
      <c r="N51" s="805"/>
      <c r="O51" s="916"/>
    </row>
    <row r="52" spans="1:15" s="74" customFormat="1" ht="13.9" customHeight="1" thickBot="1" x14ac:dyDescent="0.3">
      <c r="A52" s="28"/>
      <c r="B52" s="915" t="s">
        <v>759</v>
      </c>
      <c r="C52" s="805"/>
      <c r="D52" s="805"/>
      <c r="E52" s="916"/>
      <c r="F52" s="504"/>
      <c r="G52" s="511"/>
      <c r="H52" s="511"/>
      <c r="I52" s="511"/>
      <c r="J52" s="511"/>
      <c r="K52" s="504"/>
      <c r="L52" s="511"/>
      <c r="M52" s="511"/>
      <c r="N52" s="511"/>
      <c r="O52" s="511"/>
    </row>
    <row r="53" spans="1:15" s="74" customFormat="1" ht="7.9" customHeight="1" thickBot="1" x14ac:dyDescent="0.3">
      <c r="A53" s="28"/>
      <c r="B53" s="540"/>
      <c r="C53" s="540"/>
      <c r="D53" s="540"/>
      <c r="E53" s="540"/>
      <c r="F53" s="504"/>
      <c r="G53" s="511"/>
      <c r="H53" s="511"/>
      <c r="I53" s="511"/>
      <c r="J53" s="511"/>
      <c r="K53" s="504"/>
      <c r="L53" s="511"/>
      <c r="M53" s="511"/>
      <c r="N53" s="511"/>
      <c r="O53" s="511"/>
    </row>
    <row r="54" spans="1:15" s="74" customFormat="1" ht="28.5" customHeight="1" x14ac:dyDescent="0.25">
      <c r="A54" s="28"/>
      <c r="B54" s="816" t="s">
        <v>494</v>
      </c>
      <c r="C54" s="817"/>
      <c r="D54" s="817"/>
      <c r="E54" s="818"/>
      <c r="F54" s="504"/>
      <c r="G54" s="740" t="s">
        <v>87</v>
      </c>
      <c r="H54" s="741"/>
      <c r="I54" s="741"/>
      <c r="J54" s="742"/>
      <c r="K54" s="504"/>
      <c r="L54" s="735" t="s">
        <v>186</v>
      </c>
      <c r="M54" s="736"/>
      <c r="N54" s="736"/>
      <c r="O54" s="737"/>
    </row>
    <row r="55" spans="1:15" s="74" customFormat="1" ht="15.75" x14ac:dyDescent="0.25">
      <c r="A55" s="28"/>
      <c r="B55" s="781" t="s">
        <v>495</v>
      </c>
      <c r="C55" s="782"/>
      <c r="D55" s="782"/>
      <c r="E55" s="783"/>
      <c r="F55" s="504"/>
      <c r="G55" s="781" t="s">
        <v>89</v>
      </c>
      <c r="H55" s="782"/>
      <c r="I55" s="782"/>
      <c r="J55" s="783"/>
      <c r="K55" s="504"/>
      <c r="L55" s="781" t="s">
        <v>146</v>
      </c>
      <c r="M55" s="782"/>
      <c r="N55" s="782"/>
      <c r="O55" s="783"/>
    </row>
    <row r="56" spans="1:15" s="74" customFormat="1" x14ac:dyDescent="0.25">
      <c r="A56" s="28"/>
      <c r="B56" s="505"/>
      <c r="C56" s="506"/>
      <c r="D56" s="506"/>
      <c r="E56" s="507" t="s">
        <v>2</v>
      </c>
      <c r="F56" s="504"/>
      <c r="G56" s="505"/>
      <c r="H56" s="506"/>
      <c r="I56" s="506"/>
      <c r="J56" s="507" t="s">
        <v>2</v>
      </c>
      <c r="K56" s="504"/>
      <c r="L56" s="505"/>
      <c r="M56" s="506"/>
      <c r="N56" s="506"/>
      <c r="O56" s="507" t="s">
        <v>2</v>
      </c>
    </row>
    <row r="57" spans="1:15" s="74" customFormat="1" x14ac:dyDescent="0.25">
      <c r="A57" s="28"/>
      <c r="B57" s="505"/>
      <c r="C57" s="506"/>
      <c r="D57" s="506"/>
      <c r="E57" s="508">
        <v>106</v>
      </c>
      <c r="F57" s="504"/>
      <c r="G57" s="505"/>
      <c r="H57" s="506"/>
      <c r="I57" s="506"/>
      <c r="J57" s="515">
        <v>93</v>
      </c>
      <c r="K57" s="504"/>
      <c r="L57" s="505"/>
      <c r="M57" s="506"/>
      <c r="N57" s="506"/>
      <c r="O57" s="515">
        <v>93</v>
      </c>
    </row>
    <row r="58" spans="1:15" s="74" customFormat="1" ht="24" x14ac:dyDescent="0.25">
      <c r="A58" s="28"/>
      <c r="B58" s="505"/>
      <c r="C58" s="506"/>
      <c r="D58" s="506"/>
      <c r="E58" s="507" t="s">
        <v>3</v>
      </c>
      <c r="F58" s="504"/>
      <c r="G58" s="505"/>
      <c r="H58" s="506"/>
      <c r="I58" s="506"/>
      <c r="J58" s="507" t="s">
        <v>3</v>
      </c>
      <c r="K58" s="504"/>
      <c r="L58" s="505"/>
      <c r="M58" s="506"/>
      <c r="N58" s="506"/>
      <c r="O58" s="507" t="s">
        <v>3</v>
      </c>
    </row>
    <row r="59" spans="1:15" s="74" customFormat="1" x14ac:dyDescent="0.25">
      <c r="A59" s="28"/>
      <c r="B59" s="505"/>
      <c r="C59" s="506"/>
      <c r="D59" s="506"/>
      <c r="E59" s="508">
        <v>0.22</v>
      </c>
      <c r="F59" s="504"/>
      <c r="G59" s="505"/>
      <c r="H59" s="506"/>
      <c r="I59" s="506"/>
      <c r="J59" s="516">
        <v>0.3</v>
      </c>
      <c r="K59" s="504"/>
      <c r="L59" s="505"/>
      <c r="M59" s="506"/>
      <c r="N59" s="506"/>
      <c r="O59" s="516">
        <v>0.3</v>
      </c>
    </row>
    <row r="60" spans="1:15" s="74" customFormat="1" ht="24" x14ac:dyDescent="0.25">
      <c r="A60" s="28"/>
      <c r="B60" s="505"/>
      <c r="C60" s="506"/>
      <c r="D60" s="506"/>
      <c r="E60" s="507" t="s">
        <v>4</v>
      </c>
      <c r="F60" s="504"/>
      <c r="G60" s="505"/>
      <c r="H60" s="506"/>
      <c r="I60" s="506"/>
      <c r="J60" s="507" t="s">
        <v>4</v>
      </c>
      <c r="K60" s="504"/>
      <c r="L60" s="505"/>
      <c r="M60" s="506"/>
      <c r="N60" s="506"/>
      <c r="O60" s="507" t="s">
        <v>4</v>
      </c>
    </row>
    <row r="61" spans="1:15" s="74" customFormat="1" ht="13.15" customHeight="1" x14ac:dyDescent="0.25">
      <c r="A61" s="28"/>
      <c r="B61" s="505"/>
      <c r="C61" s="506"/>
      <c r="D61" s="506"/>
      <c r="E61" s="509">
        <v>2</v>
      </c>
      <c r="F61" s="504"/>
      <c r="G61" s="505"/>
      <c r="H61" s="506"/>
      <c r="I61" s="506"/>
      <c r="J61" s="509">
        <v>2</v>
      </c>
      <c r="K61" s="504"/>
      <c r="L61" s="505"/>
      <c r="M61" s="506"/>
      <c r="N61" s="506"/>
      <c r="O61" s="509">
        <v>2</v>
      </c>
    </row>
    <row r="62" spans="1:15" s="74" customFormat="1" ht="15.75" thickBot="1" x14ac:dyDescent="0.3">
      <c r="A62" s="28"/>
      <c r="B62" s="785" t="s">
        <v>5</v>
      </c>
      <c r="C62" s="786"/>
      <c r="D62" s="787"/>
      <c r="E62" s="788"/>
      <c r="F62" s="504"/>
      <c r="G62" s="785" t="s">
        <v>5</v>
      </c>
      <c r="H62" s="786"/>
      <c r="I62" s="787">
        <f>'14р'!D20</f>
        <v>6260</v>
      </c>
      <c r="J62" s="788"/>
      <c r="K62" s="504"/>
      <c r="L62" s="785" t="s">
        <v>5</v>
      </c>
      <c r="M62" s="786"/>
      <c r="N62" s="787">
        <f>'4р'!D16</f>
        <v>6530</v>
      </c>
      <c r="O62" s="788"/>
    </row>
    <row r="63" spans="1:15" s="74" customFormat="1" ht="15.75" thickBot="1" x14ac:dyDescent="0.3">
      <c r="A63" s="28"/>
      <c r="B63" s="536" t="s">
        <v>564</v>
      </c>
      <c r="C63" s="537"/>
      <c r="D63" s="537"/>
      <c r="E63" s="535">
        <f>'10р'!D17</f>
        <v>8775</v>
      </c>
      <c r="F63" s="504"/>
      <c r="G63" s="790" t="s">
        <v>993</v>
      </c>
      <c r="H63" s="791"/>
      <c r="I63" s="791"/>
      <c r="J63" s="792"/>
      <c r="K63" s="504"/>
      <c r="L63" s="915" t="s">
        <v>760</v>
      </c>
      <c r="M63" s="805"/>
      <c r="N63" s="805"/>
      <c r="O63" s="916"/>
    </row>
    <row r="64" spans="1:15" s="74" customFormat="1" ht="15.75" thickBot="1" x14ac:dyDescent="0.3">
      <c r="A64" s="28"/>
      <c r="B64" s="913" t="s">
        <v>1135</v>
      </c>
      <c r="C64" s="914"/>
      <c r="D64" s="914"/>
      <c r="E64" s="538">
        <f>'10р'!D16</f>
        <v>7440</v>
      </c>
      <c r="F64" s="504"/>
      <c r="G64" s="802"/>
      <c r="H64" s="775"/>
      <c r="I64" s="775"/>
      <c r="J64" s="776"/>
      <c r="K64" s="504"/>
      <c r="L64" s="802"/>
      <c r="M64" s="775"/>
      <c r="N64" s="775"/>
      <c r="O64" s="776"/>
    </row>
    <row r="65" spans="1:15" s="74" customFormat="1" ht="15.75" thickBot="1" x14ac:dyDescent="0.3">
      <c r="A65" s="28"/>
      <c r="B65" s="915" t="s">
        <v>759</v>
      </c>
      <c r="C65" s="805"/>
      <c r="D65" s="805"/>
      <c r="E65" s="916"/>
      <c r="F65" s="517"/>
      <c r="G65" s="511"/>
      <c r="H65" s="511"/>
      <c r="I65" s="511"/>
      <c r="J65" s="511"/>
      <c r="K65" s="517"/>
      <c r="L65" s="511"/>
      <c r="M65" s="511"/>
      <c r="N65" s="511"/>
      <c r="O65" s="511"/>
    </row>
    <row r="66" spans="1:15" s="74" customFormat="1" ht="13.15" customHeight="1" thickBot="1" x14ac:dyDescent="0.3">
      <c r="A66" s="28"/>
      <c r="B66" s="540"/>
      <c r="C66" s="540"/>
      <c r="D66" s="540"/>
      <c r="E66" s="540"/>
      <c r="F66" s="517"/>
      <c r="G66" s="511"/>
      <c r="H66" s="511"/>
      <c r="I66" s="511"/>
      <c r="J66" s="511"/>
      <c r="K66" s="517"/>
      <c r="L66" s="511"/>
      <c r="M66" s="511"/>
      <c r="N66" s="511"/>
      <c r="O66" s="511"/>
    </row>
    <row r="67" spans="1:15" s="74" customFormat="1" ht="33" customHeight="1" x14ac:dyDescent="0.25">
      <c r="A67" s="28"/>
      <c r="B67" s="740" t="s">
        <v>185</v>
      </c>
      <c r="C67" s="741"/>
      <c r="D67" s="741"/>
      <c r="E67" s="742"/>
      <c r="F67" s="517"/>
      <c r="G67" s="740" t="s">
        <v>181</v>
      </c>
      <c r="H67" s="741"/>
      <c r="I67" s="741"/>
      <c r="J67" s="742"/>
      <c r="K67" s="502"/>
      <c r="L67" s="740" t="s">
        <v>182</v>
      </c>
      <c r="M67" s="741"/>
      <c r="N67" s="741"/>
      <c r="O67" s="742"/>
    </row>
    <row r="68" spans="1:15" s="74" customFormat="1" ht="15.75" x14ac:dyDescent="0.25">
      <c r="A68" s="28"/>
      <c r="B68" s="781" t="s">
        <v>190</v>
      </c>
      <c r="C68" s="782"/>
      <c r="D68" s="782"/>
      <c r="E68" s="783"/>
      <c r="F68" s="517"/>
      <c r="G68" s="781" t="s">
        <v>145</v>
      </c>
      <c r="H68" s="782"/>
      <c r="I68" s="782"/>
      <c r="J68" s="783"/>
      <c r="K68" s="504"/>
      <c r="L68" s="781" t="s">
        <v>189</v>
      </c>
      <c r="M68" s="782"/>
      <c r="N68" s="782"/>
      <c r="O68" s="783"/>
    </row>
    <row r="69" spans="1:15" s="74" customFormat="1" x14ac:dyDescent="0.25">
      <c r="A69" s="28"/>
      <c r="B69" s="505"/>
      <c r="C69" s="506"/>
      <c r="D69" s="506"/>
      <c r="E69" s="507" t="s">
        <v>2</v>
      </c>
      <c r="F69" s="517"/>
      <c r="G69" s="505"/>
      <c r="H69" s="506"/>
      <c r="I69" s="506"/>
      <c r="J69" s="507" t="s">
        <v>2</v>
      </c>
      <c r="K69" s="504"/>
      <c r="L69" s="505"/>
      <c r="M69" s="506"/>
      <c r="N69" s="506"/>
      <c r="O69" s="507" t="s">
        <v>2</v>
      </c>
    </row>
    <row r="70" spans="1:15" s="74" customFormat="1" x14ac:dyDescent="0.25">
      <c r="A70" s="28"/>
      <c r="B70" s="505"/>
      <c r="C70" s="506"/>
      <c r="D70" s="506"/>
      <c r="E70" s="515">
        <v>63</v>
      </c>
      <c r="F70" s="517"/>
      <c r="G70" s="505"/>
      <c r="H70" s="506"/>
      <c r="I70" s="506"/>
      <c r="J70" s="508">
        <v>106</v>
      </c>
      <c r="K70" s="504"/>
      <c r="L70" s="505"/>
      <c r="M70" s="506"/>
      <c r="N70" s="506"/>
      <c r="O70" s="508">
        <v>141</v>
      </c>
    </row>
    <row r="71" spans="1:15" s="74" customFormat="1" ht="24" x14ac:dyDescent="0.25">
      <c r="A71" s="28"/>
      <c r="B71" s="505"/>
      <c r="C71" s="506"/>
      <c r="D71" s="506"/>
      <c r="E71" s="507" t="s">
        <v>3</v>
      </c>
      <c r="F71" s="517"/>
      <c r="G71" s="505"/>
      <c r="H71" s="506"/>
      <c r="I71" s="506"/>
      <c r="J71" s="507" t="s">
        <v>3</v>
      </c>
      <c r="K71" s="504"/>
      <c r="L71" s="505"/>
      <c r="M71" s="506"/>
      <c r="N71" s="506"/>
      <c r="O71" s="507" t="s">
        <v>3</v>
      </c>
    </row>
    <row r="72" spans="1:15" s="74" customFormat="1" x14ac:dyDescent="0.25">
      <c r="A72" s="28"/>
      <c r="B72" s="505"/>
      <c r="C72" s="506"/>
      <c r="D72" s="506"/>
      <c r="E72" s="516">
        <v>0.12</v>
      </c>
      <c r="F72" s="517"/>
      <c r="G72" s="505"/>
      <c r="H72" s="506"/>
      <c r="I72" s="506"/>
      <c r="J72" s="508">
        <v>0.2</v>
      </c>
      <c r="K72" s="504"/>
      <c r="L72" s="505"/>
      <c r="M72" s="506"/>
      <c r="N72" s="506"/>
      <c r="O72" s="508">
        <v>0.26</v>
      </c>
    </row>
    <row r="73" spans="1:15" s="74" customFormat="1" ht="24" x14ac:dyDescent="0.25">
      <c r="A73" s="28"/>
      <c r="B73" s="505"/>
      <c r="C73" s="506"/>
      <c r="D73" s="506"/>
      <c r="E73" s="507" t="s">
        <v>4</v>
      </c>
      <c r="F73" s="517"/>
      <c r="G73" s="505"/>
      <c r="H73" s="506"/>
      <c r="I73" s="506"/>
      <c r="J73" s="507" t="s">
        <v>4</v>
      </c>
      <c r="K73" s="504"/>
      <c r="L73" s="505"/>
      <c r="M73" s="506"/>
      <c r="N73" s="506"/>
      <c r="O73" s="507" t="s">
        <v>4</v>
      </c>
    </row>
    <row r="74" spans="1:15" s="74" customFormat="1" x14ac:dyDescent="0.25">
      <c r="A74" s="28"/>
      <c r="B74" s="505"/>
      <c r="C74" s="506"/>
      <c r="D74" s="506"/>
      <c r="E74" s="509">
        <v>2</v>
      </c>
      <c r="F74" s="517"/>
      <c r="G74" s="505"/>
      <c r="H74" s="506"/>
      <c r="I74" s="506"/>
      <c r="J74" s="509">
        <v>2</v>
      </c>
      <c r="K74" s="504"/>
      <c r="L74" s="505"/>
      <c r="M74" s="506"/>
      <c r="N74" s="506"/>
      <c r="O74" s="509">
        <v>2</v>
      </c>
    </row>
    <row r="75" spans="1:15" s="74" customFormat="1" ht="15.75" thickBot="1" x14ac:dyDescent="0.3">
      <c r="A75" s="28"/>
      <c r="B75" s="785" t="s">
        <v>5</v>
      </c>
      <c r="C75" s="786"/>
      <c r="D75" s="787">
        <f>'4р'!D15</f>
        <v>6370</v>
      </c>
      <c r="E75" s="788"/>
      <c r="F75" s="517"/>
      <c r="G75" s="785" t="s">
        <v>5</v>
      </c>
      <c r="H75" s="786"/>
      <c r="I75" s="787">
        <f>'4р'!D11</f>
        <v>7480</v>
      </c>
      <c r="J75" s="788"/>
      <c r="K75" s="504"/>
      <c r="L75" s="785" t="s">
        <v>5</v>
      </c>
      <c r="M75" s="786"/>
      <c r="N75" s="787">
        <f>'4р'!D12</f>
        <v>9580</v>
      </c>
      <c r="O75" s="788"/>
    </row>
    <row r="76" spans="1:15" s="74" customFormat="1" ht="15.75" thickBot="1" x14ac:dyDescent="0.3">
      <c r="A76" s="28"/>
      <c r="B76" s="915" t="s">
        <v>760</v>
      </c>
      <c r="C76" s="805"/>
      <c r="D76" s="805"/>
      <c r="E76" s="916"/>
      <c r="F76" s="517"/>
      <c r="G76" s="915" t="s">
        <v>760</v>
      </c>
      <c r="H76" s="805"/>
      <c r="I76" s="805"/>
      <c r="J76" s="916"/>
      <c r="K76" s="504"/>
      <c r="L76" s="915" t="s">
        <v>760</v>
      </c>
      <c r="M76" s="805"/>
      <c r="N76" s="805"/>
      <c r="O76" s="916"/>
    </row>
    <row r="77" spans="1:15" s="74" customFormat="1" ht="8.4499999999999993" customHeight="1" thickBot="1" x14ac:dyDescent="0.3">
      <c r="A77" s="28"/>
      <c r="B77" s="511"/>
      <c r="C77" s="511"/>
      <c r="D77" s="511"/>
      <c r="E77" s="511"/>
      <c r="F77" s="517"/>
      <c r="G77" s="511"/>
      <c r="H77" s="511"/>
      <c r="I77" s="511"/>
      <c r="J77" s="511"/>
      <c r="K77" s="517"/>
      <c r="L77" s="511"/>
      <c r="M77" s="511"/>
      <c r="N77" s="511"/>
      <c r="O77" s="511"/>
    </row>
    <row r="78" spans="1:15" s="74" customFormat="1" ht="1.9" hidden="1" customHeight="1" thickBot="1" x14ac:dyDescent="0.35">
      <c r="A78" s="28"/>
      <c r="B78" s="511"/>
      <c r="C78" s="511"/>
      <c r="D78" s="511"/>
      <c r="E78" s="511"/>
      <c r="F78" s="517"/>
      <c r="G78" s="511"/>
      <c r="H78" s="511"/>
      <c r="I78" s="511"/>
      <c r="J78" s="511"/>
      <c r="K78" s="517"/>
      <c r="L78" s="511"/>
      <c r="M78" s="511"/>
      <c r="N78" s="511"/>
      <c r="O78" s="511"/>
    </row>
    <row r="79" spans="1:15" s="74" customFormat="1" ht="29.25" customHeight="1" x14ac:dyDescent="0.25">
      <c r="A79" s="28"/>
      <c r="B79" s="740" t="s">
        <v>183</v>
      </c>
      <c r="C79" s="741"/>
      <c r="D79" s="741"/>
      <c r="E79" s="742"/>
      <c r="F79" s="517"/>
      <c r="G79" s="740" t="s">
        <v>133</v>
      </c>
      <c r="H79" s="741"/>
      <c r="I79" s="741"/>
      <c r="J79" s="742"/>
      <c r="K79" s="517"/>
      <c r="L79" s="740" t="s">
        <v>1769</v>
      </c>
      <c r="M79" s="741"/>
      <c r="N79" s="741"/>
      <c r="O79" s="742"/>
    </row>
    <row r="80" spans="1:15" s="74" customFormat="1" ht="15.75" x14ac:dyDescent="0.25">
      <c r="A80" s="28"/>
      <c r="B80" s="781" t="s">
        <v>143</v>
      </c>
      <c r="C80" s="782"/>
      <c r="D80" s="782"/>
      <c r="E80" s="783"/>
      <c r="F80" s="517"/>
      <c r="G80" s="781" t="s">
        <v>145</v>
      </c>
      <c r="H80" s="782"/>
      <c r="I80" s="782"/>
      <c r="J80" s="783"/>
      <c r="K80" s="517"/>
      <c r="L80" s="781" t="s">
        <v>12</v>
      </c>
      <c r="M80" s="782"/>
      <c r="N80" s="782"/>
      <c r="O80" s="783"/>
    </row>
    <row r="81" spans="1:15" s="74" customFormat="1" x14ac:dyDescent="0.25">
      <c r="A81" s="28"/>
      <c r="B81" s="505"/>
      <c r="C81" s="506"/>
      <c r="D81" s="506"/>
      <c r="E81" s="507" t="s">
        <v>2</v>
      </c>
      <c r="F81" s="517"/>
      <c r="G81" s="505"/>
      <c r="H81" s="506"/>
      <c r="I81" s="506"/>
      <c r="J81" s="507" t="s">
        <v>2</v>
      </c>
      <c r="K81" s="517"/>
      <c r="L81" s="505"/>
      <c r="M81" s="506"/>
      <c r="N81" s="506"/>
      <c r="O81" s="507" t="s">
        <v>2</v>
      </c>
    </row>
    <row r="82" spans="1:15" s="74" customFormat="1" x14ac:dyDescent="0.25">
      <c r="A82" s="28"/>
      <c r="B82" s="505"/>
      <c r="C82" s="506"/>
      <c r="D82" s="506"/>
      <c r="E82" s="515">
        <v>69</v>
      </c>
      <c r="F82" s="517"/>
      <c r="G82" s="505"/>
      <c r="H82" s="506"/>
      <c r="I82" s="506"/>
      <c r="J82" s="508">
        <v>60</v>
      </c>
      <c r="K82" s="517"/>
      <c r="L82" s="505"/>
      <c r="M82" s="506"/>
      <c r="N82" s="506"/>
      <c r="O82" s="508">
        <v>122</v>
      </c>
    </row>
    <row r="83" spans="1:15" s="74" customFormat="1" ht="24" x14ac:dyDescent="0.25">
      <c r="A83" s="28"/>
      <c r="B83" s="505"/>
      <c r="C83" s="506"/>
      <c r="D83" s="506"/>
      <c r="E83" s="507" t="s">
        <v>3</v>
      </c>
      <c r="F83" s="517"/>
      <c r="G83" s="505"/>
      <c r="H83" s="506"/>
      <c r="I83" s="506"/>
      <c r="J83" s="507" t="s">
        <v>3</v>
      </c>
      <c r="K83" s="517"/>
      <c r="L83" s="505"/>
      <c r="M83" s="506"/>
      <c r="N83" s="506"/>
      <c r="O83" s="507" t="s">
        <v>3</v>
      </c>
    </row>
    <row r="84" spans="1:15" s="74" customFormat="1" x14ac:dyDescent="0.25">
      <c r="A84" s="28"/>
      <c r="B84" s="505"/>
      <c r="C84" s="506"/>
      <c r="D84" s="506"/>
      <c r="E84" s="516">
        <v>0.13</v>
      </c>
      <c r="F84" s="517"/>
      <c r="G84" s="505"/>
      <c r="H84" s="506"/>
      <c r="I84" s="506"/>
      <c r="J84" s="508">
        <v>0.2</v>
      </c>
      <c r="K84" s="517"/>
      <c r="L84" s="505"/>
      <c r="M84" s="506"/>
      <c r="N84" s="506"/>
      <c r="O84" s="508">
        <v>0.25</v>
      </c>
    </row>
    <row r="85" spans="1:15" s="74" customFormat="1" ht="24" x14ac:dyDescent="0.25">
      <c r="A85" s="28"/>
      <c r="B85" s="505"/>
      <c r="C85" s="506"/>
      <c r="D85" s="506"/>
      <c r="E85" s="507" t="s">
        <v>4</v>
      </c>
      <c r="F85" s="517"/>
      <c r="G85" s="505"/>
      <c r="H85" s="506"/>
      <c r="I85" s="506"/>
      <c r="J85" s="507" t="s">
        <v>4</v>
      </c>
      <c r="K85" s="517"/>
      <c r="L85" s="505"/>
      <c r="M85" s="506"/>
      <c r="N85" s="506"/>
      <c r="O85" s="507" t="s">
        <v>4</v>
      </c>
    </row>
    <row r="86" spans="1:15" s="74" customFormat="1" x14ac:dyDescent="0.25">
      <c r="A86" s="28"/>
      <c r="B86" s="505"/>
      <c r="C86" s="506"/>
      <c r="D86" s="506"/>
      <c r="E86" s="509">
        <v>1</v>
      </c>
      <c r="F86" s="517"/>
      <c r="G86" s="505"/>
      <c r="H86" s="506"/>
      <c r="I86" s="506"/>
      <c r="J86" s="509">
        <v>2</v>
      </c>
      <c r="K86" s="517"/>
      <c r="L86" s="505"/>
      <c r="M86" s="506"/>
      <c r="N86" s="506"/>
      <c r="O86" s="509">
        <v>3</v>
      </c>
    </row>
    <row r="87" spans="1:15" s="74" customFormat="1" ht="15.75" thickBot="1" x14ac:dyDescent="0.3">
      <c r="A87" s="28"/>
      <c r="B87" s="793" t="s">
        <v>5</v>
      </c>
      <c r="C87" s="794"/>
      <c r="D87" s="795">
        <f>'4р'!D13</f>
        <v>4990</v>
      </c>
      <c r="E87" s="796"/>
      <c r="F87" s="517"/>
      <c r="G87" s="785" t="s">
        <v>5</v>
      </c>
      <c r="H87" s="786"/>
      <c r="I87" s="787">
        <f>'1р'!D17</f>
        <v>9265</v>
      </c>
      <c r="J87" s="788"/>
      <c r="K87" s="517"/>
      <c r="L87" s="785" t="s">
        <v>5</v>
      </c>
      <c r="M87" s="786"/>
      <c r="N87" s="787">
        <f>'7р'!D6</f>
        <v>8380</v>
      </c>
      <c r="O87" s="788"/>
    </row>
    <row r="88" spans="1:15" s="74" customFormat="1" ht="15.75" thickBot="1" x14ac:dyDescent="0.3">
      <c r="A88" s="28"/>
      <c r="B88" s="915" t="s">
        <v>760</v>
      </c>
      <c r="C88" s="805"/>
      <c r="D88" s="805"/>
      <c r="E88" s="916"/>
      <c r="F88" s="517"/>
      <c r="G88" s="915" t="s">
        <v>756</v>
      </c>
      <c r="H88" s="805"/>
      <c r="I88" s="805"/>
      <c r="J88" s="916"/>
      <c r="K88" s="517"/>
      <c r="L88" s="915" t="s">
        <v>756</v>
      </c>
      <c r="M88" s="805"/>
      <c r="N88" s="805"/>
      <c r="O88" s="916"/>
    </row>
    <row r="89" spans="1:15" s="74" customFormat="1" ht="7.9" customHeight="1" thickBot="1" x14ac:dyDescent="0.3">
      <c r="A89" s="28"/>
      <c r="B89" s="511"/>
      <c r="C89" s="511"/>
      <c r="D89" s="511"/>
      <c r="E89" s="511"/>
      <c r="F89" s="517"/>
      <c r="G89" s="511"/>
      <c r="H89" s="511"/>
      <c r="I89" s="511"/>
      <c r="J89" s="511"/>
      <c r="K89" s="517"/>
      <c r="L89" s="511"/>
      <c r="M89" s="511"/>
      <c r="N89" s="511"/>
      <c r="O89" s="511"/>
    </row>
    <row r="90" spans="1:15" s="74" customFormat="1" ht="32.25" customHeight="1" x14ac:dyDescent="0.25">
      <c r="A90" s="28"/>
      <c r="B90" s="740" t="s">
        <v>108</v>
      </c>
      <c r="C90" s="741"/>
      <c r="D90" s="741"/>
      <c r="E90" s="742"/>
      <c r="F90" s="517"/>
      <c r="G90" s="740" t="s">
        <v>119</v>
      </c>
      <c r="H90" s="741"/>
      <c r="I90" s="741"/>
      <c r="J90" s="742"/>
      <c r="K90" s="502"/>
      <c r="L90" s="740" t="s">
        <v>120</v>
      </c>
      <c r="M90" s="741"/>
      <c r="N90" s="741"/>
      <c r="O90" s="742"/>
    </row>
    <row r="91" spans="1:15" s="74" customFormat="1" ht="15.75" x14ac:dyDescent="0.25">
      <c r="A91" s="28"/>
      <c r="B91" s="781" t="s">
        <v>111</v>
      </c>
      <c r="C91" s="782"/>
      <c r="D91" s="782"/>
      <c r="E91" s="783"/>
      <c r="F91" s="517"/>
      <c r="G91" s="781" t="s">
        <v>124</v>
      </c>
      <c r="H91" s="782"/>
      <c r="I91" s="782"/>
      <c r="J91" s="783"/>
      <c r="K91" s="504"/>
      <c r="L91" s="781" t="s">
        <v>125</v>
      </c>
      <c r="M91" s="782"/>
      <c r="N91" s="782"/>
      <c r="O91" s="783"/>
    </row>
    <row r="92" spans="1:15" s="74" customFormat="1" x14ac:dyDescent="0.25">
      <c r="A92" s="28"/>
      <c r="B92" s="505"/>
      <c r="C92" s="506"/>
      <c r="D92" s="506"/>
      <c r="E92" s="507" t="s">
        <v>2</v>
      </c>
      <c r="F92" s="517"/>
      <c r="G92" s="505"/>
      <c r="H92" s="506"/>
      <c r="I92" s="506"/>
      <c r="J92" s="507" t="s">
        <v>2</v>
      </c>
      <c r="K92" s="504"/>
      <c r="L92" s="505"/>
      <c r="M92" s="506"/>
      <c r="N92" s="506"/>
      <c r="O92" s="507" t="s">
        <v>2</v>
      </c>
    </row>
    <row r="93" spans="1:15" s="74" customFormat="1" x14ac:dyDescent="0.25">
      <c r="A93" s="28"/>
      <c r="B93" s="505"/>
      <c r="C93" s="506"/>
      <c r="D93" s="506"/>
      <c r="E93" s="508">
        <v>142</v>
      </c>
      <c r="F93" s="517"/>
      <c r="G93" s="505"/>
      <c r="H93" s="506"/>
      <c r="I93" s="506"/>
      <c r="J93" s="508">
        <v>122</v>
      </c>
      <c r="K93" s="504"/>
      <c r="L93" s="505"/>
      <c r="M93" s="506"/>
      <c r="N93" s="506"/>
      <c r="O93" s="508">
        <v>155</v>
      </c>
    </row>
    <row r="94" spans="1:15" s="74" customFormat="1" ht="24" x14ac:dyDescent="0.25">
      <c r="A94" s="28"/>
      <c r="B94" s="505"/>
      <c r="C94" s="506"/>
      <c r="D94" s="506"/>
      <c r="E94" s="507" t="s">
        <v>3</v>
      </c>
      <c r="F94" s="517"/>
      <c r="G94" s="505"/>
      <c r="H94" s="506"/>
      <c r="I94" s="506"/>
      <c r="J94" s="507" t="s">
        <v>3</v>
      </c>
      <c r="K94" s="504"/>
      <c r="L94" s="505"/>
      <c r="M94" s="506"/>
      <c r="N94" s="506"/>
      <c r="O94" s="507" t="s">
        <v>3</v>
      </c>
    </row>
    <row r="95" spans="1:15" s="74" customFormat="1" x14ac:dyDescent="0.25">
      <c r="A95" s="28"/>
      <c r="B95" s="505"/>
      <c r="C95" s="506"/>
      <c r="D95" s="506"/>
      <c r="E95" s="508">
        <v>0.27</v>
      </c>
      <c r="F95" s="517"/>
      <c r="G95" s="505"/>
      <c r="H95" s="506"/>
      <c r="I95" s="506"/>
      <c r="J95" s="508">
        <v>0.2</v>
      </c>
      <c r="K95" s="504"/>
      <c r="L95" s="505"/>
      <c r="M95" s="506"/>
      <c r="N95" s="506"/>
      <c r="O95" s="508">
        <v>0.27</v>
      </c>
    </row>
    <row r="96" spans="1:15" s="74" customFormat="1" ht="24" x14ac:dyDescent="0.25">
      <c r="A96" s="28"/>
      <c r="B96" s="505"/>
      <c r="C96" s="506"/>
      <c r="D96" s="506"/>
      <c r="E96" s="507" t="s">
        <v>4</v>
      </c>
      <c r="F96" s="517"/>
      <c r="G96" s="505"/>
      <c r="H96" s="506"/>
      <c r="I96" s="506"/>
      <c r="J96" s="507" t="s">
        <v>4</v>
      </c>
      <c r="K96" s="504"/>
      <c r="L96" s="505"/>
      <c r="M96" s="506"/>
      <c r="N96" s="506"/>
      <c r="O96" s="507" t="s">
        <v>4</v>
      </c>
    </row>
    <row r="97" spans="1:15" s="74" customFormat="1" ht="15.75" thickBot="1" x14ac:dyDescent="0.3">
      <c r="A97" s="28"/>
      <c r="B97" s="505"/>
      <c r="C97" s="506"/>
      <c r="D97" s="506"/>
      <c r="E97" s="509">
        <v>3</v>
      </c>
      <c r="F97" s="517"/>
      <c r="G97" s="505"/>
      <c r="H97" s="506"/>
      <c r="I97" s="506"/>
      <c r="J97" s="509">
        <v>3</v>
      </c>
      <c r="K97" s="504"/>
      <c r="L97" s="505"/>
      <c r="M97" s="506"/>
      <c r="N97" s="506"/>
      <c r="O97" s="509">
        <v>3</v>
      </c>
    </row>
    <row r="98" spans="1:15" s="74" customFormat="1" ht="15.75" thickBot="1" x14ac:dyDescent="0.3">
      <c r="A98" s="28"/>
      <c r="B98" s="785" t="s">
        <v>5</v>
      </c>
      <c r="C98" s="786"/>
      <c r="D98" s="787">
        <f>'8р'!D6</f>
        <v>14800</v>
      </c>
      <c r="E98" s="788"/>
      <c r="F98" s="517"/>
      <c r="G98" s="935" t="s">
        <v>5</v>
      </c>
      <c r="H98" s="936"/>
      <c r="I98" s="937">
        <f>'9р'!D7</f>
        <v>10620</v>
      </c>
      <c r="J98" s="938"/>
      <c r="K98" s="504"/>
      <c r="L98" s="935" t="s">
        <v>5</v>
      </c>
      <c r="M98" s="936"/>
      <c r="N98" s="937">
        <f>'9'!N47:O47</f>
        <v>15830</v>
      </c>
      <c r="O98" s="938"/>
    </row>
    <row r="99" spans="1:15" s="74" customFormat="1" ht="15.75" thickBot="1" x14ac:dyDescent="0.3">
      <c r="A99" s="28"/>
      <c r="B99" s="915" t="s">
        <v>1008</v>
      </c>
      <c r="C99" s="805"/>
      <c r="D99" s="805"/>
      <c r="E99" s="916"/>
      <c r="F99" s="517"/>
      <c r="G99" s="915" t="s">
        <v>114</v>
      </c>
      <c r="H99" s="805"/>
      <c r="I99" s="805"/>
      <c r="J99" s="916"/>
      <c r="K99" s="504"/>
      <c r="L99" s="915" t="s">
        <v>114</v>
      </c>
      <c r="M99" s="805"/>
      <c r="N99" s="805"/>
      <c r="O99" s="916"/>
    </row>
    <row r="100" spans="1:15" s="74" customFormat="1" ht="15.75" thickBot="1" x14ac:dyDescent="0.3">
      <c r="A100" s="28"/>
      <c r="B100" s="652"/>
      <c r="C100" s="652"/>
      <c r="D100" s="652"/>
      <c r="E100" s="652"/>
      <c r="F100" s="517"/>
      <c r="G100" s="652"/>
      <c r="H100" s="652"/>
      <c r="I100" s="652"/>
      <c r="J100" s="652"/>
      <c r="K100" s="504"/>
      <c r="L100" s="652"/>
      <c r="M100" s="652"/>
      <c r="N100" s="652"/>
      <c r="O100" s="652"/>
    </row>
    <row r="101" spans="1:15" s="74" customFormat="1" ht="15.75" x14ac:dyDescent="0.25">
      <c r="A101" s="28"/>
      <c r="B101" s="740" t="s">
        <v>1908</v>
      </c>
      <c r="C101" s="741"/>
      <c r="D101" s="741"/>
      <c r="E101" s="742"/>
      <c r="F101" s="517"/>
      <c r="G101" s="740" t="s">
        <v>1909</v>
      </c>
      <c r="H101" s="741"/>
      <c r="I101" s="741"/>
      <c r="J101" s="742"/>
      <c r="K101" s="504"/>
      <c r="L101" s="652"/>
      <c r="M101" s="652"/>
      <c r="N101" s="652"/>
      <c r="O101" s="652"/>
    </row>
    <row r="102" spans="1:15" s="74" customFormat="1" ht="15.75" x14ac:dyDescent="0.25">
      <c r="A102" s="28"/>
      <c r="B102" s="781" t="s">
        <v>1910</v>
      </c>
      <c r="C102" s="782"/>
      <c r="D102" s="782"/>
      <c r="E102" s="783"/>
      <c r="F102" s="517"/>
      <c r="G102" s="781" t="s">
        <v>1910</v>
      </c>
      <c r="H102" s="782"/>
      <c r="I102" s="782"/>
      <c r="J102" s="783"/>
      <c r="K102" s="504"/>
      <c r="L102" s="652"/>
      <c r="M102" s="652"/>
      <c r="N102" s="652"/>
      <c r="O102" s="652"/>
    </row>
    <row r="103" spans="1:15" s="74" customFormat="1" x14ac:dyDescent="0.25">
      <c r="A103" s="28"/>
      <c r="B103" s="505"/>
      <c r="C103" s="506"/>
      <c r="D103" s="506"/>
      <c r="E103" s="507" t="s">
        <v>2</v>
      </c>
      <c r="F103" s="517"/>
      <c r="G103" s="505"/>
      <c r="H103" s="506"/>
      <c r="I103" s="506"/>
      <c r="J103" s="507" t="s">
        <v>2</v>
      </c>
      <c r="K103" s="504"/>
      <c r="L103" s="652"/>
      <c r="M103" s="652"/>
      <c r="N103" s="652"/>
      <c r="O103" s="652"/>
    </row>
    <row r="104" spans="1:15" s="74" customFormat="1" x14ac:dyDescent="0.25">
      <c r="A104" s="28"/>
      <c r="B104" s="505"/>
      <c r="C104" s="506"/>
      <c r="D104" s="506"/>
      <c r="E104" s="508"/>
      <c r="F104" s="517"/>
      <c r="G104" s="505"/>
      <c r="H104" s="506"/>
      <c r="I104" s="506"/>
      <c r="J104" s="508"/>
      <c r="K104" s="504"/>
      <c r="L104" s="652"/>
      <c r="M104" s="652"/>
      <c r="N104" s="652"/>
      <c r="O104" s="652"/>
    </row>
    <row r="105" spans="1:15" s="74" customFormat="1" x14ac:dyDescent="0.25">
      <c r="A105" s="28"/>
      <c r="B105" s="505"/>
      <c r="C105" s="506"/>
      <c r="D105" s="506"/>
      <c r="E105" s="507" t="s">
        <v>3</v>
      </c>
      <c r="F105" s="517"/>
      <c r="G105" s="505"/>
      <c r="H105" s="506"/>
      <c r="I105" s="506"/>
      <c r="J105" s="525" t="s">
        <v>3</v>
      </c>
      <c r="K105" s="504"/>
      <c r="L105" s="652"/>
      <c r="M105" s="652"/>
      <c r="N105" s="652"/>
      <c r="O105" s="652"/>
    </row>
    <row r="106" spans="1:15" s="74" customFormat="1" x14ac:dyDescent="0.25">
      <c r="A106" s="28"/>
      <c r="B106" s="505"/>
      <c r="C106" s="506"/>
      <c r="D106" s="506"/>
      <c r="E106" s="508"/>
      <c r="F106" s="517"/>
      <c r="G106" s="505"/>
      <c r="H106" s="506"/>
      <c r="I106" s="506"/>
      <c r="J106" s="508"/>
      <c r="K106" s="504"/>
      <c r="L106" s="652"/>
      <c r="M106" s="652"/>
      <c r="N106" s="652"/>
      <c r="O106" s="652"/>
    </row>
    <row r="107" spans="1:15" s="74" customFormat="1" ht="24" x14ac:dyDescent="0.25">
      <c r="A107" s="28"/>
      <c r="B107" s="505"/>
      <c r="C107" s="506"/>
      <c r="D107" s="506"/>
      <c r="E107" s="507" t="s">
        <v>4</v>
      </c>
      <c r="F107" s="517"/>
      <c r="G107" s="505"/>
      <c r="H107" s="506"/>
      <c r="I107" s="506"/>
      <c r="J107" s="507" t="s">
        <v>4</v>
      </c>
      <c r="K107" s="504"/>
      <c r="L107" s="652"/>
      <c r="M107" s="652"/>
      <c r="N107" s="652"/>
      <c r="O107" s="652"/>
    </row>
    <row r="108" spans="1:15" s="74" customFormat="1" x14ac:dyDescent="0.25">
      <c r="A108" s="28"/>
      <c r="B108" s="505"/>
      <c r="C108" s="506"/>
      <c r="D108" s="506"/>
      <c r="E108" s="509"/>
      <c r="F108" s="517"/>
      <c r="G108" s="505"/>
      <c r="H108" s="506"/>
      <c r="I108" s="506"/>
      <c r="J108" s="509"/>
      <c r="K108" s="504"/>
      <c r="L108" s="652"/>
      <c r="M108" s="652"/>
      <c r="N108" s="652"/>
      <c r="O108" s="652"/>
    </row>
    <row r="109" spans="1:15" s="74" customFormat="1" ht="15.75" thickBot="1" x14ac:dyDescent="0.3">
      <c r="A109" s="28"/>
      <c r="B109" s="785" t="s">
        <v>5</v>
      </c>
      <c r="C109" s="786"/>
      <c r="D109" s="787">
        <f>'14р'!D11</f>
        <v>8250</v>
      </c>
      <c r="E109" s="788"/>
      <c r="F109" s="517"/>
      <c r="G109" s="785" t="s">
        <v>5</v>
      </c>
      <c r="H109" s="786"/>
      <c r="I109" s="787">
        <f>'14р'!D12</f>
        <v>8290</v>
      </c>
      <c r="J109" s="788"/>
      <c r="K109" s="504"/>
      <c r="L109" s="652"/>
      <c r="M109" s="652"/>
      <c r="N109" s="652"/>
      <c r="O109" s="652"/>
    </row>
    <row r="110" spans="1:15" s="74" customFormat="1" ht="15.75" thickBot="1" x14ac:dyDescent="0.3">
      <c r="A110" s="28"/>
      <c r="B110" s="915"/>
      <c r="C110" s="805"/>
      <c r="D110" s="805"/>
      <c r="E110" s="916"/>
      <c r="F110" s="517"/>
      <c r="G110" s="915"/>
      <c r="H110" s="805"/>
      <c r="I110" s="805"/>
      <c r="J110" s="916"/>
      <c r="K110" s="504"/>
      <c r="L110" s="652"/>
      <c r="M110" s="652"/>
      <c r="N110" s="652"/>
      <c r="O110" s="652"/>
    </row>
    <row r="111" spans="1:15" s="74" customFormat="1" x14ac:dyDescent="0.25">
      <c r="A111" s="28"/>
      <c r="B111" s="652"/>
      <c r="C111" s="652"/>
      <c r="D111" s="652"/>
      <c r="E111" s="652"/>
      <c r="F111" s="517"/>
      <c r="G111" s="652"/>
      <c r="H111" s="652"/>
      <c r="I111" s="652"/>
      <c r="J111" s="652"/>
      <c r="K111" s="504"/>
      <c r="L111" s="652"/>
      <c r="M111" s="652"/>
      <c r="N111" s="652"/>
      <c r="O111" s="652"/>
    </row>
    <row r="112" spans="1:15" s="74" customFormat="1" x14ac:dyDescent="0.25">
      <c r="A112" s="28"/>
      <c r="B112" s="652"/>
      <c r="C112" s="652"/>
      <c r="D112" s="652"/>
      <c r="E112" s="652"/>
      <c r="F112" s="517"/>
      <c r="G112" s="652"/>
      <c r="H112" s="652"/>
      <c r="I112" s="652"/>
      <c r="J112" s="652"/>
      <c r="K112" s="504"/>
      <c r="L112" s="652"/>
      <c r="M112" s="652"/>
      <c r="N112" s="652"/>
      <c r="O112" s="652"/>
    </row>
    <row r="113" spans="1:15" s="143" customFormat="1" ht="27" customHeight="1" x14ac:dyDescent="0.25">
      <c r="A113" s="414"/>
      <c r="B113" s="415"/>
      <c r="C113" s="415"/>
      <c r="D113" s="415"/>
      <c r="E113" s="415"/>
      <c r="F113" s="416"/>
      <c r="G113" s="415"/>
      <c r="H113" s="415"/>
      <c r="I113" s="415"/>
      <c r="J113" s="415"/>
      <c r="K113" s="416"/>
      <c r="L113" s="415"/>
      <c r="M113" s="415"/>
      <c r="N113" s="415"/>
      <c r="O113" s="415"/>
    </row>
    <row r="114" spans="1:15" s="143" customFormat="1" ht="31.15" customHeight="1" x14ac:dyDescent="0.25">
      <c r="A114" s="2"/>
      <c r="F114" s="3"/>
      <c r="G114" s="7"/>
      <c r="H114" s="7"/>
      <c r="I114" s="7"/>
      <c r="J114" s="23"/>
      <c r="K114" s="18"/>
      <c r="L114" s="7"/>
      <c r="M114" s="7"/>
      <c r="N114" s="7"/>
      <c r="O114" s="23"/>
    </row>
    <row r="115" spans="1:15" s="143" customFormat="1" x14ac:dyDescent="0.25">
      <c r="A115" s="2"/>
      <c r="F115" s="3"/>
      <c r="G115" s="1009"/>
      <c r="H115" s="1009"/>
      <c r="I115" s="1010"/>
      <c r="J115" s="1010"/>
      <c r="K115" s="18"/>
      <c r="L115" s="1009"/>
      <c r="M115" s="1009"/>
      <c r="N115" s="1010"/>
      <c r="O115" s="1010"/>
    </row>
    <row r="116" spans="1:15" s="143" customFormat="1" x14ac:dyDescent="0.25">
      <c r="A116" s="2"/>
      <c r="F116" s="3"/>
      <c r="G116" s="753"/>
      <c r="H116" s="753"/>
      <c r="I116" s="753"/>
      <c r="J116" s="753"/>
      <c r="K116" s="18"/>
      <c r="L116" s="753"/>
      <c r="M116" s="753"/>
      <c r="N116" s="753"/>
      <c r="O116" s="753"/>
    </row>
    <row r="117" spans="1:15" s="143" customFormat="1" x14ac:dyDescent="0.25">
      <c r="A117" s="2"/>
      <c r="B117" s="214"/>
      <c r="C117" s="214"/>
      <c r="D117" s="214"/>
      <c r="E117" s="214"/>
      <c r="F117" s="18"/>
      <c r="G117" s="214"/>
      <c r="H117" s="214"/>
      <c r="I117" s="214"/>
      <c r="J117" s="214"/>
      <c r="K117" s="18"/>
      <c r="L117" s="214"/>
      <c r="M117" s="214"/>
      <c r="N117" s="214"/>
      <c r="O117" s="214"/>
    </row>
    <row r="118" spans="1:15" s="143" customFormat="1" x14ac:dyDescent="0.25">
      <c r="A118" s="2"/>
      <c r="F118" s="18"/>
    </row>
    <row r="119" spans="1:15" s="143" customFormat="1" x14ac:dyDescent="0.25">
      <c r="A119" s="2"/>
      <c r="F119" s="18"/>
    </row>
    <row r="120" spans="1:15" s="143" customFormat="1" x14ac:dyDescent="0.25">
      <c r="A120" s="2"/>
      <c r="F120" s="18"/>
    </row>
    <row r="121" spans="1:15" s="143" customFormat="1" x14ac:dyDescent="0.25">
      <c r="A121" s="2"/>
      <c r="F121" s="18"/>
    </row>
    <row r="122" spans="1:15" s="143" customFormat="1" x14ac:dyDescent="0.25">
      <c r="A122" s="2"/>
      <c r="F122" s="18"/>
    </row>
    <row r="123" spans="1:15" s="143" customFormat="1" x14ac:dyDescent="0.25">
      <c r="A123" s="2"/>
      <c r="F123" s="18"/>
    </row>
    <row r="124" spans="1:15" s="143" customFormat="1" x14ac:dyDescent="0.25">
      <c r="A124" s="2"/>
      <c r="F124" s="18"/>
    </row>
    <row r="125" spans="1:15" s="143" customFormat="1" x14ac:dyDescent="0.25">
      <c r="A125" s="2"/>
      <c r="F125" s="18"/>
    </row>
    <row r="126" spans="1:15" s="143" customFormat="1" x14ac:dyDescent="0.25">
      <c r="A126" s="2"/>
      <c r="F126" s="18"/>
    </row>
    <row r="127" spans="1:15" s="143" customFormat="1" x14ac:dyDescent="0.25">
      <c r="A127" s="2"/>
      <c r="F127" s="18"/>
    </row>
    <row r="128" spans="1:15" s="143" customFormat="1" x14ac:dyDescent="0.25">
      <c r="A128" s="2"/>
      <c r="B128" s="214"/>
      <c r="C128" s="214"/>
      <c r="D128" s="214"/>
      <c r="E128" s="214"/>
      <c r="F128" s="18"/>
      <c r="G128" s="214"/>
      <c r="H128" s="214"/>
      <c r="I128" s="214"/>
      <c r="J128" s="214"/>
      <c r="K128" s="18"/>
      <c r="L128" s="214"/>
      <c r="M128" s="214"/>
      <c r="N128" s="214"/>
      <c r="O128" s="214"/>
    </row>
    <row r="129" spans="1:14" s="143" customFormat="1" ht="15.75" customHeight="1" x14ac:dyDescent="0.25">
      <c r="A129" s="2"/>
      <c r="C129" s="225"/>
      <c r="D129" s="225"/>
      <c r="E129" s="225"/>
      <c r="F129" s="225"/>
      <c r="G129" s="225"/>
      <c r="H129" s="225"/>
      <c r="I129" s="225"/>
      <c r="J129" s="225"/>
      <c r="K129" s="225"/>
      <c r="L129" s="225"/>
      <c r="M129" s="225"/>
      <c r="N129" s="69"/>
    </row>
    <row r="130" spans="1:14" s="143" customFormat="1" ht="15.75" customHeight="1" x14ac:dyDescent="0.25">
      <c r="A130" s="2"/>
      <c r="C130" s="225"/>
      <c r="D130" s="225"/>
      <c r="E130" s="225"/>
      <c r="F130" s="225"/>
      <c r="G130" s="225"/>
      <c r="H130" s="225"/>
      <c r="I130" s="225"/>
      <c r="J130" s="225"/>
      <c r="K130" s="225"/>
      <c r="L130" s="225"/>
      <c r="M130" s="225"/>
      <c r="N130" s="69"/>
    </row>
    <row r="131" spans="1:14" s="143" customFormat="1" x14ac:dyDescent="0.25">
      <c r="A131" s="2"/>
      <c r="C131" s="225"/>
      <c r="D131" s="225"/>
      <c r="E131" s="225"/>
      <c r="F131" s="225"/>
      <c r="G131" s="225"/>
      <c r="H131" s="225"/>
      <c r="I131" s="225"/>
      <c r="J131" s="225"/>
      <c r="K131" s="225"/>
      <c r="L131" s="225"/>
      <c r="M131" s="225"/>
      <c r="N131" s="69"/>
    </row>
    <row r="132" spans="1:14" s="143" customFormat="1" x14ac:dyDescent="0.25">
      <c r="A132" s="2"/>
      <c r="C132" s="225"/>
      <c r="D132" s="225"/>
      <c r="E132" s="225"/>
      <c r="F132" s="225"/>
      <c r="G132" s="225"/>
      <c r="H132" s="225"/>
      <c r="I132" s="225"/>
      <c r="J132" s="225"/>
      <c r="K132" s="225"/>
      <c r="L132" s="225"/>
      <c r="M132" s="225"/>
      <c r="N132" s="69"/>
    </row>
    <row r="133" spans="1:14" s="143" customFormat="1" x14ac:dyDescent="0.25">
      <c r="A133" s="2"/>
      <c r="C133" s="225"/>
      <c r="D133" s="225"/>
      <c r="E133" s="225"/>
      <c r="F133" s="225"/>
      <c r="G133" s="225"/>
      <c r="H133" s="225"/>
      <c r="I133" s="225"/>
      <c r="J133" s="225"/>
      <c r="K133" s="225"/>
      <c r="L133" s="225"/>
      <c r="M133" s="225"/>
      <c r="N133" s="69"/>
    </row>
    <row r="134" spans="1:14" s="143" customFormat="1" x14ac:dyDescent="0.25">
      <c r="A134" s="2"/>
      <c r="C134" s="225"/>
      <c r="D134" s="225"/>
      <c r="E134" s="225"/>
      <c r="F134" s="225"/>
      <c r="G134" s="225"/>
      <c r="H134" s="225"/>
      <c r="I134" s="225"/>
      <c r="J134" s="225"/>
      <c r="K134" s="225"/>
      <c r="L134" s="225"/>
      <c r="M134" s="225"/>
      <c r="N134" s="69"/>
    </row>
    <row r="135" spans="1:14" s="143" customFormat="1" x14ac:dyDescent="0.25">
      <c r="A135" s="2"/>
      <c r="C135" s="225"/>
      <c r="D135" s="225"/>
      <c r="E135" s="225"/>
      <c r="F135" s="225"/>
      <c r="G135" s="225"/>
      <c r="H135" s="225"/>
      <c r="I135" s="225"/>
      <c r="J135" s="225"/>
      <c r="K135" s="225"/>
      <c r="L135" s="225"/>
      <c r="M135" s="225"/>
      <c r="N135" s="69"/>
    </row>
    <row r="136" spans="1:14" s="143" customFormat="1" x14ac:dyDescent="0.25">
      <c r="A136" s="2"/>
      <c r="C136" s="225"/>
      <c r="D136" s="225"/>
      <c r="E136" s="225"/>
      <c r="F136" s="225"/>
      <c r="G136" s="225"/>
      <c r="H136" s="225"/>
      <c r="I136" s="225"/>
      <c r="J136" s="225"/>
      <c r="K136" s="225"/>
      <c r="L136" s="225"/>
      <c r="M136" s="225"/>
      <c r="N136" s="69"/>
    </row>
    <row r="137" spans="1:14" s="143" customFormat="1" x14ac:dyDescent="0.25">
      <c r="A137" s="2"/>
      <c r="C137" s="225"/>
      <c r="D137" s="225"/>
      <c r="E137" s="225"/>
      <c r="F137" s="225"/>
      <c r="G137" s="225"/>
      <c r="H137" s="225"/>
      <c r="I137" s="225"/>
      <c r="J137" s="225"/>
      <c r="K137" s="225"/>
      <c r="L137" s="225"/>
      <c r="M137" s="225"/>
      <c r="N137" s="69"/>
    </row>
    <row r="138" spans="1:14" s="143" customFormat="1" x14ac:dyDescent="0.25">
      <c r="A138" s="2"/>
      <c r="C138" s="225"/>
      <c r="D138" s="225"/>
      <c r="E138" s="225"/>
      <c r="F138" s="225"/>
      <c r="G138" s="225"/>
      <c r="H138" s="225"/>
      <c r="I138" s="225"/>
      <c r="J138" s="225"/>
      <c r="K138" s="225"/>
      <c r="L138" s="225"/>
      <c r="M138" s="225"/>
      <c r="N138" s="69"/>
    </row>
  </sheetData>
  <mergeCells count="155">
    <mergeCell ref="B110:E110"/>
    <mergeCell ref="G110:J110"/>
    <mergeCell ref="B101:E101"/>
    <mergeCell ref="G101:J101"/>
    <mergeCell ref="B102:E102"/>
    <mergeCell ref="G102:J102"/>
    <mergeCell ref="B109:C109"/>
    <mergeCell ref="D109:E109"/>
    <mergeCell ref="G109:H109"/>
    <mergeCell ref="I109:J109"/>
    <mergeCell ref="B26:E26"/>
    <mergeCell ref="B27:E27"/>
    <mergeCell ref="G16:J16"/>
    <mergeCell ref="G17:J17"/>
    <mergeCell ref="G25:H25"/>
    <mergeCell ref="I25:J25"/>
    <mergeCell ref="G26:J26"/>
    <mergeCell ref="G27:J27"/>
    <mergeCell ref="L24:M24"/>
    <mergeCell ref="L99:O99"/>
    <mergeCell ref="L75:M75"/>
    <mergeCell ref="N75:O75"/>
    <mergeCell ref="G76:J76"/>
    <mergeCell ref="L76:O76"/>
    <mergeCell ref="B79:E79"/>
    <mergeCell ref="B67:E67"/>
    <mergeCell ref="B76:E76"/>
    <mergeCell ref="I75:J75"/>
    <mergeCell ref="B87:C87"/>
    <mergeCell ref="D87:E87"/>
    <mergeCell ref="B88:E88"/>
    <mergeCell ref="B80:E80"/>
    <mergeCell ref="B68:E68"/>
    <mergeCell ref="G67:J67"/>
    <mergeCell ref="L67:O67"/>
    <mergeCell ref="G68:J68"/>
    <mergeCell ref="L68:O68"/>
    <mergeCell ref="B75:C75"/>
    <mergeCell ref="G79:J79"/>
    <mergeCell ref="G80:J80"/>
    <mergeCell ref="I98:J98"/>
    <mergeCell ref="L98:M98"/>
    <mergeCell ref="G91:J91"/>
    <mergeCell ref="N98:O98"/>
    <mergeCell ref="B64:D64"/>
    <mergeCell ref="M1:O1"/>
    <mergeCell ref="B3:E3"/>
    <mergeCell ref="G3:J3"/>
    <mergeCell ref="L3:O3"/>
    <mergeCell ref="B4:E4"/>
    <mergeCell ref="G4:J4"/>
    <mergeCell ref="L4:O4"/>
    <mergeCell ref="B13:E13"/>
    <mergeCell ref="G13:J13"/>
    <mergeCell ref="L13:O13"/>
    <mergeCell ref="B11:C11"/>
    <mergeCell ref="D11:E11"/>
    <mergeCell ref="G11:H11"/>
    <mergeCell ref="I11:J11"/>
    <mergeCell ref="L11:M11"/>
    <mergeCell ref="N11:O11"/>
    <mergeCell ref="B14:E14"/>
    <mergeCell ref="B16:E16"/>
    <mergeCell ref="B17:E17"/>
    <mergeCell ref="B25:C25"/>
    <mergeCell ref="L54:O54"/>
    <mergeCell ref="L55:O55"/>
    <mergeCell ref="L63:O63"/>
    <mergeCell ref="L62:M62"/>
    <mergeCell ref="N62:O62"/>
    <mergeCell ref="L79:O79"/>
    <mergeCell ref="L80:O80"/>
    <mergeCell ref="G63:J63"/>
    <mergeCell ref="G62:H62"/>
    <mergeCell ref="I62:J62"/>
    <mergeCell ref="G64:J64"/>
    <mergeCell ref="L64:O64"/>
    <mergeCell ref="G75:H75"/>
    <mergeCell ref="B65:E65"/>
    <mergeCell ref="D75:E75"/>
    <mergeCell ref="L116:O116"/>
    <mergeCell ref="L115:M115"/>
    <mergeCell ref="N115:O115"/>
    <mergeCell ref="G116:J116"/>
    <mergeCell ref="G115:H115"/>
    <mergeCell ref="I115:J115"/>
    <mergeCell ref="B99:E99"/>
    <mergeCell ref="G99:J99"/>
    <mergeCell ref="G87:H87"/>
    <mergeCell ref="I87:J87"/>
    <mergeCell ref="G88:J88"/>
    <mergeCell ref="N87:O87"/>
    <mergeCell ref="L88:O88"/>
    <mergeCell ref="B90:E90"/>
    <mergeCell ref="B91:E91"/>
    <mergeCell ref="B98:C98"/>
    <mergeCell ref="D98:E98"/>
    <mergeCell ref="G90:J90"/>
    <mergeCell ref="L90:O90"/>
    <mergeCell ref="L91:O91"/>
    <mergeCell ref="G98:H98"/>
    <mergeCell ref="L87:M87"/>
    <mergeCell ref="B62:C62"/>
    <mergeCell ref="D62:E62"/>
    <mergeCell ref="B38:E38"/>
    <mergeCell ref="G40:J40"/>
    <mergeCell ref="G41:J41"/>
    <mergeCell ref="B54:E54"/>
    <mergeCell ref="B55:E55"/>
    <mergeCell ref="G49:J49"/>
    <mergeCell ref="G48:H48"/>
    <mergeCell ref="I48:J48"/>
    <mergeCell ref="G50:J50"/>
    <mergeCell ref="G38:J38"/>
    <mergeCell ref="C48:E48"/>
    <mergeCell ref="B40:E40"/>
    <mergeCell ref="B50:D50"/>
    <mergeCell ref="B41:E41"/>
    <mergeCell ref="G55:J55"/>
    <mergeCell ref="G54:J54"/>
    <mergeCell ref="L38:O38"/>
    <mergeCell ref="L39:O39"/>
    <mergeCell ref="B49:D49"/>
    <mergeCell ref="B51:D51"/>
    <mergeCell ref="B52:E52"/>
    <mergeCell ref="L50:N50"/>
    <mergeCell ref="L51:O51"/>
    <mergeCell ref="L40:O40"/>
    <mergeCell ref="L41:O41"/>
    <mergeCell ref="L48:M48"/>
    <mergeCell ref="N48:O48"/>
    <mergeCell ref="G12:H12"/>
    <mergeCell ref="I12:J12"/>
    <mergeCell ref="B29:E29"/>
    <mergeCell ref="G29:J29"/>
    <mergeCell ref="L29:O29"/>
    <mergeCell ref="B30:E30"/>
    <mergeCell ref="G30:J30"/>
    <mergeCell ref="L30:O30"/>
    <mergeCell ref="B37:C37"/>
    <mergeCell ref="D37:E37"/>
    <mergeCell ref="G37:H37"/>
    <mergeCell ref="I37:J37"/>
    <mergeCell ref="L37:M37"/>
    <mergeCell ref="N37:O37"/>
    <mergeCell ref="L16:O16"/>
    <mergeCell ref="L17:O17"/>
    <mergeCell ref="L25:M25"/>
    <mergeCell ref="N25:O25"/>
    <mergeCell ref="L26:O26"/>
    <mergeCell ref="L27:O27"/>
    <mergeCell ref="G14:J14"/>
    <mergeCell ref="L14:O14"/>
    <mergeCell ref="D25:E25"/>
    <mergeCell ref="N24:O24"/>
  </mergeCells>
  <pageMargins left="0.23622047244094491" right="0.23622047244094491" top="0.15748031496062992" bottom="0" header="0.31496062992125984" footer="0.31496062992125984"/>
  <pageSetup paperSize="9" scale="71" fitToHeight="0" orientation="portrait" r:id="rId1"/>
  <rowBreaks count="1" manualBreakCount="1">
    <brk id="65" max="15" man="1"/>
  </rowBreaks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F24"/>
  <sheetViews>
    <sheetView topLeftCell="A7" workbookViewId="0">
      <selection activeCell="D12" sqref="D12"/>
    </sheetView>
  </sheetViews>
  <sheetFormatPr defaultRowHeight="15" x14ac:dyDescent="0.25"/>
  <cols>
    <col min="1" max="1" width="36.28515625" customWidth="1"/>
    <col min="2" max="2" width="17.7109375" customWidth="1"/>
    <col min="3" max="3" width="16.28515625" customWidth="1"/>
    <col min="4" max="4" width="14.28515625" customWidth="1"/>
  </cols>
  <sheetData>
    <row r="1" spans="1:6" x14ac:dyDescent="0.25">
      <c r="A1" s="145" t="s">
        <v>508</v>
      </c>
      <c r="B1" s="147" t="s">
        <v>509</v>
      </c>
      <c r="C1" s="152" t="s">
        <v>1578</v>
      </c>
      <c r="D1" s="155" t="s">
        <v>525</v>
      </c>
    </row>
    <row r="2" spans="1:6" x14ac:dyDescent="0.25">
      <c r="A2" s="331" t="s">
        <v>1589</v>
      </c>
      <c r="B2" s="595">
        <f t="shared" ref="B2:B22" si="0">CEILING((F2+F2*0.07),5)</f>
        <v>12275</v>
      </c>
      <c r="C2" s="153">
        <f>B2-(B2/100*ТЛ!$G$34)</f>
        <v>12275</v>
      </c>
      <c r="D2" s="156">
        <f>C2+(C2/100*ТЛ!$G$33)</f>
        <v>12275</v>
      </c>
      <c r="F2" s="332">
        <v>11470</v>
      </c>
    </row>
    <row r="3" spans="1:6" x14ac:dyDescent="0.25">
      <c r="A3" s="331" t="s">
        <v>1590</v>
      </c>
      <c r="B3" s="595">
        <f t="shared" si="0"/>
        <v>13100</v>
      </c>
      <c r="C3" s="153">
        <f>B3-(B3/100*ТЛ!$G$34)</f>
        <v>13100</v>
      </c>
      <c r="D3" s="156">
        <f>C3+(C3/100*ТЛ!$G$33)</f>
        <v>13100</v>
      </c>
      <c r="F3" s="332">
        <v>12240</v>
      </c>
    </row>
    <row r="4" spans="1:6" x14ac:dyDescent="0.25">
      <c r="A4" s="331" t="s">
        <v>1592</v>
      </c>
      <c r="B4" s="595">
        <f t="shared" si="0"/>
        <v>14990</v>
      </c>
      <c r="C4" s="153">
        <f>B4-(B4/100*ТЛ!$G$34)</f>
        <v>14990</v>
      </c>
      <c r="D4" s="156">
        <f>C4+(C4/100*ТЛ!$G$33)</f>
        <v>14990</v>
      </c>
      <c r="F4" s="332">
        <v>14005</v>
      </c>
    </row>
    <row r="5" spans="1:6" s="143" customFormat="1" x14ac:dyDescent="0.25">
      <c r="A5" s="331" t="s">
        <v>1295</v>
      </c>
      <c r="B5" s="595">
        <v>12490</v>
      </c>
      <c r="C5" s="153">
        <f>B5-(B5/100*ТЛ!$G$34)</f>
        <v>12490</v>
      </c>
      <c r="D5" s="156">
        <f>C5+(C5/100*ТЛ!$G$33)</f>
        <v>12490</v>
      </c>
      <c r="F5" s="332">
        <v>11650</v>
      </c>
    </row>
    <row r="6" spans="1:6" s="143" customFormat="1" x14ac:dyDescent="0.25">
      <c r="A6" s="331" t="s">
        <v>1296</v>
      </c>
      <c r="B6" s="595">
        <f t="shared" si="0"/>
        <v>14660</v>
      </c>
      <c r="C6" s="153">
        <f>B6-(B6/100*ТЛ!$G$34)</f>
        <v>14660</v>
      </c>
      <c r="D6" s="156">
        <f>C6+(C6/100*ТЛ!$G$33)</f>
        <v>14660</v>
      </c>
      <c r="F6" s="332">
        <v>13700</v>
      </c>
    </row>
    <row r="7" spans="1:6" s="143" customFormat="1" x14ac:dyDescent="0.25">
      <c r="A7" s="331" t="s">
        <v>1731</v>
      </c>
      <c r="B7" s="595">
        <f t="shared" si="0"/>
        <v>12840</v>
      </c>
      <c r="C7" s="153">
        <f>B7-(B7/100*ТЛ!$G$34)</f>
        <v>12840</v>
      </c>
      <c r="D7" s="156">
        <f>C7+(C7/100*ТЛ!$G$33)</f>
        <v>12840</v>
      </c>
      <c r="F7" s="332">
        <v>12000</v>
      </c>
    </row>
    <row r="8" spans="1:6" x14ac:dyDescent="0.25">
      <c r="A8" s="331" t="s">
        <v>1729</v>
      </c>
      <c r="B8" s="598">
        <v>14115</v>
      </c>
      <c r="C8" s="153">
        <f>B8-(B8/100*ТЛ!$G$34)</f>
        <v>14115</v>
      </c>
      <c r="D8" s="156">
        <f>C8+(C8/100*ТЛ!$G$33)</f>
        <v>14115</v>
      </c>
      <c r="F8" s="332"/>
    </row>
    <row r="9" spans="1:6" s="143" customFormat="1" ht="30" x14ac:dyDescent="0.25">
      <c r="A9" s="614" t="s">
        <v>1766</v>
      </c>
      <c r="B9" s="612">
        <v>11900</v>
      </c>
      <c r="C9" s="153">
        <f>B9-(B9/100*ТЛ!$G$34)</f>
        <v>11900</v>
      </c>
      <c r="D9" s="156">
        <f>C9+(C9/100*ТЛ!$G$33)</f>
        <v>11900</v>
      </c>
      <c r="F9" s="222"/>
    </row>
    <row r="10" spans="1:6" ht="14.45" x14ac:dyDescent="0.3">
      <c r="A10" s="144"/>
      <c r="B10" s="595">
        <f t="shared" si="0"/>
        <v>0</v>
      </c>
      <c r="C10" s="153">
        <f>B10-(B10/100*ТЛ!$G$34)</f>
        <v>0</v>
      </c>
      <c r="D10" s="156">
        <f>C10+(C10/100*ТЛ!$G$33)</f>
        <v>0</v>
      </c>
      <c r="F10" s="332"/>
    </row>
    <row r="11" spans="1:6" x14ac:dyDescent="0.25">
      <c r="A11" s="144" t="s">
        <v>1911</v>
      </c>
      <c r="B11" s="653">
        <v>8250</v>
      </c>
      <c r="C11" s="153">
        <f>B11-(B11/100*ТЛ!$G$34)</f>
        <v>8250</v>
      </c>
      <c r="D11" s="156">
        <f>C11+(C11/100*ТЛ!$G$33)</f>
        <v>8250</v>
      </c>
      <c r="F11" s="332"/>
    </row>
    <row r="12" spans="1:6" x14ac:dyDescent="0.25">
      <c r="A12" s="144" t="s">
        <v>1912</v>
      </c>
      <c r="B12" s="653">
        <v>8290</v>
      </c>
      <c r="C12" s="153">
        <f>B12-(B12/100*ТЛ!$G$34)</f>
        <v>8290</v>
      </c>
      <c r="D12" s="156">
        <f>C12+(C12/100*ТЛ!$G$33)</f>
        <v>8290</v>
      </c>
      <c r="F12" s="332"/>
    </row>
    <row r="13" spans="1:6" ht="14.45" x14ac:dyDescent="0.3">
      <c r="A13" s="144"/>
      <c r="B13" s="595">
        <f t="shared" si="0"/>
        <v>0</v>
      </c>
      <c r="C13" s="153"/>
      <c r="D13" s="156"/>
      <c r="F13" s="332"/>
    </row>
    <row r="14" spans="1:6" ht="14.45" x14ac:dyDescent="0.3">
      <c r="A14" s="144"/>
      <c r="B14" s="595">
        <f t="shared" si="0"/>
        <v>0</v>
      </c>
      <c r="C14" s="153"/>
      <c r="D14" s="156"/>
      <c r="F14" s="332"/>
    </row>
    <row r="15" spans="1:6" ht="14.45" x14ac:dyDescent="0.3">
      <c r="A15" s="144"/>
      <c r="B15" s="595">
        <f t="shared" si="0"/>
        <v>0</v>
      </c>
      <c r="C15" s="153"/>
      <c r="D15" s="156"/>
      <c r="F15" s="332"/>
    </row>
    <row r="16" spans="1:6" ht="14.45" x14ac:dyDescent="0.3">
      <c r="A16" s="144"/>
      <c r="B16" s="595">
        <f t="shared" si="0"/>
        <v>0</v>
      </c>
      <c r="C16" s="153"/>
      <c r="D16" s="156"/>
      <c r="F16" s="332"/>
    </row>
    <row r="17" spans="1:6" x14ac:dyDescent="0.25">
      <c r="A17" s="144" t="s">
        <v>561</v>
      </c>
      <c r="B17" s="595">
        <f t="shared" si="0"/>
        <v>5405</v>
      </c>
      <c r="C17" s="153">
        <f>B17-(B17/100*ТЛ!$G$34)</f>
        <v>5405</v>
      </c>
      <c r="D17" s="156">
        <f>C17+(C17/100*ТЛ!$G$33)</f>
        <v>5405</v>
      </c>
      <c r="F17" s="332">
        <v>5050</v>
      </c>
    </row>
    <row r="18" spans="1:6" s="114" customFormat="1" x14ac:dyDescent="0.25">
      <c r="A18" s="164" t="s">
        <v>562</v>
      </c>
      <c r="B18" s="595">
        <f t="shared" si="0"/>
        <v>5515</v>
      </c>
      <c r="C18" s="153">
        <f>B18-(B18/100*ТЛ!$G$34)</f>
        <v>5515</v>
      </c>
      <c r="D18" s="156">
        <f>C18+(C18/100*ТЛ!$G$33)</f>
        <v>5515</v>
      </c>
      <c r="F18" s="332">
        <v>5150</v>
      </c>
    </row>
    <row r="19" spans="1:6" s="114" customFormat="1" ht="14.45" x14ac:dyDescent="0.3">
      <c r="A19" s="164"/>
      <c r="B19" s="595">
        <f t="shared" si="0"/>
        <v>0</v>
      </c>
      <c r="C19" s="153"/>
      <c r="D19" s="156"/>
      <c r="F19" s="332"/>
    </row>
    <row r="20" spans="1:6" x14ac:dyDescent="0.25">
      <c r="A20" s="144" t="s">
        <v>530</v>
      </c>
      <c r="B20" s="595">
        <f t="shared" si="0"/>
        <v>6260</v>
      </c>
      <c r="C20" s="153">
        <f>B20-(B20/100*ТЛ!$G$34)</f>
        <v>6260</v>
      </c>
      <c r="D20" s="156">
        <f>C20+(C20/100*ТЛ!$G$33)</f>
        <v>6260</v>
      </c>
      <c r="F20" s="332">
        <v>5850</v>
      </c>
    </row>
    <row r="21" spans="1:6" ht="14.45" x14ac:dyDescent="0.3">
      <c r="A21" s="221"/>
      <c r="B21" s="595">
        <f t="shared" si="0"/>
        <v>0</v>
      </c>
      <c r="C21" s="223"/>
      <c r="D21" s="223"/>
    </row>
    <row r="22" spans="1:6" ht="14.45" x14ac:dyDescent="0.3">
      <c r="A22" s="221"/>
      <c r="B22" s="595">
        <f t="shared" si="0"/>
        <v>0</v>
      </c>
      <c r="C22" s="223"/>
      <c r="D22" s="223"/>
    </row>
    <row r="23" spans="1:6" ht="14.45" x14ac:dyDescent="0.3">
      <c r="A23" s="221"/>
      <c r="B23" s="222"/>
      <c r="C23" s="223"/>
      <c r="D23" s="223"/>
    </row>
    <row r="24" spans="1:6" ht="14.45" x14ac:dyDescent="0.3">
      <c r="A24" s="221"/>
      <c r="B24" s="222"/>
      <c r="C24" s="223"/>
      <c r="D24" s="223"/>
    </row>
  </sheetData>
  <pageMargins left="0.7" right="0.7" top="0.75" bottom="0.75" header="0.3" footer="0.3"/>
  <pageSetup paperSize="9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O28"/>
  <sheetViews>
    <sheetView view="pageBreakPreview" topLeftCell="A25" zoomScaleNormal="100" zoomScaleSheetLayoutView="100" workbookViewId="0">
      <selection activeCell="B1" sqref="B1:I3"/>
    </sheetView>
  </sheetViews>
  <sheetFormatPr defaultRowHeight="15" x14ac:dyDescent="0.25"/>
  <cols>
    <col min="1" max="1" width="2.42578125" customWidth="1"/>
  </cols>
  <sheetData>
    <row r="1" spans="1:15" ht="20.25" x14ac:dyDescent="0.3">
      <c r="A1" s="2"/>
      <c r="B1" s="21"/>
      <c r="C1" s="3"/>
      <c r="D1" s="3"/>
      <c r="E1" s="25"/>
      <c r="F1" s="24"/>
      <c r="G1" s="3"/>
      <c r="H1" s="3"/>
      <c r="I1" s="3"/>
      <c r="J1" s="3"/>
      <c r="K1" s="3"/>
      <c r="L1" s="3"/>
      <c r="M1" s="734"/>
      <c r="N1" s="734"/>
      <c r="O1" s="734"/>
    </row>
    <row r="2" spans="1:15" x14ac:dyDescent="0.25">
      <c r="A2" s="2"/>
      <c r="B2" s="24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</row>
    <row r="3" spans="1:15" ht="14.45" x14ac:dyDescent="0.3">
      <c r="A3" s="2"/>
      <c r="B3" s="24"/>
      <c r="C3" s="3"/>
      <c r="D3" s="3"/>
      <c r="E3" s="24"/>
      <c r="F3" s="3"/>
      <c r="G3" s="3"/>
      <c r="H3" s="3"/>
      <c r="I3" s="3"/>
      <c r="J3" s="3"/>
      <c r="K3" s="3"/>
      <c r="L3" s="3"/>
      <c r="M3" s="3"/>
      <c r="N3" s="3"/>
      <c r="O3" s="4"/>
    </row>
    <row r="4" spans="1:15" s="143" customFormat="1" ht="178.15" customHeight="1" x14ac:dyDescent="0.3">
      <c r="A4" s="2"/>
      <c r="B4" s="24"/>
      <c r="C4" s="3"/>
      <c r="D4" s="3"/>
      <c r="E4" s="24"/>
      <c r="F4" s="3"/>
      <c r="G4" s="3"/>
      <c r="H4" s="3"/>
      <c r="I4" s="3"/>
      <c r="J4" s="3"/>
      <c r="K4" s="3"/>
      <c r="L4" s="3"/>
      <c r="M4" s="3"/>
      <c r="N4" s="3"/>
      <c r="O4" s="4"/>
    </row>
    <row r="5" spans="1:15" ht="28.15" thickBot="1" x14ac:dyDescent="0.5">
      <c r="A5" s="230"/>
      <c r="B5" s="231"/>
      <c r="C5" s="232"/>
      <c r="D5" s="232"/>
      <c r="E5" s="232"/>
      <c r="F5" s="232"/>
      <c r="G5" s="232"/>
      <c r="H5" s="232"/>
      <c r="I5" s="232"/>
      <c r="J5" s="232"/>
      <c r="K5" s="232"/>
      <c r="L5" s="232"/>
      <c r="M5" s="232"/>
      <c r="N5" s="232"/>
      <c r="O5" s="233"/>
    </row>
    <row r="6" spans="1:15" ht="15.75" x14ac:dyDescent="0.25">
      <c r="A6" s="2"/>
      <c r="B6" s="698" t="s">
        <v>1473</v>
      </c>
      <c r="C6" s="699"/>
      <c r="D6" s="699"/>
      <c r="E6" s="700"/>
      <c r="F6" s="5"/>
      <c r="G6" s="698" t="s">
        <v>797</v>
      </c>
      <c r="H6" s="699"/>
      <c r="I6" s="699"/>
      <c r="J6" s="700"/>
      <c r="K6" s="5"/>
      <c r="L6" s="698" t="s">
        <v>798</v>
      </c>
      <c r="M6" s="699"/>
      <c r="N6" s="699"/>
      <c r="O6" s="700"/>
    </row>
    <row r="7" spans="1:15" ht="15.75" x14ac:dyDescent="0.25">
      <c r="A7" s="2"/>
      <c r="B7" s="701" t="s">
        <v>800</v>
      </c>
      <c r="C7" s="702"/>
      <c r="D7" s="702"/>
      <c r="E7" s="703"/>
      <c r="F7" s="3"/>
      <c r="G7" s="701" t="s">
        <v>801</v>
      </c>
      <c r="H7" s="702"/>
      <c r="I7" s="702"/>
      <c r="J7" s="703"/>
      <c r="K7" s="3"/>
      <c r="L7" s="701" t="s">
        <v>802</v>
      </c>
      <c r="M7" s="702"/>
      <c r="N7" s="702"/>
      <c r="O7" s="703"/>
    </row>
    <row r="8" spans="1:15" x14ac:dyDescent="0.25">
      <c r="A8" s="2"/>
      <c r="B8" s="6"/>
      <c r="C8" s="7"/>
      <c r="D8" s="7"/>
      <c r="E8" s="8" t="s">
        <v>2</v>
      </c>
      <c r="F8" s="3"/>
      <c r="G8" s="6"/>
      <c r="H8" s="7"/>
      <c r="I8" s="7"/>
      <c r="J8" s="8" t="s">
        <v>2</v>
      </c>
      <c r="K8" s="3"/>
      <c r="L8" s="6"/>
      <c r="M8" s="7"/>
      <c r="N8" s="7"/>
      <c r="O8" s="8" t="s">
        <v>2</v>
      </c>
    </row>
    <row r="9" spans="1:15" ht="14.45" x14ac:dyDescent="0.3">
      <c r="A9" s="2"/>
      <c r="B9" s="6"/>
      <c r="C9" s="7"/>
      <c r="D9" s="7"/>
      <c r="E9" s="9">
        <v>55</v>
      </c>
      <c r="F9" s="3"/>
      <c r="G9" s="6"/>
      <c r="H9" s="7"/>
      <c r="I9" s="7"/>
      <c r="J9" s="9">
        <v>94</v>
      </c>
      <c r="K9" s="3"/>
      <c r="L9" s="6"/>
      <c r="M9" s="7"/>
      <c r="N9" s="7"/>
      <c r="O9" s="9">
        <v>136</v>
      </c>
    </row>
    <row r="10" spans="1:15" ht="24" x14ac:dyDescent="0.25">
      <c r="A10" s="2"/>
      <c r="B10" s="6"/>
      <c r="C10" s="7"/>
      <c r="D10" s="7"/>
      <c r="E10" s="8" t="s">
        <v>3</v>
      </c>
      <c r="F10" s="3"/>
      <c r="G10" s="6"/>
      <c r="H10" s="7"/>
      <c r="I10" s="7"/>
      <c r="J10" s="8" t="s">
        <v>3</v>
      </c>
      <c r="K10" s="3"/>
      <c r="L10" s="6"/>
      <c r="M10" s="7"/>
      <c r="N10" s="7"/>
      <c r="O10" s="8" t="s">
        <v>3</v>
      </c>
    </row>
    <row r="11" spans="1:15" ht="14.45" x14ac:dyDescent="0.3">
      <c r="A11" s="2"/>
      <c r="B11" s="6"/>
      <c r="C11" s="7"/>
      <c r="D11" s="7"/>
      <c r="E11" s="9">
        <v>0.15</v>
      </c>
      <c r="F11" s="3"/>
      <c r="G11" s="6"/>
      <c r="H11" s="7"/>
      <c r="I11" s="7"/>
      <c r="J11" s="9">
        <v>0.15</v>
      </c>
      <c r="K11" s="3"/>
      <c r="L11" s="6"/>
      <c r="M11" s="7"/>
      <c r="N11" s="7"/>
      <c r="O11" s="9">
        <v>0.31</v>
      </c>
    </row>
    <row r="12" spans="1:15" ht="24" x14ac:dyDescent="0.25">
      <c r="A12" s="2"/>
      <c r="B12" s="6"/>
      <c r="C12" s="7"/>
      <c r="D12" s="7"/>
      <c r="E12" s="8" t="s">
        <v>4</v>
      </c>
      <c r="F12" s="3"/>
      <c r="G12" s="6"/>
      <c r="H12" s="7"/>
      <c r="I12" s="7"/>
      <c r="J12" s="8" t="s">
        <v>4</v>
      </c>
      <c r="K12" s="3"/>
      <c r="L12" s="6"/>
      <c r="M12" s="7"/>
      <c r="N12" s="7"/>
      <c r="O12" s="8" t="s">
        <v>4</v>
      </c>
    </row>
    <row r="13" spans="1:15" ht="14.45" x14ac:dyDescent="0.3">
      <c r="A13" s="2"/>
      <c r="B13" s="6"/>
      <c r="C13" s="7"/>
      <c r="D13" s="7"/>
      <c r="E13" s="10">
        <v>2</v>
      </c>
      <c r="F13" s="3"/>
      <c r="G13" s="6"/>
      <c r="H13" s="7"/>
      <c r="I13" s="7"/>
      <c r="J13" s="10">
        <v>3</v>
      </c>
      <c r="K13" s="3"/>
      <c r="L13" s="6"/>
      <c r="M13" s="7"/>
      <c r="N13" s="7"/>
      <c r="O13" s="10">
        <v>3</v>
      </c>
    </row>
    <row r="14" spans="1:15" ht="25.15" customHeight="1" x14ac:dyDescent="0.25">
      <c r="A14" s="2"/>
      <c r="B14" s="885" t="s">
        <v>1470</v>
      </c>
      <c r="C14" s="886"/>
      <c r="D14" s="1019">
        <f>'15р'!D2</f>
        <v>6750</v>
      </c>
      <c r="E14" s="1020"/>
      <c r="F14" s="3"/>
      <c r="G14" s="885" t="s">
        <v>1470</v>
      </c>
      <c r="H14" s="886"/>
      <c r="I14" s="1019">
        <f>'15р'!D3</f>
        <v>8445</v>
      </c>
      <c r="J14" s="1020"/>
      <c r="K14" s="3"/>
      <c r="L14" s="885" t="s">
        <v>1470</v>
      </c>
      <c r="M14" s="886"/>
      <c r="N14" s="1019">
        <f>'15р'!D4</f>
        <v>11155</v>
      </c>
      <c r="O14" s="1020"/>
    </row>
    <row r="15" spans="1:15" s="143" customFormat="1" ht="13.9" customHeight="1" x14ac:dyDescent="0.25">
      <c r="A15" s="2"/>
      <c r="B15" s="885"/>
      <c r="C15" s="886"/>
      <c r="D15" s="1019"/>
      <c r="E15" s="1020"/>
      <c r="F15" s="3"/>
      <c r="G15" s="885"/>
      <c r="H15" s="886"/>
      <c r="I15" s="1019"/>
      <c r="J15" s="1020"/>
      <c r="K15" s="3"/>
      <c r="L15" s="885"/>
      <c r="M15" s="886"/>
      <c r="N15" s="1019"/>
      <c r="O15" s="1020"/>
    </row>
    <row r="16" spans="1:15" ht="15.75" thickBot="1" x14ac:dyDescent="0.3">
      <c r="A16" s="2"/>
      <c r="B16" s="1021" t="s">
        <v>1297</v>
      </c>
      <c r="C16" s="1022"/>
      <c r="D16" s="1023">
        <f>'15р'!D9</f>
        <v>4540</v>
      </c>
      <c r="E16" s="1024"/>
      <c r="F16" s="3"/>
      <c r="G16" s="1021" t="s">
        <v>1297</v>
      </c>
      <c r="H16" s="1022"/>
      <c r="I16" s="1023">
        <f>'15р'!D10</f>
        <v>6985</v>
      </c>
      <c r="J16" s="1024"/>
      <c r="K16" s="3"/>
      <c r="L16" s="1021" t="s">
        <v>1297</v>
      </c>
      <c r="M16" s="1022"/>
      <c r="N16" s="1023">
        <f>'15р'!D11</f>
        <v>9285</v>
      </c>
      <c r="O16" s="1024"/>
    </row>
    <row r="17" spans="1:15" ht="15.75" thickBot="1" x14ac:dyDescent="0.3">
      <c r="A17" s="2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4"/>
    </row>
    <row r="18" spans="1:15" ht="15.75" x14ac:dyDescent="0.25">
      <c r="A18" s="2"/>
      <c r="B18" s="698" t="s">
        <v>799</v>
      </c>
      <c r="C18" s="699"/>
      <c r="D18" s="699"/>
      <c r="E18" s="700"/>
      <c r="F18" s="5"/>
      <c r="G18" s="1028"/>
      <c r="H18" s="1028"/>
      <c r="I18" s="1028"/>
      <c r="J18" s="1028"/>
      <c r="K18" s="197"/>
      <c r="L18" s="1025" t="s">
        <v>1472</v>
      </c>
      <c r="M18" s="1026"/>
      <c r="N18" s="1026"/>
      <c r="O18" s="1027"/>
    </row>
    <row r="19" spans="1:15" ht="15.75" x14ac:dyDescent="0.25">
      <c r="A19" s="2"/>
      <c r="B19" s="701" t="s">
        <v>803</v>
      </c>
      <c r="C19" s="702"/>
      <c r="D19" s="702"/>
      <c r="E19" s="703"/>
      <c r="F19" s="3"/>
      <c r="G19" s="1029"/>
      <c r="H19" s="1029"/>
      <c r="I19" s="1029"/>
      <c r="J19" s="1029"/>
      <c r="L19" s="701" t="s">
        <v>800</v>
      </c>
      <c r="M19" s="702"/>
      <c r="N19" s="702"/>
      <c r="O19" s="703"/>
    </row>
    <row r="20" spans="1:15" x14ac:dyDescent="0.25">
      <c r="A20" s="2"/>
      <c r="B20" s="6"/>
      <c r="C20" s="7"/>
      <c r="D20" s="7"/>
      <c r="E20" s="8" t="s">
        <v>2</v>
      </c>
      <c r="F20" s="3"/>
      <c r="G20" s="7"/>
      <c r="H20" s="7"/>
      <c r="I20" s="7"/>
      <c r="J20" s="22"/>
      <c r="L20" s="6"/>
      <c r="M20" s="7"/>
      <c r="N20" s="7"/>
      <c r="O20" s="8" t="s">
        <v>2</v>
      </c>
    </row>
    <row r="21" spans="1:15" ht="12" customHeight="1" x14ac:dyDescent="0.25">
      <c r="A21" s="2"/>
      <c r="B21" s="6"/>
      <c r="C21" s="7"/>
      <c r="D21" s="7"/>
      <c r="E21" s="9">
        <v>74</v>
      </c>
      <c r="F21" s="3"/>
      <c r="G21" s="7"/>
      <c r="H21" s="7"/>
      <c r="I21" s="7"/>
      <c r="J21" s="23"/>
      <c r="L21" s="6"/>
      <c r="M21" s="7"/>
      <c r="N21" s="7"/>
      <c r="O21" s="9">
        <v>55</v>
      </c>
    </row>
    <row r="22" spans="1:15" ht="13.9" customHeight="1" x14ac:dyDescent="0.25">
      <c r="A22" s="2"/>
      <c r="B22" s="6"/>
      <c r="C22" s="7"/>
      <c r="D22" s="7"/>
      <c r="E22" s="8" t="s">
        <v>3</v>
      </c>
      <c r="F22" s="3"/>
      <c r="G22" s="7"/>
      <c r="H22" s="7"/>
      <c r="I22" s="7"/>
      <c r="J22" s="22"/>
      <c r="L22" s="6"/>
      <c r="M22" s="7"/>
      <c r="N22" s="7"/>
      <c r="O22" s="8" t="s">
        <v>3</v>
      </c>
    </row>
    <row r="23" spans="1:15" ht="12" customHeight="1" x14ac:dyDescent="0.25">
      <c r="A23" s="2"/>
      <c r="B23" s="6"/>
      <c r="C23" s="7"/>
      <c r="D23" s="7"/>
      <c r="E23" s="9">
        <v>0.16</v>
      </c>
      <c r="F23" s="3"/>
      <c r="G23" s="7"/>
      <c r="H23" s="7"/>
      <c r="I23" s="7"/>
      <c r="J23" s="23"/>
      <c r="L23" s="6"/>
      <c r="M23" s="7"/>
      <c r="N23" s="7"/>
      <c r="O23" s="9">
        <v>0.15</v>
      </c>
    </row>
    <row r="24" spans="1:15" ht="24" x14ac:dyDescent="0.25">
      <c r="A24" s="2"/>
      <c r="B24" s="6"/>
      <c r="C24" s="7"/>
      <c r="D24" s="7"/>
      <c r="E24" s="8" t="s">
        <v>4</v>
      </c>
      <c r="F24" s="3"/>
      <c r="G24" s="7"/>
      <c r="H24" s="7"/>
      <c r="I24" s="7"/>
      <c r="J24" s="22"/>
      <c r="L24" s="6"/>
      <c r="M24" s="7"/>
      <c r="N24" s="7"/>
      <c r="O24" s="8" t="s">
        <v>4</v>
      </c>
    </row>
    <row r="25" spans="1:15" ht="12.6" customHeight="1" x14ac:dyDescent="0.25">
      <c r="A25" s="2"/>
      <c r="B25" s="6"/>
      <c r="C25" s="7"/>
      <c r="D25" s="7"/>
      <c r="E25" s="10">
        <v>2</v>
      </c>
      <c r="F25" s="3"/>
      <c r="G25" s="7"/>
      <c r="H25" s="7"/>
      <c r="I25" s="7"/>
      <c r="J25" s="23"/>
      <c r="L25" s="6"/>
      <c r="M25" s="7"/>
      <c r="N25" s="7"/>
      <c r="O25" s="10">
        <v>2</v>
      </c>
    </row>
    <row r="26" spans="1:15" ht="41.45" customHeight="1" thickBot="1" x14ac:dyDescent="0.3">
      <c r="A26" s="2"/>
      <c r="B26" s="704" t="s">
        <v>1255</v>
      </c>
      <c r="C26" s="705"/>
      <c r="D26" s="706">
        <f>'15р'!D5</f>
        <v>5590</v>
      </c>
      <c r="E26" s="707"/>
      <c r="F26" s="3"/>
      <c r="G26" s="1009"/>
      <c r="H26" s="1009"/>
      <c r="I26" s="1010"/>
      <c r="J26" s="1010"/>
      <c r="L26" s="885" t="s">
        <v>1470</v>
      </c>
      <c r="M26" s="886"/>
      <c r="N26" s="1019">
        <f>'15р'!D6</f>
        <v>7335</v>
      </c>
      <c r="O26" s="1020"/>
    </row>
    <row r="27" spans="1:15" ht="11.45" customHeight="1" x14ac:dyDescent="0.25">
      <c r="A27" s="2"/>
      <c r="B27" s="227"/>
      <c r="C27" s="12"/>
      <c r="D27" s="12"/>
      <c r="E27" s="12"/>
      <c r="F27" s="3"/>
      <c r="L27" s="885"/>
      <c r="M27" s="886"/>
      <c r="N27" s="1019"/>
      <c r="O27" s="1020"/>
    </row>
    <row r="28" spans="1:15" ht="15.75" thickBot="1" x14ac:dyDescent="0.3">
      <c r="L28" s="1021" t="s">
        <v>1297</v>
      </c>
      <c r="M28" s="1022"/>
      <c r="N28" s="1023">
        <f>'15р'!D13</f>
        <v>5560</v>
      </c>
      <c r="O28" s="1024"/>
    </row>
  </sheetData>
  <mergeCells count="41">
    <mergeCell ref="D15:E15"/>
    <mergeCell ref="G15:H15"/>
    <mergeCell ref="B16:C16"/>
    <mergeCell ref="N16:O16"/>
    <mergeCell ref="L16:M16"/>
    <mergeCell ref="I16:J16"/>
    <mergeCell ref="G16:H16"/>
    <mergeCell ref="D16:E16"/>
    <mergeCell ref="I15:J15"/>
    <mergeCell ref="L15:M15"/>
    <mergeCell ref="N15:O15"/>
    <mergeCell ref="B15:C15"/>
    <mergeCell ref="B26:C26"/>
    <mergeCell ref="D26:E26"/>
    <mergeCell ref="B18:E18"/>
    <mergeCell ref="B19:E19"/>
    <mergeCell ref="G18:J18"/>
    <mergeCell ref="G19:J19"/>
    <mergeCell ref="G26:H26"/>
    <mergeCell ref="I26:J26"/>
    <mergeCell ref="M1:O1"/>
    <mergeCell ref="B6:E6"/>
    <mergeCell ref="G6:J6"/>
    <mergeCell ref="L6:O6"/>
    <mergeCell ref="B7:E7"/>
    <mergeCell ref="G7:J7"/>
    <mergeCell ref="L7:O7"/>
    <mergeCell ref="B14:C14"/>
    <mergeCell ref="D14:E14"/>
    <mergeCell ref="G14:H14"/>
    <mergeCell ref="I14:J14"/>
    <mergeCell ref="L14:M14"/>
    <mergeCell ref="L27:M27"/>
    <mergeCell ref="N27:O27"/>
    <mergeCell ref="L28:M28"/>
    <mergeCell ref="N28:O28"/>
    <mergeCell ref="N14:O14"/>
    <mergeCell ref="L18:O18"/>
    <mergeCell ref="L19:O19"/>
    <mergeCell ref="L26:M26"/>
    <mergeCell ref="N26:O26"/>
  </mergeCells>
  <pageMargins left="0.25" right="0.25" top="0.75" bottom="0.75" header="0.3" footer="0.3"/>
  <pageSetup paperSize="9" scale="75" fitToHeight="0" orientation="portrait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F13"/>
  <sheetViews>
    <sheetView workbookViewId="0">
      <selection activeCell="B13" sqref="B13"/>
    </sheetView>
  </sheetViews>
  <sheetFormatPr defaultRowHeight="15" x14ac:dyDescent="0.25"/>
  <cols>
    <col min="1" max="1" width="35.5703125" customWidth="1"/>
    <col min="2" max="2" width="22" customWidth="1"/>
    <col min="3" max="3" width="19.85546875" customWidth="1"/>
    <col min="4" max="4" width="15.5703125" customWidth="1"/>
  </cols>
  <sheetData>
    <row r="1" spans="1:6" x14ac:dyDescent="0.25">
      <c r="A1" s="145" t="s">
        <v>508</v>
      </c>
      <c r="B1" s="147" t="s">
        <v>509</v>
      </c>
      <c r="C1" s="152" t="s">
        <v>524</v>
      </c>
      <c r="D1" s="155" t="s">
        <v>525</v>
      </c>
    </row>
    <row r="2" spans="1:6" x14ac:dyDescent="0.25">
      <c r="A2" s="144" t="s">
        <v>1379</v>
      </c>
      <c r="B2" s="595">
        <f t="shared" ref="B2:B12" si="0">CEILING((F2+F2*0.07),5)</f>
        <v>6750</v>
      </c>
      <c r="C2" s="153">
        <f>B2-(B2/100*ТЛ!$G$32)</f>
        <v>6750</v>
      </c>
      <c r="D2" s="156">
        <f>C2+(C2/100*ТЛ!$G$33)</f>
        <v>6750</v>
      </c>
      <c r="F2" s="467">
        <v>6305</v>
      </c>
    </row>
    <row r="3" spans="1:6" x14ac:dyDescent="0.25">
      <c r="A3" s="144" t="s">
        <v>1380</v>
      </c>
      <c r="B3" s="595">
        <f t="shared" si="0"/>
        <v>8445</v>
      </c>
      <c r="C3" s="153">
        <f>B3-(B3/100*ТЛ!$G$32)</f>
        <v>8445</v>
      </c>
      <c r="D3" s="156">
        <f>C3+(C3/100*ТЛ!$G$33)</f>
        <v>8445</v>
      </c>
      <c r="F3" s="467">
        <v>7890</v>
      </c>
    </row>
    <row r="4" spans="1:6" x14ac:dyDescent="0.25">
      <c r="A4" s="144" t="s">
        <v>1381</v>
      </c>
      <c r="B4" s="595">
        <f t="shared" si="0"/>
        <v>11155</v>
      </c>
      <c r="C4" s="153">
        <f>B4-(B4/100*ТЛ!$G$32)</f>
        <v>11155</v>
      </c>
      <c r="D4" s="156">
        <f>C4+(C4/100*ТЛ!$G$33)</f>
        <v>11155</v>
      </c>
      <c r="F4" s="467">
        <v>10425</v>
      </c>
    </row>
    <row r="5" spans="1:6" x14ac:dyDescent="0.25">
      <c r="A5" s="144" t="s">
        <v>1382</v>
      </c>
      <c r="B5" s="595">
        <f t="shared" si="0"/>
        <v>5590</v>
      </c>
      <c r="C5" s="153">
        <f>B5-(B5/100*ТЛ!$G$32)</f>
        <v>5590</v>
      </c>
      <c r="D5" s="156">
        <f>C5+(C5/100*ТЛ!$G$33)</f>
        <v>5590</v>
      </c>
      <c r="F5" s="467">
        <v>5220</v>
      </c>
    </row>
    <row r="6" spans="1:6" s="143" customFormat="1" x14ac:dyDescent="0.25">
      <c r="A6" s="144" t="s">
        <v>1471</v>
      </c>
      <c r="B6" s="595">
        <f t="shared" si="0"/>
        <v>7335</v>
      </c>
      <c r="C6" s="153">
        <f>B6-(B6/100*ТЛ!$G$32)</f>
        <v>7335</v>
      </c>
      <c r="D6" s="156">
        <f>C6+(C6/100*ТЛ!$G$33)</f>
        <v>7335</v>
      </c>
      <c r="F6" s="467">
        <v>6855</v>
      </c>
    </row>
    <row r="7" spans="1:6" s="143" customFormat="1" ht="14.45" x14ac:dyDescent="0.3">
      <c r="A7" s="144"/>
      <c r="B7" s="595">
        <f t="shared" si="0"/>
        <v>0</v>
      </c>
      <c r="C7" s="153">
        <f>B7-(B7/100*ТЛ!$G$32)</f>
        <v>0</v>
      </c>
      <c r="D7" s="156">
        <f>C7+(C7/100*ТЛ!$G$33)</f>
        <v>0</v>
      </c>
      <c r="F7" s="467">
        <v>0</v>
      </c>
    </row>
    <row r="8" spans="1:6" s="143" customFormat="1" ht="14.45" x14ac:dyDescent="0.3">
      <c r="A8" s="144"/>
      <c r="B8" s="595">
        <f t="shared" si="0"/>
        <v>0</v>
      </c>
      <c r="C8" s="153">
        <f>B8-(B8/100*ТЛ!$G$32)</f>
        <v>0</v>
      </c>
      <c r="D8" s="156">
        <f>C8+(C8/100*ТЛ!$G$33)</f>
        <v>0</v>
      </c>
      <c r="F8" s="467">
        <v>0</v>
      </c>
    </row>
    <row r="9" spans="1:6" x14ac:dyDescent="0.25">
      <c r="A9" s="144" t="s">
        <v>1298</v>
      </c>
      <c r="B9" s="595">
        <v>4540</v>
      </c>
      <c r="C9" s="153">
        <f>B9-(B9/100*ТЛ!$G$32)</f>
        <v>4540</v>
      </c>
      <c r="D9" s="156">
        <f>C9+(C9/100*ТЛ!$G$33)</f>
        <v>4540</v>
      </c>
      <c r="F9" s="467">
        <v>4220</v>
      </c>
    </row>
    <row r="10" spans="1:6" x14ac:dyDescent="0.25">
      <c r="A10" s="144" t="s">
        <v>1299</v>
      </c>
      <c r="B10" s="595">
        <v>6985</v>
      </c>
      <c r="C10" s="153">
        <f>B10-(B10/100*ТЛ!$G$32)</f>
        <v>6985</v>
      </c>
      <c r="D10" s="156">
        <f>C10+(C10/100*ТЛ!$G$33)</f>
        <v>6985</v>
      </c>
      <c r="F10" s="467">
        <v>6420</v>
      </c>
    </row>
    <row r="11" spans="1:6" x14ac:dyDescent="0.25">
      <c r="A11" s="144" t="s">
        <v>1300</v>
      </c>
      <c r="B11" s="595">
        <v>9285</v>
      </c>
      <c r="C11" s="153">
        <f>B11-(B11/100*ТЛ!$G$32)</f>
        <v>9285</v>
      </c>
      <c r="D11" s="156">
        <f>C11+(C11/100*ТЛ!$G$33)</f>
        <v>9285</v>
      </c>
      <c r="F11" s="467">
        <v>8650</v>
      </c>
    </row>
    <row r="12" spans="1:6" x14ac:dyDescent="0.25">
      <c r="A12" s="144" t="s">
        <v>1301</v>
      </c>
      <c r="B12" s="595">
        <f t="shared" si="0"/>
        <v>5590</v>
      </c>
      <c r="C12" s="153">
        <f>B12-(B12/100*ТЛ!$G$32)</f>
        <v>5590</v>
      </c>
      <c r="D12" s="156">
        <f>C12+(C12/100*ТЛ!$G$33)</f>
        <v>5590</v>
      </c>
      <c r="F12" s="467">
        <v>5220</v>
      </c>
    </row>
    <row r="13" spans="1:6" x14ac:dyDescent="0.25">
      <c r="A13" s="144" t="s">
        <v>1469</v>
      </c>
      <c r="B13" s="595">
        <v>5560</v>
      </c>
      <c r="C13" s="153">
        <f>B13-(B13/100*ТЛ!$G$32)</f>
        <v>5560</v>
      </c>
      <c r="D13" s="156">
        <f>C13+(C13/100*ТЛ!$G$33)</f>
        <v>5560</v>
      </c>
      <c r="F13" s="467">
        <v>4930</v>
      </c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  <pageSetUpPr fitToPage="1"/>
  </sheetPr>
  <dimension ref="A1:P68"/>
  <sheetViews>
    <sheetView view="pageBreakPreview" zoomScale="90" zoomScaleNormal="100" zoomScaleSheetLayoutView="90" workbookViewId="0">
      <selection activeCell="B1" sqref="B1:I3"/>
    </sheetView>
  </sheetViews>
  <sheetFormatPr defaultRowHeight="15" x14ac:dyDescent="0.25"/>
  <cols>
    <col min="1" max="1" width="3.28515625" customWidth="1"/>
    <col min="4" max="4" width="11.7109375" customWidth="1"/>
    <col min="6" max="6" width="3.28515625" customWidth="1"/>
    <col min="11" max="11" width="4.28515625" customWidth="1"/>
    <col min="13" max="13" width="13.28515625" customWidth="1"/>
    <col min="14" max="14" width="6.28515625" customWidth="1"/>
  </cols>
  <sheetData>
    <row r="1" spans="1:15" ht="20.25" x14ac:dyDescent="0.3">
      <c r="A1" s="2"/>
      <c r="B1" s="21"/>
      <c r="C1" s="3"/>
      <c r="D1" s="3"/>
      <c r="E1" s="25"/>
      <c r="F1" s="24"/>
      <c r="G1" s="3"/>
      <c r="H1" s="3"/>
      <c r="I1" s="3"/>
      <c r="J1" s="3"/>
      <c r="K1" s="3"/>
      <c r="L1" s="3"/>
      <c r="M1" s="734"/>
      <c r="N1" s="734"/>
      <c r="O1" s="734"/>
    </row>
    <row r="2" spans="1:15" x14ac:dyDescent="0.25">
      <c r="A2" s="2"/>
      <c r="B2" s="24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</row>
    <row r="3" spans="1:15" ht="14.45" x14ac:dyDescent="0.3">
      <c r="A3" s="2"/>
      <c r="B3" s="24"/>
      <c r="C3" s="3"/>
      <c r="D3" s="3"/>
      <c r="E3" s="24"/>
      <c r="F3" s="3"/>
      <c r="G3" s="3"/>
      <c r="H3" s="3"/>
      <c r="I3" s="3"/>
      <c r="J3" s="3"/>
      <c r="K3" s="3"/>
      <c r="L3" s="3"/>
      <c r="M3" s="3"/>
      <c r="N3" s="3"/>
      <c r="O3" s="4"/>
    </row>
    <row r="4" spans="1:15" ht="28.5" thickBot="1" x14ac:dyDescent="0.45">
      <c r="A4" s="28"/>
      <c r="B4" s="61" t="s">
        <v>208</v>
      </c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3"/>
    </row>
    <row r="5" spans="1:15" s="74" customFormat="1" ht="16.5" thickBot="1" x14ac:dyDescent="0.3">
      <c r="A5" s="28"/>
      <c r="B5" s="735" t="s">
        <v>1383</v>
      </c>
      <c r="C5" s="736"/>
      <c r="D5" s="736"/>
      <c r="E5" s="737"/>
      <c r="F5" s="502"/>
      <c r="G5" s="735" t="s">
        <v>781</v>
      </c>
      <c r="H5" s="736"/>
      <c r="I5" s="736"/>
      <c r="J5" s="737"/>
      <c r="K5" s="502"/>
      <c r="L5" s="1045" t="s">
        <v>744</v>
      </c>
      <c r="M5" s="1046"/>
      <c r="N5" s="1046"/>
      <c r="O5" s="1047"/>
    </row>
    <row r="6" spans="1:15" s="74" customFormat="1" ht="15.75" x14ac:dyDescent="0.25">
      <c r="A6" s="28"/>
      <c r="B6" s="781" t="s">
        <v>211</v>
      </c>
      <c r="C6" s="782"/>
      <c r="D6" s="782"/>
      <c r="E6" s="783"/>
      <c r="F6" s="504"/>
      <c r="G6" s="781" t="s">
        <v>783</v>
      </c>
      <c r="H6" s="782"/>
      <c r="I6" s="782"/>
      <c r="J6" s="783"/>
      <c r="K6" s="504"/>
      <c r="L6" s="1048" t="s">
        <v>754</v>
      </c>
      <c r="M6" s="1049"/>
      <c r="N6" s="1049"/>
      <c r="O6" s="1050"/>
    </row>
    <row r="7" spans="1:15" s="74" customFormat="1" x14ac:dyDescent="0.25">
      <c r="A7" s="28"/>
      <c r="B7" s="505"/>
      <c r="C7" s="506"/>
      <c r="D7" s="506"/>
      <c r="E7" s="507" t="s">
        <v>2</v>
      </c>
      <c r="F7" s="504"/>
      <c r="G7" s="505"/>
      <c r="H7" s="506"/>
      <c r="I7" s="506"/>
      <c r="J7" s="507" t="s">
        <v>2</v>
      </c>
      <c r="K7" s="504"/>
      <c r="L7" s="505"/>
      <c r="M7" s="506"/>
      <c r="N7" s="506"/>
      <c r="O7" s="507" t="s">
        <v>2</v>
      </c>
    </row>
    <row r="8" spans="1:15" s="74" customFormat="1" ht="14.45" x14ac:dyDescent="0.3">
      <c r="A8" s="28"/>
      <c r="B8" s="505"/>
      <c r="C8" s="506"/>
      <c r="D8" s="506"/>
      <c r="E8" s="508">
        <v>26</v>
      </c>
      <c r="F8" s="504"/>
      <c r="G8" s="505"/>
      <c r="H8" s="506"/>
      <c r="I8" s="506"/>
      <c r="J8" s="508">
        <v>240</v>
      </c>
      <c r="K8" s="504"/>
      <c r="L8" s="505"/>
      <c r="M8" s="506"/>
      <c r="N8" s="506"/>
      <c r="O8" s="508">
        <v>165</v>
      </c>
    </row>
    <row r="9" spans="1:15" s="74" customFormat="1" x14ac:dyDescent="0.25">
      <c r="A9" s="28"/>
      <c r="B9" s="505"/>
      <c r="C9" s="506"/>
      <c r="D9" s="506"/>
      <c r="E9" s="525" t="s">
        <v>3</v>
      </c>
      <c r="F9" s="526"/>
      <c r="G9" s="523"/>
      <c r="H9" s="524"/>
      <c r="I9" s="524"/>
      <c r="J9" s="525" t="s">
        <v>3</v>
      </c>
      <c r="K9" s="526"/>
      <c r="L9" s="523"/>
      <c r="M9" s="524"/>
      <c r="N9" s="524"/>
      <c r="O9" s="525" t="s">
        <v>3</v>
      </c>
    </row>
    <row r="10" spans="1:15" s="74" customFormat="1" ht="14.45" x14ac:dyDescent="0.3">
      <c r="A10" s="28"/>
      <c r="B10" s="505"/>
      <c r="C10" s="506"/>
      <c r="D10" s="506"/>
      <c r="E10" s="508">
        <v>0.08</v>
      </c>
      <c r="F10" s="504"/>
      <c r="G10" s="505"/>
      <c r="H10" s="506"/>
      <c r="I10" s="506"/>
      <c r="J10" s="508">
        <v>0.5</v>
      </c>
      <c r="K10" s="504"/>
      <c r="L10" s="505"/>
      <c r="M10" s="506"/>
      <c r="N10" s="506"/>
      <c r="O10" s="508">
        <v>0.33</v>
      </c>
    </row>
    <row r="11" spans="1:15" s="74" customFormat="1" ht="24" x14ac:dyDescent="0.25">
      <c r="A11" s="28"/>
      <c r="B11" s="505"/>
      <c r="C11" s="506"/>
      <c r="D11" s="506"/>
      <c r="E11" s="507" t="s">
        <v>4</v>
      </c>
      <c r="F11" s="504"/>
      <c r="G11" s="505"/>
      <c r="H11" s="506"/>
      <c r="I11" s="506"/>
      <c r="J11" s="507" t="s">
        <v>4</v>
      </c>
      <c r="K11" s="504"/>
      <c r="L11" s="505"/>
      <c r="M11" s="506"/>
      <c r="N11" s="506"/>
      <c r="O11" s="507" t="s">
        <v>4</v>
      </c>
    </row>
    <row r="12" spans="1:15" s="74" customFormat="1" ht="14.45" x14ac:dyDescent="0.3">
      <c r="A12" s="28"/>
      <c r="B12" s="505"/>
      <c r="C12" s="506"/>
      <c r="D12" s="506"/>
      <c r="E12" s="509">
        <v>1</v>
      </c>
      <c r="F12" s="504"/>
      <c r="G12" s="505"/>
      <c r="H12" s="506"/>
      <c r="I12" s="506"/>
      <c r="J12" s="509">
        <v>5</v>
      </c>
      <c r="K12" s="504"/>
      <c r="L12" s="505"/>
      <c r="M12" s="506"/>
      <c r="N12" s="506"/>
      <c r="O12" s="509">
        <v>4</v>
      </c>
    </row>
    <row r="13" spans="1:15" s="74" customFormat="1" ht="15.75" thickBot="1" x14ac:dyDescent="0.3">
      <c r="A13" s="28"/>
      <c r="B13" s="785" t="s">
        <v>5</v>
      </c>
      <c r="C13" s="786"/>
      <c r="D13" s="787">
        <f>'16р'!D2</f>
        <v>2360</v>
      </c>
      <c r="E13" s="788"/>
      <c r="F13" s="504"/>
      <c r="G13" s="785" t="s">
        <v>5</v>
      </c>
      <c r="H13" s="786"/>
      <c r="I13" s="787">
        <f>'16р'!D9</f>
        <v>21460</v>
      </c>
      <c r="J13" s="788"/>
      <c r="K13" s="504"/>
      <c r="L13" s="785" t="s">
        <v>5</v>
      </c>
      <c r="M13" s="786"/>
      <c r="N13" s="787">
        <f>'16р'!D8</f>
        <v>17180</v>
      </c>
      <c r="O13" s="788"/>
    </row>
    <row r="14" spans="1:15" s="74" customFormat="1" x14ac:dyDescent="0.25">
      <c r="A14" s="28"/>
      <c r="B14" s="790" t="s">
        <v>85</v>
      </c>
      <c r="C14" s="791"/>
      <c r="D14" s="791"/>
      <c r="E14" s="792"/>
      <c r="F14" s="504"/>
      <c r="G14" s="790" t="s">
        <v>17</v>
      </c>
      <c r="H14" s="791"/>
      <c r="I14" s="791"/>
      <c r="J14" s="792"/>
      <c r="K14" s="504"/>
      <c r="L14" s="790" t="s">
        <v>1159</v>
      </c>
      <c r="M14" s="791"/>
      <c r="N14" s="791"/>
      <c r="O14" s="792"/>
    </row>
    <row r="15" spans="1:15" s="74" customFormat="1" ht="16.5" customHeight="1" thickBot="1" x14ac:dyDescent="0.3">
      <c r="A15" s="28"/>
      <c r="B15" s="802"/>
      <c r="C15" s="775"/>
      <c r="D15" s="775"/>
      <c r="E15" s="776"/>
      <c r="F15" s="504"/>
      <c r="G15" s="802" t="s">
        <v>231</v>
      </c>
      <c r="H15" s="775"/>
      <c r="I15" s="775"/>
      <c r="J15" s="776"/>
      <c r="K15" s="504"/>
      <c r="L15" s="1039" t="s">
        <v>1429</v>
      </c>
      <c r="M15" s="1040"/>
      <c r="N15" s="1040"/>
      <c r="O15" s="1041"/>
    </row>
    <row r="16" spans="1:15" s="74" customFormat="1" ht="9.6" customHeight="1" thickBot="1" x14ac:dyDescent="0.3">
      <c r="A16" s="28"/>
      <c r="B16" s="504"/>
      <c r="C16" s="504"/>
      <c r="D16" s="504"/>
      <c r="E16" s="504"/>
      <c r="F16" s="504"/>
      <c r="G16" s="504"/>
      <c r="H16" s="504"/>
      <c r="I16" s="504"/>
      <c r="J16" s="504"/>
      <c r="K16" s="504"/>
      <c r="L16" s="1042"/>
      <c r="M16" s="1043"/>
      <c r="N16" s="1043"/>
      <c r="O16" s="1044"/>
    </row>
    <row r="17" spans="1:16" s="74" customFormat="1" ht="52.15" customHeight="1" thickBot="1" x14ac:dyDescent="0.35">
      <c r="A17" s="28"/>
      <c r="B17" s="504"/>
      <c r="C17" s="504"/>
      <c r="D17" s="504"/>
      <c r="E17" s="504"/>
      <c r="F17" s="504"/>
      <c r="G17" s="504"/>
      <c r="H17" s="504"/>
      <c r="I17" s="504"/>
      <c r="J17" s="504"/>
      <c r="L17" s="564"/>
      <c r="M17" s="565"/>
      <c r="N17" s="565"/>
      <c r="O17" s="566"/>
    </row>
    <row r="18" spans="1:16" s="74" customFormat="1" ht="15.75" x14ac:dyDescent="0.25">
      <c r="A18" s="28"/>
      <c r="B18" s="735" t="s">
        <v>209</v>
      </c>
      <c r="C18" s="736"/>
      <c r="D18" s="736"/>
      <c r="E18" s="737"/>
      <c r="F18" s="517"/>
      <c r="G18" s="735" t="s">
        <v>1218</v>
      </c>
      <c r="H18" s="736"/>
      <c r="I18" s="736"/>
      <c r="J18" s="737"/>
      <c r="K18" s="502"/>
      <c r="L18" s="735" t="s">
        <v>1430</v>
      </c>
      <c r="M18" s="736"/>
      <c r="N18" s="736"/>
      <c r="O18" s="737"/>
    </row>
    <row r="19" spans="1:16" s="74" customFormat="1" ht="15.75" x14ac:dyDescent="0.25">
      <c r="A19" s="28"/>
      <c r="B19" s="781" t="s">
        <v>212</v>
      </c>
      <c r="C19" s="782"/>
      <c r="D19" s="782"/>
      <c r="E19" s="783"/>
      <c r="F19" s="517"/>
      <c r="G19" s="781" t="s">
        <v>212</v>
      </c>
      <c r="H19" s="782"/>
      <c r="I19" s="782"/>
      <c r="J19" s="783"/>
      <c r="K19" s="504"/>
      <c r="L19" s="781" t="s">
        <v>1431</v>
      </c>
      <c r="M19" s="782"/>
      <c r="N19" s="782"/>
      <c r="O19" s="783"/>
    </row>
    <row r="20" spans="1:16" s="74" customFormat="1" x14ac:dyDescent="0.25">
      <c r="A20" s="28"/>
      <c r="B20" s="505"/>
      <c r="C20" s="506"/>
      <c r="D20" s="506"/>
      <c r="E20" s="507" t="s">
        <v>2</v>
      </c>
      <c r="F20" s="517"/>
      <c r="G20" s="505"/>
      <c r="H20" s="506"/>
      <c r="I20" s="506"/>
      <c r="J20" s="507" t="s">
        <v>2</v>
      </c>
      <c r="K20" s="504"/>
      <c r="L20" s="505"/>
      <c r="M20" s="506"/>
      <c r="N20" s="506"/>
      <c r="O20" s="507" t="s">
        <v>2</v>
      </c>
    </row>
    <row r="21" spans="1:16" s="74" customFormat="1" ht="14.45" x14ac:dyDescent="0.3">
      <c r="A21" s="28"/>
      <c r="B21" s="505"/>
      <c r="C21" s="506"/>
      <c r="D21" s="506"/>
      <c r="E21" s="515">
        <v>139</v>
      </c>
      <c r="F21" s="517"/>
      <c r="G21" s="505"/>
      <c r="H21" s="506"/>
      <c r="I21" s="506"/>
      <c r="J21" s="515">
        <v>139</v>
      </c>
      <c r="K21" s="504"/>
      <c r="L21" s="505"/>
      <c r="M21" s="506"/>
      <c r="N21" s="506"/>
      <c r="O21" s="515">
        <v>0</v>
      </c>
    </row>
    <row r="22" spans="1:16" s="74" customFormat="1" x14ac:dyDescent="0.25">
      <c r="A22" s="28"/>
      <c r="B22" s="505"/>
      <c r="C22" s="506"/>
      <c r="D22" s="506"/>
      <c r="E22" s="525" t="s">
        <v>3</v>
      </c>
      <c r="F22" s="517"/>
      <c r="G22" s="505"/>
      <c r="H22" s="506"/>
      <c r="I22" s="506"/>
      <c r="J22" s="525" t="s">
        <v>3</v>
      </c>
      <c r="K22" s="504"/>
      <c r="L22" s="505"/>
      <c r="M22" s="506"/>
      <c r="N22" s="506"/>
      <c r="O22" s="525" t="s">
        <v>3</v>
      </c>
    </row>
    <row r="23" spans="1:16" s="74" customFormat="1" ht="14.45" x14ac:dyDescent="0.3">
      <c r="A23" s="28"/>
      <c r="B23" s="505"/>
      <c r="C23" s="506"/>
      <c r="D23" s="506"/>
      <c r="E23" s="516">
        <v>0.32</v>
      </c>
      <c r="F23" s="517"/>
      <c r="G23" s="505"/>
      <c r="H23" s="506"/>
      <c r="I23" s="506"/>
      <c r="J23" s="516">
        <v>0.32</v>
      </c>
      <c r="K23" s="504"/>
      <c r="L23" s="505"/>
      <c r="M23" s="506"/>
      <c r="N23" s="506"/>
      <c r="O23" s="516">
        <v>0</v>
      </c>
    </row>
    <row r="24" spans="1:16" s="74" customFormat="1" ht="24" x14ac:dyDescent="0.25">
      <c r="A24" s="28"/>
      <c r="B24" s="505"/>
      <c r="C24" s="506"/>
      <c r="D24" s="506"/>
      <c r="E24" s="507" t="s">
        <v>4</v>
      </c>
      <c r="F24" s="517"/>
      <c r="G24" s="505"/>
      <c r="H24" s="506"/>
      <c r="I24" s="506"/>
      <c r="J24" s="507" t="s">
        <v>4</v>
      </c>
      <c r="K24" s="504"/>
      <c r="L24" s="505"/>
      <c r="M24" s="506"/>
      <c r="N24" s="506"/>
      <c r="O24" s="507" t="s">
        <v>4</v>
      </c>
    </row>
    <row r="25" spans="1:16" s="74" customFormat="1" ht="14.45" x14ac:dyDescent="0.3">
      <c r="A25" s="28"/>
      <c r="B25" s="505"/>
      <c r="C25" s="506"/>
      <c r="D25" s="506"/>
      <c r="E25" s="509">
        <v>4</v>
      </c>
      <c r="F25" s="517"/>
      <c r="G25" s="505"/>
      <c r="H25" s="506"/>
      <c r="I25" s="506"/>
      <c r="J25" s="509">
        <v>4</v>
      </c>
      <c r="K25" s="504"/>
      <c r="L25" s="505"/>
      <c r="M25" s="506"/>
      <c r="N25" s="506"/>
      <c r="O25" s="509">
        <v>0</v>
      </c>
    </row>
    <row r="26" spans="1:16" s="74" customFormat="1" ht="15.75" thickBot="1" x14ac:dyDescent="0.3">
      <c r="A26" s="28"/>
      <c r="B26" s="785" t="s">
        <v>5</v>
      </c>
      <c r="C26" s="786"/>
      <c r="D26" s="787">
        <f>'16р'!D3</f>
        <v>12155</v>
      </c>
      <c r="E26" s="788"/>
      <c r="F26" s="517"/>
      <c r="G26" s="785" t="s">
        <v>5</v>
      </c>
      <c r="H26" s="786"/>
      <c r="I26" s="787">
        <f>'16р'!D4</f>
        <v>12450</v>
      </c>
      <c r="J26" s="788"/>
      <c r="K26" s="504"/>
      <c r="L26" s="785" t="s">
        <v>5</v>
      </c>
      <c r="M26" s="786"/>
      <c r="N26" s="787">
        <f>'16р'!D10</f>
        <v>18525</v>
      </c>
      <c r="O26" s="788"/>
    </row>
    <row r="27" spans="1:16" s="74" customFormat="1" ht="66.599999999999994" customHeight="1" x14ac:dyDescent="0.25">
      <c r="A27" s="28"/>
      <c r="B27" s="1036" t="s">
        <v>762</v>
      </c>
      <c r="C27" s="1037"/>
      <c r="D27" s="1037"/>
      <c r="E27" s="1038"/>
      <c r="F27" s="517"/>
      <c r="G27" s="1036" t="s">
        <v>1219</v>
      </c>
      <c r="H27" s="1037"/>
      <c r="I27" s="1037"/>
      <c r="J27" s="1038"/>
      <c r="K27" s="504"/>
      <c r="L27" s="1033" t="s">
        <v>1432</v>
      </c>
      <c r="M27" s="1034"/>
      <c r="N27" s="1034"/>
      <c r="O27" s="1035"/>
    </row>
    <row r="28" spans="1:16" s="74" customFormat="1" ht="1.9" customHeight="1" thickBot="1" x14ac:dyDescent="0.35">
      <c r="A28" s="28"/>
      <c r="B28" s="802"/>
      <c r="C28" s="775"/>
      <c r="D28" s="775"/>
      <c r="E28" s="776"/>
      <c r="F28" s="517"/>
      <c r="G28" s="802"/>
      <c r="H28" s="775"/>
      <c r="I28" s="775"/>
      <c r="J28" s="776"/>
      <c r="K28" s="504"/>
      <c r="L28" s="802"/>
      <c r="M28" s="775"/>
      <c r="N28" s="775"/>
      <c r="O28" s="776"/>
      <c r="P28" s="202"/>
    </row>
    <row r="29" spans="1:16" s="74" customFormat="1" ht="0.6" customHeight="1" thickBot="1" x14ac:dyDescent="0.35">
      <c r="A29" s="28"/>
      <c r="B29" s="511"/>
      <c r="C29" s="512"/>
      <c r="D29" s="512"/>
      <c r="E29" s="512"/>
      <c r="F29" s="504"/>
      <c r="G29" s="805"/>
      <c r="H29" s="805"/>
      <c r="I29" s="805"/>
      <c r="J29" s="805"/>
      <c r="K29" s="504"/>
      <c r="L29" s="775"/>
      <c r="M29" s="775"/>
      <c r="N29" s="775"/>
      <c r="O29" s="1053"/>
    </row>
    <row r="30" spans="1:16" s="74" customFormat="1" ht="28.15" customHeight="1" thickBot="1" x14ac:dyDescent="0.35">
      <c r="A30" s="28"/>
      <c r="B30" s="511"/>
      <c r="C30" s="511"/>
      <c r="D30" s="511"/>
      <c r="E30" s="511"/>
      <c r="F30" s="517"/>
      <c r="G30" s="511"/>
      <c r="H30" s="511"/>
      <c r="I30" s="511"/>
      <c r="J30" s="511"/>
      <c r="K30" s="517"/>
      <c r="L30" s="511"/>
      <c r="M30" s="511"/>
      <c r="N30" s="511"/>
      <c r="O30" s="511"/>
    </row>
    <row r="31" spans="1:16" s="74" customFormat="1" ht="15.75" x14ac:dyDescent="0.25">
      <c r="A31" s="28"/>
      <c r="B31" s="735" t="s">
        <v>210</v>
      </c>
      <c r="C31" s="736"/>
      <c r="D31" s="736"/>
      <c r="E31" s="737"/>
      <c r="F31" s="517"/>
      <c r="G31" s="735" t="s">
        <v>229</v>
      </c>
      <c r="H31" s="736"/>
      <c r="I31" s="736"/>
      <c r="J31" s="737"/>
      <c r="K31" s="517"/>
      <c r="L31" s="735" t="s">
        <v>1498</v>
      </c>
      <c r="M31" s="736"/>
      <c r="N31" s="736"/>
      <c r="O31" s="737"/>
    </row>
    <row r="32" spans="1:16" s="74" customFormat="1" ht="15.75" x14ac:dyDescent="0.25">
      <c r="A32" s="28"/>
      <c r="B32" s="781" t="s">
        <v>213</v>
      </c>
      <c r="C32" s="782"/>
      <c r="D32" s="782"/>
      <c r="E32" s="783"/>
      <c r="F32" s="517"/>
      <c r="G32" s="781" t="s">
        <v>230</v>
      </c>
      <c r="H32" s="782"/>
      <c r="I32" s="782"/>
      <c r="J32" s="783"/>
      <c r="K32" s="517"/>
      <c r="L32" s="781" t="s">
        <v>1499</v>
      </c>
      <c r="M32" s="782"/>
      <c r="N32" s="782"/>
      <c r="O32" s="783"/>
    </row>
    <row r="33" spans="1:15" s="74" customFormat="1" x14ac:dyDescent="0.25">
      <c r="A33" s="28"/>
      <c r="B33" s="505"/>
      <c r="C33" s="506"/>
      <c r="D33" s="506"/>
      <c r="E33" s="507" t="s">
        <v>2</v>
      </c>
      <c r="F33" s="517"/>
      <c r="G33" s="505"/>
      <c r="H33" s="506"/>
      <c r="I33" s="506"/>
      <c r="J33" s="507" t="s">
        <v>2</v>
      </c>
      <c r="K33" s="517"/>
      <c r="L33" s="505"/>
      <c r="M33" s="506"/>
      <c r="N33" s="506"/>
      <c r="O33" s="507" t="s">
        <v>2</v>
      </c>
    </row>
    <row r="34" spans="1:15" s="74" customFormat="1" ht="14.45" x14ac:dyDescent="0.3">
      <c r="A34" s="28"/>
      <c r="B34" s="505"/>
      <c r="C34" s="506"/>
      <c r="D34" s="506"/>
      <c r="E34" s="515">
        <v>150</v>
      </c>
      <c r="F34" s="517"/>
      <c r="G34" s="505"/>
      <c r="H34" s="506"/>
      <c r="I34" s="506"/>
      <c r="J34" s="508">
        <v>79</v>
      </c>
      <c r="K34" s="517"/>
      <c r="L34" s="505"/>
      <c r="M34" s="506"/>
      <c r="N34" s="506"/>
      <c r="O34" s="515">
        <v>0</v>
      </c>
    </row>
    <row r="35" spans="1:15" s="74" customFormat="1" x14ac:dyDescent="0.25">
      <c r="A35" s="28"/>
      <c r="B35" s="505"/>
      <c r="C35" s="506"/>
      <c r="D35" s="506"/>
      <c r="E35" s="525" t="s">
        <v>3</v>
      </c>
      <c r="F35" s="528"/>
      <c r="G35" s="523"/>
      <c r="H35" s="524"/>
      <c r="I35" s="524"/>
      <c r="J35" s="525" t="s">
        <v>3</v>
      </c>
      <c r="K35" s="528"/>
      <c r="L35" s="523"/>
      <c r="M35" s="524"/>
      <c r="N35" s="524"/>
      <c r="O35" s="525" t="s">
        <v>3</v>
      </c>
    </row>
    <row r="36" spans="1:15" s="74" customFormat="1" ht="14.45" x14ac:dyDescent="0.3">
      <c r="A36" s="28"/>
      <c r="B36" s="505"/>
      <c r="C36" s="506"/>
      <c r="D36" s="506"/>
      <c r="E36" s="516">
        <v>0.33</v>
      </c>
      <c r="F36" s="517"/>
      <c r="G36" s="505"/>
      <c r="H36" s="506"/>
      <c r="I36" s="506"/>
      <c r="J36" s="508">
        <v>0.15</v>
      </c>
      <c r="K36" s="517"/>
      <c r="L36" s="505"/>
      <c r="M36" s="506"/>
      <c r="N36" s="506"/>
      <c r="O36" s="516">
        <v>0</v>
      </c>
    </row>
    <row r="37" spans="1:15" s="74" customFormat="1" ht="24" x14ac:dyDescent="0.25">
      <c r="A37" s="28"/>
      <c r="B37" s="505"/>
      <c r="C37" s="506"/>
      <c r="D37" s="506"/>
      <c r="E37" s="507" t="s">
        <v>4</v>
      </c>
      <c r="F37" s="517"/>
      <c r="G37" s="505"/>
      <c r="H37" s="506"/>
      <c r="I37" s="506"/>
      <c r="J37" s="507" t="s">
        <v>4</v>
      </c>
      <c r="K37" s="517"/>
      <c r="L37" s="505"/>
      <c r="M37" s="506"/>
      <c r="N37" s="506"/>
      <c r="O37" s="507" t="s">
        <v>4</v>
      </c>
    </row>
    <row r="38" spans="1:15" s="74" customFormat="1" ht="14.45" x14ac:dyDescent="0.3">
      <c r="A38" s="28"/>
      <c r="B38" s="505"/>
      <c r="C38" s="506"/>
      <c r="D38" s="506"/>
      <c r="E38" s="509">
        <v>3</v>
      </c>
      <c r="F38" s="517"/>
      <c r="G38" s="505"/>
      <c r="H38" s="506"/>
      <c r="I38" s="506"/>
      <c r="J38" s="509">
        <v>2</v>
      </c>
      <c r="K38" s="517"/>
      <c r="L38" s="505"/>
      <c r="M38" s="506"/>
      <c r="N38" s="506"/>
      <c r="O38" s="509"/>
    </row>
    <row r="39" spans="1:15" s="74" customFormat="1" ht="18.600000000000001" customHeight="1" thickBot="1" x14ac:dyDescent="0.3">
      <c r="A39" s="28"/>
      <c r="B39" s="785" t="s">
        <v>1496</v>
      </c>
      <c r="C39" s="786"/>
      <c r="D39" s="787">
        <f>'16р'!D5</f>
        <v>11710</v>
      </c>
      <c r="E39" s="788"/>
      <c r="F39" s="517"/>
      <c r="G39" s="785" t="s">
        <v>5</v>
      </c>
      <c r="H39" s="786"/>
      <c r="I39" s="787">
        <f>'16р'!D7</f>
        <v>6155</v>
      </c>
      <c r="J39" s="788"/>
      <c r="K39" s="517"/>
      <c r="L39" s="1051" t="s">
        <v>1503</v>
      </c>
      <c r="M39" s="1052"/>
      <c r="N39" s="787">
        <f>'16р'!D11</f>
        <v>21105</v>
      </c>
      <c r="O39" s="788"/>
    </row>
    <row r="40" spans="1:15" s="74" customFormat="1" ht="19.149999999999999" customHeight="1" thickBot="1" x14ac:dyDescent="0.3">
      <c r="A40" s="28"/>
      <c r="B40" s="785" t="s">
        <v>1497</v>
      </c>
      <c r="C40" s="786"/>
      <c r="D40" s="787">
        <f>'16р'!D6</f>
        <v>11965</v>
      </c>
      <c r="E40" s="788"/>
      <c r="F40" s="517"/>
      <c r="G40" s="567"/>
      <c r="H40" s="568"/>
      <c r="I40" s="569"/>
      <c r="J40" s="570"/>
      <c r="K40" s="517"/>
      <c r="L40" s="1054" t="s">
        <v>1504</v>
      </c>
      <c r="M40" s="1055"/>
      <c r="N40" s="787">
        <f>'16р'!D12</f>
        <v>23920</v>
      </c>
      <c r="O40" s="788"/>
    </row>
    <row r="41" spans="1:15" s="74" customFormat="1" ht="27" customHeight="1" x14ac:dyDescent="0.25">
      <c r="A41" s="28"/>
      <c r="B41" s="790" t="s">
        <v>762</v>
      </c>
      <c r="C41" s="791"/>
      <c r="D41" s="791"/>
      <c r="E41" s="792"/>
      <c r="F41" s="517"/>
      <c r="G41" s="790" t="s">
        <v>763</v>
      </c>
      <c r="H41" s="791"/>
      <c r="I41" s="791"/>
      <c r="J41" s="792"/>
      <c r="K41" s="517"/>
      <c r="L41" s="1033" t="s">
        <v>1500</v>
      </c>
      <c r="M41" s="1034"/>
      <c r="N41" s="1034"/>
      <c r="O41" s="1035"/>
    </row>
    <row r="42" spans="1:15" s="74" customFormat="1" ht="3" customHeight="1" thickBot="1" x14ac:dyDescent="0.35">
      <c r="A42" s="28"/>
      <c r="B42" s="802"/>
      <c r="C42" s="775"/>
      <c r="D42" s="775"/>
      <c r="E42" s="776"/>
      <c r="F42" s="517"/>
      <c r="G42" s="802"/>
      <c r="H42" s="775"/>
      <c r="I42" s="775"/>
      <c r="J42" s="776"/>
      <c r="K42" s="517"/>
      <c r="L42" s="802"/>
      <c r="M42" s="775"/>
      <c r="N42" s="775"/>
      <c r="O42" s="776"/>
    </row>
    <row r="43" spans="1:15" s="74" customFormat="1" ht="14.45" x14ac:dyDescent="0.3">
      <c r="A43" s="28"/>
      <c r="B43" s="511"/>
      <c r="C43" s="511"/>
      <c r="D43" s="511"/>
      <c r="E43" s="511"/>
      <c r="F43" s="517"/>
      <c r="G43" s="511"/>
      <c r="H43" s="511"/>
      <c r="I43" s="511"/>
      <c r="J43" s="511"/>
      <c r="K43" s="517"/>
      <c r="L43" s="511"/>
      <c r="M43" s="511"/>
      <c r="N43" s="511"/>
      <c r="O43" s="511"/>
    </row>
    <row r="44" spans="1:15" ht="8.4499999999999993" customHeight="1" thickBot="1" x14ac:dyDescent="0.35"/>
    <row r="45" spans="1:15" ht="33" customHeight="1" x14ac:dyDescent="0.25">
      <c r="B45" s="740" t="s">
        <v>1744</v>
      </c>
      <c r="C45" s="741"/>
      <c r="D45" s="741"/>
      <c r="E45" s="742"/>
      <c r="G45" s="740" t="s">
        <v>1743</v>
      </c>
      <c r="H45" s="741"/>
      <c r="I45" s="741"/>
      <c r="J45" s="742"/>
      <c r="L45" s="740" t="s">
        <v>1888</v>
      </c>
      <c r="M45" s="741"/>
      <c r="N45" s="741"/>
      <c r="O45" s="742"/>
    </row>
    <row r="46" spans="1:15" ht="24" customHeight="1" x14ac:dyDescent="0.25">
      <c r="B46" s="781" t="s">
        <v>1609</v>
      </c>
      <c r="C46" s="782"/>
      <c r="D46" s="782"/>
      <c r="E46" s="783"/>
      <c r="G46" s="781" t="s">
        <v>1724</v>
      </c>
      <c r="H46" s="782"/>
      <c r="I46" s="782"/>
      <c r="J46" s="783"/>
      <c r="K46" s="74"/>
      <c r="L46" s="781" t="s">
        <v>1892</v>
      </c>
      <c r="M46" s="782"/>
      <c r="N46" s="782"/>
      <c r="O46" s="783"/>
    </row>
    <row r="47" spans="1:15" x14ac:dyDescent="0.25">
      <c r="B47" s="505"/>
      <c r="C47" s="506"/>
      <c r="D47" s="506"/>
      <c r="E47" s="507" t="s">
        <v>2</v>
      </c>
      <c r="G47" s="505"/>
      <c r="H47" s="506"/>
      <c r="I47" s="506"/>
      <c r="J47" s="507" t="s">
        <v>2</v>
      </c>
      <c r="K47" s="74"/>
      <c r="L47" s="505"/>
      <c r="M47" s="506"/>
      <c r="N47" s="506"/>
      <c r="O47" s="507" t="s">
        <v>2</v>
      </c>
    </row>
    <row r="48" spans="1:15" ht="19.899999999999999" customHeight="1" x14ac:dyDescent="0.3">
      <c r="B48" s="505"/>
      <c r="C48" s="506"/>
      <c r="D48" s="506"/>
      <c r="E48" s="515">
        <v>150</v>
      </c>
      <c r="G48" s="505"/>
      <c r="H48" s="506"/>
      <c r="I48" s="506"/>
      <c r="J48" s="515">
        <v>0</v>
      </c>
      <c r="K48" s="585"/>
      <c r="L48" s="505"/>
      <c r="M48" s="506"/>
      <c r="N48" s="506"/>
      <c r="O48" s="515">
        <v>0</v>
      </c>
    </row>
    <row r="49" spans="2:15" x14ac:dyDescent="0.25">
      <c r="B49" s="505"/>
      <c r="C49" s="506"/>
      <c r="D49" s="506"/>
      <c r="E49" s="525" t="s">
        <v>3</v>
      </c>
      <c r="G49" s="505"/>
      <c r="H49" s="506"/>
      <c r="I49" s="506"/>
      <c r="J49" s="525" t="s">
        <v>3</v>
      </c>
      <c r="K49" s="74"/>
      <c r="L49" s="505"/>
      <c r="M49" s="506"/>
      <c r="N49" s="506"/>
      <c r="O49" s="525" t="s">
        <v>3</v>
      </c>
    </row>
    <row r="50" spans="2:15" ht="21.6" customHeight="1" x14ac:dyDescent="0.3">
      <c r="B50" s="505"/>
      <c r="C50" s="506"/>
      <c r="D50" s="506"/>
      <c r="E50" s="516">
        <v>0.33</v>
      </c>
      <c r="G50" s="505"/>
      <c r="H50" s="506"/>
      <c r="I50" s="506"/>
      <c r="J50" s="516">
        <v>0</v>
      </c>
      <c r="K50" s="74"/>
      <c r="L50" s="505"/>
      <c r="M50" s="506"/>
      <c r="N50" s="506"/>
      <c r="O50" s="516">
        <v>0</v>
      </c>
    </row>
    <row r="51" spans="2:15" ht="24" x14ac:dyDescent="0.25">
      <c r="B51" s="505"/>
      <c r="C51" s="506"/>
      <c r="D51" s="506"/>
      <c r="E51" s="507" t="s">
        <v>4</v>
      </c>
      <c r="G51" s="505"/>
      <c r="H51" s="506"/>
      <c r="I51" s="506"/>
      <c r="J51" s="507" t="s">
        <v>4</v>
      </c>
      <c r="L51" s="505"/>
      <c r="M51" s="506"/>
      <c r="N51" s="506"/>
      <c r="O51" s="507" t="s">
        <v>4</v>
      </c>
    </row>
    <row r="52" spans="2:15" ht="21" customHeight="1" x14ac:dyDescent="0.3">
      <c r="B52" s="505"/>
      <c r="C52" s="506"/>
      <c r="D52" s="506"/>
      <c r="E52" s="509">
        <v>3</v>
      </c>
      <c r="G52" s="505"/>
      <c r="H52" s="506"/>
      <c r="I52" s="506"/>
      <c r="J52" s="509">
        <v>0</v>
      </c>
      <c r="L52" s="505"/>
      <c r="M52" s="506"/>
      <c r="N52" s="506"/>
      <c r="O52" s="509">
        <v>0</v>
      </c>
    </row>
    <row r="53" spans="2:15" ht="15.75" thickBot="1" x14ac:dyDescent="0.3">
      <c r="B53" s="785" t="s">
        <v>1255</v>
      </c>
      <c r="C53" s="786"/>
      <c r="D53" s="787">
        <f>'16р'!D13</f>
        <v>3310</v>
      </c>
      <c r="E53" s="788"/>
      <c r="G53" s="785" t="s">
        <v>1255</v>
      </c>
      <c r="H53" s="786"/>
      <c r="I53" s="787">
        <f>'16р'!D14</f>
        <v>8200</v>
      </c>
      <c r="J53" s="788"/>
      <c r="L53" s="785" t="s">
        <v>1255</v>
      </c>
      <c r="M53" s="786"/>
      <c r="N53" s="787">
        <f>'16р'!D15</f>
        <v>5220</v>
      </c>
      <c r="O53" s="788"/>
    </row>
    <row r="54" spans="2:15" thickBot="1" x14ac:dyDescent="0.35">
      <c r="B54" s="785"/>
      <c r="C54" s="786"/>
      <c r="D54" s="787">
        <f>'16р'!D20</f>
        <v>0</v>
      </c>
      <c r="E54" s="788"/>
      <c r="G54" s="785"/>
      <c r="H54" s="786"/>
      <c r="I54" s="787">
        <f>'16р'!I20</f>
        <v>0</v>
      </c>
      <c r="J54" s="788"/>
      <c r="L54" s="785"/>
      <c r="M54" s="786"/>
      <c r="N54" s="787">
        <f>'16р'!N20</f>
        <v>0</v>
      </c>
      <c r="O54" s="788"/>
    </row>
    <row r="55" spans="2:15" ht="27" customHeight="1" thickBot="1" x14ac:dyDescent="0.3">
      <c r="B55" s="1033" t="s">
        <v>1610</v>
      </c>
      <c r="C55" s="1034"/>
      <c r="D55" s="1034"/>
      <c r="E55" s="1035"/>
      <c r="G55" s="1030" t="s">
        <v>1725</v>
      </c>
      <c r="H55" s="1031"/>
      <c r="I55" s="1031"/>
      <c r="J55" s="1032"/>
      <c r="L55" s="1030" t="s">
        <v>1880</v>
      </c>
      <c r="M55" s="1031"/>
      <c r="N55" s="1031"/>
      <c r="O55" s="1032"/>
    </row>
    <row r="56" spans="2:15" ht="3" customHeight="1" thickBot="1" x14ac:dyDescent="0.35">
      <c r="B56" s="802"/>
      <c r="C56" s="775"/>
      <c r="D56" s="775"/>
      <c r="E56" s="776"/>
    </row>
    <row r="57" spans="2:15" thickBot="1" x14ac:dyDescent="0.35"/>
    <row r="58" spans="2:15" ht="15.75" x14ac:dyDescent="0.25">
      <c r="B58" s="740" t="s">
        <v>1889</v>
      </c>
      <c r="C58" s="741"/>
      <c r="D58" s="741"/>
      <c r="E58" s="742"/>
    </row>
    <row r="59" spans="2:15" ht="15.75" x14ac:dyDescent="0.25">
      <c r="B59" s="781" t="s">
        <v>1893</v>
      </c>
      <c r="C59" s="782"/>
      <c r="D59" s="782"/>
      <c r="E59" s="783"/>
    </row>
    <row r="60" spans="2:15" x14ac:dyDescent="0.25">
      <c r="B60" s="505"/>
      <c r="C60" s="506"/>
      <c r="D60" s="506"/>
      <c r="E60" s="507" t="s">
        <v>2</v>
      </c>
    </row>
    <row r="61" spans="2:15" ht="14.45" x14ac:dyDescent="0.3">
      <c r="B61" s="505"/>
      <c r="C61" s="506"/>
      <c r="D61" s="506"/>
      <c r="E61" s="515">
        <v>0</v>
      </c>
    </row>
    <row r="62" spans="2:15" x14ac:dyDescent="0.25">
      <c r="B62" s="505"/>
      <c r="C62" s="506"/>
      <c r="D62" s="506"/>
      <c r="E62" s="525" t="s">
        <v>3</v>
      </c>
    </row>
    <row r="63" spans="2:15" ht="14.45" x14ac:dyDescent="0.3">
      <c r="B63" s="505"/>
      <c r="C63" s="506"/>
      <c r="D63" s="506"/>
      <c r="E63" s="516">
        <v>0</v>
      </c>
    </row>
    <row r="64" spans="2:15" ht="24" x14ac:dyDescent="0.25">
      <c r="B64" s="505"/>
      <c r="C64" s="506"/>
      <c r="D64" s="506"/>
      <c r="E64" s="507" t="s">
        <v>4</v>
      </c>
    </row>
    <row r="65" spans="2:5" x14ac:dyDescent="0.25">
      <c r="B65" s="505"/>
      <c r="C65" s="506"/>
      <c r="D65" s="506"/>
      <c r="E65" s="509">
        <v>0</v>
      </c>
    </row>
    <row r="66" spans="2:5" ht="15.75" thickBot="1" x14ac:dyDescent="0.3">
      <c r="B66" s="785" t="s">
        <v>1255</v>
      </c>
      <c r="C66" s="786"/>
      <c r="D66" s="787">
        <f>'16р'!D16</f>
        <v>7500</v>
      </c>
      <c r="E66" s="788"/>
    </row>
    <row r="67" spans="2:5" ht="15.75" thickBot="1" x14ac:dyDescent="0.3">
      <c r="B67" s="785"/>
      <c r="C67" s="786"/>
      <c r="D67" s="787">
        <f>'16р'!D33</f>
        <v>0</v>
      </c>
      <c r="E67" s="788"/>
    </row>
    <row r="68" spans="2:5" ht="15.75" thickBot="1" x14ac:dyDescent="0.3">
      <c r="B68" s="1030" t="s">
        <v>1894</v>
      </c>
      <c r="C68" s="1031"/>
      <c r="D68" s="1031"/>
      <c r="E68" s="1032"/>
    </row>
  </sheetData>
  <mergeCells count="90">
    <mergeCell ref="D40:E40"/>
    <mergeCell ref="L40:M40"/>
    <mergeCell ref="N40:O40"/>
    <mergeCell ref="L28:O28"/>
    <mergeCell ref="L18:O18"/>
    <mergeCell ref="L19:O19"/>
    <mergeCell ref="L26:M26"/>
    <mergeCell ref="N26:O26"/>
    <mergeCell ref="L27:O27"/>
    <mergeCell ref="M1:O1"/>
    <mergeCell ref="B5:E5"/>
    <mergeCell ref="B6:E6"/>
    <mergeCell ref="G42:J42"/>
    <mergeCell ref="G31:J31"/>
    <mergeCell ref="G32:J32"/>
    <mergeCell ref="G39:H39"/>
    <mergeCell ref="I39:J39"/>
    <mergeCell ref="G41:J41"/>
    <mergeCell ref="L29:O29"/>
    <mergeCell ref="G5:J5"/>
    <mergeCell ref="G6:J6"/>
    <mergeCell ref="G13:H13"/>
    <mergeCell ref="I13:J13"/>
    <mergeCell ref="G14:J14"/>
    <mergeCell ref="G15:J15"/>
    <mergeCell ref="B42:E42"/>
    <mergeCell ref="L42:O42"/>
    <mergeCell ref="B32:E32"/>
    <mergeCell ref="L32:O32"/>
    <mergeCell ref="B27:E27"/>
    <mergeCell ref="G29:J29"/>
    <mergeCell ref="B39:C39"/>
    <mergeCell ref="D39:E39"/>
    <mergeCell ref="L39:M39"/>
    <mergeCell ref="N39:O39"/>
    <mergeCell ref="B41:E41"/>
    <mergeCell ref="L41:O41"/>
    <mergeCell ref="B31:E31"/>
    <mergeCell ref="L31:O31"/>
    <mergeCell ref="B28:E28"/>
    <mergeCell ref="B40:C40"/>
    <mergeCell ref="L15:O16"/>
    <mergeCell ref="L5:O5"/>
    <mergeCell ref="L6:O6"/>
    <mergeCell ref="L13:M13"/>
    <mergeCell ref="N13:O13"/>
    <mergeCell ref="L14:O14"/>
    <mergeCell ref="B13:C13"/>
    <mergeCell ref="D13:E13"/>
    <mergeCell ref="B14:E14"/>
    <mergeCell ref="B15:E15"/>
    <mergeCell ref="G28:J28"/>
    <mergeCell ref="B18:E18"/>
    <mergeCell ref="G18:J18"/>
    <mergeCell ref="B19:E19"/>
    <mergeCell ref="G19:J19"/>
    <mergeCell ref="B26:C26"/>
    <mergeCell ref="D26:E26"/>
    <mergeCell ref="G26:H26"/>
    <mergeCell ref="I26:J26"/>
    <mergeCell ref="G27:J27"/>
    <mergeCell ref="B45:E45"/>
    <mergeCell ref="B46:E46"/>
    <mergeCell ref="B53:C53"/>
    <mergeCell ref="D53:E53"/>
    <mergeCell ref="B54:C54"/>
    <mergeCell ref="D54:E54"/>
    <mergeCell ref="G45:J45"/>
    <mergeCell ref="G46:J46"/>
    <mergeCell ref="G53:H53"/>
    <mergeCell ref="I53:J53"/>
    <mergeCell ref="G54:H54"/>
    <mergeCell ref="I54:J54"/>
    <mergeCell ref="L45:O45"/>
    <mergeCell ref="L46:O46"/>
    <mergeCell ref="L53:M53"/>
    <mergeCell ref="N53:O53"/>
    <mergeCell ref="L54:M54"/>
    <mergeCell ref="N54:O54"/>
    <mergeCell ref="B67:C67"/>
    <mergeCell ref="D67:E67"/>
    <mergeCell ref="B68:E68"/>
    <mergeCell ref="L55:O55"/>
    <mergeCell ref="B58:E58"/>
    <mergeCell ref="B59:E59"/>
    <mergeCell ref="B66:C66"/>
    <mergeCell ref="D66:E66"/>
    <mergeCell ref="G55:J55"/>
    <mergeCell ref="B55:E55"/>
    <mergeCell ref="B56:E56"/>
  </mergeCells>
  <pageMargins left="0.31496062992125984" right="0.31496062992125984" top="0.15748031496062992" bottom="0.15748031496062992" header="0.31496062992125984" footer="0.31496062992125984"/>
  <pageSetup paperSize="9" scale="62" orientation="portrait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F18"/>
  <sheetViews>
    <sheetView workbookViewId="0">
      <selection activeCell="B16" sqref="B16"/>
    </sheetView>
  </sheetViews>
  <sheetFormatPr defaultRowHeight="15" x14ac:dyDescent="0.25"/>
  <cols>
    <col min="1" max="1" width="33.42578125" customWidth="1"/>
    <col min="2" max="2" width="25.5703125" customWidth="1"/>
    <col min="3" max="3" width="18.85546875" customWidth="1"/>
    <col min="4" max="4" width="18.42578125" customWidth="1"/>
  </cols>
  <sheetData>
    <row r="1" spans="1:6" x14ac:dyDescent="0.25">
      <c r="A1" s="145" t="s">
        <v>508</v>
      </c>
      <c r="B1" s="147" t="s">
        <v>509</v>
      </c>
      <c r="C1" s="152" t="s">
        <v>524</v>
      </c>
      <c r="D1" s="155" t="s">
        <v>525</v>
      </c>
    </row>
    <row r="2" spans="1:6" x14ac:dyDescent="0.25">
      <c r="A2" s="144" t="s">
        <v>628</v>
      </c>
      <c r="B2" s="595">
        <f t="shared" ref="B2:B9" si="0">CEILING((F2+F2*0.07),5)</f>
        <v>2360</v>
      </c>
      <c r="C2" s="153">
        <f>B2-(B2/100*ТЛ!$G$32)</f>
        <v>2360</v>
      </c>
      <c r="D2" s="156">
        <f>C2+(C2/100*ТЛ!$G$33)</f>
        <v>2360</v>
      </c>
      <c r="F2" s="467">
        <v>2205</v>
      </c>
    </row>
    <row r="3" spans="1:6" x14ac:dyDescent="0.25">
      <c r="A3" s="144" t="s">
        <v>209</v>
      </c>
      <c r="B3" s="595">
        <v>12155</v>
      </c>
      <c r="C3" s="153">
        <f>B3-(B3/100*ТЛ!$G$32)</f>
        <v>12155</v>
      </c>
      <c r="D3" s="156">
        <f>C3+(C3/100*ТЛ!$G$33)</f>
        <v>12155</v>
      </c>
      <c r="F3" s="467">
        <v>11210</v>
      </c>
    </row>
    <row r="4" spans="1:6" s="114" customFormat="1" x14ac:dyDescent="0.25">
      <c r="A4" s="164" t="s">
        <v>1216</v>
      </c>
      <c r="B4" s="595">
        <v>12450</v>
      </c>
      <c r="C4" s="153">
        <f>B4-(B4/100*ТЛ!$G$32)</f>
        <v>12450</v>
      </c>
      <c r="D4" s="156">
        <f>C4+(C4/100*ТЛ!$G$33)</f>
        <v>12450</v>
      </c>
      <c r="F4" s="467">
        <v>11360</v>
      </c>
    </row>
    <row r="5" spans="1:6" s="114" customFormat="1" x14ac:dyDescent="0.25">
      <c r="A5" s="164" t="s">
        <v>629</v>
      </c>
      <c r="B5" s="595">
        <v>11710</v>
      </c>
      <c r="C5" s="153">
        <f>B5-(B5/100*ТЛ!$G$32)</f>
        <v>11710</v>
      </c>
      <c r="D5" s="156">
        <f>C5+(C5/100*ТЛ!$G$33)</f>
        <v>11710</v>
      </c>
      <c r="F5" s="467">
        <v>10885</v>
      </c>
    </row>
    <row r="6" spans="1:6" s="114" customFormat="1" x14ac:dyDescent="0.25">
      <c r="A6" s="164" t="s">
        <v>1217</v>
      </c>
      <c r="B6" s="595">
        <f t="shared" si="0"/>
        <v>11965</v>
      </c>
      <c r="C6" s="153">
        <f>B6-(B6/100*ТЛ!$G$32)</f>
        <v>11965</v>
      </c>
      <c r="D6" s="156">
        <f>C6+(C6/100*ТЛ!$G$33)</f>
        <v>11965</v>
      </c>
      <c r="F6" s="467">
        <v>11180</v>
      </c>
    </row>
    <row r="7" spans="1:6" x14ac:dyDescent="0.25">
      <c r="A7" s="164" t="s">
        <v>630</v>
      </c>
      <c r="B7" s="595">
        <f t="shared" si="0"/>
        <v>6155</v>
      </c>
      <c r="C7" s="162">
        <f>B7-(B7/100*ТЛ!$G$32)</f>
        <v>6155</v>
      </c>
      <c r="D7" s="156">
        <f>C7+(C7/100*ТЛ!$G$33)</f>
        <v>6155</v>
      </c>
      <c r="F7" s="467">
        <v>5750</v>
      </c>
    </row>
    <row r="8" spans="1:6" x14ac:dyDescent="0.25">
      <c r="A8" s="164" t="s">
        <v>745</v>
      </c>
      <c r="B8" s="595">
        <f t="shared" si="0"/>
        <v>17180</v>
      </c>
      <c r="C8" s="162">
        <f>B8-(B8/100*ТЛ!$G$32)</f>
        <v>17180</v>
      </c>
      <c r="D8" s="156">
        <f>C8+(C8/100*ТЛ!$G$33)</f>
        <v>17180</v>
      </c>
      <c r="F8" s="467">
        <v>16055</v>
      </c>
    </row>
    <row r="9" spans="1:6" x14ac:dyDescent="0.25">
      <c r="A9" s="164" t="s">
        <v>782</v>
      </c>
      <c r="B9" s="595">
        <f t="shared" si="0"/>
        <v>21460</v>
      </c>
      <c r="C9" s="162">
        <f>B9-(B9/100*ТЛ!$G$32)</f>
        <v>21460</v>
      </c>
      <c r="D9" s="156">
        <f>C9+(C9/100*ТЛ!$G$33)</f>
        <v>21460</v>
      </c>
      <c r="F9" s="467">
        <v>20055</v>
      </c>
    </row>
    <row r="10" spans="1:6" x14ac:dyDescent="0.25">
      <c r="A10" s="164" t="s">
        <v>1433</v>
      </c>
      <c r="B10" s="595">
        <v>18525</v>
      </c>
      <c r="C10" s="162">
        <f>B10-(B10/100*ТЛ!$G$32)</f>
        <v>18525</v>
      </c>
      <c r="D10" s="156">
        <f>C10+(C10/100*ТЛ!$G$33)</f>
        <v>18525</v>
      </c>
      <c r="F10" s="467">
        <v>16795</v>
      </c>
    </row>
    <row r="11" spans="1:6" x14ac:dyDescent="0.25">
      <c r="A11" s="164" t="s">
        <v>1501</v>
      </c>
      <c r="B11" s="595">
        <v>21105</v>
      </c>
      <c r="C11" s="162">
        <f>B11-(B11/100*ТЛ!$G$32)</f>
        <v>21105</v>
      </c>
      <c r="D11" s="156">
        <f>C11+(C11/100*ТЛ!$G$33)</f>
        <v>21105</v>
      </c>
      <c r="F11" s="467">
        <v>19200</v>
      </c>
    </row>
    <row r="12" spans="1:6" x14ac:dyDescent="0.25">
      <c r="A12" s="164" t="s">
        <v>1502</v>
      </c>
      <c r="B12" s="595">
        <v>23920</v>
      </c>
      <c r="C12" s="162">
        <f>B12-(B12/100*ТЛ!$G$32)</f>
        <v>23920</v>
      </c>
      <c r="D12" s="156">
        <f>C12+(C12/100*ТЛ!$G$33)</f>
        <v>23920</v>
      </c>
      <c r="F12" s="467">
        <v>21700</v>
      </c>
    </row>
    <row r="13" spans="1:6" x14ac:dyDescent="0.25">
      <c r="A13" s="164" t="s">
        <v>1608</v>
      </c>
      <c r="B13" s="595">
        <v>3310</v>
      </c>
      <c r="C13" s="162">
        <f>B13-(B13/100*ТЛ!$G$32)</f>
        <v>3310</v>
      </c>
      <c r="D13" s="156">
        <f>C13+(C13/100*ТЛ!$G$33)</f>
        <v>3310</v>
      </c>
      <c r="F13" s="467">
        <v>4500</v>
      </c>
    </row>
    <row r="14" spans="1:6" x14ac:dyDescent="0.25">
      <c r="A14" s="164" t="s">
        <v>1726</v>
      </c>
      <c r="B14" s="595">
        <v>8200</v>
      </c>
      <c r="C14" s="162">
        <f>B14-(B14/100*ТЛ!$G$32)</f>
        <v>8200</v>
      </c>
      <c r="D14" s="156">
        <f>C14+(C14/100*ТЛ!$G$33)</f>
        <v>8200</v>
      </c>
      <c r="F14" s="467">
        <v>7250</v>
      </c>
    </row>
    <row r="15" spans="1:6" x14ac:dyDescent="0.25">
      <c r="A15" s="164" t="s">
        <v>1890</v>
      </c>
      <c r="B15" s="644">
        <v>5220</v>
      </c>
      <c r="C15" s="162">
        <f>B15-(B15/100*ТЛ!$G$32)</f>
        <v>5220</v>
      </c>
      <c r="D15" s="156">
        <f>C15+(C15/100*ТЛ!$G$33)</f>
        <v>5220</v>
      </c>
      <c r="E15" s="143"/>
      <c r="F15" s="467">
        <v>7251</v>
      </c>
    </row>
    <row r="16" spans="1:6" x14ac:dyDescent="0.25">
      <c r="A16" s="164" t="s">
        <v>1891</v>
      </c>
      <c r="B16" s="644">
        <v>7500</v>
      </c>
      <c r="C16" s="162">
        <f>B16-(B16/100*ТЛ!$G$32)</f>
        <v>7500</v>
      </c>
      <c r="D16" s="156">
        <f>C16+(C16/100*ТЛ!$G$33)</f>
        <v>7500</v>
      </c>
      <c r="E16" s="143"/>
      <c r="F16" s="467">
        <v>7252</v>
      </c>
    </row>
    <row r="17" spans="1:6" ht="14.45" x14ac:dyDescent="0.3">
      <c r="A17" s="164"/>
      <c r="B17" s="644"/>
      <c r="C17" s="162">
        <f>B17-(B17/100*ТЛ!$G$32)</f>
        <v>0</v>
      </c>
      <c r="D17" s="156">
        <f>C17+(C17/100*ТЛ!$G$33)</f>
        <v>0</v>
      </c>
      <c r="E17" s="143"/>
      <c r="F17" s="467">
        <v>7253</v>
      </c>
    </row>
    <row r="18" spans="1:6" ht="14.45" x14ac:dyDescent="0.3">
      <c r="A18" s="164"/>
      <c r="B18" s="644"/>
      <c r="C18" s="162">
        <f>B18-(B18/100*ТЛ!$G$32)</f>
        <v>0</v>
      </c>
      <c r="D18" s="156">
        <f>C18+(C18/100*ТЛ!$G$33)</f>
        <v>0</v>
      </c>
      <c r="E18" s="143"/>
      <c r="F18" s="467">
        <v>7254</v>
      </c>
    </row>
  </sheetData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00"/>
    <pageSetUpPr fitToPage="1"/>
  </sheetPr>
  <dimension ref="A1:Q187"/>
  <sheetViews>
    <sheetView view="pageBreakPreview" zoomScale="85" zoomScaleNormal="100" zoomScaleSheetLayoutView="85" workbookViewId="0">
      <selection activeCell="B1" sqref="B1:I3"/>
    </sheetView>
  </sheetViews>
  <sheetFormatPr defaultRowHeight="15" x14ac:dyDescent="0.25"/>
  <cols>
    <col min="1" max="1" width="5.85546875" customWidth="1"/>
    <col min="10" max="10" width="9.85546875" customWidth="1"/>
    <col min="15" max="15" width="10.42578125" customWidth="1"/>
  </cols>
  <sheetData>
    <row r="1" spans="1:15" ht="20.25" x14ac:dyDescent="0.3">
      <c r="A1" s="2"/>
      <c r="B1" s="21"/>
      <c r="C1" s="3"/>
      <c r="D1" s="3"/>
      <c r="E1" s="25"/>
      <c r="F1" s="24"/>
      <c r="G1" s="3"/>
      <c r="H1" s="3"/>
      <c r="I1" s="3"/>
      <c r="J1" s="3"/>
      <c r="K1" s="3"/>
      <c r="L1" s="3"/>
      <c r="M1" s="734"/>
      <c r="N1" s="734"/>
      <c r="O1" s="734"/>
    </row>
    <row r="2" spans="1:15" x14ac:dyDescent="0.25">
      <c r="A2" s="2"/>
      <c r="B2" s="24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</row>
    <row r="3" spans="1:15" ht="14.45" x14ac:dyDescent="0.3">
      <c r="A3" s="2"/>
      <c r="B3" s="24"/>
      <c r="C3" s="3"/>
      <c r="D3" s="3"/>
      <c r="E3" s="24"/>
      <c r="F3" s="3"/>
      <c r="G3" s="3"/>
      <c r="H3" s="3"/>
      <c r="I3" s="3"/>
      <c r="J3" s="3"/>
      <c r="K3" s="3"/>
      <c r="L3" s="3"/>
      <c r="M3" s="3"/>
      <c r="N3" s="3"/>
      <c r="O3" s="4"/>
    </row>
    <row r="4" spans="1:15" ht="14.45" x14ac:dyDescent="0.3">
      <c r="A4" s="2"/>
      <c r="B4" s="24"/>
      <c r="C4" s="3"/>
      <c r="D4" s="3"/>
      <c r="E4" s="24"/>
      <c r="F4" s="3"/>
      <c r="G4" s="3"/>
      <c r="H4" s="3"/>
      <c r="I4" s="3"/>
      <c r="J4" s="3"/>
      <c r="K4" s="3"/>
      <c r="L4" s="3"/>
      <c r="M4" s="3"/>
      <c r="N4" s="3"/>
      <c r="O4" s="4"/>
    </row>
    <row r="5" spans="1:15" ht="28.5" thickBot="1" x14ac:dyDescent="0.45">
      <c r="A5" s="28"/>
      <c r="B5" s="54" t="s">
        <v>216</v>
      </c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6"/>
    </row>
    <row r="6" spans="1:15" s="299" customFormat="1" ht="33" customHeight="1" x14ac:dyDescent="0.25">
      <c r="A6" s="297"/>
      <c r="B6" s="1080" t="s">
        <v>217</v>
      </c>
      <c r="C6" s="1081"/>
      <c r="D6" s="1081"/>
      <c r="E6" s="1082"/>
      <c r="F6" s="298"/>
      <c r="G6" s="1083" t="s">
        <v>227</v>
      </c>
      <c r="H6" s="1084"/>
      <c r="I6" s="1084"/>
      <c r="J6" s="1085"/>
      <c r="K6" s="298"/>
      <c r="L6" s="1080" t="s">
        <v>218</v>
      </c>
      <c r="M6" s="1081"/>
      <c r="N6" s="1081"/>
      <c r="O6" s="1082"/>
    </row>
    <row r="7" spans="1:15" ht="15.75" x14ac:dyDescent="0.25">
      <c r="A7" s="2"/>
      <c r="B7" s="701" t="s">
        <v>222</v>
      </c>
      <c r="C7" s="702"/>
      <c r="D7" s="702"/>
      <c r="E7" s="703"/>
      <c r="F7" s="3"/>
      <c r="G7" s="701" t="s">
        <v>222</v>
      </c>
      <c r="H7" s="702"/>
      <c r="I7" s="702"/>
      <c r="J7" s="703"/>
      <c r="K7" s="3"/>
      <c r="L7" s="701" t="s">
        <v>223</v>
      </c>
      <c r="M7" s="702"/>
      <c r="N7" s="702"/>
      <c r="O7" s="703"/>
    </row>
    <row r="8" spans="1:15" x14ac:dyDescent="0.25">
      <c r="A8" s="2"/>
      <c r="B8" s="6"/>
      <c r="C8" s="7"/>
      <c r="D8" s="7"/>
      <c r="E8" s="8" t="s">
        <v>2</v>
      </c>
      <c r="F8" s="3"/>
      <c r="G8" s="6"/>
      <c r="H8" s="7"/>
      <c r="I8" s="7"/>
      <c r="J8" s="8" t="s">
        <v>2</v>
      </c>
      <c r="K8" s="3"/>
      <c r="L8" s="6"/>
      <c r="M8" s="7"/>
      <c r="N8" s="7"/>
      <c r="O8" s="8" t="s">
        <v>2</v>
      </c>
    </row>
    <row r="9" spans="1:15" ht="14.45" x14ac:dyDescent="0.3">
      <c r="A9" s="2"/>
      <c r="B9" s="6"/>
      <c r="C9" s="7"/>
      <c r="D9" s="7"/>
      <c r="E9" s="9">
        <v>14</v>
      </c>
      <c r="F9" s="3"/>
      <c r="G9" s="6"/>
      <c r="H9" s="7"/>
      <c r="I9" s="7"/>
      <c r="J9" s="9">
        <v>14</v>
      </c>
      <c r="K9" s="3"/>
      <c r="L9" s="6"/>
      <c r="M9" s="7"/>
      <c r="N9" s="7"/>
      <c r="O9" s="9">
        <v>20</v>
      </c>
    </row>
    <row r="10" spans="1:15" ht="24" x14ac:dyDescent="0.25">
      <c r="A10" s="2"/>
      <c r="B10" s="6"/>
      <c r="C10" s="7"/>
      <c r="D10" s="7"/>
      <c r="E10" s="8" t="s">
        <v>3</v>
      </c>
      <c r="F10" s="3"/>
      <c r="G10" s="6"/>
      <c r="H10" s="7"/>
      <c r="I10" s="7"/>
      <c r="J10" s="8" t="s">
        <v>3</v>
      </c>
      <c r="K10" s="3"/>
      <c r="L10" s="6"/>
      <c r="M10" s="7"/>
      <c r="N10" s="7"/>
      <c r="O10" s="8" t="s">
        <v>3</v>
      </c>
    </row>
    <row r="11" spans="1:15" ht="14.45" x14ac:dyDescent="0.3">
      <c r="A11" s="2"/>
      <c r="B11" s="6"/>
      <c r="C11" s="7"/>
      <c r="D11" s="7"/>
      <c r="E11" s="9">
        <v>0.04</v>
      </c>
      <c r="F11" s="3"/>
      <c r="G11" s="6"/>
      <c r="H11" s="7"/>
      <c r="I11" s="7"/>
      <c r="J11" s="9">
        <v>0.04</v>
      </c>
      <c r="K11" s="3"/>
      <c r="L11" s="6"/>
      <c r="M11" s="7"/>
      <c r="N11" s="7"/>
      <c r="O11" s="9">
        <v>0.05</v>
      </c>
    </row>
    <row r="12" spans="1:15" ht="24" x14ac:dyDescent="0.25">
      <c r="A12" s="2"/>
      <c r="B12" s="6"/>
      <c r="C12" s="7"/>
      <c r="D12" s="7"/>
      <c r="E12" s="8" t="s">
        <v>4</v>
      </c>
      <c r="F12" s="3"/>
      <c r="G12" s="6"/>
      <c r="H12" s="7"/>
      <c r="I12" s="7"/>
      <c r="J12" s="8" t="s">
        <v>4</v>
      </c>
      <c r="K12" s="3"/>
      <c r="L12" s="6"/>
      <c r="M12" s="7"/>
      <c r="N12" s="7"/>
      <c r="O12" s="8" t="s">
        <v>4</v>
      </c>
    </row>
    <row r="13" spans="1:15" ht="14.45" x14ac:dyDescent="0.3">
      <c r="A13" s="2"/>
      <c r="B13" s="6"/>
      <c r="C13" s="7"/>
      <c r="D13" s="7"/>
      <c r="E13" s="10">
        <v>1</v>
      </c>
      <c r="F13" s="3"/>
      <c r="G13" s="6"/>
      <c r="H13" s="7"/>
      <c r="I13" s="7"/>
      <c r="J13" s="10">
        <v>1</v>
      </c>
      <c r="K13" s="3"/>
      <c r="L13" s="6"/>
      <c r="M13" s="7"/>
      <c r="N13" s="7"/>
      <c r="O13" s="10">
        <v>1</v>
      </c>
    </row>
    <row r="14" spans="1:15" ht="15.75" thickBot="1" x14ac:dyDescent="0.3">
      <c r="A14" s="2"/>
      <c r="B14" s="704" t="s">
        <v>5</v>
      </c>
      <c r="C14" s="705"/>
      <c r="D14" s="706">
        <f>'17р'!D2</f>
        <v>1620</v>
      </c>
      <c r="E14" s="707"/>
      <c r="F14" s="3"/>
      <c r="G14" s="704" t="s">
        <v>5</v>
      </c>
      <c r="H14" s="705"/>
      <c r="I14" s="706">
        <f>'17р'!D3</f>
        <v>2495</v>
      </c>
      <c r="J14" s="707"/>
      <c r="K14" s="3"/>
      <c r="L14" s="704" t="s">
        <v>5</v>
      </c>
      <c r="M14" s="705"/>
      <c r="N14" s="706">
        <f>'17р'!D4</f>
        <v>2045</v>
      </c>
      <c r="O14" s="707"/>
    </row>
    <row r="15" spans="1:15" ht="18" customHeight="1" thickBot="1" x14ac:dyDescent="0.3">
      <c r="A15" s="2"/>
      <c r="B15" s="708"/>
      <c r="C15" s="709"/>
      <c r="D15" s="709"/>
      <c r="E15" s="710"/>
      <c r="F15" s="3"/>
      <c r="G15" s="747" t="s">
        <v>794</v>
      </c>
      <c r="H15" s="748"/>
      <c r="I15" s="748"/>
      <c r="J15" s="749"/>
      <c r="K15" s="3"/>
      <c r="L15" s="708" t="s">
        <v>1644</v>
      </c>
      <c r="M15" s="709"/>
      <c r="N15" s="709"/>
      <c r="O15" s="710"/>
    </row>
    <row r="16" spans="1:15" ht="29.45" customHeight="1" thickBot="1" x14ac:dyDescent="0.3">
      <c r="A16" s="2"/>
      <c r="B16" s="747" t="s">
        <v>1168</v>
      </c>
      <c r="C16" s="748"/>
      <c r="D16" s="748"/>
      <c r="E16" s="749"/>
      <c r="F16" s="3"/>
      <c r="G16" s="726" t="s">
        <v>795</v>
      </c>
      <c r="H16" s="727"/>
      <c r="I16" s="727"/>
      <c r="J16" s="728"/>
      <c r="K16" s="3"/>
      <c r="L16" s="726"/>
      <c r="M16" s="727"/>
      <c r="N16" s="727"/>
      <c r="O16" s="728"/>
    </row>
    <row r="17" spans="1:15" thickBot="1" x14ac:dyDescent="0.35">
      <c r="A17" s="2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4"/>
    </row>
    <row r="18" spans="1:15" s="573" customFormat="1" ht="27.75" customHeight="1" x14ac:dyDescent="0.25">
      <c r="A18" s="571"/>
      <c r="B18" s="813" t="s">
        <v>219</v>
      </c>
      <c r="C18" s="814"/>
      <c r="D18" s="814"/>
      <c r="E18" s="815"/>
      <c r="F18" s="572"/>
      <c r="G18" s="813" t="s">
        <v>220</v>
      </c>
      <c r="H18" s="814"/>
      <c r="I18" s="814"/>
      <c r="J18" s="815"/>
      <c r="K18" s="572"/>
      <c r="L18" s="816" t="s">
        <v>1228</v>
      </c>
      <c r="M18" s="817"/>
      <c r="N18" s="817"/>
      <c r="O18" s="818"/>
    </row>
    <row r="19" spans="1:15" s="74" customFormat="1" ht="15.75" x14ac:dyDescent="0.25">
      <c r="A19" s="28"/>
      <c r="B19" s="781" t="s">
        <v>224</v>
      </c>
      <c r="C19" s="782"/>
      <c r="D19" s="782"/>
      <c r="E19" s="783"/>
      <c r="F19" s="504"/>
      <c r="G19" s="781" t="s">
        <v>225</v>
      </c>
      <c r="H19" s="782"/>
      <c r="I19" s="782"/>
      <c r="J19" s="783"/>
      <c r="K19" s="504"/>
      <c r="L19" s="781" t="s">
        <v>225</v>
      </c>
      <c r="M19" s="782"/>
      <c r="N19" s="782"/>
      <c r="O19" s="783"/>
    </row>
    <row r="20" spans="1:15" s="74" customFormat="1" x14ac:dyDescent="0.25">
      <c r="A20" s="28"/>
      <c r="B20" s="505"/>
      <c r="C20" s="506"/>
      <c r="D20" s="506"/>
      <c r="E20" s="507" t="s">
        <v>2</v>
      </c>
      <c r="F20" s="504"/>
      <c r="G20" s="505"/>
      <c r="H20" s="506"/>
      <c r="I20" s="506"/>
      <c r="J20" s="507" t="s">
        <v>2</v>
      </c>
      <c r="K20" s="504"/>
      <c r="L20" s="505"/>
      <c r="M20" s="506"/>
      <c r="N20" s="506"/>
      <c r="O20" s="507" t="s">
        <v>2</v>
      </c>
    </row>
    <row r="21" spans="1:15" s="74" customFormat="1" ht="14.45" x14ac:dyDescent="0.3">
      <c r="A21" s="28"/>
      <c r="B21" s="505"/>
      <c r="C21" s="506"/>
      <c r="D21" s="506"/>
      <c r="E21" s="508">
        <v>20</v>
      </c>
      <c r="F21" s="504"/>
      <c r="G21" s="505"/>
      <c r="H21" s="506"/>
      <c r="I21" s="506"/>
      <c r="J21" s="508">
        <v>15</v>
      </c>
      <c r="K21" s="504"/>
      <c r="L21" s="505"/>
      <c r="M21" s="506"/>
      <c r="N21" s="506"/>
      <c r="O21" s="508">
        <v>15</v>
      </c>
    </row>
    <row r="22" spans="1:15" s="74" customFormat="1" ht="24" x14ac:dyDescent="0.25">
      <c r="A22" s="28"/>
      <c r="B22" s="505"/>
      <c r="C22" s="506"/>
      <c r="D22" s="506"/>
      <c r="E22" s="507" t="s">
        <v>3</v>
      </c>
      <c r="F22" s="504"/>
      <c r="G22" s="505"/>
      <c r="H22" s="506"/>
      <c r="I22" s="506"/>
      <c r="J22" s="507" t="s">
        <v>3</v>
      </c>
      <c r="K22" s="504"/>
      <c r="L22" s="505"/>
      <c r="M22" s="506"/>
      <c r="N22" s="506"/>
      <c r="O22" s="507" t="s">
        <v>3</v>
      </c>
    </row>
    <row r="23" spans="1:15" s="74" customFormat="1" ht="14.45" x14ac:dyDescent="0.3">
      <c r="A23" s="28"/>
      <c r="B23" s="505"/>
      <c r="C23" s="506"/>
      <c r="D23" s="506"/>
      <c r="E23" s="508">
        <v>0.05</v>
      </c>
      <c r="F23" s="504"/>
      <c r="G23" s="505"/>
      <c r="H23" s="506"/>
      <c r="I23" s="506"/>
      <c r="J23" s="508">
        <v>0.03</v>
      </c>
      <c r="K23" s="504"/>
      <c r="L23" s="505"/>
      <c r="M23" s="506"/>
      <c r="N23" s="506"/>
      <c r="O23" s="508">
        <v>0.03</v>
      </c>
    </row>
    <row r="24" spans="1:15" s="74" customFormat="1" ht="24" x14ac:dyDescent="0.25">
      <c r="A24" s="28"/>
      <c r="B24" s="505"/>
      <c r="C24" s="506"/>
      <c r="D24" s="506"/>
      <c r="E24" s="507" t="s">
        <v>4</v>
      </c>
      <c r="F24" s="504"/>
      <c r="G24" s="505"/>
      <c r="H24" s="506"/>
      <c r="I24" s="506"/>
      <c r="J24" s="507" t="s">
        <v>4</v>
      </c>
      <c r="K24" s="504"/>
      <c r="L24" s="505"/>
      <c r="M24" s="506"/>
      <c r="N24" s="506"/>
      <c r="O24" s="507" t="s">
        <v>4</v>
      </c>
    </row>
    <row r="25" spans="1:15" s="74" customFormat="1" ht="14.45" x14ac:dyDescent="0.3">
      <c r="A25" s="28"/>
      <c r="B25" s="505"/>
      <c r="C25" s="506"/>
      <c r="D25" s="506"/>
      <c r="E25" s="509">
        <v>1</v>
      </c>
      <c r="F25" s="504"/>
      <c r="G25" s="505"/>
      <c r="H25" s="506"/>
      <c r="I25" s="506"/>
      <c r="J25" s="509">
        <v>1</v>
      </c>
      <c r="K25" s="504"/>
      <c r="L25" s="505"/>
      <c r="M25" s="506"/>
      <c r="N25" s="506"/>
      <c r="O25" s="509">
        <v>1</v>
      </c>
    </row>
    <row r="26" spans="1:15" s="74" customFormat="1" ht="15.75" thickBot="1" x14ac:dyDescent="0.3">
      <c r="A26" s="28"/>
      <c r="B26" s="785" t="s">
        <v>5</v>
      </c>
      <c r="C26" s="786"/>
      <c r="D26" s="787">
        <f>'17р'!D5</f>
        <v>2010</v>
      </c>
      <c r="E26" s="788"/>
      <c r="F26" s="504"/>
      <c r="G26" s="785" t="s">
        <v>5</v>
      </c>
      <c r="H26" s="786"/>
      <c r="I26" s="787">
        <f>'17р'!D6</f>
        <v>1095</v>
      </c>
      <c r="J26" s="788"/>
      <c r="K26" s="504"/>
      <c r="L26" s="785" t="s">
        <v>5</v>
      </c>
      <c r="M26" s="786"/>
      <c r="N26" s="787">
        <f>'17р'!D7</f>
        <v>1505</v>
      </c>
      <c r="O26" s="788"/>
    </row>
    <row r="27" spans="1:15" s="74" customFormat="1" ht="15.75" customHeight="1" thickBot="1" x14ac:dyDescent="0.3">
      <c r="A27" s="28"/>
      <c r="B27" s="802" t="s">
        <v>17</v>
      </c>
      <c r="C27" s="775"/>
      <c r="D27" s="775"/>
      <c r="E27" s="776"/>
      <c r="F27" s="504"/>
      <c r="G27" s="1042" t="s">
        <v>794</v>
      </c>
      <c r="H27" s="1043"/>
      <c r="I27" s="1043"/>
      <c r="J27" s="1044"/>
      <c r="K27" s="504"/>
      <c r="L27" s="1030" t="s">
        <v>794</v>
      </c>
      <c r="M27" s="1031"/>
      <c r="N27" s="1031"/>
      <c r="O27" s="1032"/>
    </row>
    <row r="28" spans="1:15" s="74" customFormat="1" ht="15.75" thickBot="1" x14ac:dyDescent="0.3">
      <c r="A28" s="28"/>
      <c r="B28" s="802"/>
      <c r="C28" s="775"/>
      <c r="D28" s="775"/>
      <c r="E28" s="776"/>
      <c r="F28" s="504"/>
      <c r="G28" s="1042" t="s">
        <v>795</v>
      </c>
      <c r="H28" s="1043"/>
      <c r="I28" s="1043"/>
      <c r="J28" s="1044"/>
      <c r="K28" s="504"/>
      <c r="L28" s="574" t="s">
        <v>795</v>
      </c>
      <c r="M28" s="575"/>
      <c r="N28" s="575"/>
      <c r="O28" s="576"/>
    </row>
    <row r="29" spans="1:15" s="74" customFormat="1" ht="15.75" thickBot="1" x14ac:dyDescent="0.3">
      <c r="A29" s="28"/>
      <c r="B29" s="511"/>
      <c r="C29" s="512"/>
      <c r="D29" s="512"/>
      <c r="E29" s="512"/>
      <c r="F29" s="504"/>
      <c r="G29" s="805"/>
      <c r="H29" s="805"/>
      <c r="I29" s="805"/>
      <c r="J29" s="805"/>
      <c r="K29" s="504"/>
      <c r="L29" s="805"/>
      <c r="M29" s="805"/>
      <c r="N29" s="805"/>
      <c r="O29" s="806"/>
    </row>
    <row r="30" spans="1:15" s="74" customFormat="1" ht="32.450000000000003" customHeight="1" x14ac:dyDescent="0.25">
      <c r="A30" s="28"/>
      <c r="B30" s="735" t="s">
        <v>221</v>
      </c>
      <c r="C30" s="736"/>
      <c r="D30" s="736"/>
      <c r="E30" s="737"/>
      <c r="F30" s="502"/>
      <c r="G30" s="735" t="s">
        <v>740</v>
      </c>
      <c r="H30" s="736"/>
      <c r="I30" s="736"/>
      <c r="J30" s="737"/>
      <c r="K30" s="502"/>
      <c r="L30" s="740" t="s">
        <v>1453</v>
      </c>
      <c r="M30" s="741"/>
      <c r="N30" s="741"/>
      <c r="O30" s="742"/>
    </row>
    <row r="31" spans="1:15" s="74" customFormat="1" ht="15.75" x14ac:dyDescent="0.25">
      <c r="A31" s="28"/>
      <c r="B31" s="781" t="s">
        <v>226</v>
      </c>
      <c r="C31" s="782"/>
      <c r="D31" s="782"/>
      <c r="E31" s="783"/>
      <c r="F31" s="504"/>
      <c r="G31" s="781" t="s">
        <v>742</v>
      </c>
      <c r="H31" s="782"/>
      <c r="I31" s="782"/>
      <c r="J31" s="783"/>
      <c r="K31" s="504"/>
      <c r="L31" s="781" t="s">
        <v>824</v>
      </c>
      <c r="M31" s="782"/>
      <c r="N31" s="782"/>
      <c r="O31" s="783"/>
    </row>
    <row r="32" spans="1:15" s="74" customFormat="1" x14ac:dyDescent="0.25">
      <c r="A32" s="28"/>
      <c r="B32" s="505"/>
      <c r="C32" s="506"/>
      <c r="D32" s="506"/>
      <c r="E32" s="507" t="s">
        <v>2</v>
      </c>
      <c r="F32" s="504"/>
      <c r="G32" s="505"/>
      <c r="H32" s="506"/>
      <c r="I32" s="506"/>
      <c r="J32" s="507" t="s">
        <v>2</v>
      </c>
      <c r="K32" s="504"/>
      <c r="L32" s="505"/>
      <c r="M32" s="506"/>
      <c r="N32" s="506"/>
      <c r="O32" s="507" t="s">
        <v>2</v>
      </c>
    </row>
    <row r="33" spans="1:15" s="74" customFormat="1" x14ac:dyDescent="0.25">
      <c r="A33" s="28"/>
      <c r="B33" s="505"/>
      <c r="C33" s="506"/>
      <c r="D33" s="506"/>
      <c r="E33" s="515">
        <v>28</v>
      </c>
      <c r="F33" s="504"/>
      <c r="G33" s="505"/>
      <c r="H33" s="506"/>
      <c r="I33" s="506"/>
      <c r="J33" s="508">
        <v>16</v>
      </c>
      <c r="K33" s="504"/>
      <c r="L33" s="505"/>
      <c r="M33" s="506"/>
      <c r="N33" s="506"/>
      <c r="O33" s="508">
        <v>24</v>
      </c>
    </row>
    <row r="34" spans="1:15" s="74" customFormat="1" ht="24" x14ac:dyDescent="0.25">
      <c r="A34" s="28"/>
      <c r="B34" s="505"/>
      <c r="C34" s="506"/>
      <c r="D34" s="506"/>
      <c r="E34" s="507" t="s">
        <v>3</v>
      </c>
      <c r="F34" s="504"/>
      <c r="G34" s="505"/>
      <c r="H34" s="506"/>
      <c r="I34" s="506"/>
      <c r="J34" s="507" t="s">
        <v>3</v>
      </c>
      <c r="K34" s="504"/>
      <c r="L34" s="505"/>
      <c r="M34" s="506"/>
      <c r="N34" s="506"/>
      <c r="O34" s="507" t="s">
        <v>3</v>
      </c>
    </row>
    <row r="35" spans="1:15" s="74" customFormat="1" x14ac:dyDescent="0.25">
      <c r="A35" s="28"/>
      <c r="B35" s="505"/>
      <c r="C35" s="506"/>
      <c r="D35" s="506"/>
      <c r="E35" s="516">
        <v>0.09</v>
      </c>
      <c r="F35" s="504"/>
      <c r="G35" s="505"/>
      <c r="H35" s="506"/>
      <c r="I35" s="506"/>
      <c r="J35" s="508">
        <v>0.03</v>
      </c>
      <c r="K35" s="504"/>
      <c r="L35" s="505"/>
      <c r="M35" s="506"/>
      <c r="N35" s="506"/>
      <c r="O35" s="508">
        <v>0.05</v>
      </c>
    </row>
    <row r="36" spans="1:15" s="74" customFormat="1" ht="24" x14ac:dyDescent="0.25">
      <c r="A36" s="28"/>
      <c r="B36" s="505"/>
      <c r="C36" s="506"/>
      <c r="D36" s="506"/>
      <c r="E36" s="507" t="s">
        <v>4</v>
      </c>
      <c r="F36" s="504"/>
      <c r="G36" s="505"/>
      <c r="H36" s="506"/>
      <c r="I36" s="506"/>
      <c r="J36" s="507" t="s">
        <v>4</v>
      </c>
      <c r="K36" s="504"/>
      <c r="L36" s="505"/>
      <c r="M36" s="506"/>
      <c r="N36" s="506"/>
      <c r="O36" s="507" t="s">
        <v>4</v>
      </c>
    </row>
    <row r="37" spans="1:15" s="74" customFormat="1" x14ac:dyDescent="0.25">
      <c r="A37" s="28"/>
      <c r="B37" s="505"/>
      <c r="C37" s="506"/>
      <c r="D37" s="506"/>
      <c r="E37" s="509">
        <v>2</v>
      </c>
      <c r="F37" s="504"/>
      <c r="G37" s="505"/>
      <c r="H37" s="506"/>
      <c r="I37" s="506"/>
      <c r="J37" s="509">
        <v>1</v>
      </c>
      <c r="K37" s="504"/>
      <c r="L37" s="505"/>
      <c r="M37" s="506"/>
      <c r="N37" s="506"/>
      <c r="O37" s="509">
        <v>1</v>
      </c>
    </row>
    <row r="38" spans="1:15" s="74" customFormat="1" ht="15.75" thickBot="1" x14ac:dyDescent="0.3">
      <c r="A38" s="28"/>
      <c r="B38" s="785" t="s">
        <v>5</v>
      </c>
      <c r="C38" s="786"/>
      <c r="D38" s="787">
        <f>'17р'!D8</f>
        <v>7140</v>
      </c>
      <c r="E38" s="788"/>
      <c r="F38" s="504"/>
      <c r="G38" s="785" t="s">
        <v>5</v>
      </c>
      <c r="H38" s="786"/>
      <c r="I38" s="787">
        <f>'17р'!D9</f>
        <v>1085</v>
      </c>
      <c r="J38" s="788"/>
      <c r="K38" s="504"/>
      <c r="L38" s="785" t="s">
        <v>5</v>
      </c>
      <c r="M38" s="786"/>
      <c r="N38" s="787">
        <f>'17р'!D17</f>
        <v>2035</v>
      </c>
      <c r="O38" s="788"/>
    </row>
    <row r="39" spans="1:15" s="74" customFormat="1" ht="17.25" customHeight="1" thickBot="1" x14ac:dyDescent="0.3">
      <c r="A39" s="28"/>
      <c r="B39" s="1042" t="s">
        <v>764</v>
      </c>
      <c r="C39" s="1043"/>
      <c r="D39" s="1043"/>
      <c r="E39" s="1044"/>
      <c r="F39" s="504"/>
      <c r="G39" s="790" t="s">
        <v>1220</v>
      </c>
      <c r="H39" s="791"/>
      <c r="I39" s="791"/>
      <c r="J39" s="792"/>
      <c r="K39" s="504"/>
      <c r="L39" s="790" t="s">
        <v>792</v>
      </c>
      <c r="M39" s="791"/>
      <c r="N39" s="791"/>
      <c r="O39" s="792"/>
    </row>
    <row r="40" spans="1:15" s="74" customFormat="1" ht="15.75" thickBot="1" x14ac:dyDescent="0.3">
      <c r="A40" s="28"/>
      <c r="F40" s="504"/>
      <c r="G40" s="802"/>
      <c r="H40" s="775"/>
      <c r="I40" s="775"/>
      <c r="J40" s="776"/>
      <c r="K40" s="504"/>
      <c r="L40" s="802" t="s">
        <v>823</v>
      </c>
      <c r="M40" s="775"/>
      <c r="N40" s="775"/>
      <c r="O40" s="776"/>
    </row>
    <row r="41" spans="1:15" s="74" customFormat="1" ht="3.6" customHeight="1" thickBot="1" x14ac:dyDescent="0.3">
      <c r="A41" s="28"/>
      <c r="B41" s="511"/>
      <c r="C41" s="511"/>
      <c r="D41" s="511"/>
      <c r="E41" s="511"/>
      <c r="F41" s="517"/>
      <c r="G41" s="511"/>
      <c r="H41" s="511"/>
      <c r="I41" s="511"/>
      <c r="J41" s="511"/>
      <c r="K41" s="517"/>
      <c r="L41" s="511"/>
      <c r="M41" s="511"/>
      <c r="N41" s="511"/>
      <c r="O41" s="511"/>
    </row>
    <row r="42" spans="1:15" s="74" customFormat="1" ht="59.45" customHeight="1" x14ac:dyDescent="0.25">
      <c r="A42" s="28"/>
      <c r="B42" s="740" t="s">
        <v>1645</v>
      </c>
      <c r="C42" s="741"/>
      <c r="D42" s="741"/>
      <c r="E42" s="742"/>
      <c r="F42" s="517"/>
      <c r="K42" s="517"/>
    </row>
    <row r="43" spans="1:15" s="143" customFormat="1" ht="15.75" x14ac:dyDescent="0.25">
      <c r="A43" s="2"/>
      <c r="B43" s="701" t="s">
        <v>790</v>
      </c>
      <c r="C43" s="702"/>
      <c r="D43" s="702"/>
      <c r="E43" s="703"/>
      <c r="F43" s="18"/>
      <c r="K43" s="18"/>
    </row>
    <row r="44" spans="1:15" s="143" customFormat="1" x14ac:dyDescent="0.25">
      <c r="A44" s="2"/>
      <c r="B44" s="6"/>
      <c r="C44" s="7"/>
      <c r="D44" s="7"/>
      <c r="E44" s="8" t="s">
        <v>2</v>
      </c>
      <c r="F44" s="18"/>
      <c r="K44" s="18"/>
    </row>
    <row r="45" spans="1:15" s="143" customFormat="1" x14ac:dyDescent="0.25">
      <c r="A45" s="2"/>
      <c r="B45" s="6"/>
      <c r="C45" s="7"/>
      <c r="D45" s="7"/>
      <c r="E45" s="9">
        <v>32</v>
      </c>
      <c r="F45" s="18"/>
      <c r="K45" s="18"/>
    </row>
    <row r="46" spans="1:15" s="143" customFormat="1" ht="24" x14ac:dyDescent="0.25">
      <c r="A46" s="2"/>
      <c r="B46" s="6"/>
      <c r="C46" s="7"/>
      <c r="D46" s="7"/>
      <c r="E46" s="8" t="s">
        <v>3</v>
      </c>
      <c r="F46" s="18"/>
      <c r="K46" s="18"/>
    </row>
    <row r="47" spans="1:15" s="143" customFormat="1" x14ac:dyDescent="0.25">
      <c r="A47" s="2"/>
      <c r="B47" s="6"/>
      <c r="C47" s="7"/>
      <c r="D47" s="7"/>
      <c r="E47" s="9">
        <v>0.08</v>
      </c>
      <c r="F47" s="18"/>
      <c r="K47" s="18"/>
    </row>
    <row r="48" spans="1:15" s="143" customFormat="1" ht="24" x14ac:dyDescent="0.25">
      <c r="A48" s="2"/>
      <c r="B48" s="6"/>
      <c r="C48" s="7"/>
      <c r="D48" s="7"/>
      <c r="E48" s="8" t="s">
        <v>4</v>
      </c>
      <c r="F48" s="18"/>
      <c r="K48" s="18"/>
    </row>
    <row r="49" spans="1:15" s="143" customFormat="1" x14ac:dyDescent="0.25">
      <c r="A49" s="2"/>
      <c r="B49" s="6"/>
      <c r="C49" s="7"/>
      <c r="D49" s="7"/>
      <c r="E49" s="10">
        <v>1</v>
      </c>
      <c r="F49" s="18"/>
      <c r="K49" s="18"/>
    </row>
    <row r="50" spans="1:15" s="143" customFormat="1" ht="15.75" thickBot="1" x14ac:dyDescent="0.3">
      <c r="A50" s="2"/>
      <c r="B50" s="704" t="s">
        <v>5</v>
      </c>
      <c r="C50" s="705"/>
      <c r="D50" s="706">
        <f>'17р'!D16</f>
        <v>6105</v>
      </c>
      <c r="E50" s="707"/>
      <c r="F50" s="18"/>
      <c r="K50" s="18"/>
    </row>
    <row r="51" spans="1:15" s="143" customFormat="1" x14ac:dyDescent="0.25">
      <c r="A51" s="2"/>
      <c r="B51" s="708" t="s">
        <v>1620</v>
      </c>
      <c r="C51" s="709"/>
      <c r="D51" s="709"/>
      <c r="E51" s="710"/>
      <c r="F51" s="18"/>
      <c r="K51" s="18"/>
    </row>
    <row r="52" spans="1:15" s="143" customFormat="1" ht="15.75" thickBot="1" x14ac:dyDescent="0.3">
      <c r="A52" s="2"/>
      <c r="B52" s="726" t="s">
        <v>793</v>
      </c>
      <c r="C52" s="727"/>
      <c r="D52" s="727"/>
      <c r="E52" s="728"/>
      <c r="F52" s="18"/>
      <c r="K52" s="18"/>
    </row>
    <row r="53" spans="1:15" s="143" customFormat="1" ht="15.75" thickBot="1" x14ac:dyDescent="0.3">
      <c r="A53" s="2"/>
      <c r="B53" s="220"/>
      <c r="C53" s="220"/>
      <c r="D53" s="220"/>
      <c r="E53" s="220"/>
      <c r="F53" s="18"/>
      <c r="G53" s="220"/>
      <c r="H53" s="220"/>
      <c r="I53" s="220"/>
      <c r="J53" s="220"/>
      <c r="K53" s="18"/>
      <c r="L53" s="220"/>
      <c r="M53" s="220"/>
      <c r="N53" s="220"/>
      <c r="O53" s="220"/>
    </row>
    <row r="54" spans="1:15" ht="15.75" x14ac:dyDescent="0.25">
      <c r="B54" s="759" t="s">
        <v>706</v>
      </c>
      <c r="C54" s="760"/>
      <c r="D54" s="760"/>
      <c r="E54" s="761"/>
      <c r="G54" s="759" t="s">
        <v>707</v>
      </c>
      <c r="H54" s="760"/>
      <c r="I54" s="760"/>
      <c r="J54" s="761"/>
      <c r="L54" s="759" t="s">
        <v>708</v>
      </c>
      <c r="M54" s="760"/>
      <c r="N54" s="760"/>
      <c r="O54" s="761"/>
    </row>
    <row r="55" spans="1:15" ht="15.75" x14ac:dyDescent="0.25">
      <c r="B55" s="701" t="s">
        <v>989</v>
      </c>
      <c r="C55" s="702"/>
      <c r="D55" s="702"/>
      <c r="E55" s="703"/>
      <c r="G55" s="701" t="s">
        <v>461</v>
      </c>
      <c r="H55" s="702"/>
      <c r="I55" s="702"/>
      <c r="J55" s="703"/>
      <c r="L55" s="701" t="s">
        <v>460</v>
      </c>
      <c r="M55" s="702"/>
      <c r="N55" s="702"/>
      <c r="O55" s="703"/>
    </row>
    <row r="56" spans="1:15" x14ac:dyDescent="0.25">
      <c r="B56" s="6"/>
      <c r="C56" s="7"/>
      <c r="D56" s="7"/>
      <c r="E56" s="8" t="s">
        <v>2</v>
      </c>
      <c r="G56" s="6"/>
      <c r="H56" s="7"/>
      <c r="I56" s="7"/>
      <c r="J56" s="8" t="s">
        <v>2</v>
      </c>
      <c r="L56" s="6"/>
      <c r="M56" s="7"/>
      <c r="N56" s="7"/>
      <c r="O56" s="8" t="s">
        <v>2</v>
      </c>
    </row>
    <row r="57" spans="1:15" x14ac:dyDescent="0.25">
      <c r="B57" s="6"/>
      <c r="C57" s="7"/>
      <c r="D57" s="7"/>
      <c r="E57" s="9">
        <v>10</v>
      </c>
      <c r="G57" s="6"/>
      <c r="H57" s="7"/>
      <c r="I57" s="7"/>
      <c r="J57" s="9">
        <v>14</v>
      </c>
      <c r="L57" s="6"/>
      <c r="M57" s="7"/>
      <c r="N57" s="7"/>
      <c r="O57" s="9">
        <v>15</v>
      </c>
    </row>
    <row r="58" spans="1:15" ht="24" x14ac:dyDescent="0.25">
      <c r="B58" s="6"/>
      <c r="C58" s="7"/>
      <c r="D58" s="7"/>
      <c r="E58" s="8" t="s">
        <v>3</v>
      </c>
      <c r="G58" s="6"/>
      <c r="H58" s="7"/>
      <c r="I58" s="7"/>
      <c r="J58" s="8" t="s">
        <v>3</v>
      </c>
      <c r="L58" s="6"/>
      <c r="M58" s="7"/>
      <c r="N58" s="7"/>
      <c r="O58" s="8" t="s">
        <v>3</v>
      </c>
    </row>
    <row r="59" spans="1:15" x14ac:dyDescent="0.25">
      <c r="B59" s="6"/>
      <c r="C59" s="7"/>
      <c r="D59" s="7"/>
      <c r="E59" s="9">
        <v>0.03</v>
      </c>
      <c r="G59" s="6"/>
      <c r="H59" s="7"/>
      <c r="I59" s="7"/>
      <c r="J59" s="9">
        <v>0.04</v>
      </c>
      <c r="L59" s="6"/>
      <c r="M59" s="7"/>
      <c r="N59" s="7"/>
      <c r="O59" s="9">
        <v>0.05</v>
      </c>
    </row>
    <row r="60" spans="1:15" ht="24" x14ac:dyDescent="0.25">
      <c r="B60" s="6"/>
      <c r="C60" s="7"/>
      <c r="D60" s="7"/>
      <c r="E60" s="8" t="s">
        <v>4</v>
      </c>
      <c r="G60" s="6"/>
      <c r="H60" s="7"/>
      <c r="I60" s="7"/>
      <c r="J60" s="8" t="s">
        <v>4</v>
      </c>
      <c r="L60" s="6"/>
      <c r="M60" s="7"/>
      <c r="N60" s="7"/>
      <c r="O60" s="8" t="s">
        <v>4</v>
      </c>
    </row>
    <row r="61" spans="1:15" x14ac:dyDescent="0.25">
      <c r="B61" s="6"/>
      <c r="C61" s="7"/>
      <c r="D61" s="7"/>
      <c r="E61" s="10">
        <v>1</v>
      </c>
      <c r="G61" s="6"/>
      <c r="H61" s="7"/>
      <c r="I61" s="7"/>
      <c r="J61" s="10">
        <v>1</v>
      </c>
      <c r="L61" s="6"/>
      <c r="M61" s="7"/>
      <c r="N61" s="7"/>
      <c r="O61" s="10">
        <v>1</v>
      </c>
    </row>
    <row r="62" spans="1:15" x14ac:dyDescent="0.25">
      <c r="B62" s="1079" t="s">
        <v>5</v>
      </c>
      <c r="C62" s="1077" t="s">
        <v>636</v>
      </c>
      <c r="D62" s="1078"/>
      <c r="E62" s="168">
        <f>'17р'!D10</f>
        <v>1890</v>
      </c>
      <c r="G62" s="1079" t="s">
        <v>5</v>
      </c>
      <c r="H62" s="1077" t="s">
        <v>636</v>
      </c>
      <c r="I62" s="1078"/>
      <c r="J62" s="168">
        <f>'17р'!D12</f>
        <v>2340</v>
      </c>
      <c r="L62" s="1079" t="s">
        <v>5</v>
      </c>
      <c r="M62" s="1077" t="s">
        <v>638</v>
      </c>
      <c r="N62" s="1078"/>
      <c r="O62" s="168">
        <f>'17р'!D14</f>
        <v>3065</v>
      </c>
    </row>
    <row r="63" spans="1:15" x14ac:dyDescent="0.25">
      <c r="B63" s="1079"/>
      <c r="C63" s="1077" t="s">
        <v>637</v>
      </c>
      <c r="D63" s="1078"/>
      <c r="E63" s="168">
        <f>'17р'!D11</f>
        <v>2560</v>
      </c>
      <c r="G63" s="1079"/>
      <c r="H63" s="1077" t="s">
        <v>637</v>
      </c>
      <c r="I63" s="1078"/>
      <c r="J63" s="168">
        <f>'17р'!D13</f>
        <v>3275</v>
      </c>
      <c r="L63" s="1079"/>
      <c r="M63" s="1077" t="s">
        <v>637</v>
      </c>
      <c r="N63" s="1078"/>
      <c r="O63" s="168">
        <f>'17р'!D15</f>
        <v>4655</v>
      </c>
    </row>
    <row r="64" spans="1:15" x14ac:dyDescent="0.25">
      <c r="B64" s="840" t="s">
        <v>765</v>
      </c>
      <c r="C64" s="753"/>
      <c r="D64" s="753"/>
      <c r="E64" s="841"/>
      <c r="G64" s="840" t="s">
        <v>765</v>
      </c>
      <c r="H64" s="753"/>
      <c r="I64" s="753"/>
      <c r="J64" s="841"/>
      <c r="L64" s="840" t="s">
        <v>765</v>
      </c>
      <c r="M64" s="753"/>
      <c r="N64" s="753"/>
      <c r="O64" s="841"/>
    </row>
    <row r="65" spans="1:17" ht="15.75" thickBot="1" x14ac:dyDescent="0.3">
      <c r="B65" s="726" t="s">
        <v>462</v>
      </c>
      <c r="C65" s="727"/>
      <c r="D65" s="727"/>
      <c r="E65" s="728"/>
      <c r="G65" s="726" t="s">
        <v>462</v>
      </c>
      <c r="H65" s="727"/>
      <c r="I65" s="727"/>
      <c r="J65" s="728"/>
      <c r="L65" s="726" t="s">
        <v>462</v>
      </c>
      <c r="M65" s="727"/>
      <c r="N65" s="727"/>
      <c r="O65" s="728"/>
    </row>
    <row r="66" spans="1:17" ht="3.6" customHeight="1" thickBot="1" x14ac:dyDescent="0.3"/>
    <row r="67" spans="1:17" ht="24" thickBot="1" x14ac:dyDescent="0.4">
      <c r="A67" s="1068" t="s">
        <v>706</v>
      </c>
      <c r="B67" s="1069"/>
      <c r="C67" s="1069"/>
      <c r="D67" s="1069"/>
      <c r="E67" s="1070"/>
      <c r="F67" s="1068" t="s">
        <v>707</v>
      </c>
      <c r="G67" s="1069"/>
      <c r="H67" s="1069"/>
      <c r="I67" s="1069"/>
      <c r="J67" s="1070"/>
      <c r="K67" s="1068" t="s">
        <v>708</v>
      </c>
      <c r="L67" s="1069"/>
      <c r="M67" s="1069"/>
      <c r="N67" s="1069"/>
      <c r="O67" s="1070"/>
      <c r="P67" s="212"/>
      <c r="Q67" s="212"/>
    </row>
    <row r="68" spans="1:17" ht="15" customHeight="1" x14ac:dyDescent="0.25">
      <c r="A68" s="1059"/>
      <c r="B68" s="1060"/>
      <c r="C68" s="1060"/>
      <c r="D68" s="1071" t="s">
        <v>709</v>
      </c>
      <c r="E68" s="1072"/>
      <c r="F68" s="1059"/>
      <c r="G68" s="1060"/>
      <c r="H68" s="1060"/>
      <c r="I68" s="1061"/>
      <c r="J68" s="1056" t="s">
        <v>710</v>
      </c>
      <c r="K68" s="1059"/>
      <c r="L68" s="1060"/>
      <c r="M68" s="1060"/>
      <c r="N68" s="1061"/>
      <c r="O68" s="1056" t="s">
        <v>710</v>
      </c>
      <c r="P68" s="197"/>
      <c r="Q68" s="210"/>
    </row>
    <row r="69" spans="1:17" ht="18.75" customHeight="1" x14ac:dyDescent="0.25">
      <c r="A69" s="1062"/>
      <c r="B69" s="1063"/>
      <c r="C69" s="1063"/>
      <c r="D69" s="1073"/>
      <c r="E69" s="1074"/>
      <c r="F69" s="1062"/>
      <c r="G69" s="1063"/>
      <c r="H69" s="1063"/>
      <c r="I69" s="1064"/>
      <c r="J69" s="1057"/>
      <c r="K69" s="1062"/>
      <c r="L69" s="1063"/>
      <c r="M69" s="1063"/>
      <c r="N69" s="1064"/>
      <c r="O69" s="1057"/>
      <c r="P69" s="197"/>
      <c r="Q69" s="210"/>
    </row>
    <row r="70" spans="1:17" ht="15" customHeight="1" x14ac:dyDescent="0.25">
      <c r="A70" s="1062"/>
      <c r="B70" s="1063"/>
      <c r="C70" s="1063"/>
      <c r="D70" s="1073"/>
      <c r="E70" s="1074"/>
      <c r="F70" s="1062"/>
      <c r="G70" s="1063"/>
      <c r="H70" s="1063"/>
      <c r="I70" s="1064"/>
      <c r="J70" s="1057"/>
      <c r="K70" s="1062"/>
      <c r="L70" s="1063"/>
      <c r="M70" s="1063"/>
      <c r="N70" s="1064"/>
      <c r="O70" s="1057"/>
      <c r="P70" s="197"/>
      <c r="Q70" s="210"/>
    </row>
    <row r="71" spans="1:17" ht="15" customHeight="1" x14ac:dyDescent="0.25">
      <c r="A71" s="1062"/>
      <c r="B71" s="1063"/>
      <c r="C71" s="1063"/>
      <c r="D71" s="1073"/>
      <c r="E71" s="1074"/>
      <c r="F71" s="1062"/>
      <c r="G71" s="1063"/>
      <c r="H71" s="1063"/>
      <c r="I71" s="1064"/>
      <c r="J71" s="1057"/>
      <c r="K71" s="1062"/>
      <c r="L71" s="1063"/>
      <c r="M71" s="1063"/>
      <c r="N71" s="1064"/>
      <c r="O71" s="1057"/>
      <c r="P71" s="197"/>
      <c r="Q71" s="210"/>
    </row>
    <row r="72" spans="1:17" ht="15" customHeight="1" x14ac:dyDescent="0.25">
      <c r="A72" s="1062"/>
      <c r="B72" s="1063"/>
      <c r="C72" s="1063"/>
      <c r="D72" s="1073"/>
      <c r="E72" s="1074"/>
      <c r="F72" s="1062"/>
      <c r="G72" s="1063"/>
      <c r="H72" s="1063"/>
      <c r="I72" s="1064"/>
      <c r="J72" s="1057"/>
      <c r="K72" s="1062"/>
      <c r="L72" s="1063"/>
      <c r="M72" s="1063"/>
      <c r="N72" s="1064"/>
      <c r="O72" s="1057"/>
      <c r="P72" s="197"/>
      <c r="Q72" s="210"/>
    </row>
    <row r="73" spans="1:17" ht="15" customHeight="1" x14ac:dyDescent="0.25">
      <c r="A73" s="1062"/>
      <c r="B73" s="1063"/>
      <c r="C73" s="1063"/>
      <c r="D73" s="1073"/>
      <c r="E73" s="1074"/>
      <c r="F73" s="1062"/>
      <c r="G73" s="1063"/>
      <c r="H73" s="1063"/>
      <c r="I73" s="1064"/>
      <c r="J73" s="1057"/>
      <c r="K73" s="1062"/>
      <c r="L73" s="1063"/>
      <c r="M73" s="1063"/>
      <c r="N73" s="1064"/>
      <c r="O73" s="1057"/>
      <c r="P73" s="197"/>
      <c r="Q73" s="210"/>
    </row>
    <row r="74" spans="1:17" ht="1.1499999999999999" customHeight="1" thickBot="1" x14ac:dyDescent="0.3">
      <c r="A74" s="1065"/>
      <c r="B74" s="1066"/>
      <c r="C74" s="1066"/>
      <c r="D74" s="1075"/>
      <c r="E74" s="1076"/>
      <c r="F74" s="1065"/>
      <c r="G74" s="1066"/>
      <c r="H74" s="1066"/>
      <c r="I74" s="1067"/>
      <c r="J74" s="1058"/>
      <c r="K74" s="1065"/>
      <c r="L74" s="1066"/>
      <c r="M74" s="1066"/>
      <c r="N74" s="1067"/>
      <c r="O74" s="1058"/>
      <c r="P74" s="197"/>
      <c r="Q74" s="210"/>
    </row>
    <row r="75" spans="1:17" ht="15" customHeight="1" x14ac:dyDescent="0.25">
      <c r="A75" s="1059"/>
      <c r="B75" s="1060"/>
      <c r="C75" s="1060"/>
      <c r="D75" s="1071" t="s">
        <v>711</v>
      </c>
      <c r="E75" s="1072"/>
      <c r="F75" s="1059"/>
      <c r="G75" s="1060"/>
      <c r="H75" s="1060"/>
      <c r="I75" s="1061"/>
      <c r="J75" s="1056" t="s">
        <v>712</v>
      </c>
      <c r="K75" s="1059"/>
      <c r="L75" s="1060"/>
      <c r="M75" s="1060"/>
      <c r="N75" s="1061"/>
      <c r="O75" s="1056" t="s">
        <v>712</v>
      </c>
      <c r="P75" s="197"/>
      <c r="Q75" s="210"/>
    </row>
    <row r="76" spans="1:17" ht="15" customHeight="1" x14ac:dyDescent="0.25">
      <c r="A76" s="1062"/>
      <c r="B76" s="1063"/>
      <c r="C76" s="1063"/>
      <c r="D76" s="1073"/>
      <c r="E76" s="1074"/>
      <c r="F76" s="1062"/>
      <c r="G76" s="1063"/>
      <c r="H76" s="1063"/>
      <c r="I76" s="1064"/>
      <c r="J76" s="1057"/>
      <c r="K76" s="1062"/>
      <c r="L76" s="1063"/>
      <c r="M76" s="1063"/>
      <c r="N76" s="1064"/>
      <c r="O76" s="1057"/>
      <c r="P76" s="197"/>
      <c r="Q76" s="210"/>
    </row>
    <row r="77" spans="1:17" ht="15" customHeight="1" x14ac:dyDescent="0.25">
      <c r="A77" s="1062"/>
      <c r="B77" s="1063"/>
      <c r="C77" s="1063"/>
      <c r="D77" s="1073"/>
      <c r="E77" s="1074"/>
      <c r="F77" s="1062"/>
      <c r="G77" s="1063"/>
      <c r="H77" s="1063"/>
      <c r="I77" s="1064"/>
      <c r="J77" s="1057"/>
      <c r="K77" s="1062"/>
      <c r="L77" s="1063"/>
      <c r="M77" s="1063"/>
      <c r="N77" s="1064"/>
      <c r="O77" s="1057"/>
      <c r="P77" s="197"/>
      <c r="Q77" s="210"/>
    </row>
    <row r="78" spans="1:17" ht="15" customHeight="1" x14ac:dyDescent="0.25">
      <c r="A78" s="1062"/>
      <c r="B78" s="1063"/>
      <c r="C78" s="1063"/>
      <c r="D78" s="1073"/>
      <c r="E78" s="1074"/>
      <c r="F78" s="1062"/>
      <c r="G78" s="1063"/>
      <c r="H78" s="1063"/>
      <c r="I78" s="1064"/>
      <c r="J78" s="1057"/>
      <c r="K78" s="1062"/>
      <c r="L78" s="1063"/>
      <c r="M78" s="1063"/>
      <c r="N78" s="1064"/>
      <c r="O78" s="1057"/>
      <c r="P78" s="197"/>
      <c r="Q78" s="210"/>
    </row>
    <row r="79" spans="1:17" ht="15" customHeight="1" x14ac:dyDescent="0.25">
      <c r="A79" s="1062"/>
      <c r="B79" s="1063"/>
      <c r="C79" s="1063"/>
      <c r="D79" s="1073"/>
      <c r="E79" s="1074"/>
      <c r="F79" s="1062"/>
      <c r="G79" s="1063"/>
      <c r="H79" s="1063"/>
      <c r="I79" s="1064"/>
      <c r="J79" s="1057"/>
      <c r="K79" s="1062"/>
      <c r="L79" s="1063"/>
      <c r="M79" s="1063"/>
      <c r="N79" s="1064"/>
      <c r="O79" s="1057"/>
      <c r="P79" s="197"/>
      <c r="Q79" s="210"/>
    </row>
    <row r="80" spans="1:17" ht="15" customHeight="1" x14ac:dyDescent="0.25">
      <c r="A80" s="1062"/>
      <c r="B80" s="1063"/>
      <c r="C80" s="1063"/>
      <c r="D80" s="1073"/>
      <c r="E80" s="1074"/>
      <c r="F80" s="1062"/>
      <c r="G80" s="1063"/>
      <c r="H80" s="1063"/>
      <c r="I80" s="1064"/>
      <c r="J80" s="1057"/>
      <c r="K80" s="1062"/>
      <c r="L80" s="1063"/>
      <c r="M80" s="1063"/>
      <c r="N80" s="1064"/>
      <c r="O80" s="1057"/>
      <c r="P80" s="197"/>
      <c r="Q80" s="210"/>
    </row>
    <row r="81" spans="1:17" ht="2.4500000000000002" customHeight="1" thickBot="1" x14ac:dyDescent="0.3">
      <c r="A81" s="1065"/>
      <c r="B81" s="1066"/>
      <c r="C81" s="1066"/>
      <c r="D81" s="1075"/>
      <c r="E81" s="1076"/>
      <c r="F81" s="1065"/>
      <c r="G81" s="1066"/>
      <c r="H81" s="1066"/>
      <c r="I81" s="1067"/>
      <c r="J81" s="1058"/>
      <c r="K81" s="1065"/>
      <c r="L81" s="1066"/>
      <c r="M81" s="1066"/>
      <c r="N81" s="1067"/>
      <c r="O81" s="1058"/>
      <c r="P81" s="197"/>
      <c r="Q81" s="210"/>
    </row>
    <row r="82" spans="1:17" ht="15" customHeight="1" x14ac:dyDescent="0.25">
      <c r="A82" s="1059"/>
      <c r="B82" s="1060"/>
      <c r="C82" s="1061"/>
      <c r="D82" s="1071" t="s">
        <v>713</v>
      </c>
      <c r="E82" s="1072"/>
      <c r="F82" s="1059"/>
      <c r="G82" s="1060"/>
      <c r="H82" s="1060"/>
      <c r="I82" s="1061"/>
      <c r="J82" s="1056" t="s">
        <v>714</v>
      </c>
      <c r="K82" s="1059"/>
      <c r="L82" s="1060"/>
      <c r="M82" s="1060"/>
      <c r="N82" s="1061"/>
      <c r="O82" s="1056" t="s">
        <v>714</v>
      </c>
      <c r="P82" s="197"/>
      <c r="Q82" s="210"/>
    </row>
    <row r="83" spans="1:17" ht="15" customHeight="1" x14ac:dyDescent="0.25">
      <c r="A83" s="1062"/>
      <c r="B83" s="1063"/>
      <c r="C83" s="1064"/>
      <c r="D83" s="1073"/>
      <c r="E83" s="1074"/>
      <c r="F83" s="1062"/>
      <c r="G83" s="1063"/>
      <c r="H83" s="1063"/>
      <c r="I83" s="1064"/>
      <c r="J83" s="1057"/>
      <c r="K83" s="1062"/>
      <c r="L83" s="1063"/>
      <c r="M83" s="1063"/>
      <c r="N83" s="1064"/>
      <c r="O83" s="1057"/>
      <c r="P83" s="197"/>
      <c r="Q83" s="210"/>
    </row>
    <row r="84" spans="1:17" ht="15" customHeight="1" x14ac:dyDescent="0.25">
      <c r="A84" s="1062"/>
      <c r="B84" s="1063"/>
      <c r="C84" s="1064"/>
      <c r="D84" s="1073"/>
      <c r="E84" s="1074"/>
      <c r="F84" s="1062"/>
      <c r="G84" s="1063"/>
      <c r="H84" s="1063"/>
      <c r="I84" s="1064"/>
      <c r="J84" s="1057"/>
      <c r="K84" s="1062"/>
      <c r="L84" s="1063"/>
      <c r="M84" s="1063"/>
      <c r="N84" s="1064"/>
      <c r="O84" s="1057"/>
      <c r="P84" s="197"/>
      <c r="Q84" s="210"/>
    </row>
    <row r="85" spans="1:17" ht="15" customHeight="1" x14ac:dyDescent="0.25">
      <c r="A85" s="1062"/>
      <c r="B85" s="1063"/>
      <c r="C85" s="1064"/>
      <c r="D85" s="1073"/>
      <c r="E85" s="1074"/>
      <c r="F85" s="1062"/>
      <c r="G85" s="1063"/>
      <c r="H85" s="1063"/>
      <c r="I85" s="1064"/>
      <c r="J85" s="1057"/>
      <c r="K85" s="1062"/>
      <c r="L85" s="1063"/>
      <c r="M85" s="1063"/>
      <c r="N85" s="1064"/>
      <c r="O85" s="1057"/>
      <c r="P85" s="197"/>
      <c r="Q85" s="210"/>
    </row>
    <row r="86" spans="1:17" ht="15" customHeight="1" x14ac:dyDescent="0.25">
      <c r="A86" s="1062"/>
      <c r="B86" s="1063"/>
      <c r="C86" s="1064"/>
      <c r="D86" s="1073"/>
      <c r="E86" s="1074"/>
      <c r="F86" s="1062"/>
      <c r="G86" s="1063"/>
      <c r="H86" s="1063"/>
      <c r="I86" s="1064"/>
      <c r="J86" s="1057"/>
      <c r="K86" s="1062"/>
      <c r="L86" s="1063"/>
      <c r="M86" s="1063"/>
      <c r="N86" s="1064"/>
      <c r="O86" s="1057"/>
      <c r="P86" s="197"/>
      <c r="Q86" s="210"/>
    </row>
    <row r="87" spans="1:17" ht="15" customHeight="1" x14ac:dyDescent="0.25">
      <c r="A87" s="1062"/>
      <c r="B87" s="1063"/>
      <c r="C87" s="1064"/>
      <c r="D87" s="1073"/>
      <c r="E87" s="1074"/>
      <c r="F87" s="1062"/>
      <c r="G87" s="1063"/>
      <c r="H87" s="1063"/>
      <c r="I87" s="1064"/>
      <c r="J87" s="1057"/>
      <c r="K87" s="1062"/>
      <c r="L87" s="1063"/>
      <c r="M87" s="1063"/>
      <c r="N87" s="1064"/>
      <c r="O87" s="1057"/>
      <c r="P87" s="197"/>
      <c r="Q87" s="210"/>
    </row>
    <row r="88" spans="1:17" ht="4.1500000000000004" customHeight="1" thickBot="1" x14ac:dyDescent="0.3">
      <c r="A88" s="1062"/>
      <c r="B88" s="1063"/>
      <c r="C88" s="1064"/>
      <c r="D88" s="1075"/>
      <c r="E88" s="1076"/>
      <c r="F88" s="1065"/>
      <c r="G88" s="1066"/>
      <c r="H88" s="1066"/>
      <c r="I88" s="1067"/>
      <c r="J88" s="1058"/>
      <c r="K88" s="1065"/>
      <c r="L88" s="1066"/>
      <c r="M88" s="1066"/>
      <c r="N88" s="1067"/>
      <c r="O88" s="1058"/>
      <c r="P88" s="197"/>
      <c r="Q88" s="210"/>
    </row>
    <row r="89" spans="1:17" ht="4.1500000000000004" hidden="1" customHeight="1" x14ac:dyDescent="0.3">
      <c r="A89" s="1065"/>
      <c r="B89" s="1066"/>
      <c r="C89" s="1067"/>
      <c r="D89" s="1071" t="s">
        <v>715</v>
      </c>
      <c r="E89" s="1072"/>
      <c r="F89" s="1059"/>
      <c r="G89" s="1060"/>
      <c r="H89" s="1060"/>
      <c r="I89" s="1061"/>
      <c r="J89" s="1056" t="s">
        <v>716</v>
      </c>
      <c r="K89" s="1059"/>
      <c r="L89" s="1060"/>
      <c r="M89" s="1060"/>
      <c r="N89" s="1061"/>
      <c r="O89" s="1056" t="s">
        <v>716</v>
      </c>
      <c r="P89" s="197"/>
      <c r="Q89" s="210"/>
    </row>
    <row r="90" spans="1:17" ht="15" customHeight="1" x14ac:dyDescent="0.25">
      <c r="A90" s="1059"/>
      <c r="B90" s="1060"/>
      <c r="C90" s="1061"/>
      <c r="D90" s="1073"/>
      <c r="E90" s="1074"/>
      <c r="F90" s="1062"/>
      <c r="G90" s="1063"/>
      <c r="H90" s="1063"/>
      <c r="I90" s="1064"/>
      <c r="J90" s="1057"/>
      <c r="K90" s="1062"/>
      <c r="L90" s="1063"/>
      <c r="M90" s="1063"/>
      <c r="N90" s="1064"/>
      <c r="O90" s="1057"/>
      <c r="P90" s="197"/>
      <c r="Q90" s="210"/>
    </row>
    <row r="91" spans="1:17" ht="15" customHeight="1" x14ac:dyDescent="0.25">
      <c r="A91" s="1062"/>
      <c r="B91" s="1063"/>
      <c r="C91" s="1064"/>
      <c r="D91" s="1073"/>
      <c r="E91" s="1074"/>
      <c r="F91" s="1062"/>
      <c r="G91" s="1063"/>
      <c r="H91" s="1063"/>
      <c r="I91" s="1064"/>
      <c r="J91" s="1057"/>
      <c r="K91" s="1062"/>
      <c r="L91" s="1063"/>
      <c r="M91" s="1063"/>
      <c r="N91" s="1064"/>
      <c r="O91" s="1057"/>
      <c r="P91" s="197"/>
      <c r="Q91" s="210"/>
    </row>
    <row r="92" spans="1:17" ht="15" customHeight="1" x14ac:dyDescent="0.25">
      <c r="A92" s="1062"/>
      <c r="B92" s="1063"/>
      <c r="C92" s="1064"/>
      <c r="D92" s="1073"/>
      <c r="E92" s="1074"/>
      <c r="F92" s="1062"/>
      <c r="G92" s="1063"/>
      <c r="H92" s="1063"/>
      <c r="I92" s="1064"/>
      <c r="J92" s="1057"/>
      <c r="K92" s="1062"/>
      <c r="L92" s="1063"/>
      <c r="M92" s="1063"/>
      <c r="N92" s="1064"/>
      <c r="O92" s="1057"/>
      <c r="P92" s="197"/>
      <c r="Q92" s="210"/>
    </row>
    <row r="93" spans="1:17" ht="15" customHeight="1" x14ac:dyDescent="0.25">
      <c r="A93" s="1062"/>
      <c r="B93" s="1063"/>
      <c r="C93" s="1064"/>
      <c r="D93" s="1073"/>
      <c r="E93" s="1074"/>
      <c r="F93" s="1062"/>
      <c r="G93" s="1063"/>
      <c r="H93" s="1063"/>
      <c r="I93" s="1064"/>
      <c r="J93" s="1057"/>
      <c r="K93" s="1062"/>
      <c r="L93" s="1063"/>
      <c r="M93" s="1063"/>
      <c r="N93" s="1064"/>
      <c r="O93" s="1057"/>
      <c r="P93" s="197"/>
      <c r="Q93" s="210"/>
    </row>
    <row r="94" spans="1:17" ht="15" customHeight="1" x14ac:dyDescent="0.25">
      <c r="A94" s="1062"/>
      <c r="B94" s="1063"/>
      <c r="C94" s="1064"/>
      <c r="D94" s="1073"/>
      <c r="E94" s="1074"/>
      <c r="F94" s="1062"/>
      <c r="G94" s="1063"/>
      <c r="H94" s="1063"/>
      <c r="I94" s="1064"/>
      <c r="J94" s="1057"/>
      <c r="K94" s="1062"/>
      <c r="L94" s="1063"/>
      <c r="M94" s="1063"/>
      <c r="N94" s="1064"/>
      <c r="O94" s="1057"/>
      <c r="P94" s="197"/>
      <c r="Q94" s="210"/>
    </row>
    <row r="95" spans="1:17" ht="6" customHeight="1" thickBot="1" x14ac:dyDescent="0.3">
      <c r="A95" s="1065"/>
      <c r="B95" s="1066"/>
      <c r="C95" s="1067"/>
      <c r="D95" s="1075"/>
      <c r="E95" s="1076"/>
      <c r="F95" s="1065"/>
      <c r="G95" s="1066"/>
      <c r="H95" s="1066"/>
      <c r="I95" s="1067"/>
      <c r="J95" s="1058"/>
      <c r="K95" s="1065"/>
      <c r="L95" s="1066"/>
      <c r="M95" s="1066"/>
      <c r="N95" s="1067"/>
      <c r="O95" s="1058"/>
      <c r="P95" s="197"/>
      <c r="Q95" s="210"/>
    </row>
    <row r="96" spans="1:17" ht="15" customHeight="1" x14ac:dyDescent="0.25">
      <c r="A96" s="1059"/>
      <c r="B96" s="1060"/>
      <c r="C96" s="1060"/>
      <c r="D96" s="1071" t="s">
        <v>717</v>
      </c>
      <c r="E96" s="1072"/>
      <c r="F96" s="1059"/>
      <c r="G96" s="1060"/>
      <c r="H96" s="1060"/>
      <c r="I96" s="1061"/>
      <c r="J96" s="1056" t="s">
        <v>718</v>
      </c>
      <c r="K96" s="1059"/>
      <c r="L96" s="1060"/>
      <c r="M96" s="1060"/>
      <c r="N96" s="1061"/>
      <c r="O96" s="1056" t="s">
        <v>718</v>
      </c>
      <c r="P96" s="197"/>
      <c r="Q96" s="210"/>
    </row>
    <row r="97" spans="1:17" ht="15" customHeight="1" x14ac:dyDescent="0.25">
      <c r="A97" s="1062"/>
      <c r="B97" s="1063"/>
      <c r="C97" s="1063"/>
      <c r="D97" s="1073"/>
      <c r="E97" s="1074"/>
      <c r="F97" s="1062"/>
      <c r="G97" s="1063"/>
      <c r="H97" s="1063"/>
      <c r="I97" s="1064"/>
      <c r="J97" s="1057"/>
      <c r="K97" s="1062"/>
      <c r="L97" s="1063"/>
      <c r="M97" s="1063"/>
      <c r="N97" s="1064"/>
      <c r="O97" s="1057"/>
      <c r="P97" s="197"/>
      <c r="Q97" s="210"/>
    </row>
    <row r="98" spans="1:17" ht="15" customHeight="1" x14ac:dyDescent="0.25">
      <c r="A98" s="1062"/>
      <c r="B98" s="1063"/>
      <c r="C98" s="1063"/>
      <c r="D98" s="1073"/>
      <c r="E98" s="1074"/>
      <c r="F98" s="1062"/>
      <c r="G98" s="1063"/>
      <c r="H98" s="1063"/>
      <c r="I98" s="1064"/>
      <c r="J98" s="1057"/>
      <c r="K98" s="1062"/>
      <c r="L98" s="1063"/>
      <c r="M98" s="1063"/>
      <c r="N98" s="1064"/>
      <c r="O98" s="1057"/>
      <c r="P98" s="197"/>
      <c r="Q98" s="210"/>
    </row>
    <row r="99" spans="1:17" ht="15" customHeight="1" x14ac:dyDescent="0.25">
      <c r="A99" s="1062"/>
      <c r="B99" s="1063"/>
      <c r="C99" s="1063"/>
      <c r="D99" s="1073"/>
      <c r="E99" s="1074"/>
      <c r="F99" s="1062"/>
      <c r="G99" s="1063"/>
      <c r="H99" s="1063"/>
      <c r="I99" s="1064"/>
      <c r="J99" s="1057"/>
      <c r="K99" s="1062"/>
      <c r="L99" s="1063"/>
      <c r="M99" s="1063"/>
      <c r="N99" s="1064"/>
      <c r="O99" s="1057"/>
      <c r="P99" s="197"/>
      <c r="Q99" s="210"/>
    </row>
    <row r="100" spans="1:17" ht="15" customHeight="1" x14ac:dyDescent="0.25">
      <c r="A100" s="1062"/>
      <c r="B100" s="1063"/>
      <c r="C100" s="1063"/>
      <c r="D100" s="1073"/>
      <c r="E100" s="1074"/>
      <c r="F100" s="1062"/>
      <c r="G100" s="1063"/>
      <c r="H100" s="1063"/>
      <c r="I100" s="1064"/>
      <c r="J100" s="1057"/>
      <c r="K100" s="1062"/>
      <c r="L100" s="1063"/>
      <c r="M100" s="1063"/>
      <c r="N100" s="1064"/>
      <c r="O100" s="1057"/>
      <c r="P100" s="197"/>
      <c r="Q100" s="210"/>
    </row>
    <row r="101" spans="1:17" ht="15" customHeight="1" x14ac:dyDescent="0.25">
      <c r="A101" s="1062"/>
      <c r="B101" s="1063"/>
      <c r="C101" s="1063"/>
      <c r="D101" s="1073"/>
      <c r="E101" s="1074"/>
      <c r="F101" s="1062"/>
      <c r="G101" s="1063"/>
      <c r="H101" s="1063"/>
      <c r="I101" s="1064"/>
      <c r="J101" s="1057"/>
      <c r="K101" s="1062"/>
      <c r="L101" s="1063"/>
      <c r="M101" s="1063"/>
      <c r="N101" s="1064"/>
      <c r="O101" s="1057"/>
      <c r="P101" s="197"/>
      <c r="Q101" s="210"/>
    </row>
    <row r="102" spans="1:17" ht="9" customHeight="1" thickBot="1" x14ac:dyDescent="0.3">
      <c r="A102" s="1065"/>
      <c r="B102" s="1066"/>
      <c r="C102" s="1066"/>
      <c r="D102" s="1075"/>
      <c r="E102" s="1076"/>
      <c r="F102" s="1065"/>
      <c r="G102" s="1066"/>
      <c r="H102" s="1066"/>
      <c r="I102" s="1067"/>
      <c r="J102" s="1058"/>
      <c r="K102" s="1065"/>
      <c r="L102" s="1066"/>
      <c r="M102" s="1066"/>
      <c r="N102" s="1067"/>
      <c r="O102" s="1058"/>
      <c r="P102" s="197"/>
      <c r="Q102" s="210"/>
    </row>
    <row r="103" spans="1:17" ht="23.25" x14ac:dyDescent="0.25">
      <c r="A103" s="1059"/>
      <c r="B103" s="1060"/>
      <c r="C103" s="1060"/>
      <c r="D103" s="1071" t="s">
        <v>718</v>
      </c>
      <c r="E103" s="1072"/>
      <c r="F103" s="1059"/>
      <c r="G103" s="1060"/>
      <c r="H103" s="1060"/>
      <c r="I103" s="1061"/>
      <c r="J103" s="1089" t="s">
        <v>719</v>
      </c>
      <c r="K103" s="1059"/>
      <c r="L103" s="1060"/>
      <c r="M103" s="1060"/>
      <c r="N103" s="1061"/>
      <c r="O103" s="1056" t="s">
        <v>719</v>
      </c>
      <c r="P103" s="197"/>
      <c r="Q103" s="210"/>
    </row>
    <row r="104" spans="1:17" ht="23.25" x14ac:dyDescent="0.25">
      <c r="A104" s="1062"/>
      <c r="B104" s="1063"/>
      <c r="C104" s="1063"/>
      <c r="D104" s="1073"/>
      <c r="E104" s="1074"/>
      <c r="F104" s="1062"/>
      <c r="G104" s="1063"/>
      <c r="H104" s="1063"/>
      <c r="I104" s="1064"/>
      <c r="J104" s="1090"/>
      <c r="K104" s="1062"/>
      <c r="L104" s="1063"/>
      <c r="M104" s="1063"/>
      <c r="N104" s="1064"/>
      <c r="O104" s="1057"/>
      <c r="P104" s="197"/>
      <c r="Q104" s="210"/>
    </row>
    <row r="105" spans="1:17" ht="23.25" x14ac:dyDescent="0.25">
      <c r="A105" s="1062"/>
      <c r="B105" s="1063"/>
      <c r="C105" s="1063"/>
      <c r="D105" s="1073"/>
      <c r="E105" s="1074"/>
      <c r="F105" s="1062"/>
      <c r="G105" s="1063"/>
      <c r="H105" s="1063"/>
      <c r="I105" s="1064"/>
      <c r="J105" s="1090"/>
      <c r="K105" s="1062"/>
      <c r="L105" s="1063"/>
      <c r="M105" s="1063"/>
      <c r="N105" s="1064"/>
      <c r="O105" s="1057"/>
      <c r="P105" s="197"/>
      <c r="Q105" s="210"/>
    </row>
    <row r="106" spans="1:17" ht="23.25" x14ac:dyDescent="0.25">
      <c r="A106" s="1062"/>
      <c r="B106" s="1063"/>
      <c r="C106" s="1063"/>
      <c r="D106" s="1073"/>
      <c r="E106" s="1074"/>
      <c r="F106" s="1062"/>
      <c r="G106" s="1063"/>
      <c r="H106" s="1063"/>
      <c r="I106" s="1064"/>
      <c r="J106" s="1090"/>
      <c r="K106" s="1062"/>
      <c r="L106" s="1063"/>
      <c r="M106" s="1063"/>
      <c r="N106" s="1064"/>
      <c r="O106" s="1057"/>
      <c r="P106" s="197"/>
      <c r="Q106" s="210"/>
    </row>
    <row r="107" spans="1:17" ht="3.6" customHeight="1" thickBot="1" x14ac:dyDescent="0.3">
      <c r="A107" s="1065"/>
      <c r="B107" s="1066"/>
      <c r="C107" s="1066"/>
      <c r="D107" s="1075"/>
      <c r="E107" s="1076"/>
      <c r="F107" s="1062"/>
      <c r="G107" s="1063"/>
      <c r="H107" s="1063"/>
      <c r="I107" s="1064"/>
      <c r="J107" s="1090"/>
      <c r="K107" s="1062"/>
      <c r="L107" s="1063"/>
      <c r="M107" s="1063"/>
      <c r="N107" s="1064"/>
      <c r="O107" s="1057"/>
      <c r="P107" s="197"/>
      <c r="Q107" s="210"/>
    </row>
    <row r="108" spans="1:17" ht="23.25" x14ac:dyDescent="0.25">
      <c r="A108" s="1059"/>
      <c r="B108" s="1060"/>
      <c r="C108" s="1060"/>
      <c r="D108" s="1071" t="s">
        <v>1428</v>
      </c>
      <c r="E108" s="1072"/>
      <c r="F108" s="1059"/>
      <c r="G108" s="1060"/>
      <c r="H108" s="1060"/>
      <c r="I108" s="1061"/>
      <c r="J108" s="1089" t="s">
        <v>720</v>
      </c>
      <c r="K108" s="1059"/>
      <c r="L108" s="1060"/>
      <c r="M108" s="1060"/>
      <c r="N108" s="1061"/>
      <c r="O108" s="1056" t="s">
        <v>720</v>
      </c>
      <c r="P108" s="197"/>
      <c r="Q108" s="210"/>
    </row>
    <row r="109" spans="1:17" ht="23.25" x14ac:dyDescent="0.25">
      <c r="A109" s="1062"/>
      <c r="B109" s="1063"/>
      <c r="C109" s="1063"/>
      <c r="D109" s="1073"/>
      <c r="E109" s="1074"/>
      <c r="F109" s="1062"/>
      <c r="G109" s="1063"/>
      <c r="H109" s="1063"/>
      <c r="I109" s="1064"/>
      <c r="J109" s="1090"/>
      <c r="K109" s="1062"/>
      <c r="L109" s="1063"/>
      <c r="M109" s="1063"/>
      <c r="N109" s="1064"/>
      <c r="O109" s="1057"/>
      <c r="P109" s="197"/>
      <c r="Q109" s="210"/>
    </row>
    <row r="110" spans="1:17" ht="23.25" x14ac:dyDescent="0.25">
      <c r="A110" s="1062"/>
      <c r="B110" s="1063"/>
      <c r="C110" s="1063"/>
      <c r="D110" s="1073"/>
      <c r="E110" s="1074"/>
      <c r="F110" s="1062"/>
      <c r="G110" s="1063"/>
      <c r="H110" s="1063"/>
      <c r="I110" s="1064"/>
      <c r="J110" s="1090"/>
      <c r="K110" s="1062"/>
      <c r="L110" s="1063"/>
      <c r="M110" s="1063"/>
      <c r="N110" s="1064"/>
      <c r="O110" s="1057"/>
      <c r="P110" s="197"/>
      <c r="Q110" s="210"/>
    </row>
    <row r="111" spans="1:17" ht="23.25" x14ac:dyDescent="0.25">
      <c r="A111" s="1062"/>
      <c r="B111" s="1063"/>
      <c r="C111" s="1063"/>
      <c r="D111" s="1073"/>
      <c r="E111" s="1074"/>
      <c r="F111" s="1062"/>
      <c r="G111" s="1063"/>
      <c r="H111" s="1063"/>
      <c r="I111" s="1064"/>
      <c r="J111" s="1090"/>
      <c r="K111" s="1062"/>
      <c r="L111" s="1063"/>
      <c r="M111" s="1063"/>
      <c r="N111" s="1064"/>
      <c r="O111" s="1057"/>
      <c r="P111" s="197"/>
      <c r="Q111" s="210"/>
    </row>
    <row r="112" spans="1:17" ht="4.1500000000000004" customHeight="1" thickBot="1" x14ac:dyDescent="0.3">
      <c r="A112" s="1065"/>
      <c r="B112" s="1066"/>
      <c r="C112" s="1066"/>
      <c r="D112" s="1075"/>
      <c r="E112" s="1076"/>
      <c r="F112" s="1065"/>
      <c r="G112" s="1066"/>
      <c r="H112" s="1066"/>
      <c r="I112" s="1067"/>
      <c r="J112" s="1091"/>
      <c r="K112" s="1062"/>
      <c r="L112" s="1063"/>
      <c r="M112" s="1063"/>
      <c r="N112" s="1064"/>
      <c r="O112" s="1057"/>
      <c r="P112" s="197"/>
      <c r="Q112" s="210"/>
    </row>
    <row r="113" spans="1:17" ht="23.25" x14ac:dyDescent="0.25">
      <c r="A113" s="1059"/>
      <c r="B113" s="1060"/>
      <c r="C113" s="1061"/>
      <c r="D113" s="1071" t="s">
        <v>1457</v>
      </c>
      <c r="E113" s="1072"/>
      <c r="F113" s="1059"/>
      <c r="G113" s="1060"/>
      <c r="H113" s="1060"/>
      <c r="I113" s="1061"/>
      <c r="J113" s="1089" t="s">
        <v>721</v>
      </c>
      <c r="K113" s="1059"/>
      <c r="L113" s="1060"/>
      <c r="M113" s="1060"/>
      <c r="N113" s="1061"/>
      <c r="O113" s="1056" t="s">
        <v>721</v>
      </c>
      <c r="P113" s="197"/>
      <c r="Q113" s="210"/>
    </row>
    <row r="114" spans="1:17" ht="23.25" x14ac:dyDescent="0.25">
      <c r="A114" s="1062"/>
      <c r="B114" s="1063"/>
      <c r="C114" s="1064"/>
      <c r="D114" s="1073"/>
      <c r="E114" s="1074"/>
      <c r="F114" s="1062"/>
      <c r="G114" s="1063"/>
      <c r="H114" s="1063"/>
      <c r="I114" s="1064"/>
      <c r="J114" s="1090"/>
      <c r="K114" s="1062"/>
      <c r="L114" s="1063"/>
      <c r="M114" s="1063"/>
      <c r="N114" s="1064"/>
      <c r="O114" s="1057"/>
      <c r="P114" s="197"/>
      <c r="Q114" s="210"/>
    </row>
    <row r="115" spans="1:17" ht="23.25" x14ac:dyDescent="0.25">
      <c r="A115" s="1062"/>
      <c r="B115" s="1063"/>
      <c r="C115" s="1064"/>
      <c r="D115" s="1073"/>
      <c r="E115" s="1074"/>
      <c r="F115" s="1062"/>
      <c r="G115" s="1063"/>
      <c r="H115" s="1063"/>
      <c r="I115" s="1064"/>
      <c r="J115" s="1090"/>
      <c r="K115" s="1062"/>
      <c r="L115" s="1063"/>
      <c r="M115" s="1063"/>
      <c r="N115" s="1064"/>
      <c r="O115" s="1057"/>
      <c r="P115" s="197"/>
      <c r="Q115" s="210"/>
    </row>
    <row r="116" spans="1:17" ht="25.9" customHeight="1" thickBot="1" x14ac:dyDescent="0.3">
      <c r="A116" s="1062"/>
      <c r="B116" s="1063"/>
      <c r="C116" s="1064"/>
      <c r="D116" s="1073"/>
      <c r="E116" s="1074"/>
      <c r="F116" s="1062"/>
      <c r="G116" s="1063"/>
      <c r="H116" s="1063"/>
      <c r="I116" s="1064"/>
      <c r="J116" s="1091"/>
      <c r="K116" s="1065"/>
      <c r="L116" s="1066"/>
      <c r="M116" s="1066"/>
      <c r="N116" s="1067"/>
      <c r="O116" s="1058"/>
      <c r="P116" s="197"/>
      <c r="Q116" s="210"/>
    </row>
    <row r="117" spans="1:17" s="143" customFormat="1" ht="25.9" customHeight="1" thickBot="1" x14ac:dyDescent="0.3">
      <c r="A117" s="1062"/>
      <c r="B117" s="1063"/>
      <c r="C117" s="1064"/>
      <c r="D117" s="1073"/>
      <c r="E117" s="1074"/>
      <c r="F117" s="645"/>
      <c r="G117" s="646"/>
      <c r="H117" s="646"/>
      <c r="I117" s="646"/>
      <c r="J117" s="649"/>
      <c r="K117" s="645"/>
      <c r="L117" s="646"/>
      <c r="M117" s="646"/>
      <c r="N117" s="647"/>
      <c r="O117" s="648"/>
      <c r="P117" s="197"/>
      <c r="Q117" s="210"/>
    </row>
    <row r="118" spans="1:17" ht="15" customHeight="1" x14ac:dyDescent="0.25">
      <c r="A118" s="197"/>
      <c r="B118" s="197"/>
      <c r="C118" s="197"/>
      <c r="D118" s="210"/>
      <c r="E118" s="210"/>
      <c r="F118" s="198"/>
      <c r="G118" s="199"/>
      <c r="H118" s="199"/>
      <c r="I118" s="650"/>
      <c r="J118" s="650"/>
      <c r="K118" s="1059"/>
      <c r="L118" s="1060"/>
      <c r="M118" s="1060"/>
      <c r="N118" s="1061"/>
      <c r="O118" s="1056" t="s">
        <v>722</v>
      </c>
      <c r="P118" s="197"/>
      <c r="Q118" s="210"/>
    </row>
    <row r="119" spans="1:17" ht="15" customHeight="1" x14ac:dyDescent="0.25">
      <c r="A119" s="69"/>
      <c r="B119" s="69"/>
      <c r="C119" s="69"/>
      <c r="D119" s="69"/>
      <c r="E119" s="69"/>
      <c r="F119" s="201"/>
      <c r="G119" s="202"/>
      <c r="H119" s="202"/>
      <c r="I119" s="558"/>
      <c r="J119" s="558"/>
      <c r="K119" s="1062"/>
      <c r="L119" s="1063"/>
      <c r="M119" s="1063"/>
      <c r="N119" s="1064"/>
      <c r="O119" s="1057"/>
      <c r="P119" s="197"/>
      <c r="Q119" s="210"/>
    </row>
    <row r="120" spans="1:17" ht="15" customHeight="1" x14ac:dyDescent="0.25">
      <c r="A120" s="143"/>
      <c r="B120" s="143"/>
      <c r="C120" s="143"/>
      <c r="D120" s="143"/>
      <c r="E120" s="143"/>
      <c r="F120" s="201"/>
      <c r="G120" s="202"/>
      <c r="H120" s="202"/>
      <c r="I120" s="558"/>
      <c r="J120" s="558"/>
      <c r="K120" s="1062"/>
      <c r="L120" s="1063"/>
      <c r="M120" s="1063"/>
      <c r="N120" s="1064"/>
      <c r="O120" s="1057"/>
      <c r="P120" s="197"/>
      <c r="Q120" s="210"/>
    </row>
    <row r="121" spans="1:17" ht="21" customHeight="1" x14ac:dyDescent="0.35">
      <c r="A121" s="143"/>
      <c r="B121" s="143"/>
      <c r="C121" s="143"/>
      <c r="D121" s="143"/>
      <c r="E121" s="143"/>
      <c r="F121" s="201"/>
      <c r="G121" s="202"/>
      <c r="H121" s="202"/>
      <c r="I121" s="558"/>
      <c r="J121" s="651" t="s">
        <v>722</v>
      </c>
      <c r="K121" s="1062"/>
      <c r="L121" s="1063"/>
      <c r="M121" s="1063"/>
      <c r="N121" s="1064"/>
      <c r="O121" s="1057"/>
      <c r="P121" s="197"/>
      <c r="Q121" s="210"/>
    </row>
    <row r="122" spans="1:17" ht="15" customHeight="1" x14ac:dyDescent="0.25">
      <c r="A122" s="143"/>
      <c r="B122" s="143"/>
      <c r="C122" s="143"/>
      <c r="D122" s="143"/>
      <c r="E122" s="143"/>
      <c r="F122" s="201"/>
      <c r="G122" s="202"/>
      <c r="H122" s="202"/>
      <c r="I122" s="558"/>
      <c r="J122" s="558"/>
      <c r="K122" s="1062"/>
      <c r="L122" s="1063"/>
      <c r="M122" s="1063"/>
      <c r="N122" s="1064"/>
      <c r="O122" s="1057"/>
      <c r="P122" s="197"/>
      <c r="Q122" s="210"/>
    </row>
    <row r="123" spans="1:17" ht="15" customHeight="1" thickBot="1" x14ac:dyDescent="0.3">
      <c r="A123" s="143"/>
      <c r="B123" s="143"/>
      <c r="C123" s="143"/>
      <c r="D123" s="143"/>
      <c r="E123" s="143"/>
      <c r="F123" s="205"/>
      <c r="G123" s="206"/>
      <c r="H123" s="206"/>
      <c r="I123" s="559"/>
      <c r="J123" s="558"/>
      <c r="K123" s="1062"/>
      <c r="L123" s="1063"/>
      <c r="M123" s="1063"/>
      <c r="N123" s="1064"/>
      <c r="O123" s="1057"/>
      <c r="P123" s="197"/>
      <c r="Q123" s="210"/>
    </row>
    <row r="124" spans="1:17" ht="1.9" customHeight="1" thickBot="1" x14ac:dyDescent="0.3">
      <c r="A124" s="143"/>
      <c r="B124" s="143"/>
      <c r="C124" s="143"/>
      <c r="D124" s="143"/>
      <c r="E124" s="143"/>
      <c r="F124" s="205"/>
      <c r="G124" s="206"/>
      <c r="H124" s="206"/>
      <c r="I124" s="206"/>
      <c r="J124" s="207"/>
      <c r="K124" s="1065"/>
      <c r="L124" s="1066"/>
      <c r="M124" s="1066"/>
      <c r="N124" s="1067"/>
      <c r="O124" s="1058"/>
      <c r="P124" s="197"/>
      <c r="Q124" s="210"/>
    </row>
    <row r="125" spans="1:17" ht="15" customHeight="1" x14ac:dyDescent="0.25">
      <c r="A125" s="143"/>
      <c r="B125" s="143"/>
      <c r="C125" s="143"/>
      <c r="D125" s="143"/>
      <c r="E125" s="143"/>
      <c r="F125" s="198"/>
      <c r="G125" s="199"/>
      <c r="H125" s="199"/>
      <c r="I125" s="199"/>
      <c r="J125" s="200"/>
      <c r="K125" s="1059"/>
      <c r="L125" s="1060"/>
      <c r="M125" s="1060"/>
      <c r="N125" s="1061"/>
      <c r="O125" s="1056" t="s">
        <v>723</v>
      </c>
      <c r="P125" s="197"/>
      <c r="Q125" s="210"/>
    </row>
    <row r="126" spans="1:17" ht="15" customHeight="1" x14ac:dyDescent="0.25">
      <c r="A126" s="143"/>
      <c r="B126" s="143"/>
      <c r="C126" s="143"/>
      <c r="D126" s="143"/>
      <c r="E126" s="143"/>
      <c r="F126" s="201"/>
      <c r="G126" s="202"/>
      <c r="H126" s="202"/>
      <c r="I126" s="202"/>
      <c r="J126" s="203"/>
      <c r="K126" s="1062"/>
      <c r="L126" s="1063"/>
      <c r="M126" s="1063"/>
      <c r="N126" s="1064"/>
      <c r="O126" s="1057"/>
      <c r="P126" s="197"/>
      <c r="Q126" s="210"/>
    </row>
    <row r="127" spans="1:17" ht="15" customHeight="1" x14ac:dyDescent="0.25">
      <c r="A127" s="143"/>
      <c r="B127" s="143"/>
      <c r="C127" s="143"/>
      <c r="D127" s="143"/>
      <c r="E127" s="143"/>
      <c r="F127" s="201"/>
      <c r="G127" s="202"/>
      <c r="H127" s="202"/>
      <c r="I127" s="202"/>
      <c r="J127" s="203"/>
      <c r="K127" s="1062"/>
      <c r="L127" s="1063"/>
      <c r="M127" s="1063"/>
      <c r="N127" s="1064"/>
      <c r="O127" s="1057"/>
      <c r="P127" s="197"/>
      <c r="Q127" s="210"/>
    </row>
    <row r="128" spans="1:17" ht="21" customHeight="1" x14ac:dyDescent="0.25">
      <c r="A128" s="143"/>
      <c r="B128" s="143"/>
      <c r="C128" s="143"/>
      <c r="D128" s="143"/>
      <c r="E128" s="143"/>
      <c r="F128" s="201"/>
      <c r="G128" s="202"/>
      <c r="H128" s="202"/>
      <c r="I128" s="202"/>
      <c r="J128" s="208" t="s">
        <v>723</v>
      </c>
      <c r="K128" s="1062"/>
      <c r="L128" s="1063"/>
      <c r="M128" s="1063"/>
      <c r="N128" s="1064"/>
      <c r="O128" s="1057"/>
      <c r="P128" s="197"/>
      <c r="Q128" s="210"/>
    </row>
    <row r="129" spans="1:17" ht="15" customHeight="1" x14ac:dyDescent="0.25">
      <c r="A129" s="143"/>
      <c r="B129" s="143"/>
      <c r="C129" s="143"/>
      <c r="D129" s="143"/>
      <c r="E129" s="143"/>
      <c r="F129" s="201"/>
      <c r="G129" s="202"/>
      <c r="H129" s="202"/>
      <c r="I129" s="202"/>
      <c r="J129" s="203"/>
      <c r="K129" s="1062"/>
      <c r="L129" s="1063"/>
      <c r="M129" s="1063"/>
      <c r="N129" s="1064"/>
      <c r="O129" s="1057"/>
      <c r="P129" s="197"/>
      <c r="Q129" s="210"/>
    </row>
    <row r="130" spans="1:17" ht="15" customHeight="1" x14ac:dyDescent="0.25">
      <c r="A130" s="143"/>
      <c r="B130" s="143"/>
      <c r="C130" s="143"/>
      <c r="D130" s="143"/>
      <c r="E130" s="143"/>
      <c r="F130" s="201"/>
      <c r="G130" s="202"/>
      <c r="H130" s="202"/>
      <c r="I130" s="202"/>
      <c r="J130" s="203"/>
      <c r="K130" s="1062"/>
      <c r="L130" s="1063"/>
      <c r="M130" s="1063"/>
      <c r="N130" s="1064"/>
      <c r="O130" s="1057"/>
      <c r="P130" s="197"/>
      <c r="Q130" s="210"/>
    </row>
    <row r="131" spans="1:17" ht="3.6" customHeight="1" thickBot="1" x14ac:dyDescent="0.3">
      <c r="A131" s="143"/>
      <c r="B131" s="143"/>
      <c r="C131" s="143"/>
      <c r="D131" s="143"/>
      <c r="E131" s="143"/>
      <c r="F131" s="205"/>
      <c r="G131" s="206"/>
      <c r="H131" s="206"/>
      <c r="I131" s="206"/>
      <c r="J131" s="207"/>
      <c r="K131" s="1065"/>
      <c r="L131" s="1066"/>
      <c r="M131" s="1066"/>
      <c r="N131" s="1067"/>
      <c r="O131" s="1058"/>
      <c r="P131" s="197"/>
      <c r="Q131" s="210"/>
    </row>
    <row r="132" spans="1:17" ht="15" customHeight="1" x14ac:dyDescent="0.25">
      <c r="A132" s="143"/>
      <c r="B132" s="143"/>
      <c r="C132" s="143"/>
      <c r="D132" s="143"/>
      <c r="E132" s="143"/>
      <c r="F132" s="198"/>
      <c r="G132" s="199"/>
      <c r="H132" s="199"/>
      <c r="I132" s="199"/>
      <c r="J132" s="200"/>
      <c r="K132" s="1059"/>
      <c r="L132" s="1060"/>
      <c r="M132" s="1060"/>
      <c r="N132" s="1061"/>
      <c r="O132" s="1056" t="s">
        <v>724</v>
      </c>
      <c r="P132" s="197"/>
      <c r="Q132" s="210"/>
    </row>
    <row r="133" spans="1:17" ht="15" customHeight="1" x14ac:dyDescent="0.25">
      <c r="A133" s="143"/>
      <c r="B133" s="143"/>
      <c r="C133" s="143"/>
      <c r="D133" s="143"/>
      <c r="E133" s="143"/>
      <c r="F133" s="201"/>
      <c r="G133" s="202"/>
      <c r="H133" s="202"/>
      <c r="I133" s="202"/>
      <c r="J133" s="203"/>
      <c r="K133" s="1062"/>
      <c r="L133" s="1063"/>
      <c r="M133" s="1063"/>
      <c r="N133" s="1064"/>
      <c r="O133" s="1057"/>
      <c r="P133" s="197"/>
      <c r="Q133" s="210"/>
    </row>
    <row r="134" spans="1:17" ht="15" customHeight="1" x14ac:dyDescent="0.25">
      <c r="A134" s="143"/>
      <c r="B134" s="143"/>
      <c r="C134" s="143"/>
      <c r="D134" s="143"/>
      <c r="E134" s="143"/>
      <c r="F134" s="201"/>
      <c r="G134" s="202"/>
      <c r="H134" s="202"/>
      <c r="I134" s="202"/>
      <c r="J134" s="209"/>
      <c r="K134" s="1062"/>
      <c r="L134" s="1063"/>
      <c r="M134" s="1063"/>
      <c r="N134" s="1064"/>
      <c r="O134" s="1057"/>
      <c r="P134" s="197"/>
      <c r="Q134" s="210"/>
    </row>
    <row r="135" spans="1:17" ht="21" customHeight="1" x14ac:dyDescent="0.35">
      <c r="A135" s="143"/>
      <c r="B135" s="143"/>
      <c r="C135" s="143"/>
      <c r="D135" s="143"/>
      <c r="E135" s="143"/>
      <c r="F135" s="201"/>
      <c r="G135" s="202"/>
      <c r="H135" s="202"/>
      <c r="I135" s="202"/>
      <c r="J135" s="204" t="s">
        <v>724</v>
      </c>
      <c r="K135" s="1062"/>
      <c r="L135" s="1063"/>
      <c r="M135" s="1063"/>
      <c r="N135" s="1064"/>
      <c r="O135" s="1057"/>
      <c r="P135" s="197"/>
      <c r="Q135" s="210"/>
    </row>
    <row r="136" spans="1:17" ht="15" customHeight="1" x14ac:dyDescent="0.25">
      <c r="A136" s="143"/>
      <c r="B136" s="143"/>
      <c r="C136" s="143"/>
      <c r="D136" s="143"/>
      <c r="E136" s="143"/>
      <c r="F136" s="201"/>
      <c r="G136" s="202"/>
      <c r="H136" s="202"/>
      <c r="I136" s="202"/>
      <c r="J136" s="203"/>
      <c r="K136" s="1062"/>
      <c r="L136" s="1063"/>
      <c r="M136" s="1063"/>
      <c r="N136" s="1064"/>
      <c r="O136" s="1057"/>
      <c r="P136" s="197"/>
      <c r="Q136" s="210"/>
    </row>
    <row r="137" spans="1:17" ht="15" customHeight="1" x14ac:dyDescent="0.25">
      <c r="A137" s="143"/>
      <c r="B137" s="143"/>
      <c r="C137" s="143"/>
      <c r="D137" s="143"/>
      <c r="E137" s="143"/>
      <c r="F137" s="201"/>
      <c r="G137" s="202"/>
      <c r="H137" s="202"/>
      <c r="I137" s="202"/>
      <c r="J137" s="203"/>
      <c r="K137" s="1062"/>
      <c r="L137" s="1063"/>
      <c r="M137" s="1063"/>
      <c r="N137" s="1064"/>
      <c r="O137" s="1057"/>
      <c r="P137" s="197"/>
      <c r="Q137" s="210"/>
    </row>
    <row r="138" spans="1:17" ht="3" customHeight="1" thickBot="1" x14ac:dyDescent="0.3">
      <c r="A138" s="143"/>
      <c r="B138" s="143"/>
      <c r="C138" s="143"/>
      <c r="D138" s="143"/>
      <c r="E138" s="143"/>
      <c r="F138" s="205"/>
      <c r="G138" s="206"/>
      <c r="H138" s="206"/>
      <c r="I138" s="206"/>
      <c r="J138" s="207"/>
      <c r="K138" s="1065"/>
      <c r="L138" s="1066"/>
      <c r="M138" s="1066"/>
      <c r="N138" s="1067"/>
      <c r="O138" s="1058"/>
      <c r="P138" s="197"/>
      <c r="Q138" s="210"/>
    </row>
    <row r="139" spans="1:17" ht="15" customHeight="1" x14ac:dyDescent="0.25">
      <c r="A139" s="143"/>
      <c r="B139" s="143"/>
      <c r="C139" s="143"/>
      <c r="D139" s="143"/>
      <c r="E139" s="143"/>
      <c r="F139" s="198"/>
      <c r="G139" s="199"/>
      <c r="H139" s="199"/>
      <c r="I139" s="199"/>
      <c r="J139" s="200"/>
      <c r="K139" s="1059"/>
      <c r="L139" s="1060"/>
      <c r="M139" s="1060"/>
      <c r="N139" s="1061"/>
      <c r="O139" s="1056" t="s">
        <v>725</v>
      </c>
      <c r="P139" s="197"/>
      <c r="Q139" s="210"/>
    </row>
    <row r="140" spans="1:17" ht="15" customHeight="1" x14ac:dyDescent="0.25">
      <c r="A140" s="143"/>
      <c r="B140" s="143"/>
      <c r="C140" s="143"/>
      <c r="D140" s="143"/>
      <c r="E140" s="143"/>
      <c r="F140" s="201"/>
      <c r="G140" s="202"/>
      <c r="H140" s="202"/>
      <c r="I140" s="202"/>
      <c r="J140" s="203"/>
      <c r="K140" s="1062"/>
      <c r="L140" s="1063"/>
      <c r="M140" s="1063"/>
      <c r="N140" s="1064"/>
      <c r="O140" s="1057"/>
      <c r="P140" s="197"/>
      <c r="Q140" s="210"/>
    </row>
    <row r="141" spans="1:17" ht="15" customHeight="1" x14ac:dyDescent="0.25">
      <c r="A141" s="143"/>
      <c r="B141" s="143"/>
      <c r="C141" s="143"/>
      <c r="D141" s="143"/>
      <c r="E141" s="143"/>
      <c r="F141" s="201"/>
      <c r="G141" s="202"/>
      <c r="H141" s="202"/>
      <c r="I141" s="202"/>
      <c r="J141" s="203"/>
      <c r="K141" s="1062"/>
      <c r="L141" s="1063"/>
      <c r="M141" s="1063"/>
      <c r="N141" s="1064"/>
      <c r="O141" s="1057"/>
      <c r="P141" s="197"/>
      <c r="Q141" s="210"/>
    </row>
    <row r="142" spans="1:17" ht="21" customHeight="1" x14ac:dyDescent="0.35">
      <c r="A142" s="143"/>
      <c r="B142" s="143"/>
      <c r="C142" s="143"/>
      <c r="D142" s="143"/>
      <c r="E142" s="143"/>
      <c r="F142" s="201"/>
      <c r="G142" s="202"/>
      <c r="H142" s="202"/>
      <c r="I142" s="202"/>
      <c r="J142" s="204" t="s">
        <v>725</v>
      </c>
      <c r="K142" s="1062"/>
      <c r="L142" s="1063"/>
      <c r="M142" s="1063"/>
      <c r="N142" s="1064"/>
      <c r="O142" s="1057"/>
      <c r="P142" s="197"/>
      <c r="Q142" s="210"/>
    </row>
    <row r="143" spans="1:17" ht="15" customHeight="1" x14ac:dyDescent="0.25">
      <c r="A143" s="143"/>
      <c r="B143" s="143"/>
      <c r="C143" s="143"/>
      <c r="D143" s="143"/>
      <c r="E143" s="143"/>
      <c r="F143" s="201"/>
      <c r="G143" s="202"/>
      <c r="H143" s="202"/>
      <c r="I143" s="202"/>
      <c r="J143" s="203"/>
      <c r="K143" s="1062"/>
      <c r="L143" s="1063"/>
      <c r="M143" s="1063"/>
      <c r="N143" s="1064"/>
      <c r="O143" s="1057"/>
      <c r="P143" s="197"/>
      <c r="Q143" s="210"/>
    </row>
    <row r="144" spans="1:17" ht="14.45" customHeight="1" thickBot="1" x14ac:dyDescent="0.3">
      <c r="A144" s="143"/>
      <c r="B144" s="143"/>
      <c r="C144" s="143"/>
      <c r="D144" s="143"/>
      <c r="E144" s="143"/>
      <c r="F144" s="201"/>
      <c r="G144" s="202"/>
      <c r="H144" s="202"/>
      <c r="I144" s="202"/>
      <c r="J144" s="203"/>
      <c r="K144" s="1062"/>
      <c r="L144" s="1063"/>
      <c r="M144" s="1063"/>
      <c r="N144" s="1064"/>
      <c r="O144" s="1057"/>
      <c r="P144" s="197"/>
      <c r="Q144" s="210"/>
    </row>
    <row r="145" spans="1:17" ht="7.9" hidden="1" customHeight="1" thickBot="1" x14ac:dyDescent="0.35">
      <c r="A145" s="143"/>
      <c r="B145" s="143"/>
      <c r="C145" s="143"/>
      <c r="D145" s="143"/>
      <c r="E145" s="143"/>
      <c r="F145" s="205"/>
      <c r="G145" s="206"/>
      <c r="H145" s="206"/>
      <c r="I145" s="206"/>
      <c r="J145" s="207"/>
      <c r="K145" s="1065"/>
      <c r="L145" s="1066"/>
      <c r="M145" s="1066"/>
      <c r="N145" s="1067"/>
      <c r="O145" s="1058"/>
      <c r="P145" s="197"/>
      <c r="Q145" s="210"/>
    </row>
    <row r="146" spans="1:17" ht="15" customHeight="1" x14ac:dyDescent="0.25">
      <c r="A146" s="143"/>
      <c r="B146" s="143"/>
      <c r="C146" s="143"/>
      <c r="D146" s="143"/>
      <c r="E146" s="143"/>
      <c r="F146" s="198"/>
      <c r="G146" s="199"/>
      <c r="H146" s="199"/>
      <c r="I146" s="199"/>
      <c r="J146" s="200"/>
      <c r="K146" s="1059"/>
      <c r="L146" s="1060"/>
      <c r="M146" s="1060"/>
      <c r="N146" s="1061"/>
      <c r="O146" s="1056" t="s">
        <v>726</v>
      </c>
      <c r="P146" s="197"/>
      <c r="Q146" s="210"/>
    </row>
    <row r="147" spans="1:17" ht="15" customHeight="1" x14ac:dyDescent="0.25">
      <c r="A147" s="143"/>
      <c r="B147" s="143"/>
      <c r="C147" s="143"/>
      <c r="D147" s="143"/>
      <c r="E147" s="143"/>
      <c r="F147" s="201"/>
      <c r="G147" s="202"/>
      <c r="H147" s="202"/>
      <c r="I147" s="202"/>
      <c r="J147" s="203"/>
      <c r="K147" s="1062"/>
      <c r="L147" s="1063"/>
      <c r="M147" s="1063"/>
      <c r="N147" s="1064"/>
      <c r="O147" s="1057"/>
      <c r="P147" s="197"/>
      <c r="Q147" s="210"/>
    </row>
    <row r="148" spans="1:17" ht="21" customHeight="1" x14ac:dyDescent="0.35">
      <c r="A148" s="143"/>
      <c r="B148" s="143"/>
      <c r="C148" s="143"/>
      <c r="D148" s="143"/>
      <c r="E148" s="143"/>
      <c r="F148" s="201"/>
      <c r="G148" s="202"/>
      <c r="H148" s="202"/>
      <c r="I148" s="202"/>
      <c r="J148" s="204" t="s">
        <v>726</v>
      </c>
      <c r="K148" s="1062"/>
      <c r="L148" s="1063"/>
      <c r="M148" s="1063"/>
      <c r="N148" s="1064"/>
      <c r="O148" s="1057"/>
      <c r="P148" s="197"/>
      <c r="Q148" s="210"/>
    </row>
    <row r="149" spans="1:17" ht="15" customHeight="1" x14ac:dyDescent="0.25">
      <c r="A149" s="143"/>
      <c r="B149" s="143"/>
      <c r="C149" s="143"/>
      <c r="D149" s="143"/>
      <c r="E149" s="143"/>
      <c r="F149" s="201"/>
      <c r="G149" s="202"/>
      <c r="H149" s="202"/>
      <c r="I149" s="202"/>
      <c r="J149" s="203"/>
      <c r="K149" s="1062"/>
      <c r="L149" s="1063"/>
      <c r="M149" s="1063"/>
      <c r="N149" s="1064"/>
      <c r="O149" s="1057"/>
      <c r="P149" s="197"/>
      <c r="Q149" s="210"/>
    </row>
    <row r="150" spans="1:17" ht="15" customHeight="1" x14ac:dyDescent="0.25">
      <c r="A150" s="143"/>
      <c r="B150" s="143"/>
      <c r="C150" s="143"/>
      <c r="D150" s="143"/>
      <c r="E150" s="143"/>
      <c r="F150" s="201"/>
      <c r="G150" s="202"/>
      <c r="H150" s="202"/>
      <c r="I150" s="202"/>
      <c r="J150" s="203"/>
      <c r="K150" s="1062"/>
      <c r="L150" s="1063"/>
      <c r="M150" s="1063"/>
      <c r="N150" s="1064"/>
      <c r="O150" s="1057"/>
      <c r="P150" s="197"/>
      <c r="Q150" s="210"/>
    </row>
    <row r="151" spans="1:17" ht="15" customHeight="1" x14ac:dyDescent="0.25">
      <c r="A151" s="143"/>
      <c r="B151" s="143"/>
      <c r="C151" s="143"/>
      <c r="D151" s="143"/>
      <c r="E151" s="143"/>
      <c r="F151" s="201"/>
      <c r="G151" s="202"/>
      <c r="H151" s="202"/>
      <c r="I151" s="202"/>
      <c r="J151" s="203"/>
      <c r="K151" s="1062"/>
      <c r="L151" s="1063"/>
      <c r="M151" s="1063"/>
      <c r="N151" s="1064"/>
      <c r="O151" s="1057"/>
      <c r="P151" s="197"/>
      <c r="Q151" s="210"/>
    </row>
    <row r="152" spans="1:17" ht="3.6" customHeight="1" thickBot="1" x14ac:dyDescent="0.3">
      <c r="A152" s="143"/>
      <c r="B152" s="143"/>
      <c r="C152" s="143"/>
      <c r="D152" s="143"/>
      <c r="E152" s="143"/>
      <c r="F152" s="205"/>
      <c r="G152" s="206"/>
      <c r="H152" s="206"/>
      <c r="I152" s="206"/>
      <c r="J152" s="207"/>
      <c r="K152" s="1065"/>
      <c r="L152" s="1066"/>
      <c r="M152" s="1066"/>
      <c r="N152" s="1067"/>
      <c r="O152" s="1058"/>
      <c r="P152" s="197"/>
      <c r="Q152" s="210"/>
    </row>
    <row r="153" spans="1:17" ht="15" customHeight="1" x14ac:dyDescent="0.25">
      <c r="A153" s="143"/>
      <c r="B153" s="143"/>
      <c r="C153" s="143"/>
      <c r="D153" s="143"/>
      <c r="E153" s="143"/>
      <c r="F153" s="1059"/>
      <c r="G153" s="1060"/>
      <c r="H153" s="1060"/>
      <c r="I153" s="1061"/>
      <c r="J153" s="1086" t="s">
        <v>727</v>
      </c>
      <c r="K153" s="1059"/>
      <c r="L153" s="1060"/>
      <c r="M153" s="1060"/>
      <c r="N153" s="1061"/>
      <c r="O153" s="1086" t="s">
        <v>727</v>
      </c>
      <c r="P153" s="197"/>
      <c r="Q153" s="213"/>
    </row>
    <row r="154" spans="1:17" ht="15" customHeight="1" x14ac:dyDescent="0.25">
      <c r="A154" s="143"/>
      <c r="B154" s="143"/>
      <c r="C154" s="143"/>
      <c r="D154" s="143"/>
      <c r="E154" s="143"/>
      <c r="F154" s="1062"/>
      <c r="G154" s="1063"/>
      <c r="H154" s="1063"/>
      <c r="I154" s="1064"/>
      <c r="J154" s="1087"/>
      <c r="K154" s="1062"/>
      <c r="L154" s="1063"/>
      <c r="M154" s="1063"/>
      <c r="N154" s="1064"/>
      <c r="O154" s="1087"/>
      <c r="P154" s="197"/>
      <c r="Q154" s="213"/>
    </row>
    <row r="155" spans="1:17" ht="15" customHeight="1" x14ac:dyDescent="0.25">
      <c r="A155" s="143"/>
      <c r="B155" s="143"/>
      <c r="C155" s="143"/>
      <c r="D155" s="143"/>
      <c r="E155" s="143"/>
      <c r="F155" s="1062"/>
      <c r="G155" s="1063"/>
      <c r="H155" s="1063"/>
      <c r="I155" s="1064"/>
      <c r="J155" s="1087"/>
      <c r="K155" s="1062"/>
      <c r="L155" s="1063"/>
      <c r="M155" s="1063"/>
      <c r="N155" s="1064"/>
      <c r="O155" s="1087"/>
      <c r="P155" s="197"/>
      <c r="Q155" s="213"/>
    </row>
    <row r="156" spans="1:17" ht="15" customHeight="1" x14ac:dyDescent="0.25">
      <c r="A156" s="143"/>
      <c r="B156" s="143"/>
      <c r="C156" s="143"/>
      <c r="D156" s="143"/>
      <c r="E156" s="143"/>
      <c r="F156" s="1062"/>
      <c r="G156" s="1063"/>
      <c r="H156" s="1063"/>
      <c r="I156" s="1064"/>
      <c r="J156" s="1087"/>
      <c r="K156" s="1062"/>
      <c r="L156" s="1063"/>
      <c r="M156" s="1063"/>
      <c r="N156" s="1064"/>
      <c r="O156" s="1087"/>
      <c r="P156" s="197"/>
      <c r="Q156" s="213"/>
    </row>
    <row r="157" spans="1:17" ht="15" customHeight="1" x14ac:dyDescent="0.25">
      <c r="A157" s="143"/>
      <c r="B157" s="143"/>
      <c r="C157" s="143"/>
      <c r="D157" s="143"/>
      <c r="E157" s="143"/>
      <c r="F157" s="1062"/>
      <c r="G157" s="1063"/>
      <c r="H157" s="1063"/>
      <c r="I157" s="1064"/>
      <c r="J157" s="1087"/>
      <c r="K157" s="1062"/>
      <c r="L157" s="1063"/>
      <c r="M157" s="1063"/>
      <c r="N157" s="1064"/>
      <c r="O157" s="1087"/>
      <c r="P157" s="197"/>
      <c r="Q157" s="213"/>
    </row>
    <row r="158" spans="1:17" ht="15" customHeight="1" x14ac:dyDescent="0.25">
      <c r="A158" s="143"/>
      <c r="B158" s="143"/>
      <c r="C158" s="143"/>
      <c r="D158" s="143"/>
      <c r="E158" s="143"/>
      <c r="F158" s="1062"/>
      <c r="G158" s="1063"/>
      <c r="H158" s="1063"/>
      <c r="I158" s="1064"/>
      <c r="J158" s="1087"/>
      <c r="K158" s="1062"/>
      <c r="L158" s="1063"/>
      <c r="M158" s="1063"/>
      <c r="N158" s="1064"/>
      <c r="O158" s="1087"/>
      <c r="P158" s="197"/>
      <c r="Q158" s="213"/>
    </row>
    <row r="159" spans="1:17" ht="6.6" customHeight="1" thickBot="1" x14ac:dyDescent="0.3">
      <c r="A159" s="143"/>
      <c r="B159" s="143"/>
      <c r="C159" s="143"/>
      <c r="D159" s="143"/>
      <c r="E159" s="143"/>
      <c r="F159" s="1065"/>
      <c r="G159" s="1066"/>
      <c r="H159" s="1066"/>
      <c r="I159" s="1067"/>
      <c r="J159" s="1088"/>
      <c r="K159" s="1065"/>
      <c r="L159" s="1066"/>
      <c r="M159" s="1066"/>
      <c r="N159" s="1067"/>
      <c r="O159" s="1088"/>
      <c r="P159" s="197"/>
      <c r="Q159" s="213"/>
    </row>
    <row r="160" spans="1:17" x14ac:dyDescent="0.25">
      <c r="A160" s="143"/>
      <c r="B160" s="143"/>
      <c r="C160" s="143"/>
      <c r="D160" s="143"/>
      <c r="E160" s="143"/>
      <c r="F160" s="1059"/>
      <c r="G160" s="1060"/>
      <c r="H160" s="1060"/>
      <c r="I160" s="1061"/>
      <c r="J160" s="1086" t="s">
        <v>1392</v>
      </c>
      <c r="K160" s="1059"/>
      <c r="L160" s="1060"/>
      <c r="M160" s="1060"/>
      <c r="N160" s="1061"/>
      <c r="O160" s="1086" t="s">
        <v>1393</v>
      </c>
      <c r="P160" s="202"/>
      <c r="Q160" s="202"/>
    </row>
    <row r="161" spans="1:17" x14ac:dyDescent="0.25">
      <c r="A161" s="143"/>
      <c r="B161" s="143"/>
      <c r="C161" s="143"/>
      <c r="D161" s="143"/>
      <c r="E161" s="143"/>
      <c r="F161" s="1062"/>
      <c r="G161" s="1063"/>
      <c r="H161" s="1063"/>
      <c r="I161" s="1064"/>
      <c r="J161" s="1087"/>
      <c r="K161" s="1062"/>
      <c r="L161" s="1063"/>
      <c r="M161" s="1063"/>
      <c r="N161" s="1064"/>
      <c r="O161" s="1087"/>
      <c r="P161" s="202"/>
      <c r="Q161" s="202"/>
    </row>
    <row r="162" spans="1:17" x14ac:dyDescent="0.25">
      <c r="A162" s="143"/>
      <c r="B162" s="143"/>
      <c r="C162" s="143"/>
      <c r="D162" s="143"/>
      <c r="E162" s="143"/>
      <c r="F162" s="1062"/>
      <c r="G162" s="1063"/>
      <c r="H162" s="1063"/>
      <c r="I162" s="1064"/>
      <c r="J162" s="1087"/>
      <c r="K162" s="1062"/>
      <c r="L162" s="1063"/>
      <c r="M162" s="1063"/>
      <c r="N162" s="1064"/>
      <c r="O162" s="1087"/>
      <c r="P162" s="202"/>
      <c r="Q162" s="202"/>
    </row>
    <row r="163" spans="1:17" ht="21" x14ac:dyDescent="0.35">
      <c r="A163" s="143"/>
      <c r="B163" s="143"/>
      <c r="C163" s="143"/>
      <c r="D163" s="143"/>
      <c r="E163" s="143"/>
      <c r="F163" s="1062"/>
      <c r="G163" s="1063"/>
      <c r="H163" s="1063"/>
      <c r="I163" s="1064"/>
      <c r="J163" s="1087"/>
      <c r="K163" s="1062"/>
      <c r="L163" s="1063"/>
      <c r="M163" s="1063"/>
      <c r="N163" s="1064"/>
      <c r="O163" s="1087"/>
      <c r="P163" s="202"/>
      <c r="Q163" s="211"/>
    </row>
    <row r="164" spans="1:17" x14ac:dyDescent="0.25">
      <c r="A164" s="143"/>
      <c r="B164" s="143"/>
      <c r="C164" s="143"/>
      <c r="D164" s="143"/>
      <c r="E164" s="143"/>
      <c r="F164" s="1062"/>
      <c r="G164" s="1063"/>
      <c r="H164" s="1063"/>
      <c r="I164" s="1064"/>
      <c r="J164" s="1087"/>
      <c r="K164" s="1062"/>
      <c r="L164" s="1063"/>
      <c r="M164" s="1063"/>
      <c r="N164" s="1064"/>
      <c r="O164" s="1087"/>
      <c r="P164" s="202"/>
      <c r="Q164" s="202"/>
    </row>
    <row r="165" spans="1:17" x14ac:dyDescent="0.25">
      <c r="A165" s="143"/>
      <c r="B165" s="143"/>
      <c r="C165" s="143"/>
      <c r="D165" s="143"/>
      <c r="E165" s="143"/>
      <c r="F165" s="1062"/>
      <c r="G165" s="1063"/>
      <c r="H165" s="1063"/>
      <c r="I165" s="1064"/>
      <c r="J165" s="1087"/>
      <c r="K165" s="1062"/>
      <c r="L165" s="1063"/>
      <c r="M165" s="1063"/>
      <c r="N165" s="1064"/>
      <c r="O165" s="1087"/>
      <c r="P165" s="202"/>
      <c r="Q165" s="202"/>
    </row>
    <row r="166" spans="1:17" ht="7.9" customHeight="1" thickBot="1" x14ac:dyDescent="0.3">
      <c r="A166" s="143"/>
      <c r="B166" s="143"/>
      <c r="C166" s="143"/>
      <c r="D166" s="143"/>
      <c r="E166" s="143"/>
      <c r="F166" s="1065"/>
      <c r="G166" s="1066"/>
      <c r="H166" s="1066"/>
      <c r="I166" s="1067"/>
      <c r="J166" s="1088"/>
      <c r="K166" s="1065"/>
      <c r="L166" s="1066"/>
      <c r="M166" s="1066"/>
      <c r="N166" s="1067"/>
      <c r="O166" s="1088"/>
      <c r="P166" s="202"/>
      <c r="Q166" s="202"/>
    </row>
    <row r="167" spans="1:17" ht="14.45" customHeight="1" x14ac:dyDescent="0.25">
      <c r="A167" s="143"/>
      <c r="B167" s="143"/>
      <c r="C167" s="143"/>
      <c r="D167" s="143"/>
      <c r="E167" s="143"/>
      <c r="F167" s="1059"/>
      <c r="G167" s="1060"/>
      <c r="H167" s="1060"/>
      <c r="I167" s="1061"/>
      <c r="J167" s="1086" t="s">
        <v>1394</v>
      </c>
      <c r="K167" s="1059"/>
      <c r="L167" s="1060"/>
      <c r="M167" s="1060"/>
      <c r="N167" s="1061"/>
      <c r="O167" s="1086" t="s">
        <v>1426</v>
      </c>
      <c r="P167" s="202"/>
      <c r="Q167" s="202"/>
    </row>
    <row r="168" spans="1:17" ht="14.45" customHeight="1" x14ac:dyDescent="0.25">
      <c r="A168" s="143"/>
      <c r="B168" s="143"/>
      <c r="C168" s="143"/>
      <c r="D168" s="143"/>
      <c r="E168" s="143"/>
      <c r="F168" s="1062"/>
      <c r="G168" s="1063"/>
      <c r="H168" s="1063"/>
      <c r="I168" s="1064"/>
      <c r="J168" s="1087"/>
      <c r="K168" s="1062"/>
      <c r="L168" s="1063"/>
      <c r="M168" s="1063"/>
      <c r="N168" s="1064"/>
      <c r="O168" s="1087"/>
      <c r="P168" s="202"/>
      <c r="Q168" s="202"/>
    </row>
    <row r="169" spans="1:17" ht="14.45" customHeight="1" x14ac:dyDescent="0.25">
      <c r="A169" s="143"/>
      <c r="B169" s="143"/>
      <c r="C169" s="143"/>
      <c r="D169" s="143"/>
      <c r="E169" s="143"/>
      <c r="F169" s="1062"/>
      <c r="G169" s="1063"/>
      <c r="H169" s="1063"/>
      <c r="I169" s="1064"/>
      <c r="J169" s="1087"/>
      <c r="K169" s="1062"/>
      <c r="L169" s="1063"/>
      <c r="M169" s="1063"/>
      <c r="N169" s="1064"/>
      <c r="O169" s="1087"/>
      <c r="P169" s="202"/>
      <c r="Q169" s="202"/>
    </row>
    <row r="170" spans="1:17" ht="21" x14ac:dyDescent="0.35">
      <c r="A170" s="143"/>
      <c r="B170" s="143"/>
      <c r="C170" s="143"/>
      <c r="D170" s="143"/>
      <c r="E170" s="143"/>
      <c r="F170" s="1062"/>
      <c r="G170" s="1063"/>
      <c r="H170" s="1063"/>
      <c r="I170" s="1064"/>
      <c r="J170" s="1087"/>
      <c r="K170" s="1062"/>
      <c r="L170" s="1063"/>
      <c r="M170" s="1063"/>
      <c r="N170" s="1064"/>
      <c r="O170" s="1087"/>
      <c r="P170" s="202"/>
      <c r="Q170" s="211"/>
    </row>
    <row r="171" spans="1:17" ht="14.45" customHeight="1" x14ac:dyDescent="0.25">
      <c r="A171" s="143"/>
      <c r="B171" s="143"/>
      <c r="C171" s="143"/>
      <c r="D171" s="143"/>
      <c r="E171" s="143"/>
      <c r="F171" s="1062"/>
      <c r="G171" s="1063"/>
      <c r="H171" s="1063"/>
      <c r="I171" s="1064"/>
      <c r="J171" s="1087"/>
      <c r="K171" s="1062"/>
      <c r="L171" s="1063"/>
      <c r="M171" s="1063"/>
      <c r="N171" s="1064"/>
      <c r="O171" s="1087"/>
      <c r="P171" s="202"/>
      <c r="Q171" s="202"/>
    </row>
    <row r="172" spans="1:17" ht="9" customHeight="1" thickBot="1" x14ac:dyDescent="0.3">
      <c r="A172" s="143"/>
      <c r="B172" s="143"/>
      <c r="C172" s="143"/>
      <c r="D172" s="143"/>
      <c r="E172" s="143"/>
      <c r="F172" s="1062"/>
      <c r="G172" s="1063"/>
      <c r="H172" s="1063"/>
      <c r="I172" s="1064"/>
      <c r="J172" s="1087"/>
      <c r="K172" s="1062"/>
      <c r="L172" s="1063"/>
      <c r="M172" s="1063"/>
      <c r="N172" s="1064"/>
      <c r="O172" s="1087"/>
      <c r="P172" s="202"/>
      <c r="Q172" s="202"/>
    </row>
    <row r="173" spans="1:17" ht="15" hidden="1" customHeight="1" thickBot="1" x14ac:dyDescent="0.35">
      <c r="A173" s="143"/>
      <c r="B173" s="143"/>
      <c r="C173" s="143"/>
      <c r="D173" s="143"/>
      <c r="E173" s="143"/>
      <c r="F173" s="1065"/>
      <c r="G173" s="1066"/>
      <c r="H173" s="1066"/>
      <c r="I173" s="1067"/>
      <c r="J173" s="1088"/>
      <c r="K173" s="1065"/>
      <c r="L173" s="1066"/>
      <c r="M173" s="1066"/>
      <c r="N173" s="1067"/>
      <c r="O173" s="1088"/>
      <c r="P173" s="202"/>
      <c r="Q173" s="202"/>
    </row>
    <row r="174" spans="1:17" ht="14.45" customHeight="1" x14ac:dyDescent="0.25">
      <c r="F174" s="1059"/>
      <c r="G174" s="1060"/>
      <c r="H174" s="1060"/>
      <c r="I174" s="1061"/>
      <c r="J174" s="1086" t="s">
        <v>1426</v>
      </c>
      <c r="K174" s="1059"/>
      <c r="L174" s="1060"/>
      <c r="M174" s="1060"/>
      <c r="N174" s="1061"/>
      <c r="O174" s="1086" t="s">
        <v>1427</v>
      </c>
      <c r="P174" s="69"/>
      <c r="Q174" s="69"/>
    </row>
    <row r="175" spans="1:17" ht="14.45" customHeight="1" x14ac:dyDescent="0.25">
      <c r="F175" s="1062"/>
      <c r="G175" s="1063"/>
      <c r="H175" s="1063"/>
      <c r="I175" s="1064"/>
      <c r="J175" s="1087"/>
      <c r="K175" s="1062"/>
      <c r="L175" s="1063"/>
      <c r="M175" s="1063"/>
      <c r="N175" s="1064"/>
      <c r="O175" s="1087"/>
      <c r="P175" s="69"/>
      <c r="Q175" s="69"/>
    </row>
    <row r="176" spans="1:17" x14ac:dyDescent="0.25">
      <c r="F176" s="1062"/>
      <c r="G176" s="1063"/>
      <c r="H176" s="1063"/>
      <c r="I176" s="1064"/>
      <c r="J176" s="1087"/>
      <c r="K176" s="1062"/>
      <c r="L176" s="1063"/>
      <c r="M176" s="1063"/>
      <c r="N176" s="1064"/>
      <c r="O176" s="1087"/>
    </row>
    <row r="177" spans="6:15" x14ac:dyDescent="0.25">
      <c r="F177" s="1062"/>
      <c r="G177" s="1063"/>
      <c r="H177" s="1063"/>
      <c r="I177" s="1064"/>
      <c r="J177" s="1087"/>
      <c r="K177" s="1062"/>
      <c r="L177" s="1063"/>
      <c r="M177" s="1063"/>
      <c r="N177" s="1064"/>
      <c r="O177" s="1087"/>
    </row>
    <row r="178" spans="6:15" x14ac:dyDescent="0.25">
      <c r="F178" s="1062"/>
      <c r="G178" s="1063"/>
      <c r="H178" s="1063"/>
      <c r="I178" s="1064"/>
      <c r="J178" s="1087"/>
      <c r="K178" s="1062"/>
      <c r="L178" s="1063"/>
      <c r="M178" s="1063"/>
      <c r="N178" s="1064"/>
      <c r="O178" s="1087"/>
    </row>
    <row r="179" spans="6:15" x14ac:dyDescent="0.25">
      <c r="F179" s="1062"/>
      <c r="G179" s="1063"/>
      <c r="H179" s="1063"/>
      <c r="I179" s="1064"/>
      <c r="J179" s="1087"/>
      <c r="K179" s="1062"/>
      <c r="L179" s="1063"/>
      <c r="M179" s="1063"/>
      <c r="N179" s="1064"/>
      <c r="O179" s="1087"/>
    </row>
    <row r="180" spans="6:15" ht="15.75" thickBot="1" x14ac:dyDescent="0.3">
      <c r="F180" s="1065"/>
      <c r="G180" s="1066"/>
      <c r="H180" s="1066"/>
      <c r="I180" s="1067"/>
      <c r="J180" s="1088"/>
      <c r="K180" s="1065"/>
      <c r="L180" s="1066"/>
      <c r="M180" s="1066"/>
      <c r="N180" s="1067"/>
      <c r="O180" s="1088"/>
    </row>
    <row r="181" spans="6:15" ht="14.45" customHeight="1" x14ac:dyDescent="0.25">
      <c r="F181" s="1059"/>
      <c r="G181" s="1060"/>
      <c r="H181" s="1060"/>
      <c r="I181" s="1061"/>
      <c r="J181" s="1086" t="s">
        <v>1600</v>
      </c>
      <c r="K181" s="1059"/>
      <c r="L181" s="1060"/>
      <c r="M181" s="1060"/>
      <c r="N181" s="1061"/>
      <c r="O181" s="1086" t="s">
        <v>1600</v>
      </c>
    </row>
    <row r="182" spans="6:15" ht="14.45" customHeight="1" x14ac:dyDescent="0.25">
      <c r="F182" s="1062"/>
      <c r="G182" s="1063"/>
      <c r="H182" s="1063"/>
      <c r="I182" s="1064"/>
      <c r="J182" s="1087"/>
      <c r="K182" s="1062"/>
      <c r="L182" s="1063"/>
      <c r="M182" s="1063"/>
      <c r="N182" s="1064"/>
      <c r="O182" s="1087"/>
    </row>
    <row r="183" spans="6:15" ht="14.45" customHeight="1" x14ac:dyDescent="0.25">
      <c r="F183" s="1062"/>
      <c r="G183" s="1063"/>
      <c r="H183" s="1063"/>
      <c r="I183" s="1064"/>
      <c r="J183" s="1087"/>
      <c r="K183" s="1062"/>
      <c r="L183" s="1063"/>
      <c r="M183" s="1063"/>
      <c r="N183" s="1064"/>
      <c r="O183" s="1087"/>
    </row>
    <row r="184" spans="6:15" ht="14.45" customHeight="1" x14ac:dyDescent="0.25">
      <c r="F184" s="1062"/>
      <c r="G184" s="1063"/>
      <c r="H184" s="1063"/>
      <c r="I184" s="1064"/>
      <c r="J184" s="1087"/>
      <c r="K184" s="1062"/>
      <c r="L184" s="1063"/>
      <c r="M184" s="1063"/>
      <c r="N184" s="1064"/>
      <c r="O184" s="1087"/>
    </row>
    <row r="185" spans="6:15" ht="14.45" customHeight="1" x14ac:dyDescent="0.25">
      <c r="F185" s="1062"/>
      <c r="G185" s="1063"/>
      <c r="H185" s="1063"/>
      <c r="I185" s="1064"/>
      <c r="J185" s="1087"/>
      <c r="K185" s="1062"/>
      <c r="L185" s="1063"/>
      <c r="M185" s="1063"/>
      <c r="N185" s="1064"/>
      <c r="O185" s="1087"/>
    </row>
    <row r="186" spans="6:15" ht="14.45" customHeight="1" x14ac:dyDescent="0.25">
      <c r="F186" s="1062"/>
      <c r="G186" s="1063"/>
      <c r="H186" s="1063"/>
      <c r="I186" s="1064"/>
      <c r="J186" s="1087"/>
      <c r="K186" s="1062"/>
      <c r="L186" s="1063"/>
      <c r="M186" s="1063"/>
      <c r="N186" s="1064"/>
      <c r="O186" s="1087"/>
    </row>
    <row r="187" spans="6:15" ht="15" customHeight="1" thickBot="1" x14ac:dyDescent="0.3">
      <c r="F187" s="1065"/>
      <c r="G187" s="1066"/>
      <c r="H187" s="1066"/>
      <c r="I187" s="1067"/>
      <c r="J187" s="1088"/>
      <c r="K187" s="1065"/>
      <c r="L187" s="1066"/>
      <c r="M187" s="1066"/>
      <c r="N187" s="1067"/>
      <c r="O187" s="1088"/>
    </row>
  </sheetData>
  <mergeCells count="163">
    <mergeCell ref="F181:I187"/>
    <mergeCell ref="J181:J187"/>
    <mergeCell ref="K181:N187"/>
    <mergeCell ref="O181:O187"/>
    <mergeCell ref="K174:N180"/>
    <mergeCell ref="O174:O180"/>
    <mergeCell ref="A108:C112"/>
    <mergeCell ref="D108:E112"/>
    <mergeCell ref="F108:I112"/>
    <mergeCell ref="K132:N138"/>
    <mergeCell ref="O132:O138"/>
    <mergeCell ref="K113:N116"/>
    <mergeCell ref="O113:O116"/>
    <mergeCell ref="O125:O131"/>
    <mergeCell ref="F160:I166"/>
    <mergeCell ref="J160:J166"/>
    <mergeCell ref="K160:N166"/>
    <mergeCell ref="O160:O166"/>
    <mergeCell ref="K139:N145"/>
    <mergeCell ref="O139:O145"/>
    <mergeCell ref="K146:N152"/>
    <mergeCell ref="O146:O152"/>
    <mergeCell ref="A113:C117"/>
    <mergeCell ref="D113:E117"/>
    <mergeCell ref="F167:I173"/>
    <mergeCell ref="J167:J173"/>
    <mergeCell ref="K167:N173"/>
    <mergeCell ref="O167:O173"/>
    <mergeCell ref="K153:N159"/>
    <mergeCell ref="K108:N112"/>
    <mergeCell ref="F174:I180"/>
    <mergeCell ref="J174:J180"/>
    <mergeCell ref="G40:J40"/>
    <mergeCell ref="F153:I159"/>
    <mergeCell ref="J153:J159"/>
    <mergeCell ref="F103:I107"/>
    <mergeCell ref="J103:J107"/>
    <mergeCell ref="J108:J112"/>
    <mergeCell ref="J113:J116"/>
    <mergeCell ref="F113:I116"/>
    <mergeCell ref="O153:O159"/>
    <mergeCell ref="K82:N88"/>
    <mergeCell ref="L64:O64"/>
    <mergeCell ref="L65:O65"/>
    <mergeCell ref="L62:L63"/>
    <mergeCell ref="M63:N63"/>
    <mergeCell ref="M62:N62"/>
    <mergeCell ref="K89:N95"/>
    <mergeCell ref="B50:C50"/>
    <mergeCell ref="D50:E50"/>
    <mergeCell ref="B51:E51"/>
    <mergeCell ref="J89:J95"/>
    <mergeCell ref="F82:I88"/>
    <mergeCell ref="J82:J88"/>
    <mergeCell ref="A90:C95"/>
    <mergeCell ref="B55:E55"/>
    <mergeCell ref="B64:E64"/>
    <mergeCell ref="C63:D63"/>
    <mergeCell ref="F89:I95"/>
    <mergeCell ref="A67:E67"/>
    <mergeCell ref="B65:E65"/>
    <mergeCell ref="G65:J65"/>
    <mergeCell ref="C62:D62"/>
    <mergeCell ref="F67:J67"/>
    <mergeCell ref="F68:I74"/>
    <mergeCell ref="J68:J74"/>
    <mergeCell ref="A68:C74"/>
    <mergeCell ref="D68:E74"/>
    <mergeCell ref="D75:E81"/>
    <mergeCell ref="A82:C89"/>
    <mergeCell ref="A75:C81"/>
    <mergeCell ref="M1:O1"/>
    <mergeCell ref="B6:E6"/>
    <mergeCell ref="G6:J6"/>
    <mergeCell ref="B7:E7"/>
    <mergeCell ref="G7:J7"/>
    <mergeCell ref="B14:C14"/>
    <mergeCell ref="D14:E14"/>
    <mergeCell ref="G14:H14"/>
    <mergeCell ref="I14:J14"/>
    <mergeCell ref="L14:M14"/>
    <mergeCell ref="N14:O14"/>
    <mergeCell ref="L6:O6"/>
    <mergeCell ref="B18:E18"/>
    <mergeCell ref="L7:O7"/>
    <mergeCell ref="B19:E19"/>
    <mergeCell ref="B26:C26"/>
    <mergeCell ref="G27:J27"/>
    <mergeCell ref="L27:O27"/>
    <mergeCell ref="G28:J28"/>
    <mergeCell ref="G19:J19"/>
    <mergeCell ref="L19:O19"/>
    <mergeCell ref="D26:E26"/>
    <mergeCell ref="L15:O15"/>
    <mergeCell ref="B27:E27"/>
    <mergeCell ref="L16:O16"/>
    <mergeCell ref="B28:E28"/>
    <mergeCell ref="G18:J18"/>
    <mergeCell ref="G26:H26"/>
    <mergeCell ref="I26:J26"/>
    <mergeCell ref="B15:E15"/>
    <mergeCell ref="G15:J15"/>
    <mergeCell ref="B16:E16"/>
    <mergeCell ref="G16:J16"/>
    <mergeCell ref="L18:O18"/>
    <mergeCell ref="L26:M26"/>
    <mergeCell ref="B30:E30"/>
    <mergeCell ref="N26:O26"/>
    <mergeCell ref="B52:E52"/>
    <mergeCell ref="G54:J54"/>
    <mergeCell ref="G55:J55"/>
    <mergeCell ref="G64:J64"/>
    <mergeCell ref="H63:I63"/>
    <mergeCell ref="H62:I62"/>
    <mergeCell ref="B54:E54"/>
    <mergeCell ref="B39:E39"/>
    <mergeCell ref="B31:E31"/>
    <mergeCell ref="G30:J30"/>
    <mergeCell ref="G31:J31"/>
    <mergeCell ref="G38:H38"/>
    <mergeCell ref="I38:J38"/>
    <mergeCell ref="G39:J39"/>
    <mergeCell ref="L30:O30"/>
    <mergeCell ref="L31:O31"/>
    <mergeCell ref="L29:O29"/>
    <mergeCell ref="G29:J29"/>
    <mergeCell ref="B38:C38"/>
    <mergeCell ref="D38:E38"/>
    <mergeCell ref="B62:B63"/>
    <mergeCell ref="G62:G63"/>
    <mergeCell ref="L38:M38"/>
    <mergeCell ref="N38:O38"/>
    <mergeCell ref="L39:O39"/>
    <mergeCell ref="L40:O40"/>
    <mergeCell ref="K67:O67"/>
    <mergeCell ref="D103:E107"/>
    <mergeCell ref="A103:C107"/>
    <mergeCell ref="A96:C102"/>
    <mergeCell ref="F75:I81"/>
    <mergeCell ref="J75:J81"/>
    <mergeCell ref="D96:E102"/>
    <mergeCell ref="D89:E95"/>
    <mergeCell ref="D82:E88"/>
    <mergeCell ref="F96:I102"/>
    <mergeCell ref="J96:J102"/>
    <mergeCell ref="K96:N102"/>
    <mergeCell ref="O96:O102"/>
    <mergeCell ref="L54:O54"/>
    <mergeCell ref="L55:O55"/>
    <mergeCell ref="K68:N74"/>
    <mergeCell ref="B42:E42"/>
    <mergeCell ref="B43:E43"/>
    <mergeCell ref="O68:O74"/>
    <mergeCell ref="K75:N81"/>
    <mergeCell ref="O75:O81"/>
    <mergeCell ref="K103:N107"/>
    <mergeCell ref="O103:O107"/>
    <mergeCell ref="O108:O112"/>
    <mergeCell ref="K118:N124"/>
    <mergeCell ref="O118:O124"/>
    <mergeCell ref="K125:N131"/>
    <mergeCell ref="O89:O95"/>
    <mergeCell ref="O82:O88"/>
  </mergeCells>
  <pageMargins left="0.25" right="0.25" top="0.75" bottom="0.75" header="0.3" footer="0.3"/>
  <pageSetup paperSize="9" scale="72" fitToHeight="0" orientation="portrait" r:id="rId1"/>
  <rowBreaks count="3" manualBreakCount="3">
    <brk id="52" max="14" man="1"/>
    <brk id="117" max="14" man="1"/>
    <brk id="187" max="14" man="1"/>
  </rowBreaks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F17"/>
  <sheetViews>
    <sheetView workbookViewId="0">
      <selection activeCell="B17" sqref="B17"/>
    </sheetView>
  </sheetViews>
  <sheetFormatPr defaultRowHeight="15" x14ac:dyDescent="0.25"/>
  <cols>
    <col min="1" max="1" width="29.28515625" customWidth="1"/>
    <col min="2" max="2" width="21.28515625" customWidth="1"/>
    <col min="3" max="3" width="20.42578125" customWidth="1"/>
    <col min="4" max="4" width="17.140625" customWidth="1"/>
  </cols>
  <sheetData>
    <row r="1" spans="1:6" x14ac:dyDescent="0.25">
      <c r="A1" s="145" t="s">
        <v>508</v>
      </c>
      <c r="B1" s="147" t="s">
        <v>509</v>
      </c>
      <c r="C1" s="148" t="s">
        <v>524</v>
      </c>
      <c r="D1" s="150" t="s">
        <v>525</v>
      </c>
    </row>
    <row r="2" spans="1:6" x14ac:dyDescent="0.25">
      <c r="A2" s="144" t="s">
        <v>631</v>
      </c>
      <c r="B2" s="595">
        <f t="shared" ref="B2:B17" si="0">CEILING((F2+F2*0.07),5)</f>
        <v>1620</v>
      </c>
      <c r="C2" s="149">
        <f>B2-(B2/100*ТЛ!$G$32)</f>
        <v>1620</v>
      </c>
      <c r="D2" s="151">
        <f>C2+(C2/100*ТЛ!$G$33)</f>
        <v>1620</v>
      </c>
      <c r="F2" s="467">
        <v>1510</v>
      </c>
    </row>
    <row r="3" spans="1:6" x14ac:dyDescent="0.25">
      <c r="A3" s="144" t="s">
        <v>632</v>
      </c>
      <c r="B3" s="595">
        <f t="shared" si="0"/>
        <v>2495</v>
      </c>
      <c r="C3" s="149">
        <f>B3-(B3/100*ТЛ!$G$32)</f>
        <v>2495</v>
      </c>
      <c r="D3" s="151">
        <f>C3+(C3/100*ТЛ!$G$33)</f>
        <v>2495</v>
      </c>
      <c r="F3" s="467">
        <v>2330</v>
      </c>
    </row>
    <row r="4" spans="1:6" x14ac:dyDescent="0.25">
      <c r="A4" s="144" t="s">
        <v>633</v>
      </c>
      <c r="B4" s="595">
        <f t="shared" si="0"/>
        <v>2045</v>
      </c>
      <c r="C4" s="149">
        <f>B4-(B4/100*ТЛ!$G$32)</f>
        <v>2045</v>
      </c>
      <c r="D4" s="151">
        <f>C4+(C4/100*ТЛ!$G$33)</f>
        <v>2045</v>
      </c>
      <c r="F4" s="467">
        <v>1910</v>
      </c>
    </row>
    <row r="5" spans="1:6" x14ac:dyDescent="0.25">
      <c r="A5" s="144" t="s">
        <v>634</v>
      </c>
      <c r="B5" s="595">
        <f t="shared" si="0"/>
        <v>2010</v>
      </c>
      <c r="C5" s="149">
        <f>B5-(B5/100*ТЛ!$G$32)</f>
        <v>2010</v>
      </c>
      <c r="D5" s="151">
        <f>C5+(C5/100*ТЛ!$G$33)</f>
        <v>2010</v>
      </c>
      <c r="F5" s="467">
        <v>1875</v>
      </c>
    </row>
    <row r="6" spans="1:6" x14ac:dyDescent="0.25">
      <c r="A6" s="144" t="s">
        <v>635</v>
      </c>
      <c r="B6" s="595">
        <f t="shared" si="0"/>
        <v>1095</v>
      </c>
      <c r="C6" s="149">
        <f>B6-(B6/100*ТЛ!$G$32)</f>
        <v>1095</v>
      </c>
      <c r="D6" s="151">
        <f>C6+(C6/100*ТЛ!$G$33)</f>
        <v>1095</v>
      </c>
      <c r="F6" s="467">
        <v>1020</v>
      </c>
    </row>
    <row r="7" spans="1:6" s="114" customFormat="1" x14ac:dyDescent="0.25">
      <c r="A7" s="164" t="s">
        <v>1227</v>
      </c>
      <c r="B7" s="595">
        <f t="shared" si="0"/>
        <v>1505</v>
      </c>
      <c r="C7" s="229">
        <f>B7-(B7/100*ТЛ!$G$32)</f>
        <v>1505</v>
      </c>
      <c r="D7" s="229">
        <f>C7+(C7/100*ТЛ!$G$33)</f>
        <v>1505</v>
      </c>
      <c r="F7" s="467">
        <v>1405</v>
      </c>
    </row>
    <row r="8" spans="1:6" s="302" customFormat="1" x14ac:dyDescent="0.25">
      <c r="A8" s="300" t="s">
        <v>221</v>
      </c>
      <c r="B8" s="595">
        <f t="shared" si="0"/>
        <v>7140</v>
      </c>
      <c r="C8" s="229">
        <f>B8-(B8/100*ТЛ!$G$32)</f>
        <v>7140</v>
      </c>
      <c r="D8" s="301">
        <f>C8+(C8/100*ТЛ!$G$33)</f>
        <v>7140</v>
      </c>
      <c r="F8" s="467">
        <v>6670</v>
      </c>
    </row>
    <row r="9" spans="1:6" s="143" customFormat="1" x14ac:dyDescent="0.25">
      <c r="A9" s="144" t="s">
        <v>741</v>
      </c>
      <c r="B9" s="595">
        <f t="shared" si="0"/>
        <v>1085</v>
      </c>
      <c r="C9" s="149">
        <f>B9-(B9/100*ТЛ!$G$32)</f>
        <v>1085</v>
      </c>
      <c r="D9" s="151">
        <f>C9+(C9/100*ТЛ!$G$33)</f>
        <v>1085</v>
      </c>
      <c r="F9" s="467">
        <v>1010</v>
      </c>
    </row>
    <row r="10" spans="1:6" s="114" customFormat="1" x14ac:dyDescent="0.25">
      <c r="A10" s="164" t="s">
        <v>1225</v>
      </c>
      <c r="B10" s="595">
        <f t="shared" si="0"/>
        <v>1890</v>
      </c>
      <c r="C10" s="149">
        <f>B10-(B10/100*ТЛ!$G$32)</f>
        <v>1890</v>
      </c>
      <c r="D10" s="229">
        <f>C10+(C10/100*ТЛ!$G$33)</f>
        <v>1890</v>
      </c>
      <c r="F10" s="467">
        <v>1765</v>
      </c>
    </row>
    <row r="11" spans="1:6" s="114" customFormat="1" x14ac:dyDescent="0.25">
      <c r="A11" s="164" t="s">
        <v>1226</v>
      </c>
      <c r="B11" s="595">
        <f t="shared" si="0"/>
        <v>2560</v>
      </c>
      <c r="C11" s="149">
        <f>B11-(B11/100*ТЛ!$G$32)</f>
        <v>2560</v>
      </c>
      <c r="D11" s="229">
        <f>C11+(C11/100*ТЛ!$G$33)</f>
        <v>2560</v>
      </c>
      <c r="F11" s="467">
        <v>2390</v>
      </c>
    </row>
    <row r="12" spans="1:6" s="114" customFormat="1" ht="14.25" customHeight="1" x14ac:dyDescent="0.25">
      <c r="A12" s="164" t="s">
        <v>1224</v>
      </c>
      <c r="B12" s="595">
        <f t="shared" si="0"/>
        <v>2340</v>
      </c>
      <c r="C12" s="149">
        <f>B12-(B12/100*ТЛ!$G$32)</f>
        <v>2340</v>
      </c>
      <c r="D12" s="229">
        <f>C12+(C12/100*ТЛ!$G$33)</f>
        <v>2340</v>
      </c>
      <c r="F12" s="467">
        <v>2185</v>
      </c>
    </row>
    <row r="13" spans="1:6" s="114" customFormat="1" x14ac:dyDescent="0.25">
      <c r="A13" s="164" t="s">
        <v>1223</v>
      </c>
      <c r="B13" s="595">
        <f t="shared" si="0"/>
        <v>3275</v>
      </c>
      <c r="C13" s="149">
        <f>B13-(B13/100*ТЛ!$G$32)</f>
        <v>3275</v>
      </c>
      <c r="D13" s="229">
        <f>C13+(C13/100*ТЛ!$G$33)</f>
        <v>3275</v>
      </c>
      <c r="F13" s="467">
        <v>3060</v>
      </c>
    </row>
    <row r="14" spans="1:6" s="114" customFormat="1" x14ac:dyDescent="0.25">
      <c r="A14" s="164" t="s">
        <v>1222</v>
      </c>
      <c r="B14" s="595">
        <f t="shared" si="0"/>
        <v>3065</v>
      </c>
      <c r="C14" s="149">
        <f>B14-(B14/100*ТЛ!$G$32)</f>
        <v>3065</v>
      </c>
      <c r="D14" s="229">
        <f>C14+(C14/100*ТЛ!$G$33)</f>
        <v>3065</v>
      </c>
      <c r="F14" s="467">
        <v>2860</v>
      </c>
    </row>
    <row r="15" spans="1:6" s="114" customFormat="1" ht="15" customHeight="1" x14ac:dyDescent="0.25">
      <c r="A15" s="164" t="s">
        <v>1221</v>
      </c>
      <c r="B15" s="595">
        <f t="shared" si="0"/>
        <v>4655</v>
      </c>
      <c r="C15" s="149">
        <f>B15-(B15/100*ТЛ!$G$32)</f>
        <v>4655</v>
      </c>
      <c r="D15" s="229">
        <f>C15+(C15/100*ТЛ!$G$33)</f>
        <v>4655</v>
      </c>
      <c r="F15" s="467">
        <v>4350</v>
      </c>
    </row>
    <row r="16" spans="1:6" s="114" customFormat="1" x14ac:dyDescent="0.25">
      <c r="A16" s="164" t="s">
        <v>791</v>
      </c>
      <c r="B16" s="595">
        <f t="shared" si="0"/>
        <v>6105</v>
      </c>
      <c r="C16" s="149">
        <f>B16-(B16/100*ТЛ!$G$32)</f>
        <v>6105</v>
      </c>
      <c r="D16" s="229">
        <f>C16+(C16/100*ТЛ!$G$33)</f>
        <v>6105</v>
      </c>
      <c r="F16" s="467">
        <v>5705</v>
      </c>
    </row>
    <row r="17" spans="1:6" x14ac:dyDescent="0.25">
      <c r="A17" s="164" t="s">
        <v>825</v>
      </c>
      <c r="B17" s="595">
        <f t="shared" si="0"/>
        <v>2035</v>
      </c>
      <c r="C17" s="149">
        <f>B17-(B17/100*ТЛ!$G$32)</f>
        <v>2035</v>
      </c>
      <c r="D17" s="229">
        <f>C17+(C17/100*ТЛ!$G$33)</f>
        <v>2035</v>
      </c>
      <c r="F17" s="467">
        <v>1900</v>
      </c>
    </row>
  </sheetData>
  <pageMargins left="0.7" right="0.7" top="0.75" bottom="0.75" header="0.3" footer="0.3"/>
  <pageSetup paperSize="9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  <pageSetUpPr fitToPage="1"/>
  </sheetPr>
  <dimension ref="A1:O155"/>
  <sheetViews>
    <sheetView view="pageBreakPreview" zoomScale="90" zoomScaleNormal="100" zoomScaleSheetLayoutView="90" workbookViewId="0">
      <selection activeCell="B1" sqref="B1:I4"/>
    </sheetView>
  </sheetViews>
  <sheetFormatPr defaultRowHeight="15" x14ac:dyDescent="0.25"/>
  <cols>
    <col min="1" max="1" width="3" customWidth="1"/>
  </cols>
  <sheetData>
    <row r="1" spans="1:15" ht="20.25" x14ac:dyDescent="0.3">
      <c r="A1" s="2"/>
      <c r="B1" s="21"/>
      <c r="C1" s="3"/>
      <c r="D1" s="3"/>
      <c r="E1" s="25"/>
      <c r="F1" s="24"/>
      <c r="G1" s="3"/>
      <c r="H1" s="3"/>
      <c r="I1" s="3"/>
      <c r="J1" s="3"/>
      <c r="K1" s="3"/>
      <c r="L1" s="3"/>
      <c r="M1" s="734"/>
      <c r="N1" s="734"/>
      <c r="O1" s="734"/>
    </row>
    <row r="2" spans="1:15" x14ac:dyDescent="0.25">
      <c r="A2" s="2"/>
      <c r="B2" s="24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</row>
    <row r="3" spans="1:15" ht="14.45" x14ac:dyDescent="0.3">
      <c r="A3" s="2"/>
      <c r="B3" s="24"/>
      <c r="C3" s="3"/>
      <c r="D3" s="3"/>
      <c r="E3" s="24"/>
      <c r="F3" s="3"/>
      <c r="G3" s="3"/>
      <c r="H3" s="3"/>
      <c r="I3" s="3"/>
      <c r="J3" s="3"/>
      <c r="K3" s="3"/>
      <c r="L3" s="3"/>
      <c r="M3" s="3"/>
      <c r="N3" s="3"/>
      <c r="O3" s="4"/>
    </row>
    <row r="4" spans="1:15" ht="14.45" x14ac:dyDescent="0.3">
      <c r="A4" s="2"/>
      <c r="B4" s="24"/>
      <c r="C4" s="3"/>
      <c r="D4" s="3"/>
      <c r="E4" s="24"/>
      <c r="F4" s="3"/>
      <c r="G4" s="3"/>
      <c r="H4" s="3"/>
      <c r="I4" s="3"/>
      <c r="J4" s="3"/>
      <c r="K4" s="3"/>
      <c r="L4" s="3"/>
      <c r="M4" s="3"/>
      <c r="N4" s="3"/>
      <c r="O4" s="4"/>
    </row>
    <row r="5" spans="1:15" ht="14.45" x14ac:dyDescent="0.3">
      <c r="A5" s="2"/>
      <c r="B5" s="24"/>
      <c r="C5" s="3"/>
      <c r="D5" s="3"/>
      <c r="E5" s="24"/>
      <c r="F5" s="3"/>
      <c r="G5" s="3"/>
      <c r="H5" s="3"/>
      <c r="I5" s="3"/>
      <c r="J5" s="3"/>
      <c r="K5" s="3"/>
      <c r="L5" s="3"/>
      <c r="M5" s="3"/>
      <c r="N5" s="3"/>
      <c r="O5" s="4"/>
    </row>
    <row r="6" spans="1:15" ht="14.45" x14ac:dyDescent="0.3">
      <c r="A6" s="2"/>
      <c r="B6" s="24"/>
      <c r="C6" s="3"/>
      <c r="D6" s="3"/>
      <c r="E6" s="24"/>
      <c r="F6" s="3"/>
      <c r="G6" s="3"/>
      <c r="H6" s="3"/>
      <c r="I6" s="3"/>
      <c r="J6" s="3"/>
      <c r="K6" s="3"/>
      <c r="L6" s="3"/>
      <c r="M6" s="3"/>
      <c r="N6" s="3"/>
      <c r="O6" s="4"/>
    </row>
    <row r="7" spans="1:15" ht="14.45" x14ac:dyDescent="0.3">
      <c r="A7" s="2"/>
      <c r="B7" s="24"/>
      <c r="C7" s="3"/>
      <c r="D7" s="3"/>
      <c r="E7" s="24"/>
      <c r="F7" s="3"/>
      <c r="G7" s="3"/>
      <c r="H7" s="3"/>
      <c r="I7" s="3"/>
      <c r="J7" s="3"/>
      <c r="K7" s="3"/>
      <c r="L7" s="3"/>
      <c r="M7" s="3"/>
      <c r="N7" s="3"/>
      <c r="O7" s="4"/>
    </row>
    <row r="8" spans="1:15" ht="14.45" x14ac:dyDescent="0.3">
      <c r="A8" s="2"/>
      <c r="B8" s="24"/>
      <c r="C8" s="3"/>
      <c r="D8" s="3"/>
      <c r="E8" s="24"/>
      <c r="F8" s="3"/>
      <c r="G8" s="3"/>
      <c r="H8" s="3"/>
      <c r="I8" s="3"/>
      <c r="J8" s="3"/>
      <c r="K8" s="3"/>
      <c r="L8" s="3"/>
      <c r="M8" s="3"/>
      <c r="N8" s="3"/>
      <c r="O8" s="4"/>
    </row>
    <row r="9" spans="1:15" ht="14.45" x14ac:dyDescent="0.3">
      <c r="A9" s="2"/>
      <c r="B9" s="24"/>
      <c r="C9" s="3"/>
      <c r="D9" s="3"/>
      <c r="E9" s="24"/>
      <c r="F9" s="3"/>
      <c r="G9" s="3"/>
      <c r="H9" s="3"/>
      <c r="I9" s="3"/>
      <c r="J9" s="3"/>
      <c r="K9" s="3"/>
      <c r="L9" s="3"/>
      <c r="M9" s="3"/>
      <c r="N9" s="3"/>
      <c r="O9" s="4"/>
    </row>
    <row r="10" spans="1:15" ht="14.45" x14ac:dyDescent="0.3">
      <c r="A10" s="2"/>
      <c r="B10" s="24"/>
      <c r="C10" s="3"/>
      <c r="D10" s="3"/>
      <c r="E10" s="24"/>
      <c r="F10" s="3"/>
      <c r="G10" s="3"/>
      <c r="H10" s="3"/>
      <c r="I10" s="3"/>
      <c r="J10" s="3"/>
      <c r="K10" s="3"/>
      <c r="L10" s="3"/>
      <c r="M10" s="3"/>
      <c r="N10" s="3"/>
      <c r="O10" s="4"/>
    </row>
    <row r="11" spans="1:15" ht="28.5" thickBot="1" x14ac:dyDescent="0.45">
      <c r="A11" s="28"/>
      <c r="B11" s="32" t="s">
        <v>38</v>
      </c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1"/>
    </row>
    <row r="12" spans="1:15" s="74" customFormat="1" ht="15.75" x14ac:dyDescent="0.25">
      <c r="A12" s="28"/>
      <c r="B12" s="735" t="s">
        <v>40</v>
      </c>
      <c r="C12" s="736"/>
      <c r="D12" s="736"/>
      <c r="E12" s="737"/>
      <c r="F12" s="502"/>
      <c r="G12" s="735" t="s">
        <v>39</v>
      </c>
      <c r="H12" s="736"/>
      <c r="I12" s="736"/>
      <c r="J12" s="737"/>
      <c r="K12" s="502"/>
      <c r="L12" s="735" t="s">
        <v>41</v>
      </c>
      <c r="M12" s="736"/>
      <c r="N12" s="736"/>
      <c r="O12" s="737"/>
    </row>
    <row r="13" spans="1:15" ht="15.75" x14ac:dyDescent="0.25">
      <c r="A13" s="2"/>
      <c r="B13" s="701" t="s">
        <v>42</v>
      </c>
      <c r="C13" s="702"/>
      <c r="D13" s="702"/>
      <c r="E13" s="703"/>
      <c r="F13" s="3"/>
      <c r="G13" s="701" t="s">
        <v>43</v>
      </c>
      <c r="H13" s="702"/>
      <c r="I13" s="702"/>
      <c r="J13" s="703"/>
      <c r="K13" s="3"/>
      <c r="L13" s="701" t="s">
        <v>44</v>
      </c>
      <c r="M13" s="702"/>
      <c r="N13" s="702"/>
      <c r="O13" s="703"/>
    </row>
    <row r="14" spans="1:15" x14ac:dyDescent="0.25">
      <c r="A14" s="2"/>
      <c r="B14" s="6"/>
      <c r="C14" s="7"/>
      <c r="D14" s="7"/>
      <c r="E14" s="8" t="s">
        <v>2</v>
      </c>
      <c r="F14" s="3"/>
      <c r="G14" s="6"/>
      <c r="H14" s="7"/>
      <c r="I14" s="7"/>
      <c r="J14" s="8" t="s">
        <v>2</v>
      </c>
      <c r="K14" s="3"/>
      <c r="L14" s="6"/>
      <c r="M14" s="7"/>
      <c r="N14" s="7"/>
      <c r="O14" s="8" t="s">
        <v>2</v>
      </c>
    </row>
    <row r="15" spans="1:15" ht="14.45" x14ac:dyDescent="0.3">
      <c r="A15" s="2"/>
      <c r="B15" s="6"/>
      <c r="C15" s="7"/>
      <c r="D15" s="7"/>
      <c r="E15" s="9">
        <v>72</v>
      </c>
      <c r="F15" s="3"/>
      <c r="G15" s="6"/>
      <c r="H15" s="7"/>
      <c r="I15" s="7"/>
      <c r="J15" s="9">
        <v>56</v>
      </c>
      <c r="K15" s="3"/>
      <c r="L15" s="6"/>
      <c r="M15" s="7"/>
      <c r="N15" s="7"/>
      <c r="O15" s="9">
        <v>93</v>
      </c>
    </row>
    <row r="16" spans="1:15" x14ac:dyDescent="0.25">
      <c r="A16" s="2"/>
      <c r="B16" s="6"/>
      <c r="C16" s="7"/>
      <c r="D16" s="7"/>
      <c r="E16" s="425" t="s">
        <v>3</v>
      </c>
      <c r="F16" s="427"/>
      <c r="G16" s="428"/>
      <c r="H16" s="429"/>
      <c r="I16" s="429"/>
      <c r="J16" s="425" t="s">
        <v>3</v>
      </c>
      <c r="K16" s="427"/>
      <c r="L16" s="428"/>
      <c r="M16" s="429"/>
      <c r="N16" s="429"/>
      <c r="O16" s="425" t="s">
        <v>3</v>
      </c>
    </row>
    <row r="17" spans="1:15" ht="14.45" x14ac:dyDescent="0.3">
      <c r="A17" s="2"/>
      <c r="B17" s="6"/>
      <c r="C17" s="7"/>
      <c r="D17" s="7"/>
      <c r="E17" s="9">
        <v>0.2</v>
      </c>
      <c r="F17" s="3"/>
      <c r="G17" s="6"/>
      <c r="H17" s="7"/>
      <c r="I17" s="7"/>
      <c r="J17" s="9">
        <v>0.14000000000000001</v>
      </c>
      <c r="K17" s="3"/>
      <c r="L17" s="6"/>
      <c r="M17" s="7"/>
      <c r="N17" s="7"/>
      <c r="O17" s="9">
        <v>0.3</v>
      </c>
    </row>
    <row r="18" spans="1:15" ht="24" x14ac:dyDescent="0.25">
      <c r="A18" s="2"/>
      <c r="B18" s="6"/>
      <c r="C18" s="7"/>
      <c r="D18" s="7"/>
      <c r="E18" s="8" t="s">
        <v>4</v>
      </c>
      <c r="F18" s="3"/>
      <c r="G18" s="6"/>
      <c r="H18" s="7"/>
      <c r="I18" s="7"/>
      <c r="J18" s="8" t="s">
        <v>4</v>
      </c>
      <c r="K18" s="3"/>
      <c r="L18" s="6"/>
      <c r="M18" s="7"/>
      <c r="N18" s="7"/>
      <c r="O18" s="8" t="s">
        <v>4</v>
      </c>
    </row>
    <row r="19" spans="1:15" ht="14.45" x14ac:dyDescent="0.3">
      <c r="A19" s="2"/>
      <c r="B19" s="6"/>
      <c r="C19" s="7"/>
      <c r="D19" s="7"/>
      <c r="E19" s="10">
        <v>2</v>
      </c>
      <c r="F19" s="3"/>
      <c r="G19" s="6"/>
      <c r="H19" s="7"/>
      <c r="I19" s="7"/>
      <c r="J19" s="10">
        <v>2</v>
      </c>
      <c r="K19" s="3"/>
      <c r="L19" s="6"/>
      <c r="M19" s="7"/>
      <c r="N19" s="7"/>
      <c r="O19" s="10">
        <v>2</v>
      </c>
    </row>
    <row r="20" spans="1:15" ht="15.75" thickBot="1" x14ac:dyDescent="0.3">
      <c r="A20" s="2"/>
      <c r="B20" s="704" t="s">
        <v>5</v>
      </c>
      <c r="C20" s="705"/>
      <c r="D20" s="706">
        <f>'18р'!D2</f>
        <v>6610</v>
      </c>
      <c r="E20" s="707"/>
      <c r="F20" s="3"/>
      <c r="G20" s="704" t="s">
        <v>5</v>
      </c>
      <c r="H20" s="705"/>
      <c r="I20" s="706">
        <f>'18р'!D3</f>
        <v>4545</v>
      </c>
      <c r="J20" s="707"/>
      <c r="K20" s="3"/>
      <c r="L20" s="704" t="s">
        <v>5</v>
      </c>
      <c r="M20" s="705"/>
      <c r="N20" s="706">
        <f>'18р'!D4</f>
        <v>6260</v>
      </c>
      <c r="O20" s="707"/>
    </row>
    <row r="21" spans="1:15" x14ac:dyDescent="0.25">
      <c r="A21" s="2"/>
      <c r="B21" s="708" t="s">
        <v>1001</v>
      </c>
      <c r="C21" s="709"/>
      <c r="D21" s="709"/>
      <c r="E21" s="710"/>
      <c r="F21" s="3"/>
      <c r="G21" s="708" t="s">
        <v>1001</v>
      </c>
      <c r="H21" s="709"/>
      <c r="I21" s="709"/>
      <c r="J21" s="710"/>
      <c r="K21" s="3"/>
      <c r="L21" s="708" t="s">
        <v>1001</v>
      </c>
      <c r="M21" s="709"/>
      <c r="N21" s="709"/>
      <c r="O21" s="710"/>
    </row>
    <row r="22" spans="1:15" thickBot="1" x14ac:dyDescent="0.35">
      <c r="A22" s="2"/>
      <c r="B22" s="726"/>
      <c r="C22" s="727"/>
      <c r="D22" s="727"/>
      <c r="E22" s="728"/>
      <c r="F22" s="3"/>
      <c r="G22" s="726"/>
      <c r="H22" s="727"/>
      <c r="I22" s="727"/>
      <c r="J22" s="728"/>
      <c r="K22" s="3"/>
      <c r="L22" s="726"/>
      <c r="M22" s="727"/>
      <c r="N22" s="727"/>
      <c r="O22" s="728"/>
    </row>
    <row r="23" spans="1:15" ht="23.25" customHeight="1" thickBot="1" x14ac:dyDescent="0.3">
      <c r="A23" s="1093" t="s">
        <v>1229</v>
      </c>
      <c r="B23" s="1094"/>
      <c r="C23" s="1094"/>
      <c r="D23" s="1094"/>
      <c r="E23" s="1094"/>
      <c r="F23" s="1094"/>
      <c r="G23" s="1094"/>
      <c r="H23" s="1094"/>
      <c r="I23" s="1094"/>
      <c r="J23" s="1094"/>
      <c r="K23" s="1094"/>
      <c r="L23" s="1094"/>
      <c r="M23" s="1094"/>
      <c r="N23" s="1094"/>
      <c r="O23" s="1095"/>
    </row>
    <row r="24" spans="1:15" ht="30" customHeight="1" x14ac:dyDescent="0.25">
      <c r="B24" s="723" t="s">
        <v>826</v>
      </c>
      <c r="C24" s="724"/>
      <c r="D24" s="724"/>
      <c r="E24" s="725"/>
      <c r="F24" s="238"/>
      <c r="G24" s="723" t="s">
        <v>827</v>
      </c>
      <c r="H24" s="724"/>
      <c r="I24" s="724"/>
      <c r="J24" s="725"/>
      <c r="K24" s="238"/>
      <c r="L24" s="723" t="s">
        <v>828</v>
      </c>
      <c r="M24" s="724"/>
      <c r="N24" s="724"/>
      <c r="O24" s="725"/>
    </row>
    <row r="25" spans="1:15" ht="15.75" x14ac:dyDescent="0.25">
      <c r="B25" s="701" t="s">
        <v>855</v>
      </c>
      <c r="C25" s="702"/>
      <c r="D25" s="702"/>
      <c r="E25" s="703"/>
      <c r="F25" s="3"/>
      <c r="G25" s="701" t="s">
        <v>855</v>
      </c>
      <c r="H25" s="702"/>
      <c r="I25" s="702"/>
      <c r="J25" s="703"/>
      <c r="K25" s="3"/>
      <c r="L25" s="701" t="s">
        <v>856</v>
      </c>
      <c r="M25" s="702"/>
      <c r="N25" s="702"/>
      <c r="O25" s="703"/>
    </row>
    <row r="26" spans="1:15" x14ac:dyDescent="0.25">
      <c r="B26" s="6"/>
      <c r="C26" s="7"/>
      <c r="D26" s="7"/>
      <c r="E26" s="8" t="s">
        <v>2</v>
      </c>
      <c r="F26" s="3"/>
      <c r="G26" s="6"/>
      <c r="H26" s="7"/>
      <c r="I26" s="7"/>
      <c r="J26" s="8" t="s">
        <v>2</v>
      </c>
      <c r="K26" s="3"/>
      <c r="L26" s="6"/>
      <c r="M26" s="7"/>
      <c r="N26" s="7"/>
      <c r="O26" s="8" t="s">
        <v>2</v>
      </c>
    </row>
    <row r="27" spans="1:15" x14ac:dyDescent="0.25">
      <c r="B27" s="6"/>
      <c r="C27" s="7"/>
      <c r="D27" s="7"/>
      <c r="E27" s="9"/>
      <c r="F27" s="3"/>
      <c r="G27" s="6"/>
      <c r="H27" s="7"/>
      <c r="I27" s="7"/>
      <c r="J27" s="9">
        <v>56</v>
      </c>
      <c r="K27" s="3"/>
      <c r="L27" s="6"/>
      <c r="M27" s="7"/>
      <c r="N27" s="7"/>
      <c r="O27" s="9"/>
    </row>
    <row r="28" spans="1:15" x14ac:dyDescent="0.25">
      <c r="B28" s="6"/>
      <c r="C28" s="7"/>
      <c r="D28" s="7"/>
      <c r="E28" s="425" t="s">
        <v>3</v>
      </c>
      <c r="F28" s="427"/>
      <c r="G28" s="428"/>
      <c r="H28" s="429"/>
      <c r="I28" s="429"/>
      <c r="J28" s="425" t="s">
        <v>3</v>
      </c>
      <c r="K28" s="427"/>
      <c r="L28" s="428"/>
      <c r="M28" s="429"/>
      <c r="N28" s="429"/>
      <c r="O28" s="425" t="s">
        <v>3</v>
      </c>
    </row>
    <row r="29" spans="1:15" x14ac:dyDescent="0.25">
      <c r="B29" s="6"/>
      <c r="C29" s="7"/>
      <c r="D29" s="7"/>
      <c r="E29" s="9"/>
      <c r="F29" s="3"/>
      <c r="G29" s="6"/>
      <c r="H29" s="7"/>
      <c r="I29" s="7"/>
      <c r="J29" s="9"/>
      <c r="K29" s="3"/>
      <c r="L29" s="6"/>
      <c r="M29" s="7"/>
      <c r="N29" s="7"/>
      <c r="O29" s="9"/>
    </row>
    <row r="30" spans="1:15" ht="24" x14ac:dyDescent="0.25">
      <c r="B30" s="6"/>
      <c r="C30" s="7"/>
      <c r="D30" s="7"/>
      <c r="E30" s="8" t="s">
        <v>4</v>
      </c>
      <c r="F30" s="3"/>
      <c r="G30" s="6"/>
      <c r="H30" s="7"/>
      <c r="I30" s="7"/>
      <c r="J30" s="8" t="s">
        <v>4</v>
      </c>
      <c r="K30" s="3"/>
      <c r="L30" s="6"/>
      <c r="M30" s="7"/>
      <c r="N30" s="7"/>
      <c r="O30" s="8" t="s">
        <v>4</v>
      </c>
    </row>
    <row r="31" spans="1:15" x14ac:dyDescent="0.25">
      <c r="B31" s="6"/>
      <c r="C31" s="7"/>
      <c r="D31" s="7"/>
      <c r="E31" s="10"/>
      <c r="F31" s="3"/>
      <c r="G31" s="6"/>
      <c r="H31" s="7"/>
      <c r="I31" s="7"/>
      <c r="J31" s="10"/>
      <c r="K31" s="3"/>
      <c r="L31" s="6"/>
      <c r="M31" s="7"/>
      <c r="N31" s="7"/>
      <c r="O31" s="10">
        <v>1</v>
      </c>
    </row>
    <row r="32" spans="1:15" ht="15.75" thickBot="1" x14ac:dyDescent="0.3">
      <c r="B32" s="704" t="s">
        <v>5</v>
      </c>
      <c r="C32" s="705"/>
      <c r="D32" s="706">
        <f>'18р'!D5</f>
        <v>2000</v>
      </c>
      <c r="E32" s="707"/>
      <c r="F32" s="3"/>
      <c r="G32" s="704" t="s">
        <v>5</v>
      </c>
      <c r="H32" s="705"/>
      <c r="I32" s="706">
        <f>'18р'!D6</f>
        <v>3075</v>
      </c>
      <c r="J32" s="707"/>
      <c r="K32" s="3"/>
      <c r="L32" s="704" t="s">
        <v>5</v>
      </c>
      <c r="M32" s="705"/>
      <c r="N32" s="706">
        <f>'18р'!D7</f>
        <v>2895</v>
      </c>
      <c r="O32" s="707"/>
    </row>
    <row r="33" spans="1:15" x14ac:dyDescent="0.25">
      <c r="B33" s="708" t="s">
        <v>1001</v>
      </c>
      <c r="C33" s="709"/>
      <c r="D33" s="709"/>
      <c r="E33" s="710"/>
      <c r="F33" s="3"/>
      <c r="G33" s="708" t="s">
        <v>1001</v>
      </c>
      <c r="H33" s="709"/>
      <c r="I33" s="709"/>
      <c r="J33" s="710"/>
      <c r="K33" s="3"/>
      <c r="L33" s="708" t="s">
        <v>1001</v>
      </c>
      <c r="M33" s="709"/>
      <c r="N33" s="709"/>
      <c r="O33" s="710"/>
    </row>
    <row r="34" spans="1:15" ht="15.75" thickBot="1" x14ac:dyDescent="0.3">
      <c r="B34" s="726"/>
      <c r="C34" s="727"/>
      <c r="D34" s="727"/>
      <c r="E34" s="728"/>
      <c r="F34" s="3"/>
      <c r="G34" s="726"/>
      <c r="H34" s="727"/>
      <c r="I34" s="727"/>
      <c r="J34" s="728"/>
      <c r="K34" s="3"/>
      <c r="L34" s="726"/>
      <c r="M34" s="727"/>
      <c r="N34" s="727"/>
      <c r="O34" s="728"/>
    </row>
    <row r="35" spans="1:15" ht="15.75" thickBot="1" x14ac:dyDescent="0.3"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4"/>
    </row>
    <row r="36" spans="1:15" s="74" customFormat="1" ht="30.75" customHeight="1" x14ac:dyDescent="0.25">
      <c r="B36" s="740" t="s">
        <v>829</v>
      </c>
      <c r="C36" s="741"/>
      <c r="D36" s="741"/>
      <c r="E36" s="742"/>
      <c r="F36" s="577"/>
      <c r="G36" s="740" t="s">
        <v>830</v>
      </c>
      <c r="H36" s="741"/>
      <c r="I36" s="741"/>
      <c r="J36" s="742"/>
      <c r="K36" s="577"/>
      <c r="L36" s="740" t="s">
        <v>831</v>
      </c>
      <c r="M36" s="741"/>
      <c r="N36" s="741"/>
      <c r="O36" s="742"/>
    </row>
    <row r="37" spans="1:15" ht="15.75" x14ac:dyDescent="0.25">
      <c r="B37" s="701" t="s">
        <v>856</v>
      </c>
      <c r="C37" s="702"/>
      <c r="D37" s="702"/>
      <c r="E37" s="703"/>
      <c r="F37" s="3"/>
      <c r="G37" s="701" t="s">
        <v>856</v>
      </c>
      <c r="H37" s="702"/>
      <c r="I37" s="702"/>
      <c r="J37" s="703"/>
      <c r="K37" s="3"/>
      <c r="L37" s="701" t="s">
        <v>857</v>
      </c>
      <c r="M37" s="702"/>
      <c r="N37" s="702"/>
      <c r="O37" s="703"/>
    </row>
    <row r="38" spans="1:15" x14ac:dyDescent="0.25">
      <c r="B38" s="6"/>
      <c r="C38" s="7"/>
      <c r="D38" s="7"/>
      <c r="E38" s="8" t="s">
        <v>2</v>
      </c>
      <c r="F38" s="3"/>
      <c r="G38" s="6"/>
      <c r="H38" s="7"/>
      <c r="I38" s="7"/>
      <c r="J38" s="8" t="s">
        <v>2</v>
      </c>
      <c r="K38" s="3"/>
      <c r="L38" s="6"/>
      <c r="M38" s="7"/>
      <c r="N38" s="7"/>
      <c r="O38" s="8" t="s">
        <v>2</v>
      </c>
    </row>
    <row r="39" spans="1:15" x14ac:dyDescent="0.25">
      <c r="B39" s="6"/>
      <c r="C39" s="7"/>
      <c r="D39" s="7"/>
      <c r="E39" s="9"/>
      <c r="F39" s="3"/>
      <c r="G39" s="6"/>
      <c r="H39" s="7"/>
      <c r="I39" s="7"/>
      <c r="J39" s="9"/>
      <c r="K39" s="3"/>
      <c r="L39" s="6"/>
      <c r="M39" s="7"/>
      <c r="N39" s="7"/>
      <c r="O39" s="9"/>
    </row>
    <row r="40" spans="1:15" x14ac:dyDescent="0.25">
      <c r="B40" s="6"/>
      <c r="C40" s="7"/>
      <c r="D40" s="7"/>
      <c r="E40" s="425" t="s">
        <v>3</v>
      </c>
      <c r="F40" s="3"/>
      <c r="G40" s="6"/>
      <c r="H40" s="7"/>
      <c r="I40" s="7"/>
      <c r="J40" s="425" t="s">
        <v>3</v>
      </c>
      <c r="K40" s="3"/>
      <c r="L40" s="6"/>
      <c r="M40" s="7"/>
      <c r="N40" s="7"/>
      <c r="O40" s="425" t="s">
        <v>3</v>
      </c>
    </row>
    <row r="41" spans="1:15" x14ac:dyDescent="0.25">
      <c r="B41" s="6"/>
      <c r="C41" s="7"/>
      <c r="D41" s="7"/>
      <c r="E41" s="9"/>
      <c r="F41" s="3"/>
      <c r="G41" s="6"/>
      <c r="H41" s="7"/>
      <c r="I41" s="7"/>
      <c r="J41" s="9"/>
      <c r="K41" s="3"/>
      <c r="L41" s="6"/>
      <c r="M41" s="7"/>
      <c r="N41" s="7"/>
      <c r="O41" s="9"/>
    </row>
    <row r="42" spans="1:15" ht="24" x14ac:dyDescent="0.25">
      <c r="B42" s="6"/>
      <c r="C42" s="7"/>
      <c r="D42" s="7"/>
      <c r="E42" s="8" t="s">
        <v>4</v>
      </c>
      <c r="F42" s="3"/>
      <c r="G42" s="6"/>
      <c r="H42" s="7"/>
      <c r="I42" s="7"/>
      <c r="J42" s="8" t="s">
        <v>4</v>
      </c>
      <c r="K42" s="3"/>
      <c r="L42" s="6"/>
      <c r="M42" s="7"/>
      <c r="N42" s="7"/>
      <c r="O42" s="8" t="s">
        <v>4</v>
      </c>
    </row>
    <row r="43" spans="1:15" x14ac:dyDescent="0.25">
      <c r="B43" s="6"/>
      <c r="C43" s="7"/>
      <c r="D43" s="7"/>
      <c r="E43" s="10"/>
      <c r="F43" s="3"/>
      <c r="G43" s="6"/>
      <c r="H43" s="7"/>
      <c r="I43" s="7"/>
      <c r="J43" s="10"/>
      <c r="K43" s="3"/>
      <c r="L43" s="6"/>
      <c r="M43" s="7"/>
      <c r="N43" s="7"/>
      <c r="O43" s="10"/>
    </row>
    <row r="44" spans="1:15" ht="15.75" thickBot="1" x14ac:dyDescent="0.3">
      <c r="B44" s="704" t="s">
        <v>5</v>
      </c>
      <c r="C44" s="705"/>
      <c r="D44" s="706">
        <f>'18р'!D8</f>
        <v>5075</v>
      </c>
      <c r="E44" s="707"/>
      <c r="F44" s="3"/>
      <c r="G44" s="704" t="s">
        <v>5</v>
      </c>
      <c r="H44" s="705"/>
      <c r="I44" s="706">
        <f>'18р'!D9</f>
        <v>3730</v>
      </c>
      <c r="J44" s="707"/>
      <c r="K44" s="3"/>
      <c r="L44" s="704" t="s">
        <v>5</v>
      </c>
      <c r="M44" s="705"/>
      <c r="N44" s="706">
        <f>'18р'!D10</f>
        <v>3650</v>
      </c>
      <c r="O44" s="707"/>
    </row>
    <row r="45" spans="1:15" x14ac:dyDescent="0.25">
      <c r="B45" s="708" t="s">
        <v>1001</v>
      </c>
      <c r="C45" s="709"/>
      <c r="D45" s="709"/>
      <c r="E45" s="710"/>
      <c r="F45" s="3"/>
      <c r="G45" s="708" t="s">
        <v>1001</v>
      </c>
      <c r="H45" s="709"/>
      <c r="I45" s="709"/>
      <c r="J45" s="710"/>
      <c r="K45" s="3"/>
      <c r="L45" s="708" t="s">
        <v>1001</v>
      </c>
      <c r="M45" s="709"/>
      <c r="N45" s="709"/>
      <c r="O45" s="710"/>
    </row>
    <row r="46" spans="1:15" ht="15.75" thickBot="1" x14ac:dyDescent="0.3">
      <c r="B46" s="726"/>
      <c r="C46" s="727"/>
      <c r="D46" s="727"/>
      <c r="E46" s="728"/>
      <c r="F46" s="3"/>
      <c r="G46" s="840"/>
      <c r="H46" s="753"/>
      <c r="I46" s="753"/>
      <c r="J46" s="841"/>
      <c r="K46" s="3"/>
      <c r="L46" s="726"/>
      <c r="M46" s="727"/>
      <c r="N46" s="727"/>
      <c r="O46" s="728"/>
    </row>
    <row r="47" spans="1:15" ht="15.75" thickBot="1" x14ac:dyDescent="0.3">
      <c r="B47" s="236"/>
      <c r="C47" s="12"/>
      <c r="D47" s="12"/>
      <c r="E47" s="12"/>
      <c r="F47" s="3"/>
      <c r="G47" s="729"/>
      <c r="H47" s="729"/>
      <c r="I47" s="729"/>
      <c r="J47" s="729"/>
      <c r="K47" s="3"/>
      <c r="L47" s="729"/>
      <c r="M47" s="729"/>
      <c r="N47" s="729"/>
      <c r="O47" s="730"/>
    </row>
    <row r="48" spans="1:15" s="74" customFormat="1" ht="30" customHeight="1" x14ac:dyDescent="0.25">
      <c r="A48" s="578"/>
      <c r="B48" s="740" t="s">
        <v>832</v>
      </c>
      <c r="C48" s="741"/>
      <c r="D48" s="741"/>
      <c r="E48" s="742"/>
      <c r="F48" s="577"/>
      <c r="G48" s="740" t="s">
        <v>833</v>
      </c>
      <c r="H48" s="741"/>
      <c r="I48" s="741"/>
      <c r="J48" s="742"/>
      <c r="K48" s="577"/>
      <c r="L48" s="740" t="s">
        <v>834</v>
      </c>
      <c r="M48" s="741"/>
      <c r="N48" s="741"/>
      <c r="O48" s="742"/>
    </row>
    <row r="49" spans="2:15" ht="15.75" x14ac:dyDescent="0.25">
      <c r="B49" s="701" t="s">
        <v>857</v>
      </c>
      <c r="C49" s="702"/>
      <c r="D49" s="702"/>
      <c r="E49" s="703"/>
      <c r="F49" s="3"/>
      <c r="G49" s="701" t="s">
        <v>857</v>
      </c>
      <c r="H49" s="702"/>
      <c r="I49" s="702"/>
      <c r="J49" s="703"/>
      <c r="K49" s="3"/>
      <c r="L49" s="701" t="s">
        <v>857</v>
      </c>
      <c r="M49" s="702"/>
      <c r="N49" s="702"/>
      <c r="O49" s="703"/>
    </row>
    <row r="50" spans="2:15" x14ac:dyDescent="0.25">
      <c r="B50" s="6"/>
      <c r="C50" s="7"/>
      <c r="D50" s="7"/>
      <c r="E50" s="8" t="s">
        <v>2</v>
      </c>
      <c r="F50" s="3"/>
      <c r="G50" s="6"/>
      <c r="H50" s="7"/>
      <c r="I50" s="7"/>
      <c r="J50" s="8" t="s">
        <v>2</v>
      </c>
      <c r="K50" s="3"/>
      <c r="L50" s="6"/>
      <c r="M50" s="7"/>
      <c r="N50" s="7"/>
      <c r="O50" s="8" t="s">
        <v>2</v>
      </c>
    </row>
    <row r="51" spans="2:15" x14ac:dyDescent="0.25">
      <c r="B51" s="6"/>
      <c r="C51" s="7"/>
      <c r="D51" s="7"/>
      <c r="E51" s="9"/>
      <c r="F51" s="3"/>
      <c r="G51" s="6"/>
      <c r="H51" s="7"/>
      <c r="I51" s="7"/>
      <c r="J51" s="9"/>
      <c r="K51" s="3"/>
      <c r="L51" s="6"/>
      <c r="M51" s="7"/>
      <c r="N51" s="7"/>
      <c r="O51" s="9"/>
    </row>
    <row r="52" spans="2:15" x14ac:dyDescent="0.25">
      <c r="B52" s="6"/>
      <c r="C52" s="7"/>
      <c r="D52" s="7"/>
      <c r="E52" s="425" t="s">
        <v>3</v>
      </c>
      <c r="F52" s="3"/>
      <c r="G52" s="6"/>
      <c r="H52" s="7"/>
      <c r="I52" s="7"/>
      <c r="J52" s="425" t="s">
        <v>3</v>
      </c>
      <c r="K52" s="3"/>
      <c r="L52" s="6"/>
      <c r="M52" s="7"/>
      <c r="N52" s="7"/>
      <c r="O52" s="425" t="s">
        <v>3</v>
      </c>
    </row>
    <row r="53" spans="2:15" x14ac:dyDescent="0.25">
      <c r="B53" s="6"/>
      <c r="C53" s="7"/>
      <c r="D53" s="7"/>
      <c r="E53" s="9"/>
      <c r="F53" s="3"/>
      <c r="G53" s="6"/>
      <c r="H53" s="7"/>
      <c r="I53" s="7"/>
      <c r="J53" s="9"/>
      <c r="K53" s="3"/>
      <c r="L53" s="6"/>
      <c r="M53" s="7"/>
      <c r="N53" s="7"/>
      <c r="O53" s="9"/>
    </row>
    <row r="54" spans="2:15" ht="24" x14ac:dyDescent="0.25">
      <c r="B54" s="6"/>
      <c r="C54" s="7"/>
      <c r="D54" s="7"/>
      <c r="E54" s="8" t="s">
        <v>4</v>
      </c>
      <c r="F54" s="3"/>
      <c r="G54" s="6"/>
      <c r="H54" s="7"/>
      <c r="I54" s="7"/>
      <c r="J54" s="8" t="s">
        <v>4</v>
      </c>
      <c r="K54" s="3"/>
      <c r="L54" s="6"/>
      <c r="M54" s="7"/>
      <c r="N54" s="7"/>
      <c r="O54" s="8" t="s">
        <v>4</v>
      </c>
    </row>
    <row r="55" spans="2:15" x14ac:dyDescent="0.25">
      <c r="B55" s="6"/>
      <c r="C55" s="7"/>
      <c r="D55" s="7"/>
      <c r="E55" s="10"/>
      <c r="F55" s="3"/>
      <c r="G55" s="6"/>
      <c r="H55" s="7"/>
      <c r="I55" s="7"/>
      <c r="J55" s="10"/>
      <c r="K55" s="3"/>
      <c r="L55" s="6"/>
      <c r="M55" s="7"/>
      <c r="N55" s="7"/>
      <c r="O55" s="10"/>
    </row>
    <row r="56" spans="2:15" ht="15.75" thickBot="1" x14ac:dyDescent="0.3">
      <c r="B56" s="704" t="s">
        <v>5</v>
      </c>
      <c r="C56" s="705"/>
      <c r="D56" s="706">
        <f>'18р'!D11</f>
        <v>5925</v>
      </c>
      <c r="E56" s="707"/>
      <c r="F56" s="3"/>
      <c r="G56" s="704" t="s">
        <v>5</v>
      </c>
      <c r="H56" s="705"/>
      <c r="I56" s="706">
        <f>'18р'!D12</f>
        <v>3985</v>
      </c>
      <c r="J56" s="707"/>
      <c r="K56" s="3"/>
      <c r="L56" s="704" t="s">
        <v>5</v>
      </c>
      <c r="M56" s="705"/>
      <c r="N56" s="706">
        <f>'18р'!D13</f>
        <v>4135</v>
      </c>
      <c r="O56" s="707"/>
    </row>
    <row r="57" spans="2:15" x14ac:dyDescent="0.25">
      <c r="B57" s="708" t="s">
        <v>1001</v>
      </c>
      <c r="C57" s="709"/>
      <c r="D57" s="709"/>
      <c r="E57" s="710"/>
      <c r="F57" s="3"/>
      <c r="G57" s="708" t="s">
        <v>1001</v>
      </c>
      <c r="H57" s="709"/>
      <c r="I57" s="709"/>
      <c r="J57" s="710"/>
      <c r="K57" s="3"/>
      <c r="L57" s="708" t="s">
        <v>1001</v>
      </c>
      <c r="M57" s="709"/>
      <c r="N57" s="709"/>
      <c r="O57" s="710"/>
    </row>
    <row r="58" spans="2:15" ht="15.75" thickBot="1" x14ac:dyDescent="0.3">
      <c r="B58" s="726"/>
      <c r="C58" s="727"/>
      <c r="D58" s="727"/>
      <c r="E58" s="728"/>
      <c r="F58" s="3"/>
      <c r="G58" s="237"/>
      <c r="H58" s="13"/>
      <c r="I58" s="13"/>
      <c r="J58" s="14"/>
      <c r="K58" s="3"/>
      <c r="L58" s="726"/>
      <c r="M58" s="727"/>
      <c r="N58" s="727"/>
      <c r="O58" s="728"/>
    </row>
    <row r="59" spans="2:15" ht="15.75" thickBot="1" x14ac:dyDescent="0.3"/>
    <row r="60" spans="2:15" s="74" customFormat="1" ht="29.25" customHeight="1" x14ac:dyDescent="0.25">
      <c r="B60" s="740" t="s">
        <v>835</v>
      </c>
      <c r="C60" s="741"/>
      <c r="D60" s="741"/>
      <c r="E60" s="742"/>
      <c r="F60" s="577"/>
      <c r="G60" s="740" t="s">
        <v>836</v>
      </c>
      <c r="H60" s="741"/>
      <c r="I60" s="741"/>
      <c r="J60" s="742"/>
      <c r="K60" s="577"/>
      <c r="L60" s="740" t="s">
        <v>837</v>
      </c>
      <c r="M60" s="741"/>
      <c r="N60" s="741"/>
      <c r="O60" s="742"/>
    </row>
    <row r="61" spans="2:15" ht="15.75" x14ac:dyDescent="0.25">
      <c r="B61" s="701" t="s">
        <v>858</v>
      </c>
      <c r="C61" s="702"/>
      <c r="D61" s="702"/>
      <c r="E61" s="703"/>
      <c r="F61" s="3"/>
      <c r="G61" s="701" t="s">
        <v>859</v>
      </c>
      <c r="H61" s="702"/>
      <c r="I61" s="702"/>
      <c r="J61" s="703"/>
      <c r="K61" s="3"/>
      <c r="L61" s="701" t="s">
        <v>860</v>
      </c>
      <c r="M61" s="702"/>
      <c r="N61" s="702"/>
      <c r="O61" s="703"/>
    </row>
    <row r="62" spans="2:15" x14ac:dyDescent="0.25">
      <c r="B62" s="6"/>
      <c r="C62" s="7"/>
      <c r="D62" s="7"/>
      <c r="E62" s="8" t="s">
        <v>2</v>
      </c>
      <c r="F62" s="3"/>
      <c r="G62" s="6"/>
      <c r="H62" s="7"/>
      <c r="I62" s="7"/>
      <c r="J62" s="8" t="s">
        <v>2</v>
      </c>
      <c r="K62" s="3"/>
      <c r="L62" s="6"/>
      <c r="M62" s="7"/>
      <c r="N62" s="7"/>
      <c r="O62" s="8" t="s">
        <v>2</v>
      </c>
    </row>
    <row r="63" spans="2:15" x14ac:dyDescent="0.25">
      <c r="B63" s="6"/>
      <c r="C63" s="7"/>
      <c r="D63" s="7"/>
      <c r="E63" s="9"/>
      <c r="F63" s="3"/>
      <c r="G63" s="6"/>
      <c r="H63" s="7"/>
      <c r="I63" s="7"/>
      <c r="J63" s="9"/>
      <c r="K63" s="3"/>
      <c r="L63" s="6"/>
      <c r="M63" s="7"/>
      <c r="N63" s="7"/>
      <c r="O63" s="9"/>
    </row>
    <row r="64" spans="2:15" s="431" customFormat="1" ht="11.25" x14ac:dyDescent="0.2">
      <c r="B64" s="428"/>
      <c r="C64" s="429"/>
      <c r="D64" s="429"/>
      <c r="E64" s="425" t="s">
        <v>3</v>
      </c>
      <c r="F64" s="427"/>
      <c r="G64" s="428"/>
      <c r="H64" s="429"/>
      <c r="I64" s="429"/>
      <c r="J64" s="425" t="s">
        <v>3</v>
      </c>
      <c r="K64" s="427"/>
      <c r="L64" s="428"/>
      <c r="M64" s="429"/>
      <c r="N64" s="429"/>
      <c r="O64" s="425" t="s">
        <v>3</v>
      </c>
    </row>
    <row r="65" spans="2:15" x14ac:dyDescent="0.25">
      <c r="B65" s="6"/>
      <c r="C65" s="7"/>
      <c r="D65" s="7"/>
      <c r="E65" s="9"/>
      <c r="F65" s="3"/>
      <c r="G65" s="6"/>
      <c r="H65" s="7"/>
      <c r="I65" s="7"/>
      <c r="J65" s="9"/>
      <c r="K65" s="3"/>
      <c r="L65" s="6"/>
      <c r="M65" s="7"/>
      <c r="N65" s="7"/>
      <c r="O65" s="9"/>
    </row>
    <row r="66" spans="2:15" ht="24" x14ac:dyDescent="0.25">
      <c r="B66" s="6"/>
      <c r="C66" s="7"/>
      <c r="D66" s="7"/>
      <c r="E66" s="8" t="s">
        <v>4</v>
      </c>
      <c r="F66" s="3"/>
      <c r="G66" s="6"/>
      <c r="H66" s="7"/>
      <c r="I66" s="7"/>
      <c r="J66" s="8" t="s">
        <v>4</v>
      </c>
      <c r="K66" s="3"/>
      <c r="L66" s="6"/>
      <c r="M66" s="7"/>
      <c r="N66" s="7"/>
      <c r="O66" s="8" t="s">
        <v>4</v>
      </c>
    </row>
    <row r="67" spans="2:15" x14ac:dyDescent="0.25">
      <c r="B67" s="6"/>
      <c r="C67" s="7"/>
      <c r="D67" s="7"/>
      <c r="E67" s="10"/>
      <c r="F67" s="3"/>
      <c r="G67" s="6"/>
      <c r="H67" s="7"/>
      <c r="I67" s="7"/>
      <c r="J67" s="10"/>
      <c r="K67" s="3"/>
      <c r="L67" s="6"/>
      <c r="M67" s="7"/>
      <c r="N67" s="7"/>
      <c r="O67" s="10"/>
    </row>
    <row r="68" spans="2:15" ht="15.75" thickBot="1" x14ac:dyDescent="0.3">
      <c r="B68" s="704" t="s">
        <v>5</v>
      </c>
      <c r="C68" s="705"/>
      <c r="D68" s="706">
        <f>'18р'!D14</f>
        <v>4175</v>
      </c>
      <c r="E68" s="707"/>
      <c r="F68" s="3"/>
      <c r="G68" s="704" t="s">
        <v>5</v>
      </c>
      <c r="H68" s="705"/>
      <c r="I68" s="706">
        <f>'18р'!D15</f>
        <v>2955</v>
      </c>
      <c r="J68" s="707"/>
      <c r="K68" s="3"/>
      <c r="L68" s="704" t="s">
        <v>5</v>
      </c>
      <c r="M68" s="705"/>
      <c r="N68" s="706">
        <f>'18р'!D16</f>
        <v>3470</v>
      </c>
      <c r="O68" s="707"/>
    </row>
    <row r="69" spans="2:15" x14ac:dyDescent="0.25">
      <c r="B69" s="708" t="s">
        <v>1001</v>
      </c>
      <c r="C69" s="709"/>
      <c r="D69" s="709"/>
      <c r="E69" s="710"/>
      <c r="F69" s="3"/>
      <c r="G69" s="708" t="s">
        <v>1001</v>
      </c>
      <c r="H69" s="709"/>
      <c r="I69" s="709"/>
      <c r="J69" s="710"/>
      <c r="K69" s="3"/>
      <c r="L69" s="708" t="s">
        <v>1001</v>
      </c>
      <c r="M69" s="709"/>
      <c r="N69" s="709"/>
      <c r="O69" s="710"/>
    </row>
    <row r="70" spans="2:15" ht="15.75" thickBot="1" x14ac:dyDescent="0.3">
      <c r="B70" s="726"/>
      <c r="C70" s="727"/>
      <c r="D70" s="727"/>
      <c r="E70" s="728"/>
      <c r="F70" s="3"/>
      <c r="G70" s="840"/>
      <c r="H70" s="753"/>
      <c r="I70" s="753"/>
      <c r="J70" s="841"/>
      <c r="K70" s="3"/>
      <c r="L70" s="726"/>
      <c r="M70" s="727"/>
      <c r="N70" s="727"/>
      <c r="O70" s="728"/>
    </row>
    <row r="71" spans="2:15" ht="15.75" thickBot="1" x14ac:dyDescent="0.3">
      <c r="B71" s="236"/>
      <c r="C71" s="12"/>
      <c r="D71" s="12"/>
      <c r="E71" s="12"/>
      <c r="F71" s="3"/>
      <c r="G71" s="729"/>
      <c r="H71" s="729"/>
      <c r="I71" s="729"/>
      <c r="J71" s="729"/>
      <c r="K71" s="3"/>
      <c r="L71" s="729"/>
      <c r="M71" s="729"/>
      <c r="N71" s="729"/>
      <c r="O71" s="730"/>
    </row>
    <row r="72" spans="2:15" s="573" customFormat="1" ht="30.75" customHeight="1" x14ac:dyDescent="0.25">
      <c r="B72" s="816" t="s">
        <v>838</v>
      </c>
      <c r="C72" s="817"/>
      <c r="D72" s="817"/>
      <c r="E72" s="818"/>
      <c r="F72" s="579"/>
      <c r="G72" s="816" t="s">
        <v>839</v>
      </c>
      <c r="H72" s="817"/>
      <c r="I72" s="817"/>
      <c r="J72" s="818"/>
      <c r="K72" s="579"/>
      <c r="L72" s="816" t="s">
        <v>840</v>
      </c>
      <c r="M72" s="817"/>
      <c r="N72" s="817"/>
      <c r="O72" s="818"/>
    </row>
    <row r="73" spans="2:15" ht="15.75" x14ac:dyDescent="0.25">
      <c r="B73" s="701" t="s">
        <v>861</v>
      </c>
      <c r="C73" s="702"/>
      <c r="D73" s="702"/>
      <c r="E73" s="703"/>
      <c r="F73" s="3"/>
      <c r="G73" s="701" t="s">
        <v>862</v>
      </c>
      <c r="H73" s="702"/>
      <c r="I73" s="702"/>
      <c r="J73" s="703"/>
      <c r="K73" s="3"/>
      <c r="L73" s="701" t="s">
        <v>863</v>
      </c>
      <c r="M73" s="702"/>
      <c r="N73" s="702"/>
      <c r="O73" s="703"/>
    </row>
    <row r="74" spans="2:15" x14ac:dyDescent="0.25">
      <c r="B74" s="6"/>
      <c r="C74" s="7"/>
      <c r="D74" s="7"/>
      <c r="E74" s="8" t="s">
        <v>2</v>
      </c>
      <c r="F74" s="3"/>
      <c r="G74" s="6"/>
      <c r="H74" s="7"/>
      <c r="I74" s="7"/>
      <c r="J74" s="8" t="s">
        <v>2</v>
      </c>
      <c r="K74" s="3"/>
      <c r="L74" s="6"/>
      <c r="M74" s="7"/>
      <c r="N74" s="7"/>
      <c r="O74" s="8" t="s">
        <v>2</v>
      </c>
    </row>
    <row r="75" spans="2:15" x14ac:dyDescent="0.25">
      <c r="B75" s="6"/>
      <c r="C75" s="7"/>
      <c r="D75" s="7"/>
      <c r="E75" s="9"/>
      <c r="F75" s="3"/>
      <c r="G75" s="6"/>
      <c r="H75" s="7"/>
      <c r="I75" s="7"/>
      <c r="J75" s="9"/>
      <c r="K75" s="3"/>
      <c r="L75" s="6"/>
      <c r="M75" s="7"/>
      <c r="N75" s="7"/>
      <c r="O75" s="9"/>
    </row>
    <row r="76" spans="2:15" s="431" customFormat="1" ht="11.25" x14ac:dyDescent="0.2">
      <c r="B76" s="428"/>
      <c r="C76" s="429"/>
      <c r="D76" s="429"/>
      <c r="E76" s="425" t="s">
        <v>3</v>
      </c>
      <c r="F76" s="427"/>
      <c r="G76" s="428"/>
      <c r="H76" s="429"/>
      <c r="I76" s="429"/>
      <c r="J76" s="425" t="s">
        <v>3</v>
      </c>
      <c r="K76" s="427"/>
      <c r="L76" s="428"/>
      <c r="M76" s="429"/>
      <c r="N76" s="429"/>
      <c r="O76" s="425" t="s">
        <v>3</v>
      </c>
    </row>
    <row r="77" spans="2:15" x14ac:dyDescent="0.25">
      <c r="B77" s="6"/>
      <c r="C77" s="7"/>
      <c r="D77" s="7"/>
      <c r="E77" s="9"/>
      <c r="F77" s="3"/>
      <c r="G77" s="6"/>
      <c r="H77" s="7"/>
      <c r="I77" s="7"/>
      <c r="J77" s="9"/>
      <c r="K77" s="3"/>
      <c r="L77" s="6"/>
      <c r="M77" s="7"/>
      <c r="N77" s="7"/>
      <c r="O77" s="9"/>
    </row>
    <row r="78" spans="2:15" ht="24" x14ac:dyDescent="0.25">
      <c r="B78" s="6"/>
      <c r="C78" s="7"/>
      <c r="D78" s="7"/>
      <c r="E78" s="8" t="s">
        <v>4</v>
      </c>
      <c r="F78" s="3"/>
      <c r="G78" s="6"/>
      <c r="H78" s="7"/>
      <c r="I78" s="7"/>
      <c r="J78" s="8" t="s">
        <v>4</v>
      </c>
      <c r="K78" s="3"/>
      <c r="L78" s="6"/>
      <c r="M78" s="7"/>
      <c r="N78" s="7"/>
      <c r="O78" s="8" t="s">
        <v>4</v>
      </c>
    </row>
    <row r="79" spans="2:15" x14ac:dyDescent="0.25">
      <c r="B79" s="6"/>
      <c r="C79" s="7"/>
      <c r="D79" s="7"/>
      <c r="E79" s="10"/>
      <c r="F79" s="3"/>
      <c r="G79" s="6"/>
      <c r="H79" s="7"/>
      <c r="I79" s="7"/>
      <c r="J79" s="10"/>
      <c r="K79" s="3"/>
      <c r="L79" s="6"/>
      <c r="M79" s="7"/>
      <c r="N79" s="7"/>
      <c r="O79" s="10"/>
    </row>
    <row r="80" spans="2:15" ht="15.75" thickBot="1" x14ac:dyDescent="0.3">
      <c r="B80" s="704" t="s">
        <v>5</v>
      </c>
      <c r="C80" s="705"/>
      <c r="D80" s="706">
        <f>'18р'!D17</f>
        <v>4010</v>
      </c>
      <c r="E80" s="707"/>
      <c r="F80" s="3"/>
      <c r="G80" s="704" t="s">
        <v>5</v>
      </c>
      <c r="H80" s="705"/>
      <c r="I80" s="706">
        <f>'18р'!D18</f>
        <v>1580</v>
      </c>
      <c r="J80" s="707"/>
      <c r="K80" s="3"/>
      <c r="L80" s="704" t="s">
        <v>5</v>
      </c>
      <c r="M80" s="705"/>
      <c r="N80" s="706">
        <f>'18р'!D19</f>
        <v>2305</v>
      </c>
      <c r="O80" s="707"/>
    </row>
    <row r="81" spans="2:15" x14ac:dyDescent="0.25">
      <c r="B81" s="708" t="s">
        <v>1001</v>
      </c>
      <c r="C81" s="709"/>
      <c r="D81" s="709"/>
      <c r="E81" s="710"/>
      <c r="F81" s="3"/>
      <c r="G81" s="708" t="s">
        <v>1001</v>
      </c>
      <c r="H81" s="709"/>
      <c r="I81" s="709"/>
      <c r="J81" s="710"/>
      <c r="K81" s="3"/>
      <c r="L81" s="708" t="s">
        <v>1001</v>
      </c>
      <c r="M81" s="709"/>
      <c r="N81" s="709"/>
      <c r="O81" s="710"/>
    </row>
    <row r="82" spans="2:15" ht="15.75" thickBot="1" x14ac:dyDescent="0.3"/>
    <row r="83" spans="2:15" s="299" customFormat="1" ht="32.25" customHeight="1" x14ac:dyDescent="0.25">
      <c r="B83" s="1080" t="s">
        <v>841</v>
      </c>
      <c r="C83" s="1081"/>
      <c r="D83" s="1081"/>
      <c r="E83" s="1082"/>
      <c r="F83" s="298"/>
      <c r="G83" s="1080" t="s">
        <v>842</v>
      </c>
      <c r="H83" s="1081"/>
      <c r="I83" s="1081"/>
      <c r="J83" s="1082"/>
      <c r="K83" s="298"/>
      <c r="L83" s="1083" t="s">
        <v>1234</v>
      </c>
      <c r="M83" s="1084"/>
      <c r="N83" s="1084"/>
      <c r="O83" s="1085"/>
    </row>
    <row r="84" spans="2:15" ht="15.75" x14ac:dyDescent="0.25">
      <c r="B84" s="701" t="s">
        <v>864</v>
      </c>
      <c r="C84" s="702"/>
      <c r="D84" s="702"/>
      <c r="E84" s="703"/>
      <c r="F84" s="3"/>
      <c r="G84" s="701" t="s">
        <v>865</v>
      </c>
      <c r="H84" s="702"/>
      <c r="I84" s="702"/>
      <c r="J84" s="703"/>
      <c r="K84" s="3"/>
      <c r="L84" s="701" t="s">
        <v>866</v>
      </c>
      <c r="M84" s="702"/>
      <c r="N84" s="702"/>
      <c r="O84" s="703"/>
    </row>
    <row r="85" spans="2:15" x14ac:dyDescent="0.25">
      <c r="B85" s="6"/>
      <c r="C85" s="7"/>
      <c r="D85" s="7"/>
      <c r="E85" s="8" t="s">
        <v>2</v>
      </c>
      <c r="F85" s="3"/>
      <c r="G85" s="6"/>
      <c r="H85" s="7"/>
      <c r="I85" s="7"/>
      <c r="J85" s="8" t="s">
        <v>2</v>
      </c>
      <c r="K85" s="3"/>
      <c r="L85" s="6"/>
      <c r="M85" s="7"/>
      <c r="N85" s="7"/>
      <c r="O85" s="8" t="s">
        <v>2</v>
      </c>
    </row>
    <row r="86" spans="2:15" x14ac:dyDescent="0.25">
      <c r="B86" s="6"/>
      <c r="C86" s="7"/>
      <c r="D86" s="7"/>
      <c r="E86" s="9"/>
      <c r="F86" s="3"/>
      <c r="G86" s="6"/>
      <c r="H86" s="7"/>
      <c r="I86" s="7"/>
      <c r="J86" s="9">
        <v>56</v>
      </c>
      <c r="K86" s="3"/>
      <c r="L86" s="6"/>
      <c r="M86" s="7"/>
      <c r="N86" s="7"/>
      <c r="O86" s="9"/>
    </row>
    <row r="87" spans="2:15" s="431" customFormat="1" ht="11.25" x14ac:dyDescent="0.2">
      <c r="B87" s="428"/>
      <c r="C87" s="429"/>
      <c r="D87" s="429"/>
      <c r="E87" s="425" t="s">
        <v>3</v>
      </c>
      <c r="F87" s="427"/>
      <c r="G87" s="428"/>
      <c r="H87" s="429"/>
      <c r="I87" s="429"/>
      <c r="J87" s="425" t="s">
        <v>3</v>
      </c>
      <c r="K87" s="427"/>
      <c r="L87" s="428"/>
      <c r="M87" s="429"/>
      <c r="N87" s="429"/>
      <c r="O87" s="425" t="s">
        <v>3</v>
      </c>
    </row>
    <row r="88" spans="2:15" x14ac:dyDescent="0.25">
      <c r="B88" s="6"/>
      <c r="C88" s="7"/>
      <c r="D88" s="7"/>
      <c r="E88" s="9"/>
      <c r="F88" s="3"/>
      <c r="G88" s="6"/>
      <c r="H88" s="7"/>
      <c r="I88" s="7"/>
      <c r="J88" s="9"/>
      <c r="K88" s="3"/>
      <c r="L88" s="6"/>
      <c r="M88" s="7"/>
      <c r="N88" s="7"/>
      <c r="O88" s="9"/>
    </row>
    <row r="89" spans="2:15" ht="24" x14ac:dyDescent="0.25">
      <c r="B89" s="6"/>
      <c r="C89" s="7"/>
      <c r="D89" s="7"/>
      <c r="E89" s="8" t="s">
        <v>4</v>
      </c>
      <c r="F89" s="3"/>
      <c r="G89" s="6"/>
      <c r="H89" s="7"/>
      <c r="I89" s="7"/>
      <c r="J89" s="8" t="s">
        <v>4</v>
      </c>
      <c r="K89" s="3"/>
      <c r="L89" s="6"/>
      <c r="M89" s="7"/>
      <c r="N89" s="7"/>
      <c r="O89" s="8" t="s">
        <v>4</v>
      </c>
    </row>
    <row r="90" spans="2:15" x14ac:dyDescent="0.25">
      <c r="B90" s="6"/>
      <c r="C90" s="7"/>
      <c r="D90" s="7"/>
      <c r="E90" s="10"/>
      <c r="F90" s="3"/>
      <c r="G90" s="6"/>
      <c r="H90" s="7"/>
      <c r="I90" s="7"/>
      <c r="J90" s="10"/>
      <c r="K90" s="3"/>
      <c r="L90" s="6"/>
      <c r="M90" s="7"/>
      <c r="N90" s="7"/>
      <c r="O90" s="10">
        <v>1</v>
      </c>
    </row>
    <row r="91" spans="2:15" ht="15.75" thickBot="1" x14ac:dyDescent="0.3">
      <c r="B91" s="704" t="s">
        <v>5</v>
      </c>
      <c r="C91" s="705"/>
      <c r="D91" s="706">
        <f>'18р'!D20</f>
        <v>3065</v>
      </c>
      <c r="E91" s="707"/>
      <c r="F91" s="3"/>
      <c r="G91" s="704" t="s">
        <v>5</v>
      </c>
      <c r="H91" s="705"/>
      <c r="I91" s="706">
        <f>'18р'!D21</f>
        <v>2435</v>
      </c>
      <c r="J91" s="707"/>
      <c r="K91" s="3"/>
      <c r="L91" s="704" t="s">
        <v>5</v>
      </c>
      <c r="M91" s="705"/>
      <c r="N91" s="706">
        <f>'18р'!D22</f>
        <v>6255</v>
      </c>
      <c r="O91" s="707"/>
    </row>
    <row r="92" spans="2:15" x14ac:dyDescent="0.25">
      <c r="B92" s="708" t="s">
        <v>1001</v>
      </c>
      <c r="C92" s="709"/>
      <c r="D92" s="709"/>
      <c r="E92" s="710"/>
      <c r="F92" s="3"/>
      <c r="G92" s="708" t="s">
        <v>1001</v>
      </c>
      <c r="H92" s="709"/>
      <c r="I92" s="709"/>
      <c r="J92" s="710"/>
      <c r="K92" s="3"/>
      <c r="L92" s="708" t="s">
        <v>1001</v>
      </c>
      <c r="M92" s="709"/>
      <c r="N92" s="709"/>
      <c r="O92" s="710"/>
    </row>
    <row r="93" spans="2:15" ht="15.75" thickBot="1" x14ac:dyDescent="0.3">
      <c r="B93" s="726"/>
      <c r="C93" s="727"/>
      <c r="D93" s="727"/>
      <c r="E93" s="728"/>
      <c r="F93" s="3"/>
      <c r="G93" s="726"/>
      <c r="H93" s="727"/>
      <c r="I93" s="727"/>
      <c r="J93" s="728"/>
      <c r="K93" s="3"/>
      <c r="L93" s="726"/>
      <c r="M93" s="727"/>
      <c r="N93" s="727"/>
      <c r="O93" s="728"/>
    </row>
    <row r="94" spans="2:15" ht="15.75" thickBot="1" x14ac:dyDescent="0.3"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4"/>
    </row>
    <row r="95" spans="2:15" ht="15.75" x14ac:dyDescent="0.25">
      <c r="B95" s="698" t="s">
        <v>843</v>
      </c>
      <c r="C95" s="699"/>
      <c r="D95" s="699"/>
      <c r="E95" s="700"/>
      <c r="F95" s="5"/>
      <c r="G95" s="698" t="s">
        <v>845</v>
      </c>
      <c r="H95" s="699"/>
      <c r="I95" s="699"/>
      <c r="J95" s="700"/>
      <c r="K95" s="5"/>
      <c r="L95" s="698" t="s">
        <v>844</v>
      </c>
      <c r="M95" s="699"/>
      <c r="N95" s="699"/>
      <c r="O95" s="700"/>
    </row>
    <row r="96" spans="2:15" ht="15.75" x14ac:dyDescent="0.25">
      <c r="B96" s="701" t="s">
        <v>867</v>
      </c>
      <c r="C96" s="702"/>
      <c r="D96" s="702"/>
      <c r="E96" s="703"/>
      <c r="F96" s="3"/>
      <c r="G96" s="701" t="s">
        <v>868</v>
      </c>
      <c r="H96" s="702"/>
      <c r="I96" s="702"/>
      <c r="J96" s="703"/>
      <c r="K96" s="3"/>
      <c r="L96" s="701" t="s">
        <v>869</v>
      </c>
      <c r="M96" s="702"/>
      <c r="N96" s="702"/>
      <c r="O96" s="703"/>
    </row>
    <row r="97" spans="2:15" x14ac:dyDescent="0.25">
      <c r="B97" s="6"/>
      <c r="C97" s="7"/>
      <c r="D97" s="7"/>
      <c r="E97" s="8" t="s">
        <v>2</v>
      </c>
      <c r="F97" s="3"/>
      <c r="G97" s="6"/>
      <c r="H97" s="7"/>
      <c r="I97" s="7"/>
      <c r="J97" s="8" t="s">
        <v>2</v>
      </c>
      <c r="K97" s="3"/>
      <c r="L97" s="6"/>
      <c r="M97" s="7"/>
      <c r="N97" s="7"/>
      <c r="O97" s="8" t="s">
        <v>2</v>
      </c>
    </row>
    <row r="98" spans="2:15" x14ac:dyDescent="0.25">
      <c r="B98" s="6"/>
      <c r="C98" s="7"/>
      <c r="D98" s="7"/>
      <c r="E98" s="9"/>
      <c r="F98" s="3"/>
      <c r="G98" s="6"/>
      <c r="H98" s="7"/>
      <c r="I98" s="7"/>
      <c r="J98" s="9"/>
      <c r="K98" s="3"/>
      <c r="L98" s="6"/>
      <c r="M98" s="7"/>
      <c r="N98" s="7"/>
      <c r="O98" s="9"/>
    </row>
    <row r="99" spans="2:15" s="431" customFormat="1" ht="11.25" x14ac:dyDescent="0.2">
      <c r="B99" s="428"/>
      <c r="C99" s="429"/>
      <c r="D99" s="429"/>
      <c r="E99" s="425" t="s">
        <v>3</v>
      </c>
      <c r="F99" s="427"/>
      <c r="G99" s="428"/>
      <c r="H99" s="429"/>
      <c r="I99" s="429"/>
      <c r="J99" s="425" t="s">
        <v>3</v>
      </c>
      <c r="K99" s="427"/>
      <c r="L99" s="428"/>
      <c r="M99" s="429"/>
      <c r="N99" s="429"/>
      <c r="O99" s="425" t="s">
        <v>3</v>
      </c>
    </row>
    <row r="100" spans="2:15" x14ac:dyDescent="0.25">
      <c r="B100" s="6"/>
      <c r="C100" s="7"/>
      <c r="D100" s="7"/>
      <c r="E100" s="9"/>
      <c r="F100" s="3"/>
      <c r="G100" s="6"/>
      <c r="H100" s="7"/>
      <c r="I100" s="7"/>
      <c r="J100" s="9"/>
      <c r="K100" s="3"/>
      <c r="L100" s="6"/>
      <c r="M100" s="7"/>
      <c r="N100" s="7"/>
      <c r="O100" s="9"/>
    </row>
    <row r="101" spans="2:15" ht="24" x14ac:dyDescent="0.25">
      <c r="B101" s="6"/>
      <c r="C101" s="7"/>
      <c r="D101" s="7"/>
      <c r="E101" s="8" t="s">
        <v>4</v>
      </c>
      <c r="F101" s="3"/>
      <c r="G101" s="6"/>
      <c r="H101" s="7"/>
      <c r="I101" s="7"/>
      <c r="J101" s="8" t="s">
        <v>4</v>
      </c>
      <c r="K101" s="3"/>
      <c r="L101" s="6"/>
      <c r="M101" s="7"/>
      <c r="N101" s="7"/>
      <c r="O101" s="8" t="s">
        <v>4</v>
      </c>
    </row>
    <row r="102" spans="2:15" x14ac:dyDescent="0.25">
      <c r="B102" s="6"/>
      <c r="C102" s="7"/>
      <c r="D102" s="7"/>
      <c r="E102" s="10"/>
      <c r="F102" s="3"/>
      <c r="G102" s="6"/>
      <c r="H102" s="7"/>
      <c r="I102" s="7"/>
      <c r="J102" s="10"/>
      <c r="K102" s="3"/>
      <c r="L102" s="6"/>
      <c r="M102" s="7"/>
      <c r="N102" s="7"/>
      <c r="O102" s="10"/>
    </row>
    <row r="103" spans="2:15" ht="15.75" thickBot="1" x14ac:dyDescent="0.3">
      <c r="B103" s="704" t="s">
        <v>5</v>
      </c>
      <c r="C103" s="705"/>
      <c r="D103" s="706">
        <f>'18р'!D23</f>
        <v>2085</v>
      </c>
      <c r="E103" s="707"/>
      <c r="F103" s="3"/>
      <c r="G103" s="704" t="s">
        <v>5</v>
      </c>
      <c r="H103" s="705"/>
      <c r="I103" s="706">
        <f>'18р'!D24</f>
        <v>2645</v>
      </c>
      <c r="J103" s="707"/>
      <c r="K103" s="3"/>
      <c r="L103" s="704" t="s">
        <v>5</v>
      </c>
      <c r="M103" s="705"/>
      <c r="N103" s="706">
        <f>'18р'!D25</f>
        <v>3035</v>
      </c>
      <c r="O103" s="707"/>
    </row>
    <row r="104" spans="2:15" x14ac:dyDescent="0.25">
      <c r="B104" s="708" t="s">
        <v>1001</v>
      </c>
      <c r="C104" s="709"/>
      <c r="D104" s="709"/>
      <c r="E104" s="710"/>
      <c r="F104" s="3"/>
      <c r="G104" s="708" t="s">
        <v>1001</v>
      </c>
      <c r="H104" s="709"/>
      <c r="I104" s="709"/>
      <c r="J104" s="710"/>
      <c r="K104" s="3"/>
      <c r="L104" s="708" t="s">
        <v>1001</v>
      </c>
      <c r="M104" s="709"/>
      <c r="N104" s="709"/>
      <c r="O104" s="710"/>
    </row>
    <row r="105" spans="2:15" ht="15.75" thickBot="1" x14ac:dyDescent="0.3">
      <c r="B105" s="726"/>
      <c r="C105" s="727"/>
      <c r="D105" s="727"/>
      <c r="E105" s="728"/>
      <c r="F105" s="3"/>
      <c r="G105" s="840"/>
      <c r="H105" s="753"/>
      <c r="I105" s="753"/>
      <c r="J105" s="841"/>
      <c r="K105" s="3"/>
      <c r="L105" s="726"/>
      <c r="M105" s="727"/>
      <c r="N105" s="727"/>
      <c r="O105" s="728"/>
    </row>
    <row r="106" spans="2:15" ht="15.75" thickBot="1" x14ac:dyDescent="0.3">
      <c r="B106" s="236"/>
      <c r="C106" s="12"/>
      <c r="D106" s="12"/>
      <c r="E106" s="12"/>
      <c r="F106" s="3"/>
      <c r="G106" s="729"/>
      <c r="H106" s="729"/>
      <c r="I106" s="729"/>
      <c r="J106" s="729"/>
      <c r="K106" s="3"/>
      <c r="L106" s="729"/>
      <c r="M106" s="729"/>
      <c r="N106" s="729"/>
      <c r="O106" s="730"/>
    </row>
    <row r="107" spans="2:15" s="74" customFormat="1" ht="38.25" customHeight="1" x14ac:dyDescent="0.25">
      <c r="B107" s="740" t="s">
        <v>1575</v>
      </c>
      <c r="C107" s="741"/>
      <c r="D107" s="741"/>
      <c r="E107" s="742"/>
      <c r="F107" s="502"/>
      <c r="G107" s="740" t="s">
        <v>1233</v>
      </c>
      <c r="H107" s="741"/>
      <c r="I107" s="741"/>
      <c r="J107" s="742"/>
      <c r="K107" s="502"/>
      <c r="L107" s="813" t="s">
        <v>846</v>
      </c>
      <c r="M107" s="814"/>
      <c r="N107" s="814"/>
      <c r="O107" s="815"/>
    </row>
    <row r="108" spans="2:15" ht="15.75" x14ac:dyDescent="0.25">
      <c r="B108" s="701" t="s">
        <v>870</v>
      </c>
      <c r="C108" s="702"/>
      <c r="D108" s="702"/>
      <c r="E108" s="703"/>
      <c r="F108" s="3"/>
      <c r="G108" s="701" t="s">
        <v>871</v>
      </c>
      <c r="H108" s="702"/>
      <c r="I108" s="702"/>
      <c r="J108" s="703"/>
      <c r="K108" s="3"/>
      <c r="L108" s="701" t="s">
        <v>872</v>
      </c>
      <c r="M108" s="702"/>
      <c r="N108" s="702"/>
      <c r="O108" s="703"/>
    </row>
    <row r="109" spans="2:15" x14ac:dyDescent="0.25">
      <c r="B109" s="6"/>
      <c r="C109" s="7"/>
      <c r="D109" s="7"/>
      <c r="E109" s="8" t="s">
        <v>2</v>
      </c>
      <c r="F109" s="3"/>
      <c r="G109" s="6"/>
      <c r="H109" s="7"/>
      <c r="I109" s="7"/>
      <c r="J109" s="8" t="s">
        <v>2</v>
      </c>
      <c r="K109" s="3"/>
      <c r="L109" s="6"/>
      <c r="M109" s="7"/>
      <c r="N109" s="7"/>
      <c r="O109" s="8" t="s">
        <v>2</v>
      </c>
    </row>
    <row r="110" spans="2:15" x14ac:dyDescent="0.25">
      <c r="B110" s="6"/>
      <c r="C110" s="7"/>
      <c r="D110" s="7"/>
      <c r="E110" s="9"/>
      <c r="F110" s="3"/>
      <c r="G110" s="6"/>
      <c r="H110" s="7"/>
      <c r="I110" s="7"/>
      <c r="J110" s="9"/>
      <c r="K110" s="3"/>
      <c r="L110" s="6"/>
      <c r="M110" s="7"/>
      <c r="N110" s="7"/>
      <c r="O110" s="9"/>
    </row>
    <row r="111" spans="2:15" ht="24" x14ac:dyDescent="0.25">
      <c r="B111" s="6"/>
      <c r="C111" s="7"/>
      <c r="D111" s="7"/>
      <c r="E111" s="8" t="s">
        <v>3</v>
      </c>
      <c r="F111" s="3"/>
      <c r="G111" s="6"/>
      <c r="H111" s="7"/>
      <c r="I111" s="7"/>
      <c r="J111" s="8" t="s">
        <v>3</v>
      </c>
      <c r="K111" s="3"/>
      <c r="L111" s="6"/>
      <c r="M111" s="7"/>
      <c r="N111" s="7"/>
      <c r="O111" s="8" t="s">
        <v>3</v>
      </c>
    </row>
    <row r="112" spans="2:15" x14ac:dyDescent="0.25">
      <c r="B112" s="6"/>
      <c r="C112" s="7"/>
      <c r="D112" s="7"/>
      <c r="E112" s="9"/>
      <c r="F112" s="3"/>
      <c r="G112" s="6"/>
      <c r="H112" s="7"/>
      <c r="I112" s="7"/>
      <c r="J112" s="9"/>
      <c r="K112" s="3"/>
      <c r="L112" s="6"/>
      <c r="M112" s="7"/>
      <c r="N112" s="7"/>
      <c r="O112" s="9"/>
    </row>
    <row r="113" spans="2:15" ht="24" x14ac:dyDescent="0.25">
      <c r="B113" s="6"/>
      <c r="C113" s="7"/>
      <c r="D113" s="7"/>
      <c r="E113" s="8" t="s">
        <v>4</v>
      </c>
      <c r="F113" s="3"/>
      <c r="G113" s="6"/>
      <c r="H113" s="7"/>
      <c r="I113" s="7"/>
      <c r="J113" s="8" t="s">
        <v>4</v>
      </c>
      <c r="K113" s="3"/>
      <c r="L113" s="6"/>
      <c r="M113" s="7"/>
      <c r="N113" s="7"/>
      <c r="O113" s="8" t="s">
        <v>4</v>
      </c>
    </row>
    <row r="114" spans="2:15" x14ac:dyDescent="0.25">
      <c r="B114" s="6"/>
      <c r="C114" s="7"/>
      <c r="D114" s="7"/>
      <c r="E114" s="10"/>
      <c r="F114" s="3"/>
      <c r="G114" s="6"/>
      <c r="H114" s="7"/>
      <c r="I114" s="7"/>
      <c r="J114" s="10"/>
      <c r="K114" s="3"/>
      <c r="L114" s="6"/>
      <c r="M114" s="7"/>
      <c r="N114" s="7"/>
      <c r="O114" s="10"/>
    </row>
    <row r="115" spans="2:15" ht="15.75" thickBot="1" x14ac:dyDescent="0.3">
      <c r="B115" s="704" t="s">
        <v>5</v>
      </c>
      <c r="C115" s="705"/>
      <c r="D115" s="706">
        <f>'18р'!D26</f>
        <v>4405</v>
      </c>
      <c r="E115" s="707"/>
      <c r="F115" s="3"/>
      <c r="G115" s="704" t="s">
        <v>5</v>
      </c>
      <c r="H115" s="705"/>
      <c r="I115" s="706">
        <f>'18р'!D27</f>
        <v>2825</v>
      </c>
      <c r="J115" s="707"/>
      <c r="K115" s="3"/>
      <c r="L115" s="704" t="s">
        <v>5</v>
      </c>
      <c r="M115" s="705"/>
      <c r="N115" s="706">
        <f>'18р'!D28</f>
        <v>1180</v>
      </c>
      <c r="O115" s="707"/>
    </row>
    <row r="116" spans="2:15" x14ac:dyDescent="0.25">
      <c r="B116" s="708" t="s">
        <v>1001</v>
      </c>
      <c r="C116" s="709"/>
      <c r="D116" s="709"/>
      <c r="E116" s="710"/>
      <c r="F116" s="3"/>
      <c r="G116" s="708" t="s">
        <v>1001</v>
      </c>
      <c r="H116" s="709"/>
      <c r="I116" s="709"/>
      <c r="J116" s="710"/>
      <c r="K116" s="3"/>
      <c r="L116" s="708" t="s">
        <v>1001</v>
      </c>
      <c r="M116" s="709"/>
      <c r="N116" s="709"/>
      <c r="O116" s="710"/>
    </row>
    <row r="117" spans="2:15" ht="15.75" thickBot="1" x14ac:dyDescent="0.3">
      <c r="B117" s="726"/>
      <c r="C117" s="727"/>
      <c r="D117" s="727"/>
      <c r="E117" s="728"/>
      <c r="F117" s="3"/>
      <c r="G117" s="237"/>
      <c r="H117" s="13"/>
      <c r="I117" s="13"/>
      <c r="J117" s="14"/>
      <c r="K117" s="3"/>
      <c r="L117" s="726"/>
      <c r="M117" s="727"/>
      <c r="N117" s="727"/>
      <c r="O117" s="728"/>
    </row>
    <row r="118" spans="2:15" ht="15.75" thickBot="1" x14ac:dyDescent="0.3"/>
    <row r="119" spans="2:15" s="74" customFormat="1" ht="33" customHeight="1" x14ac:dyDescent="0.25">
      <c r="B119" s="740" t="s">
        <v>1230</v>
      </c>
      <c r="C119" s="741"/>
      <c r="D119" s="741"/>
      <c r="E119" s="742"/>
      <c r="F119" s="502"/>
      <c r="G119" s="740" t="s">
        <v>1231</v>
      </c>
      <c r="H119" s="741"/>
      <c r="I119" s="741"/>
      <c r="J119" s="742"/>
      <c r="K119" s="502"/>
      <c r="L119" s="740" t="s">
        <v>1232</v>
      </c>
      <c r="M119" s="741"/>
      <c r="N119" s="741"/>
      <c r="O119" s="742"/>
    </row>
    <row r="120" spans="2:15" ht="15.75" x14ac:dyDescent="0.25">
      <c r="B120" s="701" t="s">
        <v>873</v>
      </c>
      <c r="C120" s="702"/>
      <c r="D120" s="702"/>
      <c r="E120" s="703"/>
      <c r="F120" s="3"/>
      <c r="G120" s="701" t="s">
        <v>903</v>
      </c>
      <c r="H120" s="702"/>
      <c r="I120" s="702"/>
      <c r="J120" s="703"/>
      <c r="K120" s="3"/>
      <c r="L120" s="701" t="s">
        <v>904</v>
      </c>
      <c r="M120" s="702"/>
      <c r="N120" s="702"/>
      <c r="O120" s="703"/>
    </row>
    <row r="121" spans="2:15" x14ac:dyDescent="0.25">
      <c r="B121" s="6"/>
      <c r="C121" s="7"/>
      <c r="D121" s="7"/>
      <c r="E121" s="8" t="s">
        <v>2</v>
      </c>
      <c r="F121" s="3"/>
      <c r="G121" s="6"/>
      <c r="H121" s="7"/>
      <c r="I121" s="7"/>
      <c r="J121" s="8" t="s">
        <v>2</v>
      </c>
      <c r="K121" s="3"/>
      <c r="L121" s="6"/>
      <c r="M121" s="7"/>
      <c r="N121" s="7"/>
      <c r="O121" s="8" t="s">
        <v>2</v>
      </c>
    </row>
    <row r="122" spans="2:15" x14ac:dyDescent="0.25">
      <c r="B122" s="6"/>
      <c r="C122" s="7"/>
      <c r="D122" s="7"/>
      <c r="E122" s="9"/>
      <c r="F122" s="3"/>
      <c r="G122" s="6"/>
      <c r="H122" s="7"/>
      <c r="I122" s="7"/>
      <c r="J122" s="9"/>
      <c r="K122" s="3"/>
      <c r="L122" s="6"/>
      <c r="M122" s="7"/>
      <c r="N122" s="7"/>
      <c r="O122" s="9"/>
    </row>
    <row r="123" spans="2:15" s="431" customFormat="1" ht="11.25" x14ac:dyDescent="0.2">
      <c r="B123" s="428"/>
      <c r="C123" s="429"/>
      <c r="D123" s="429"/>
      <c r="E123" s="425" t="s">
        <v>3</v>
      </c>
      <c r="F123" s="427"/>
      <c r="G123" s="428"/>
      <c r="H123" s="429"/>
      <c r="I123" s="429"/>
      <c r="J123" s="425" t="s">
        <v>3</v>
      </c>
      <c r="K123" s="427"/>
      <c r="L123" s="428"/>
      <c r="M123" s="429"/>
      <c r="N123" s="429"/>
      <c r="O123" s="425" t="s">
        <v>3</v>
      </c>
    </row>
    <row r="124" spans="2:15" x14ac:dyDescent="0.25">
      <c r="B124" s="6"/>
      <c r="C124" s="7"/>
      <c r="D124" s="7"/>
      <c r="E124" s="9"/>
      <c r="F124" s="3"/>
      <c r="G124" s="6"/>
      <c r="H124" s="7"/>
      <c r="I124" s="7"/>
      <c r="J124" s="9"/>
      <c r="K124" s="3"/>
      <c r="L124" s="6"/>
      <c r="M124" s="7"/>
      <c r="N124" s="7"/>
      <c r="O124" s="9"/>
    </row>
    <row r="125" spans="2:15" ht="24" x14ac:dyDescent="0.25">
      <c r="B125" s="6"/>
      <c r="C125" s="7"/>
      <c r="D125" s="7"/>
      <c r="E125" s="8" t="s">
        <v>4</v>
      </c>
      <c r="F125" s="3"/>
      <c r="G125" s="6"/>
      <c r="H125" s="7"/>
      <c r="I125" s="7"/>
      <c r="J125" s="8" t="s">
        <v>4</v>
      </c>
      <c r="K125" s="3"/>
      <c r="L125" s="6"/>
      <c r="M125" s="7"/>
      <c r="N125" s="7"/>
      <c r="O125" s="8" t="s">
        <v>4</v>
      </c>
    </row>
    <row r="126" spans="2:15" x14ac:dyDescent="0.25">
      <c r="B126" s="6"/>
      <c r="C126" s="7"/>
      <c r="D126" s="7"/>
      <c r="E126" s="10"/>
      <c r="F126" s="3"/>
      <c r="G126" s="6"/>
      <c r="H126" s="7"/>
      <c r="I126" s="7"/>
      <c r="J126" s="10"/>
      <c r="K126" s="3"/>
      <c r="L126" s="6"/>
      <c r="M126" s="7"/>
      <c r="N126" s="7"/>
      <c r="O126" s="10"/>
    </row>
    <row r="127" spans="2:15" ht="15.75" thickBot="1" x14ac:dyDescent="0.3">
      <c r="B127" s="704" t="s">
        <v>5</v>
      </c>
      <c r="C127" s="705"/>
      <c r="D127" s="706">
        <f>'18р'!D29</f>
        <v>1615</v>
      </c>
      <c r="E127" s="707"/>
      <c r="F127" s="3"/>
      <c r="G127" s="704" t="s">
        <v>5</v>
      </c>
      <c r="H127" s="705"/>
      <c r="I127" s="706">
        <f>'18р'!D30</f>
        <v>3225</v>
      </c>
      <c r="J127" s="707"/>
      <c r="K127" s="3"/>
      <c r="L127" s="704" t="s">
        <v>5</v>
      </c>
      <c r="M127" s="705"/>
      <c r="N127" s="706">
        <f>'18р'!D31</f>
        <v>4370</v>
      </c>
      <c r="O127" s="707"/>
    </row>
    <row r="128" spans="2:15" x14ac:dyDescent="0.25">
      <c r="B128" s="708" t="s">
        <v>1001</v>
      </c>
      <c r="C128" s="709"/>
      <c r="D128" s="709"/>
      <c r="E128" s="710"/>
      <c r="F128" s="3"/>
      <c r="G128" s="708" t="s">
        <v>1001</v>
      </c>
      <c r="H128" s="709"/>
      <c r="I128" s="709"/>
      <c r="J128" s="710"/>
      <c r="K128" s="3"/>
      <c r="L128" s="708" t="s">
        <v>1001</v>
      </c>
      <c r="M128" s="709"/>
      <c r="N128" s="709"/>
      <c r="O128" s="710"/>
    </row>
    <row r="129" spans="2:15" ht="15.75" thickBot="1" x14ac:dyDescent="0.3">
      <c r="B129" s="726"/>
      <c r="C129" s="727"/>
      <c r="D129" s="727"/>
      <c r="E129" s="728"/>
      <c r="F129" s="3"/>
      <c r="G129" s="840"/>
      <c r="H129" s="753"/>
      <c r="I129" s="753"/>
      <c r="J129" s="841"/>
      <c r="K129" s="3"/>
      <c r="L129" s="726"/>
      <c r="M129" s="727"/>
      <c r="N129" s="727"/>
      <c r="O129" s="728"/>
    </row>
    <row r="130" spans="2:15" ht="15.75" thickBot="1" x14ac:dyDescent="0.3">
      <c r="B130" s="236"/>
      <c r="C130" s="12"/>
      <c r="D130" s="12"/>
      <c r="E130" s="12"/>
      <c r="F130" s="3"/>
      <c r="G130" s="729"/>
      <c r="H130" s="729"/>
      <c r="I130" s="729"/>
      <c r="J130" s="729"/>
      <c r="K130" s="3"/>
      <c r="L130" s="729"/>
      <c r="M130" s="729"/>
      <c r="N130" s="729"/>
      <c r="O130" s="730"/>
    </row>
    <row r="131" spans="2:15" s="74" customFormat="1" ht="15.75" x14ac:dyDescent="0.25">
      <c r="B131" s="735" t="s">
        <v>850</v>
      </c>
      <c r="C131" s="736"/>
      <c r="D131" s="736"/>
      <c r="E131" s="737"/>
      <c r="F131" s="502"/>
      <c r="G131" s="735" t="s">
        <v>897</v>
      </c>
      <c r="H131" s="736"/>
      <c r="I131" s="736"/>
      <c r="J131" s="737"/>
      <c r="K131" s="502"/>
      <c r="L131" s="735" t="s">
        <v>851</v>
      </c>
      <c r="M131" s="736"/>
      <c r="N131" s="736"/>
      <c r="O131" s="737"/>
    </row>
    <row r="132" spans="2:15" ht="15.75" x14ac:dyDescent="0.25">
      <c r="B132" s="701" t="s">
        <v>874</v>
      </c>
      <c r="C132" s="702"/>
      <c r="D132" s="702"/>
      <c r="E132" s="703"/>
      <c r="F132" s="3"/>
      <c r="G132" s="701" t="s">
        <v>875</v>
      </c>
      <c r="H132" s="702"/>
      <c r="I132" s="702"/>
      <c r="J132" s="703"/>
      <c r="K132" s="3"/>
      <c r="L132" s="701" t="s">
        <v>1407</v>
      </c>
      <c r="M132" s="702"/>
      <c r="N132" s="702"/>
      <c r="O132" s="703"/>
    </row>
    <row r="133" spans="2:15" x14ac:dyDescent="0.25">
      <c r="B133" s="6"/>
      <c r="C133" s="7"/>
      <c r="D133" s="7"/>
      <c r="E133" s="8" t="s">
        <v>2</v>
      </c>
      <c r="F133" s="3"/>
      <c r="G133" s="6"/>
      <c r="H133" s="7"/>
      <c r="I133" s="7"/>
      <c r="J133" s="8" t="s">
        <v>2</v>
      </c>
      <c r="K133" s="3"/>
      <c r="L133" s="6"/>
      <c r="M133" s="7"/>
      <c r="N133" s="7"/>
      <c r="O133" s="8" t="s">
        <v>2</v>
      </c>
    </row>
    <row r="134" spans="2:15" x14ac:dyDescent="0.25">
      <c r="B134" s="6"/>
      <c r="C134" s="7"/>
      <c r="D134" s="7"/>
      <c r="E134" s="9"/>
      <c r="F134" s="3"/>
      <c r="G134" s="6"/>
      <c r="H134" s="7"/>
      <c r="I134" s="7"/>
      <c r="J134" s="9"/>
      <c r="K134" s="3"/>
      <c r="L134" s="6"/>
      <c r="M134" s="7"/>
      <c r="N134" s="7"/>
      <c r="O134" s="9"/>
    </row>
    <row r="135" spans="2:15" s="431" customFormat="1" ht="11.25" x14ac:dyDescent="0.2">
      <c r="B135" s="428"/>
      <c r="C135" s="429"/>
      <c r="D135" s="429"/>
      <c r="E135" s="425" t="s">
        <v>3</v>
      </c>
      <c r="F135" s="427"/>
      <c r="G135" s="428"/>
      <c r="H135" s="429"/>
      <c r="I135" s="429"/>
      <c r="J135" s="425" t="s">
        <v>3</v>
      </c>
      <c r="K135" s="427"/>
      <c r="L135" s="428"/>
      <c r="M135" s="429"/>
      <c r="N135" s="429"/>
      <c r="O135" s="425" t="s">
        <v>3</v>
      </c>
    </row>
    <row r="136" spans="2:15" x14ac:dyDescent="0.25">
      <c r="B136" s="6"/>
      <c r="C136" s="7"/>
      <c r="D136" s="7"/>
      <c r="E136" s="9"/>
      <c r="F136" s="3"/>
      <c r="G136" s="6"/>
      <c r="H136" s="7"/>
      <c r="I136" s="7"/>
      <c r="J136" s="9"/>
      <c r="K136" s="3"/>
      <c r="L136" s="6"/>
      <c r="M136" s="7"/>
      <c r="N136" s="7"/>
      <c r="O136" s="9"/>
    </row>
    <row r="137" spans="2:15" ht="24" x14ac:dyDescent="0.25">
      <c r="B137" s="6"/>
      <c r="C137" s="7"/>
      <c r="D137" s="7"/>
      <c r="E137" s="8" t="s">
        <v>4</v>
      </c>
      <c r="F137" s="3"/>
      <c r="G137" s="6"/>
      <c r="H137" s="7"/>
      <c r="I137" s="7"/>
      <c r="J137" s="8" t="s">
        <v>4</v>
      </c>
      <c r="K137" s="3"/>
      <c r="L137" s="6"/>
      <c r="M137" s="7"/>
      <c r="N137" s="7"/>
      <c r="O137" s="8" t="s">
        <v>4</v>
      </c>
    </row>
    <row r="138" spans="2:15" x14ac:dyDescent="0.25">
      <c r="B138" s="6"/>
      <c r="C138" s="7"/>
      <c r="D138" s="7"/>
      <c r="E138" s="10"/>
      <c r="F138" s="3"/>
      <c r="G138" s="6"/>
      <c r="H138" s="7"/>
      <c r="I138" s="7"/>
      <c r="J138" s="10"/>
      <c r="K138" s="3"/>
      <c r="L138" s="6"/>
      <c r="M138" s="7"/>
      <c r="N138" s="7"/>
      <c r="O138" s="10"/>
    </row>
    <row r="139" spans="2:15" ht="15.75" thickBot="1" x14ac:dyDescent="0.3">
      <c r="B139" s="704" t="s">
        <v>5</v>
      </c>
      <c r="C139" s="705"/>
      <c r="D139" s="706">
        <f>'18р'!D32</f>
        <v>1970</v>
      </c>
      <c r="E139" s="707"/>
      <c r="F139" s="3"/>
      <c r="G139" s="704" t="s">
        <v>5</v>
      </c>
      <c r="H139" s="705"/>
      <c r="I139" s="706">
        <f>'18р'!D33</f>
        <v>2755</v>
      </c>
      <c r="J139" s="707"/>
      <c r="K139" s="3"/>
      <c r="L139" s="704" t="s">
        <v>5</v>
      </c>
      <c r="M139" s="705"/>
      <c r="N139" s="706">
        <f>'18р'!D34</f>
        <v>2750</v>
      </c>
      <c r="O139" s="707"/>
    </row>
    <row r="140" spans="2:15" x14ac:dyDescent="0.25">
      <c r="B140" s="708" t="s">
        <v>1001</v>
      </c>
      <c r="C140" s="709"/>
      <c r="D140" s="709"/>
      <c r="E140" s="710"/>
      <c r="F140" s="3"/>
      <c r="G140" s="708" t="s">
        <v>1001</v>
      </c>
      <c r="H140" s="709"/>
      <c r="I140" s="709"/>
      <c r="J140" s="710"/>
      <c r="K140" s="3"/>
      <c r="L140" s="708" t="s">
        <v>1001</v>
      </c>
      <c r="M140" s="709"/>
      <c r="N140" s="709"/>
      <c r="O140" s="710"/>
    </row>
    <row r="141" spans="2:15" ht="15.75" thickBot="1" x14ac:dyDescent="0.3">
      <c r="B141" s="726"/>
      <c r="C141" s="727"/>
      <c r="D141" s="727"/>
      <c r="E141" s="728"/>
      <c r="F141" s="3"/>
      <c r="G141" s="237"/>
      <c r="H141" s="13"/>
      <c r="I141" s="13"/>
      <c r="J141" s="14"/>
      <c r="K141" s="3"/>
      <c r="L141" s="726"/>
      <c r="M141" s="727"/>
      <c r="N141" s="727"/>
      <c r="O141" s="728"/>
    </row>
    <row r="142" spans="2:15" ht="15.75" thickBot="1" x14ac:dyDescent="0.3"/>
    <row r="143" spans="2:15" s="74" customFormat="1" ht="15.75" x14ac:dyDescent="0.25">
      <c r="B143" s="735" t="s">
        <v>852</v>
      </c>
      <c r="C143" s="736"/>
      <c r="D143" s="736"/>
      <c r="E143" s="737"/>
      <c r="F143" s="502"/>
      <c r="G143" s="735" t="s">
        <v>853</v>
      </c>
      <c r="H143" s="736"/>
      <c r="I143" s="736"/>
      <c r="J143" s="737"/>
      <c r="K143" s="502"/>
      <c r="L143" s="735" t="s">
        <v>854</v>
      </c>
      <c r="M143" s="736"/>
      <c r="N143" s="736"/>
      <c r="O143" s="737"/>
    </row>
    <row r="144" spans="2:15" ht="15.75" x14ac:dyDescent="0.25">
      <c r="B144" s="701" t="s">
        <v>876</v>
      </c>
      <c r="C144" s="702"/>
      <c r="D144" s="702"/>
      <c r="E144" s="703"/>
      <c r="F144" s="3"/>
      <c r="G144" s="701" t="s">
        <v>874</v>
      </c>
      <c r="H144" s="702"/>
      <c r="I144" s="702"/>
      <c r="J144" s="703"/>
      <c r="K144" s="3"/>
      <c r="L144" s="701" t="s">
        <v>877</v>
      </c>
      <c r="M144" s="702"/>
      <c r="N144" s="702"/>
      <c r="O144" s="703"/>
    </row>
    <row r="145" spans="2:15" x14ac:dyDescent="0.25">
      <c r="B145" s="6"/>
      <c r="C145" s="7"/>
      <c r="D145" s="7"/>
      <c r="E145" s="8" t="s">
        <v>2</v>
      </c>
      <c r="F145" s="3"/>
      <c r="G145" s="6"/>
      <c r="H145" s="7"/>
      <c r="I145" s="7"/>
      <c r="J145" s="8" t="s">
        <v>2</v>
      </c>
      <c r="K145" s="3"/>
      <c r="L145" s="6"/>
      <c r="M145" s="7"/>
      <c r="N145" s="7"/>
      <c r="O145" s="8" t="s">
        <v>2</v>
      </c>
    </row>
    <row r="146" spans="2:15" x14ac:dyDescent="0.25">
      <c r="B146" s="6"/>
      <c r="C146" s="7"/>
      <c r="D146" s="7"/>
      <c r="E146" s="9"/>
      <c r="F146" s="3"/>
      <c r="G146" s="6"/>
      <c r="H146" s="7"/>
      <c r="I146" s="7"/>
      <c r="J146" s="9"/>
      <c r="K146" s="3"/>
      <c r="L146" s="6"/>
      <c r="M146" s="7"/>
      <c r="N146" s="7"/>
      <c r="O146" s="9"/>
    </row>
    <row r="147" spans="2:15" s="431" customFormat="1" ht="11.25" x14ac:dyDescent="0.2">
      <c r="B147" s="428"/>
      <c r="C147" s="429"/>
      <c r="D147" s="429"/>
      <c r="E147" s="425" t="s">
        <v>3</v>
      </c>
      <c r="F147" s="427"/>
      <c r="G147" s="428"/>
      <c r="H147" s="429"/>
      <c r="I147" s="429"/>
      <c r="J147" s="425" t="s">
        <v>3</v>
      </c>
      <c r="K147" s="427"/>
      <c r="L147" s="428"/>
      <c r="M147" s="429"/>
      <c r="N147" s="429"/>
      <c r="O147" s="425" t="s">
        <v>3</v>
      </c>
    </row>
    <row r="148" spans="2:15" x14ac:dyDescent="0.25">
      <c r="B148" s="6"/>
      <c r="C148" s="7"/>
      <c r="D148" s="7"/>
      <c r="E148" s="9"/>
      <c r="F148" s="3"/>
      <c r="G148" s="6"/>
      <c r="H148" s="7"/>
      <c r="I148" s="7"/>
      <c r="J148" s="9"/>
      <c r="K148" s="3"/>
      <c r="L148" s="6"/>
      <c r="M148" s="7"/>
      <c r="N148" s="7"/>
      <c r="O148" s="9"/>
    </row>
    <row r="149" spans="2:15" ht="24" x14ac:dyDescent="0.25">
      <c r="B149" s="6"/>
      <c r="C149" s="7"/>
      <c r="D149" s="7"/>
      <c r="E149" s="8" t="s">
        <v>4</v>
      </c>
      <c r="F149" s="3"/>
      <c r="G149" s="6"/>
      <c r="H149" s="7"/>
      <c r="I149" s="7"/>
      <c r="J149" s="8" t="s">
        <v>4</v>
      </c>
      <c r="K149" s="3"/>
      <c r="L149" s="6"/>
      <c r="M149" s="7"/>
      <c r="N149" s="7"/>
      <c r="O149" s="8" t="s">
        <v>4</v>
      </c>
    </row>
    <row r="150" spans="2:15" x14ac:dyDescent="0.25">
      <c r="B150" s="6"/>
      <c r="C150" s="7"/>
      <c r="D150" s="7"/>
      <c r="E150" s="10"/>
      <c r="F150" s="3"/>
      <c r="G150" s="6"/>
      <c r="H150" s="7"/>
      <c r="I150" s="7"/>
      <c r="J150" s="10"/>
      <c r="K150" s="3"/>
      <c r="L150" s="6"/>
      <c r="M150" s="7"/>
      <c r="N150" s="7"/>
      <c r="O150" s="10"/>
    </row>
    <row r="151" spans="2:15" ht="15.75" thickBot="1" x14ac:dyDescent="0.3">
      <c r="B151" s="704" t="s">
        <v>5</v>
      </c>
      <c r="C151" s="705"/>
      <c r="D151" s="706">
        <f>'18р'!D35</f>
        <v>1070</v>
      </c>
      <c r="E151" s="707"/>
      <c r="F151" s="3"/>
      <c r="G151" s="704" t="s">
        <v>5</v>
      </c>
      <c r="H151" s="705"/>
      <c r="I151" s="706">
        <f>'18р'!D36</f>
        <v>1635</v>
      </c>
      <c r="J151" s="707"/>
      <c r="K151" s="3"/>
      <c r="L151" s="704" t="s">
        <v>5</v>
      </c>
      <c r="M151" s="705"/>
      <c r="N151" s="706">
        <f>'18р'!D37</f>
        <v>410</v>
      </c>
      <c r="O151" s="707"/>
    </row>
    <row r="152" spans="2:15" x14ac:dyDescent="0.25">
      <c r="B152" s="708" t="s">
        <v>1001</v>
      </c>
      <c r="C152" s="709"/>
      <c r="D152" s="709"/>
      <c r="E152" s="710"/>
      <c r="F152" s="3"/>
      <c r="G152" s="708" t="s">
        <v>1001</v>
      </c>
      <c r="H152" s="709"/>
      <c r="I152" s="709"/>
      <c r="J152" s="710"/>
      <c r="K152" s="3"/>
      <c r="L152" s="708" t="s">
        <v>1001</v>
      </c>
      <c r="M152" s="709"/>
      <c r="N152" s="709"/>
      <c r="O152" s="710"/>
    </row>
    <row r="153" spans="2:15" ht="15.75" thickBot="1" x14ac:dyDescent="0.3">
      <c r="B153" s="726"/>
      <c r="C153" s="727"/>
      <c r="D153" s="727"/>
      <c r="E153" s="728"/>
      <c r="F153" s="3"/>
      <c r="G153" s="237"/>
      <c r="H153" s="13"/>
      <c r="I153" s="13"/>
      <c r="J153" s="14"/>
      <c r="K153" s="3"/>
      <c r="L153" s="726"/>
      <c r="M153" s="727"/>
      <c r="N153" s="727"/>
      <c r="O153" s="728"/>
    </row>
    <row r="155" spans="2:15" x14ac:dyDescent="0.25">
      <c r="B155" s="1092" t="s">
        <v>905</v>
      </c>
      <c r="C155" s="1092"/>
      <c r="D155" s="1092"/>
      <c r="E155" s="1092"/>
      <c r="F155" s="1092"/>
      <c r="G155" s="1092"/>
      <c r="H155" s="1092"/>
      <c r="I155" s="1092"/>
      <c r="J155" s="1092"/>
      <c r="K155" s="1092"/>
      <c r="L155" s="1092"/>
      <c r="M155" s="1092"/>
      <c r="N155" s="1092"/>
      <c r="O155" s="1092"/>
    </row>
  </sheetData>
  <mergeCells count="220">
    <mergeCell ref="N151:O151"/>
    <mergeCell ref="B152:E152"/>
    <mergeCell ref="G152:J152"/>
    <mergeCell ref="L152:O152"/>
    <mergeCell ref="B153:E153"/>
    <mergeCell ref="L153:O153"/>
    <mergeCell ref="B151:C151"/>
    <mergeCell ref="D151:E151"/>
    <mergeCell ref="G151:H151"/>
    <mergeCell ref="I151:J151"/>
    <mergeCell ref="L151:M151"/>
    <mergeCell ref="B143:E143"/>
    <mergeCell ref="G143:J143"/>
    <mergeCell ref="L143:O143"/>
    <mergeCell ref="B144:E144"/>
    <mergeCell ref="G144:J144"/>
    <mergeCell ref="L144:O144"/>
    <mergeCell ref="B140:E140"/>
    <mergeCell ref="G140:J140"/>
    <mergeCell ref="L140:O140"/>
    <mergeCell ref="B141:E141"/>
    <mergeCell ref="L141:O141"/>
    <mergeCell ref="B132:E132"/>
    <mergeCell ref="G132:J132"/>
    <mergeCell ref="L132:O132"/>
    <mergeCell ref="B139:C139"/>
    <mergeCell ref="D139:E139"/>
    <mergeCell ref="G139:H139"/>
    <mergeCell ref="I139:J139"/>
    <mergeCell ref="L139:M139"/>
    <mergeCell ref="N139:O139"/>
    <mergeCell ref="G130:J130"/>
    <mergeCell ref="L130:O130"/>
    <mergeCell ref="B131:E131"/>
    <mergeCell ref="G131:J131"/>
    <mergeCell ref="L131:O131"/>
    <mergeCell ref="N127:O127"/>
    <mergeCell ref="B128:E128"/>
    <mergeCell ref="G128:J128"/>
    <mergeCell ref="L128:O128"/>
    <mergeCell ref="B129:E129"/>
    <mergeCell ref="G129:J129"/>
    <mergeCell ref="L129:O129"/>
    <mergeCell ref="B127:C127"/>
    <mergeCell ref="D127:E127"/>
    <mergeCell ref="G127:H127"/>
    <mergeCell ref="I127:J127"/>
    <mergeCell ref="L127:M127"/>
    <mergeCell ref="B119:E119"/>
    <mergeCell ref="G119:J119"/>
    <mergeCell ref="L119:O119"/>
    <mergeCell ref="B120:E120"/>
    <mergeCell ref="G120:J120"/>
    <mergeCell ref="L120:O120"/>
    <mergeCell ref="B116:E116"/>
    <mergeCell ref="G116:J116"/>
    <mergeCell ref="L116:O116"/>
    <mergeCell ref="B117:E117"/>
    <mergeCell ref="L117:O117"/>
    <mergeCell ref="B108:E108"/>
    <mergeCell ref="G108:J108"/>
    <mergeCell ref="L108:O108"/>
    <mergeCell ref="B115:C115"/>
    <mergeCell ref="D115:E115"/>
    <mergeCell ref="G115:H115"/>
    <mergeCell ref="I115:J115"/>
    <mergeCell ref="L115:M115"/>
    <mergeCell ref="N115:O115"/>
    <mergeCell ref="G106:J106"/>
    <mergeCell ref="L106:O106"/>
    <mergeCell ref="B107:E107"/>
    <mergeCell ref="G107:J107"/>
    <mergeCell ref="L107:O107"/>
    <mergeCell ref="N103:O103"/>
    <mergeCell ref="B104:E104"/>
    <mergeCell ref="G104:J104"/>
    <mergeCell ref="L104:O104"/>
    <mergeCell ref="B105:E105"/>
    <mergeCell ref="G105:J105"/>
    <mergeCell ref="L105:O105"/>
    <mergeCell ref="B103:C103"/>
    <mergeCell ref="D103:E103"/>
    <mergeCell ref="G103:H103"/>
    <mergeCell ref="I103:J103"/>
    <mergeCell ref="L103:M103"/>
    <mergeCell ref="B95:E95"/>
    <mergeCell ref="G95:J95"/>
    <mergeCell ref="L95:O95"/>
    <mergeCell ref="B96:E96"/>
    <mergeCell ref="G96:J96"/>
    <mergeCell ref="L96:O96"/>
    <mergeCell ref="N91:O91"/>
    <mergeCell ref="B92:E92"/>
    <mergeCell ref="G92:J92"/>
    <mergeCell ref="L92:O92"/>
    <mergeCell ref="B93:E93"/>
    <mergeCell ref="G93:J93"/>
    <mergeCell ref="L93:O93"/>
    <mergeCell ref="B91:C91"/>
    <mergeCell ref="D91:E91"/>
    <mergeCell ref="G91:H91"/>
    <mergeCell ref="I91:J91"/>
    <mergeCell ref="L91:M91"/>
    <mergeCell ref="B83:E83"/>
    <mergeCell ref="G83:J83"/>
    <mergeCell ref="L83:O83"/>
    <mergeCell ref="B84:E84"/>
    <mergeCell ref="G84:J84"/>
    <mergeCell ref="L84:O84"/>
    <mergeCell ref="B81:E81"/>
    <mergeCell ref="G81:J81"/>
    <mergeCell ref="L81:O81"/>
    <mergeCell ref="B73:E73"/>
    <mergeCell ref="G73:J73"/>
    <mergeCell ref="L73:O73"/>
    <mergeCell ref="B80:C80"/>
    <mergeCell ref="D80:E80"/>
    <mergeCell ref="G80:H80"/>
    <mergeCell ref="I80:J80"/>
    <mergeCell ref="L80:M80"/>
    <mergeCell ref="N80:O80"/>
    <mergeCell ref="G71:J71"/>
    <mergeCell ref="L71:O71"/>
    <mergeCell ref="B72:E72"/>
    <mergeCell ref="G72:J72"/>
    <mergeCell ref="L72:O72"/>
    <mergeCell ref="N68:O68"/>
    <mergeCell ref="B69:E69"/>
    <mergeCell ref="G69:J69"/>
    <mergeCell ref="L69:O69"/>
    <mergeCell ref="B70:E70"/>
    <mergeCell ref="G70:J70"/>
    <mergeCell ref="L70:O70"/>
    <mergeCell ref="B68:C68"/>
    <mergeCell ref="D68:E68"/>
    <mergeCell ref="G68:H68"/>
    <mergeCell ref="I68:J68"/>
    <mergeCell ref="L68:M68"/>
    <mergeCell ref="B60:E60"/>
    <mergeCell ref="G60:J60"/>
    <mergeCell ref="L60:O60"/>
    <mergeCell ref="B61:E61"/>
    <mergeCell ref="G61:J61"/>
    <mergeCell ref="L61:O61"/>
    <mergeCell ref="B57:E57"/>
    <mergeCell ref="G57:J57"/>
    <mergeCell ref="L57:O57"/>
    <mergeCell ref="B58:E58"/>
    <mergeCell ref="L58:O58"/>
    <mergeCell ref="B49:E49"/>
    <mergeCell ref="G49:J49"/>
    <mergeCell ref="L49:O49"/>
    <mergeCell ref="B56:C56"/>
    <mergeCell ref="D56:E56"/>
    <mergeCell ref="G56:H56"/>
    <mergeCell ref="I56:J56"/>
    <mergeCell ref="L56:M56"/>
    <mergeCell ref="N56:O56"/>
    <mergeCell ref="G47:J47"/>
    <mergeCell ref="L47:O47"/>
    <mergeCell ref="B48:E48"/>
    <mergeCell ref="G48:J48"/>
    <mergeCell ref="L48:O48"/>
    <mergeCell ref="N44:O44"/>
    <mergeCell ref="B45:E45"/>
    <mergeCell ref="G45:J45"/>
    <mergeCell ref="L45:O45"/>
    <mergeCell ref="B46:E46"/>
    <mergeCell ref="G46:J46"/>
    <mergeCell ref="L46:O46"/>
    <mergeCell ref="B44:C44"/>
    <mergeCell ref="D44:E44"/>
    <mergeCell ref="G44:H44"/>
    <mergeCell ref="I44:J44"/>
    <mergeCell ref="L44:M44"/>
    <mergeCell ref="L25:O25"/>
    <mergeCell ref="L21:O21"/>
    <mergeCell ref="L22:O22"/>
    <mergeCell ref="B36:E36"/>
    <mergeCell ref="G36:J36"/>
    <mergeCell ref="L36:O36"/>
    <mergeCell ref="B37:E37"/>
    <mergeCell ref="G37:J37"/>
    <mergeCell ref="L37:O37"/>
    <mergeCell ref="N32:O32"/>
    <mergeCell ref="B33:E33"/>
    <mergeCell ref="G33:J33"/>
    <mergeCell ref="L33:O33"/>
    <mergeCell ref="B34:E34"/>
    <mergeCell ref="G34:J34"/>
    <mergeCell ref="L34:O34"/>
    <mergeCell ref="B32:C32"/>
    <mergeCell ref="D32:E32"/>
    <mergeCell ref="G32:H32"/>
    <mergeCell ref="I32:J32"/>
    <mergeCell ref="L32:M32"/>
    <mergeCell ref="B155:O155"/>
    <mergeCell ref="B21:E21"/>
    <mergeCell ref="G21:J21"/>
    <mergeCell ref="B22:E22"/>
    <mergeCell ref="G22:J22"/>
    <mergeCell ref="M1:O1"/>
    <mergeCell ref="B12:E12"/>
    <mergeCell ref="G12:J12"/>
    <mergeCell ref="B13:E13"/>
    <mergeCell ref="G13:J13"/>
    <mergeCell ref="B20:C20"/>
    <mergeCell ref="D20:E20"/>
    <mergeCell ref="G20:H20"/>
    <mergeCell ref="I20:J20"/>
    <mergeCell ref="N20:O20"/>
    <mergeCell ref="L12:O12"/>
    <mergeCell ref="L13:O13"/>
    <mergeCell ref="L20:M20"/>
    <mergeCell ref="A23:O23"/>
    <mergeCell ref="B24:E24"/>
    <mergeCell ref="G24:J24"/>
    <mergeCell ref="L24:O24"/>
    <mergeCell ref="B25:E25"/>
    <mergeCell ref="G25:J25"/>
  </mergeCells>
  <pageMargins left="0.23622047244094491" right="0.23622047244094491" top="0.35433070866141736" bottom="0.35433070866141736" header="0.31496062992125984" footer="0.31496062992125984"/>
  <pageSetup paperSize="9" scale="75" fitToHeight="0" orientation="portrait" r:id="rId1"/>
  <rowBreaks count="2" manualBreakCount="2">
    <brk id="59" max="14" man="1"/>
    <brk id="117" max="14" man="1"/>
  </rowBreaks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F37"/>
  <sheetViews>
    <sheetView topLeftCell="A10" workbookViewId="0">
      <selection activeCell="B27" sqref="B27"/>
    </sheetView>
  </sheetViews>
  <sheetFormatPr defaultRowHeight="15" x14ac:dyDescent="0.25"/>
  <cols>
    <col min="1" max="1" width="31.42578125" customWidth="1"/>
    <col min="3" max="3" width="16.5703125" customWidth="1"/>
    <col min="4" max="4" width="18" customWidth="1"/>
  </cols>
  <sheetData>
    <row r="1" spans="1:6" x14ac:dyDescent="0.25">
      <c r="A1" s="145" t="s">
        <v>508</v>
      </c>
      <c r="B1" s="147" t="s">
        <v>509</v>
      </c>
      <c r="C1" s="148" t="s">
        <v>524</v>
      </c>
      <c r="D1" s="150" t="s">
        <v>525</v>
      </c>
    </row>
    <row r="2" spans="1:6" x14ac:dyDescent="0.25">
      <c r="A2" s="144" t="s">
        <v>528</v>
      </c>
      <c r="B2" s="595">
        <f t="shared" ref="B2:B37" si="0">CEILING((F2+F2*0.07),5)</f>
        <v>6610</v>
      </c>
      <c r="C2" s="149">
        <f>B2-(B2/100*ТЛ!$G$32)</f>
        <v>6610</v>
      </c>
      <c r="D2" s="151">
        <f>C2+(C2/100*ТЛ!$G$33)</f>
        <v>6610</v>
      </c>
      <c r="F2" s="467">
        <v>6175</v>
      </c>
    </row>
    <row r="3" spans="1:6" x14ac:dyDescent="0.25">
      <c r="A3" s="144" t="s">
        <v>529</v>
      </c>
      <c r="B3" s="595">
        <f t="shared" si="0"/>
        <v>4545</v>
      </c>
      <c r="C3" s="149">
        <f>B3-(B3/100*ТЛ!$G$32)</f>
        <v>4545</v>
      </c>
      <c r="D3" s="151">
        <f>C3+(C3/100*ТЛ!$G$33)</f>
        <v>4545</v>
      </c>
      <c r="F3" s="467">
        <v>4245</v>
      </c>
    </row>
    <row r="4" spans="1:6" x14ac:dyDescent="0.25">
      <c r="A4" s="144" t="s">
        <v>530</v>
      </c>
      <c r="B4" s="595">
        <f t="shared" si="0"/>
        <v>6260</v>
      </c>
      <c r="C4" s="149">
        <f>B4-(B4/100*ТЛ!$G$32)</f>
        <v>6260</v>
      </c>
      <c r="D4" s="151">
        <f>C4+(C4/100*ТЛ!$G$33)</f>
        <v>6260</v>
      </c>
      <c r="E4" s="492"/>
      <c r="F4" s="467">
        <f>'14р'!F20</f>
        <v>5850</v>
      </c>
    </row>
    <row r="5" spans="1:6" x14ac:dyDescent="0.25">
      <c r="A5" s="144" t="s">
        <v>878</v>
      </c>
      <c r="B5" s="595">
        <f t="shared" si="0"/>
        <v>2000</v>
      </c>
      <c r="C5" s="149">
        <f>B5-(B5/100*ТЛ!$G$32)</f>
        <v>2000</v>
      </c>
      <c r="D5" s="151">
        <f>C5+(C5/100*ТЛ!$G$33)</f>
        <v>2000</v>
      </c>
      <c r="F5" s="467">
        <v>1865</v>
      </c>
    </row>
    <row r="6" spans="1:6" x14ac:dyDescent="0.25">
      <c r="A6" s="144" t="s">
        <v>879</v>
      </c>
      <c r="B6" s="595">
        <f t="shared" si="0"/>
        <v>3075</v>
      </c>
      <c r="C6" s="149">
        <f>B6-(B6/100*ТЛ!$G$32)</f>
        <v>3075</v>
      </c>
      <c r="D6" s="151">
        <f>C6+(C6/100*ТЛ!$G$33)</f>
        <v>3075</v>
      </c>
      <c r="F6" s="467">
        <v>2870</v>
      </c>
    </row>
    <row r="7" spans="1:6" x14ac:dyDescent="0.25">
      <c r="A7" s="144" t="s">
        <v>880</v>
      </c>
      <c r="B7" s="595">
        <f t="shared" si="0"/>
        <v>2895</v>
      </c>
      <c r="C7" s="149">
        <f>B7-(B7/100*ТЛ!$G$32)</f>
        <v>2895</v>
      </c>
      <c r="D7" s="151">
        <f>C7+(C7/100*ТЛ!$G$33)</f>
        <v>2895</v>
      </c>
      <c r="F7" s="467">
        <v>2705</v>
      </c>
    </row>
    <row r="8" spans="1:6" x14ac:dyDescent="0.25">
      <c r="A8" s="144" t="s">
        <v>881</v>
      </c>
      <c r="B8" s="595">
        <f t="shared" si="0"/>
        <v>5075</v>
      </c>
      <c r="C8" s="149">
        <f>B8-(B8/100*ТЛ!$G$32)</f>
        <v>5075</v>
      </c>
      <c r="D8" s="151">
        <f>C8+(C8/100*ТЛ!$G$33)</f>
        <v>5075</v>
      </c>
      <c r="F8" s="467">
        <v>4740</v>
      </c>
    </row>
    <row r="9" spans="1:6" x14ac:dyDescent="0.25">
      <c r="A9" s="144" t="s">
        <v>882</v>
      </c>
      <c r="B9" s="595">
        <f t="shared" si="0"/>
        <v>3730</v>
      </c>
      <c r="C9" s="149">
        <f>B9-(B9/100*ТЛ!$G$32)</f>
        <v>3730</v>
      </c>
      <c r="D9" s="151">
        <f>C9+(C9/100*ТЛ!$G$33)</f>
        <v>3730</v>
      </c>
      <c r="F9" s="467">
        <v>3485</v>
      </c>
    </row>
    <row r="10" spans="1:6" x14ac:dyDescent="0.25">
      <c r="A10" s="144" t="s">
        <v>883</v>
      </c>
      <c r="B10" s="595">
        <f t="shared" si="0"/>
        <v>3650</v>
      </c>
      <c r="C10" s="149">
        <f>B10-(B10/100*ТЛ!$G$32)</f>
        <v>3650</v>
      </c>
      <c r="D10" s="151">
        <f>C10+(C10/100*ТЛ!$G$33)</f>
        <v>3650</v>
      </c>
      <c r="F10" s="467">
        <v>3410</v>
      </c>
    </row>
    <row r="11" spans="1:6" x14ac:dyDescent="0.25">
      <c r="A11" s="144" t="s">
        <v>884</v>
      </c>
      <c r="B11" s="595">
        <f t="shared" si="0"/>
        <v>5925</v>
      </c>
      <c r="C11" s="149">
        <f>B11-(B11/100*ТЛ!$G$32)</f>
        <v>5925</v>
      </c>
      <c r="D11" s="151">
        <f>C11+(C11/100*ТЛ!$G$33)</f>
        <v>5925</v>
      </c>
      <c r="F11" s="467">
        <v>5535</v>
      </c>
    </row>
    <row r="12" spans="1:6" x14ac:dyDescent="0.25">
      <c r="A12" s="144" t="s">
        <v>885</v>
      </c>
      <c r="B12" s="595">
        <f t="shared" si="0"/>
        <v>3985</v>
      </c>
      <c r="C12" s="149">
        <f>B12-(B12/100*ТЛ!$G$32)</f>
        <v>3985</v>
      </c>
      <c r="D12" s="151">
        <f>C12+(C12/100*ТЛ!$G$33)</f>
        <v>3985</v>
      </c>
      <c r="F12" s="467">
        <v>3720</v>
      </c>
    </row>
    <row r="13" spans="1:6" x14ac:dyDescent="0.25">
      <c r="A13" s="144" t="s">
        <v>886</v>
      </c>
      <c r="B13" s="595">
        <v>4135</v>
      </c>
      <c r="C13" s="149">
        <f>B13-(B13/100*ТЛ!$G$32)</f>
        <v>4135</v>
      </c>
      <c r="D13" s="151">
        <f>C13+(C13/100*ТЛ!$G$33)</f>
        <v>4135</v>
      </c>
      <c r="F13" s="467">
        <v>3800</v>
      </c>
    </row>
    <row r="14" spans="1:6" x14ac:dyDescent="0.25">
      <c r="A14" s="144" t="s">
        <v>887</v>
      </c>
      <c r="B14" s="595">
        <v>4175</v>
      </c>
      <c r="C14" s="149">
        <f>B14-(B14/100*ТЛ!$G$32)</f>
        <v>4175</v>
      </c>
      <c r="D14" s="151">
        <f>C14+(C14/100*ТЛ!$G$33)</f>
        <v>4175</v>
      </c>
      <c r="F14" s="467">
        <v>3835</v>
      </c>
    </row>
    <row r="15" spans="1:6" x14ac:dyDescent="0.25">
      <c r="A15" s="144" t="s">
        <v>888</v>
      </c>
      <c r="B15" s="595">
        <f t="shared" si="0"/>
        <v>2955</v>
      </c>
      <c r="C15" s="149">
        <f>B15-(B15/100*ТЛ!$G$32)</f>
        <v>2955</v>
      </c>
      <c r="D15" s="151">
        <f>C15+(C15/100*ТЛ!$G$33)</f>
        <v>2955</v>
      </c>
      <c r="F15" s="467">
        <v>2760</v>
      </c>
    </row>
    <row r="16" spans="1:6" x14ac:dyDescent="0.25">
      <c r="A16" s="144" t="s">
        <v>889</v>
      </c>
      <c r="B16" s="595">
        <v>3470</v>
      </c>
      <c r="C16" s="149">
        <f>B16-(B16/100*ТЛ!$G$32)</f>
        <v>3470</v>
      </c>
      <c r="D16" s="151">
        <f>C16+(C16/100*ТЛ!$G$33)</f>
        <v>3470</v>
      </c>
      <c r="F16" s="467">
        <v>3220</v>
      </c>
    </row>
    <row r="17" spans="1:6" x14ac:dyDescent="0.25">
      <c r="A17" s="144" t="s">
        <v>890</v>
      </c>
      <c r="B17" s="595">
        <v>4010</v>
      </c>
      <c r="C17" s="149">
        <f>B17-(B17/100*ТЛ!$G$32)</f>
        <v>4010</v>
      </c>
      <c r="D17" s="151">
        <f>C17+(C17/100*ТЛ!$G$33)</f>
        <v>4010</v>
      </c>
      <c r="F17" s="467">
        <v>3740</v>
      </c>
    </row>
    <row r="18" spans="1:6" x14ac:dyDescent="0.25">
      <c r="A18" s="164" t="s">
        <v>891</v>
      </c>
      <c r="B18" s="595">
        <v>1580</v>
      </c>
      <c r="C18" s="149">
        <f>B18-(B18/100*ТЛ!$G$32)</f>
        <v>1580</v>
      </c>
      <c r="D18" s="151">
        <f>C18+(C18/100*ТЛ!$G$33)</f>
        <v>1580</v>
      </c>
      <c r="F18" s="467">
        <v>1470</v>
      </c>
    </row>
    <row r="19" spans="1:6" x14ac:dyDescent="0.25">
      <c r="A19" s="164" t="s">
        <v>892</v>
      </c>
      <c r="B19" s="595">
        <f t="shared" si="0"/>
        <v>2305</v>
      </c>
      <c r="C19" s="149">
        <f>B19-(B19/100*ТЛ!$G$32)</f>
        <v>2305</v>
      </c>
      <c r="D19" s="151">
        <f>C19+(C19/100*ТЛ!$G$33)</f>
        <v>2305</v>
      </c>
      <c r="F19" s="467">
        <v>2150</v>
      </c>
    </row>
    <row r="20" spans="1:6" x14ac:dyDescent="0.25">
      <c r="A20" s="164" t="s">
        <v>893</v>
      </c>
      <c r="B20" s="595">
        <f t="shared" si="0"/>
        <v>3065</v>
      </c>
      <c r="C20" s="149">
        <f>B20-(B20/100*ТЛ!$G$32)</f>
        <v>3065</v>
      </c>
      <c r="D20" s="151">
        <f>C20+(C20/100*ТЛ!$G$33)</f>
        <v>3065</v>
      </c>
      <c r="F20" s="467">
        <v>2860</v>
      </c>
    </row>
    <row r="21" spans="1:6" x14ac:dyDescent="0.25">
      <c r="A21" s="164" t="s">
        <v>894</v>
      </c>
      <c r="B21" s="595">
        <f t="shared" si="0"/>
        <v>2435</v>
      </c>
      <c r="C21" s="149">
        <f>B21-(B21/100*ТЛ!$G$32)</f>
        <v>2435</v>
      </c>
      <c r="D21" s="151">
        <f>C21+(C21/100*ТЛ!$G$33)</f>
        <v>2435</v>
      </c>
      <c r="F21" s="467">
        <v>2275</v>
      </c>
    </row>
    <row r="22" spans="1:6" x14ac:dyDescent="0.25">
      <c r="A22" s="164" t="s">
        <v>895</v>
      </c>
      <c r="B22" s="595">
        <f t="shared" si="0"/>
        <v>6255</v>
      </c>
      <c r="C22" s="149">
        <f>B22-(B22/100*ТЛ!$G$32)</f>
        <v>6255</v>
      </c>
      <c r="D22" s="151">
        <f>C22+(C22/100*ТЛ!$G$33)</f>
        <v>6255</v>
      </c>
      <c r="F22" s="467">
        <v>5845</v>
      </c>
    </row>
    <row r="23" spans="1:6" x14ac:dyDescent="0.25">
      <c r="A23" s="164" t="s">
        <v>843</v>
      </c>
      <c r="B23" s="595">
        <f t="shared" si="0"/>
        <v>2085</v>
      </c>
      <c r="C23" s="149">
        <f>B23-(B23/100*ТЛ!$G$32)</f>
        <v>2085</v>
      </c>
      <c r="D23" s="151">
        <f>C23+(C23/100*ТЛ!$G$33)</f>
        <v>2085</v>
      </c>
      <c r="F23" s="467">
        <v>1945</v>
      </c>
    </row>
    <row r="24" spans="1:6" x14ac:dyDescent="0.25">
      <c r="A24" s="164" t="s">
        <v>845</v>
      </c>
      <c r="B24" s="595">
        <v>2645</v>
      </c>
      <c r="C24" s="149">
        <f>B24-(B24/100*ТЛ!$G$32)</f>
        <v>2645</v>
      </c>
      <c r="D24" s="151">
        <f>C24+(C24/100*ТЛ!$G$33)</f>
        <v>2645</v>
      </c>
      <c r="F24" s="467">
        <v>2445</v>
      </c>
    </row>
    <row r="25" spans="1:6" x14ac:dyDescent="0.25">
      <c r="A25" s="164" t="s">
        <v>844</v>
      </c>
      <c r="B25" s="595">
        <f t="shared" si="0"/>
        <v>3035</v>
      </c>
      <c r="C25" s="149">
        <f>B25-(B25/100*ТЛ!$G$32)</f>
        <v>3035</v>
      </c>
      <c r="D25" s="151">
        <f>C25+(C25/100*ТЛ!$G$33)</f>
        <v>3035</v>
      </c>
      <c r="F25" s="467">
        <v>2835</v>
      </c>
    </row>
    <row r="26" spans="1:6" x14ac:dyDescent="0.25">
      <c r="A26" s="164" t="s">
        <v>1727</v>
      </c>
      <c r="B26" s="595">
        <v>4405</v>
      </c>
      <c r="C26" s="149">
        <f>B26-(B26/100*ТЛ!$G$32)</f>
        <v>4405</v>
      </c>
      <c r="D26" s="151">
        <f>C26+(C26/100*ТЛ!$G$33)</f>
        <v>4405</v>
      </c>
      <c r="F26" s="467">
        <v>4070</v>
      </c>
    </row>
    <row r="27" spans="1:6" x14ac:dyDescent="0.25">
      <c r="A27" s="164" t="s">
        <v>1728</v>
      </c>
      <c r="B27" s="595">
        <v>2825</v>
      </c>
      <c r="C27" s="149">
        <f>B27-(B27/100*ТЛ!$G$32)</f>
        <v>2825</v>
      </c>
      <c r="D27" s="151">
        <f>C27+(C27/100*ТЛ!$G$33)</f>
        <v>2825</v>
      </c>
      <c r="F27" s="467">
        <v>2605</v>
      </c>
    </row>
    <row r="28" spans="1:6" x14ac:dyDescent="0.25">
      <c r="A28" s="164" t="s">
        <v>846</v>
      </c>
      <c r="B28" s="595">
        <f t="shared" si="0"/>
        <v>1180</v>
      </c>
      <c r="C28" s="149">
        <f>B28-(B28/100*ТЛ!$G$32)</f>
        <v>1180</v>
      </c>
      <c r="D28" s="151">
        <f>C28+(C28/100*ТЛ!$G$33)</f>
        <v>1180</v>
      </c>
      <c r="F28" s="467">
        <v>1100</v>
      </c>
    </row>
    <row r="29" spans="1:6" x14ac:dyDescent="0.25">
      <c r="A29" s="164" t="s">
        <v>847</v>
      </c>
      <c r="B29" s="595">
        <v>1615</v>
      </c>
      <c r="C29" s="149">
        <f>B29-(B29/100*ТЛ!$G$32)</f>
        <v>1615</v>
      </c>
      <c r="D29" s="151">
        <f>C29+(C29/100*ТЛ!$G$33)</f>
        <v>1615</v>
      </c>
      <c r="F29" s="467">
        <v>1500</v>
      </c>
    </row>
    <row r="30" spans="1:6" x14ac:dyDescent="0.25">
      <c r="A30" s="164" t="s">
        <v>848</v>
      </c>
      <c r="B30" s="595">
        <v>3225</v>
      </c>
      <c r="C30" s="149">
        <f>B30-(B30/100*ТЛ!$G$32)</f>
        <v>3225</v>
      </c>
      <c r="D30" s="151">
        <f>C30+(C30/100*ТЛ!$G$33)</f>
        <v>3225</v>
      </c>
      <c r="F30" s="467">
        <v>3005</v>
      </c>
    </row>
    <row r="31" spans="1:6" x14ac:dyDescent="0.25">
      <c r="A31" s="164" t="s">
        <v>849</v>
      </c>
      <c r="B31" s="595">
        <v>4370</v>
      </c>
      <c r="C31" s="149">
        <f>B31-(B31/100*ТЛ!$G$32)</f>
        <v>4370</v>
      </c>
      <c r="D31" s="151">
        <f>C31+(C31/100*ТЛ!$G$33)</f>
        <v>4370</v>
      </c>
      <c r="F31" s="467">
        <v>4050</v>
      </c>
    </row>
    <row r="32" spans="1:6" x14ac:dyDescent="0.25">
      <c r="A32" s="164" t="s">
        <v>896</v>
      </c>
      <c r="B32" s="595">
        <v>1970</v>
      </c>
      <c r="C32" s="149">
        <f>B32-(B32/100*ТЛ!$G$32)</f>
        <v>1970</v>
      </c>
      <c r="D32" s="151">
        <f>C32+(C32/100*ТЛ!$G$33)</f>
        <v>1970</v>
      </c>
      <c r="F32" s="467">
        <v>1810</v>
      </c>
    </row>
    <row r="33" spans="1:6" x14ac:dyDescent="0.25">
      <c r="A33" s="164" t="s">
        <v>898</v>
      </c>
      <c r="B33" s="595">
        <v>2755</v>
      </c>
      <c r="C33" s="149">
        <f>B33-(B33/100*ТЛ!$G$32)</f>
        <v>2755</v>
      </c>
      <c r="D33" s="151">
        <f>C33+(C33/100*ТЛ!$G$33)</f>
        <v>2755</v>
      </c>
      <c r="F33" s="467">
        <v>2550</v>
      </c>
    </row>
    <row r="34" spans="1:6" x14ac:dyDescent="0.25">
      <c r="A34" s="164" t="s">
        <v>899</v>
      </c>
      <c r="B34" s="595">
        <v>2750</v>
      </c>
      <c r="C34" s="149">
        <f>B34-(B34/100*ТЛ!$G$32)</f>
        <v>2750</v>
      </c>
      <c r="D34" s="151">
        <f>C34+(C34/100*ТЛ!$G$33)</f>
        <v>2750</v>
      </c>
      <c r="F34" s="467">
        <v>2550</v>
      </c>
    </row>
    <row r="35" spans="1:6" x14ac:dyDescent="0.25">
      <c r="A35" s="164" t="s">
        <v>900</v>
      </c>
      <c r="B35" s="595">
        <f t="shared" si="0"/>
        <v>1070</v>
      </c>
      <c r="C35" s="149">
        <f>B35-(B35/100*ТЛ!$G$32)</f>
        <v>1070</v>
      </c>
      <c r="D35" s="151">
        <f>C35+(C35/100*ТЛ!$G$33)</f>
        <v>1070</v>
      </c>
      <c r="F35" s="467">
        <v>1000</v>
      </c>
    </row>
    <row r="36" spans="1:6" x14ac:dyDescent="0.25">
      <c r="A36" s="164" t="s">
        <v>901</v>
      </c>
      <c r="B36" s="595">
        <v>1635</v>
      </c>
      <c r="C36" s="149">
        <f>B36-(B36/100*ТЛ!$G$32)</f>
        <v>1635</v>
      </c>
      <c r="D36" s="151">
        <f>C36+(C36/100*ТЛ!$G$33)</f>
        <v>1635</v>
      </c>
      <c r="F36" s="467">
        <v>1510</v>
      </c>
    </row>
    <row r="37" spans="1:6" x14ac:dyDescent="0.25">
      <c r="A37" s="164" t="s">
        <v>902</v>
      </c>
      <c r="B37" s="595">
        <f t="shared" si="0"/>
        <v>410</v>
      </c>
      <c r="C37" s="149">
        <f>B37-(B37/100*ТЛ!$G$32)</f>
        <v>410</v>
      </c>
      <c r="D37" s="151">
        <f>C37+(C37/100*ТЛ!$G$33)</f>
        <v>410</v>
      </c>
      <c r="F37" s="467">
        <v>380</v>
      </c>
    </row>
  </sheetData>
  <pageMargins left="0.7" right="0.7" top="0.75" bottom="0.75" header="0.3" footer="0.3"/>
  <pageSetup paperSize="9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  <pageSetUpPr fitToPage="1"/>
  </sheetPr>
  <dimension ref="A1:AA92"/>
  <sheetViews>
    <sheetView view="pageBreakPreview" zoomScaleNormal="100" zoomScaleSheetLayoutView="100" workbookViewId="0">
      <selection activeCell="B1" sqref="B1:I3"/>
    </sheetView>
  </sheetViews>
  <sheetFormatPr defaultRowHeight="15" x14ac:dyDescent="0.25"/>
  <cols>
    <col min="1" max="1" width="1.5703125" customWidth="1"/>
    <col min="5" max="5" width="9.5703125" customWidth="1"/>
    <col min="6" max="6" width="5.5703125" customWidth="1"/>
    <col min="10" max="10" width="12.85546875" customWidth="1"/>
    <col min="11" max="11" width="5.42578125" customWidth="1"/>
    <col min="15" max="15" width="11.7109375" customWidth="1"/>
    <col min="16" max="16" width="0" hidden="1" customWidth="1"/>
    <col min="17" max="17" width="3" hidden="1" customWidth="1"/>
    <col min="18" max="18" width="3.42578125" style="19" customWidth="1"/>
    <col min="19" max="21" width="9.140625" hidden="1" customWidth="1"/>
    <col min="22" max="22" width="3.85546875" hidden="1" customWidth="1"/>
    <col min="23" max="25" width="9.140625" hidden="1" customWidth="1"/>
    <col min="26" max="26" width="3.5703125" customWidth="1"/>
    <col min="27" max="27" width="9.140625" hidden="1" customWidth="1"/>
    <col min="28" max="28" width="3.28515625" customWidth="1"/>
    <col min="29" max="29" width="2.5703125" customWidth="1"/>
  </cols>
  <sheetData>
    <row r="1" spans="1:18" ht="20.25" x14ac:dyDescent="0.3">
      <c r="A1" s="2"/>
      <c r="B1" s="21"/>
      <c r="C1" s="3"/>
      <c r="D1" s="3"/>
      <c r="E1" s="25"/>
      <c r="F1" s="24"/>
      <c r="G1" s="3"/>
      <c r="H1" s="3"/>
      <c r="I1" s="3"/>
      <c r="J1" s="3"/>
      <c r="K1" s="3"/>
      <c r="L1" s="3"/>
      <c r="M1" s="734"/>
      <c r="N1" s="734"/>
      <c r="O1" s="734"/>
    </row>
    <row r="2" spans="1:18" ht="12" customHeight="1" x14ac:dyDescent="0.25">
      <c r="A2" s="2"/>
      <c r="B2" s="24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</row>
    <row r="3" spans="1:18" ht="15" customHeight="1" x14ac:dyDescent="0.3">
      <c r="A3" s="2"/>
      <c r="B3" s="24"/>
      <c r="C3" s="3"/>
      <c r="D3" s="3"/>
      <c r="E3" s="24"/>
      <c r="F3" s="3"/>
      <c r="G3" s="3"/>
      <c r="H3" s="3"/>
      <c r="I3" s="3"/>
      <c r="J3" s="3"/>
      <c r="K3" s="3"/>
      <c r="L3" s="3"/>
      <c r="M3" s="3"/>
      <c r="N3" s="3"/>
      <c r="O3" s="4"/>
    </row>
    <row r="4" spans="1:18" ht="28.5" thickBot="1" x14ac:dyDescent="0.45">
      <c r="A4" s="28"/>
      <c r="B4" s="33" t="s">
        <v>1</v>
      </c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7"/>
    </row>
    <row r="5" spans="1:18" ht="15.75" x14ac:dyDescent="0.25">
      <c r="A5" s="2"/>
      <c r="B5" s="698" t="s">
        <v>11</v>
      </c>
      <c r="C5" s="699"/>
      <c r="D5" s="699"/>
      <c r="E5" s="700"/>
      <c r="F5" s="5"/>
      <c r="G5" s="698" t="s">
        <v>13</v>
      </c>
      <c r="H5" s="699"/>
      <c r="I5" s="699"/>
      <c r="J5" s="700"/>
      <c r="K5" s="5"/>
      <c r="L5" s="698" t="s">
        <v>15</v>
      </c>
      <c r="M5" s="699"/>
      <c r="N5" s="699"/>
      <c r="O5" s="700"/>
    </row>
    <row r="6" spans="1:18" s="74" customFormat="1" ht="15.75" x14ac:dyDescent="0.25">
      <c r="A6" s="28"/>
      <c r="B6" s="781" t="s">
        <v>8</v>
      </c>
      <c r="C6" s="782"/>
      <c r="D6" s="782"/>
      <c r="E6" s="783"/>
      <c r="F6" s="504"/>
      <c r="G6" s="781" t="s">
        <v>14</v>
      </c>
      <c r="H6" s="782"/>
      <c r="I6" s="782"/>
      <c r="J6" s="783"/>
      <c r="K6" s="504"/>
      <c r="L6" s="781" t="s">
        <v>16</v>
      </c>
      <c r="M6" s="782"/>
      <c r="N6" s="782"/>
      <c r="O6" s="783"/>
      <c r="R6" s="580"/>
    </row>
    <row r="7" spans="1:18" s="74" customFormat="1" x14ac:dyDescent="0.25">
      <c r="A7" s="28"/>
      <c r="B7" s="505"/>
      <c r="C7" s="506"/>
      <c r="D7" s="506"/>
      <c r="E7" s="507" t="s">
        <v>2</v>
      </c>
      <c r="F7" s="504"/>
      <c r="G7" s="505"/>
      <c r="H7" s="506"/>
      <c r="I7" s="506"/>
      <c r="J7" s="507" t="s">
        <v>2</v>
      </c>
      <c r="K7" s="504"/>
      <c r="L7" s="505"/>
      <c r="M7" s="506"/>
      <c r="N7" s="506"/>
      <c r="O7" s="507" t="s">
        <v>2</v>
      </c>
      <c r="R7" s="580"/>
    </row>
    <row r="8" spans="1:18" s="74" customFormat="1" ht="14.45" x14ac:dyDescent="0.3">
      <c r="A8" s="28"/>
      <c r="B8" s="505"/>
      <c r="C8" s="506"/>
      <c r="D8" s="506"/>
      <c r="E8" s="508">
        <v>39</v>
      </c>
      <c r="F8" s="504"/>
      <c r="G8" s="505"/>
      <c r="H8" s="506"/>
      <c r="I8" s="506"/>
      <c r="J8" s="508">
        <v>61</v>
      </c>
      <c r="K8" s="504"/>
      <c r="L8" s="505"/>
      <c r="M8" s="506"/>
      <c r="N8" s="506"/>
      <c r="O8" s="508">
        <v>53</v>
      </c>
      <c r="R8" s="580"/>
    </row>
    <row r="9" spans="1:18" s="74" customFormat="1" x14ac:dyDescent="0.25">
      <c r="A9" s="28"/>
      <c r="B9" s="505"/>
      <c r="C9" s="506"/>
      <c r="D9" s="506"/>
      <c r="E9" s="507" t="s">
        <v>3</v>
      </c>
      <c r="F9" s="504"/>
      <c r="G9" s="505"/>
      <c r="H9" s="506"/>
      <c r="I9" s="506"/>
      <c r="J9" s="507" t="s">
        <v>3</v>
      </c>
      <c r="K9" s="504"/>
      <c r="L9" s="505"/>
      <c r="M9" s="506"/>
      <c r="N9" s="506"/>
      <c r="O9" s="507" t="s">
        <v>3</v>
      </c>
      <c r="R9" s="580"/>
    </row>
    <row r="10" spans="1:18" s="74" customFormat="1" ht="14.45" x14ac:dyDescent="0.3">
      <c r="A10" s="28"/>
      <c r="B10" s="505"/>
      <c r="C10" s="506"/>
      <c r="D10" s="506"/>
      <c r="E10" s="508">
        <v>0.1</v>
      </c>
      <c r="F10" s="504"/>
      <c r="G10" s="505"/>
      <c r="H10" s="506"/>
      <c r="I10" s="506"/>
      <c r="J10" s="508">
        <v>0.16</v>
      </c>
      <c r="K10" s="504"/>
      <c r="L10" s="505"/>
      <c r="M10" s="506"/>
      <c r="N10" s="506"/>
      <c r="O10" s="508">
        <v>0.15</v>
      </c>
      <c r="R10" s="580"/>
    </row>
    <row r="11" spans="1:18" s="74" customFormat="1" ht="24" x14ac:dyDescent="0.25">
      <c r="A11" s="28"/>
      <c r="B11" s="505"/>
      <c r="C11" s="506"/>
      <c r="D11" s="506"/>
      <c r="E11" s="507" t="s">
        <v>4</v>
      </c>
      <c r="F11" s="504"/>
      <c r="G11" s="505"/>
      <c r="H11" s="506"/>
      <c r="I11" s="506"/>
      <c r="J11" s="507" t="s">
        <v>4</v>
      </c>
      <c r="K11" s="504"/>
      <c r="L11" s="505"/>
      <c r="M11" s="506"/>
      <c r="N11" s="506"/>
      <c r="O11" s="507" t="s">
        <v>4</v>
      </c>
      <c r="R11" s="580"/>
    </row>
    <row r="12" spans="1:18" s="74" customFormat="1" ht="14.45" x14ac:dyDescent="0.3">
      <c r="A12" s="28"/>
      <c r="B12" s="505"/>
      <c r="C12" s="506"/>
      <c r="D12" s="506"/>
      <c r="E12" s="509">
        <v>1</v>
      </c>
      <c r="F12" s="504"/>
      <c r="G12" s="505"/>
      <c r="H12" s="506"/>
      <c r="I12" s="506"/>
      <c r="J12" s="509">
        <v>2</v>
      </c>
      <c r="K12" s="504"/>
      <c r="L12" s="505"/>
      <c r="M12" s="506"/>
      <c r="N12" s="506"/>
      <c r="O12" s="509">
        <v>2</v>
      </c>
      <c r="R12" s="580"/>
    </row>
    <row r="13" spans="1:18" s="74" customFormat="1" ht="15.75" thickBot="1" x14ac:dyDescent="0.3">
      <c r="A13" s="28"/>
      <c r="B13" s="785" t="s">
        <v>5</v>
      </c>
      <c r="C13" s="786"/>
      <c r="D13" s="787">
        <f>'19р'!D2</f>
        <v>3050</v>
      </c>
      <c r="E13" s="788"/>
      <c r="F13" s="504"/>
      <c r="G13" s="785" t="s">
        <v>5</v>
      </c>
      <c r="H13" s="786"/>
      <c r="I13" s="787">
        <f>'19р'!D3</f>
        <v>5450</v>
      </c>
      <c r="J13" s="788"/>
      <c r="K13" s="504"/>
      <c r="L13" s="785" t="s">
        <v>5</v>
      </c>
      <c r="M13" s="786"/>
      <c r="N13" s="787">
        <f>'19р'!D4</f>
        <v>4805</v>
      </c>
      <c r="O13" s="788"/>
      <c r="R13" s="580"/>
    </row>
    <row r="14" spans="1:18" s="74" customFormat="1" ht="15.75" thickBot="1" x14ac:dyDescent="0.3">
      <c r="A14" s="28"/>
      <c r="B14" s="915" t="s">
        <v>1639</v>
      </c>
      <c r="C14" s="805"/>
      <c r="D14" s="805"/>
      <c r="E14" s="916"/>
      <c r="F14" s="504"/>
      <c r="G14" s="915" t="s">
        <v>1646</v>
      </c>
      <c r="H14" s="805"/>
      <c r="I14" s="805"/>
      <c r="J14" s="916"/>
      <c r="K14" s="504"/>
      <c r="L14" s="915" t="s">
        <v>1647</v>
      </c>
      <c r="M14" s="805"/>
      <c r="N14" s="805"/>
      <c r="O14" s="916"/>
      <c r="R14" s="580"/>
    </row>
    <row r="15" spans="1:18" s="74" customFormat="1" thickBot="1" x14ac:dyDescent="0.35">
      <c r="A15" s="28"/>
      <c r="B15" s="504"/>
      <c r="C15" s="504"/>
      <c r="D15" s="504"/>
      <c r="E15" s="504"/>
      <c r="F15" s="504"/>
      <c r="G15" s="504"/>
      <c r="H15" s="504"/>
      <c r="I15" s="504"/>
      <c r="J15" s="504"/>
      <c r="K15" s="504"/>
      <c r="L15" s="504"/>
      <c r="M15" s="504"/>
      <c r="N15" s="504"/>
      <c r="O15" s="514"/>
      <c r="R15" s="580"/>
    </row>
    <row r="16" spans="1:18" s="74" customFormat="1" ht="15.75" x14ac:dyDescent="0.25">
      <c r="A16" s="28"/>
      <c r="B16" s="735" t="s">
        <v>18</v>
      </c>
      <c r="C16" s="736"/>
      <c r="D16" s="736"/>
      <c r="E16" s="737"/>
      <c r="F16" s="502"/>
      <c r="G16" s="735" t="s">
        <v>20</v>
      </c>
      <c r="H16" s="736"/>
      <c r="I16" s="736"/>
      <c r="J16" s="737"/>
      <c r="K16" s="502"/>
      <c r="L16" s="735" t="s">
        <v>22</v>
      </c>
      <c r="M16" s="736"/>
      <c r="N16" s="736"/>
      <c r="O16" s="737"/>
      <c r="R16" s="580"/>
    </row>
    <row r="17" spans="1:18" s="74" customFormat="1" ht="15.75" x14ac:dyDescent="0.25">
      <c r="A17" s="28"/>
      <c r="B17" s="781" t="s">
        <v>19</v>
      </c>
      <c r="C17" s="782"/>
      <c r="D17" s="782"/>
      <c r="E17" s="783"/>
      <c r="F17" s="504"/>
      <c r="G17" s="781" t="s">
        <v>21</v>
      </c>
      <c r="H17" s="782"/>
      <c r="I17" s="782"/>
      <c r="J17" s="783"/>
      <c r="K17" s="504"/>
      <c r="L17" s="781" t="s">
        <v>23</v>
      </c>
      <c r="M17" s="782"/>
      <c r="N17" s="782"/>
      <c r="O17" s="783"/>
      <c r="R17" s="580"/>
    </row>
    <row r="18" spans="1:18" s="74" customFormat="1" x14ac:dyDescent="0.25">
      <c r="A18" s="28"/>
      <c r="B18" s="505"/>
      <c r="C18" s="506"/>
      <c r="D18" s="506"/>
      <c r="E18" s="507" t="s">
        <v>2</v>
      </c>
      <c r="F18" s="504"/>
      <c r="G18" s="505"/>
      <c r="H18" s="506"/>
      <c r="I18" s="506"/>
      <c r="J18" s="507" t="s">
        <v>2</v>
      </c>
      <c r="K18" s="504"/>
      <c r="L18" s="505"/>
      <c r="M18" s="506"/>
      <c r="N18" s="506"/>
      <c r="O18" s="507" t="s">
        <v>2</v>
      </c>
      <c r="R18" s="580"/>
    </row>
    <row r="19" spans="1:18" s="74" customFormat="1" ht="14.45" x14ac:dyDescent="0.3">
      <c r="A19" s="28"/>
      <c r="B19" s="505"/>
      <c r="C19" s="506"/>
      <c r="D19" s="506"/>
      <c r="E19" s="508">
        <v>64</v>
      </c>
      <c r="F19" s="504"/>
      <c r="G19" s="505"/>
      <c r="H19" s="506"/>
      <c r="I19" s="506"/>
      <c r="J19" s="508">
        <v>46</v>
      </c>
      <c r="K19" s="504"/>
      <c r="L19" s="505"/>
      <c r="M19" s="506"/>
      <c r="N19" s="506"/>
      <c r="O19" s="508">
        <v>66</v>
      </c>
      <c r="R19" s="580"/>
    </row>
    <row r="20" spans="1:18" s="74" customFormat="1" x14ac:dyDescent="0.25">
      <c r="A20" s="28"/>
      <c r="B20" s="505"/>
      <c r="C20" s="506"/>
      <c r="D20" s="506"/>
      <c r="E20" s="507" t="s">
        <v>3</v>
      </c>
      <c r="F20" s="504"/>
      <c r="G20" s="505"/>
      <c r="H20" s="506"/>
      <c r="I20" s="506"/>
      <c r="J20" s="507" t="s">
        <v>3</v>
      </c>
      <c r="K20" s="504"/>
      <c r="L20" s="505"/>
      <c r="M20" s="506"/>
      <c r="N20" s="506"/>
      <c r="O20" s="507" t="s">
        <v>3</v>
      </c>
      <c r="R20" s="580"/>
    </row>
    <row r="21" spans="1:18" s="74" customFormat="1" ht="14.45" x14ac:dyDescent="0.3">
      <c r="A21" s="28"/>
      <c r="B21" s="505"/>
      <c r="C21" s="506"/>
      <c r="D21" s="506"/>
      <c r="E21" s="508">
        <v>0.12</v>
      </c>
      <c r="F21" s="504"/>
      <c r="G21" s="505"/>
      <c r="H21" s="506"/>
      <c r="I21" s="506"/>
      <c r="J21" s="508">
        <v>0.09</v>
      </c>
      <c r="K21" s="504"/>
      <c r="L21" s="505"/>
      <c r="M21" s="506"/>
      <c r="N21" s="506"/>
      <c r="O21" s="508">
        <v>0.13</v>
      </c>
      <c r="R21" s="580"/>
    </row>
    <row r="22" spans="1:18" s="74" customFormat="1" ht="24" x14ac:dyDescent="0.25">
      <c r="A22" s="28"/>
      <c r="B22" s="505"/>
      <c r="C22" s="506"/>
      <c r="D22" s="506"/>
      <c r="E22" s="507" t="s">
        <v>4</v>
      </c>
      <c r="F22" s="504"/>
      <c r="G22" s="505"/>
      <c r="H22" s="506"/>
      <c r="I22" s="506"/>
      <c r="J22" s="507" t="s">
        <v>4</v>
      </c>
      <c r="K22" s="504"/>
      <c r="L22" s="505"/>
      <c r="M22" s="506"/>
      <c r="N22" s="506"/>
      <c r="O22" s="507" t="s">
        <v>4</v>
      </c>
      <c r="R22" s="580"/>
    </row>
    <row r="23" spans="1:18" s="74" customFormat="1" ht="14.45" x14ac:dyDescent="0.3">
      <c r="A23" s="28"/>
      <c r="B23" s="505"/>
      <c r="C23" s="506"/>
      <c r="D23" s="506"/>
      <c r="E23" s="509">
        <v>1</v>
      </c>
      <c r="F23" s="504"/>
      <c r="G23" s="505"/>
      <c r="H23" s="506"/>
      <c r="I23" s="506"/>
      <c r="J23" s="509">
        <v>1</v>
      </c>
      <c r="K23" s="504"/>
      <c r="L23" s="505"/>
      <c r="M23" s="506"/>
      <c r="N23" s="506"/>
      <c r="O23" s="509">
        <v>2</v>
      </c>
      <c r="R23" s="580"/>
    </row>
    <row r="24" spans="1:18" s="74" customFormat="1" ht="15.75" thickBot="1" x14ac:dyDescent="0.3">
      <c r="A24" s="28"/>
      <c r="B24" s="785" t="s">
        <v>5</v>
      </c>
      <c r="C24" s="786"/>
      <c r="D24" s="787">
        <f>'19р'!D5</f>
        <v>5700</v>
      </c>
      <c r="E24" s="788"/>
      <c r="F24" s="504"/>
      <c r="G24" s="785" t="s">
        <v>5</v>
      </c>
      <c r="H24" s="786"/>
      <c r="I24" s="787">
        <f>'19р'!D6</f>
        <v>3910</v>
      </c>
      <c r="J24" s="788"/>
      <c r="K24" s="504"/>
      <c r="L24" s="785" t="s">
        <v>5</v>
      </c>
      <c r="M24" s="786"/>
      <c r="N24" s="787">
        <f>'19р'!D7</f>
        <v>5585</v>
      </c>
      <c r="O24" s="788"/>
      <c r="R24" s="580"/>
    </row>
    <row r="25" spans="1:18" s="74" customFormat="1" ht="15.75" thickBot="1" x14ac:dyDescent="0.3">
      <c r="A25" s="28"/>
      <c r="B25" s="915" t="s">
        <v>1009</v>
      </c>
      <c r="C25" s="805"/>
      <c r="D25" s="805"/>
      <c r="E25" s="916"/>
      <c r="F25" s="504"/>
      <c r="G25" s="915" t="s">
        <v>1010</v>
      </c>
      <c r="H25" s="805"/>
      <c r="I25" s="805"/>
      <c r="J25" s="916"/>
      <c r="K25" s="504"/>
      <c r="L25" s="915" t="s">
        <v>1011</v>
      </c>
      <c r="M25" s="805"/>
      <c r="N25" s="805"/>
      <c r="O25" s="916"/>
      <c r="R25" s="580"/>
    </row>
    <row r="26" spans="1:18" s="74" customFormat="1" ht="15.75" thickBot="1" x14ac:dyDescent="0.3">
      <c r="A26" s="28"/>
      <c r="B26" s="511"/>
      <c r="C26" s="512"/>
      <c r="D26" s="512"/>
      <c r="E26" s="512"/>
      <c r="F26" s="504"/>
      <c r="G26" s="775"/>
      <c r="H26" s="775"/>
      <c r="I26" s="775"/>
      <c r="J26" s="775"/>
      <c r="K26" s="504"/>
      <c r="L26" s="805"/>
      <c r="M26" s="805"/>
      <c r="N26" s="805"/>
      <c r="O26" s="806"/>
      <c r="R26" s="580"/>
    </row>
    <row r="27" spans="1:18" s="74" customFormat="1" ht="15.75" x14ac:dyDescent="0.25">
      <c r="A27" s="28"/>
      <c r="B27" s="735" t="s">
        <v>24</v>
      </c>
      <c r="C27" s="736"/>
      <c r="D27" s="736"/>
      <c r="E27" s="737"/>
      <c r="F27" s="502"/>
      <c r="G27" s="735" t="s">
        <v>25</v>
      </c>
      <c r="H27" s="736"/>
      <c r="I27" s="736"/>
      <c r="J27" s="737"/>
      <c r="K27" s="502"/>
      <c r="L27" s="735" t="s">
        <v>29</v>
      </c>
      <c r="M27" s="736"/>
      <c r="N27" s="736"/>
      <c r="O27" s="737"/>
      <c r="R27" s="580"/>
    </row>
    <row r="28" spans="1:18" ht="15.75" x14ac:dyDescent="0.25">
      <c r="A28" s="2"/>
      <c r="B28" s="701" t="s">
        <v>26</v>
      </c>
      <c r="C28" s="702"/>
      <c r="D28" s="702"/>
      <c r="E28" s="703"/>
      <c r="F28" s="3"/>
      <c r="G28" s="701" t="s">
        <v>27</v>
      </c>
      <c r="H28" s="702"/>
      <c r="I28" s="702"/>
      <c r="J28" s="703"/>
      <c r="K28" s="3"/>
      <c r="L28" s="701" t="s">
        <v>27</v>
      </c>
      <c r="M28" s="702"/>
      <c r="N28" s="702"/>
      <c r="O28" s="703"/>
    </row>
    <row r="29" spans="1:18" x14ac:dyDescent="0.25">
      <c r="A29" s="2"/>
      <c r="B29" s="6"/>
      <c r="C29" s="7"/>
      <c r="D29" s="7"/>
      <c r="E29" s="8" t="s">
        <v>2</v>
      </c>
      <c r="F29" s="3"/>
      <c r="G29" s="6"/>
      <c r="H29" s="7"/>
      <c r="I29" s="7"/>
      <c r="J29" s="8" t="s">
        <v>2</v>
      </c>
      <c r="K29" s="3"/>
      <c r="L29" s="6"/>
      <c r="M29" s="7"/>
      <c r="N29" s="7"/>
      <c r="O29" s="8" t="s">
        <v>2</v>
      </c>
    </row>
    <row r="30" spans="1:18" x14ac:dyDescent="0.25">
      <c r="A30" s="2"/>
      <c r="B30" s="6"/>
      <c r="C30" s="7"/>
      <c r="D30" s="7"/>
      <c r="E30" s="16">
        <v>43</v>
      </c>
      <c r="F30" s="3"/>
      <c r="G30" s="6"/>
      <c r="H30" s="7"/>
      <c r="I30" s="7"/>
      <c r="J30" s="16">
        <v>29</v>
      </c>
      <c r="K30" s="3"/>
      <c r="L30" s="6"/>
      <c r="M30" s="7"/>
      <c r="N30" s="7"/>
      <c r="O30" s="16">
        <v>35</v>
      </c>
    </row>
    <row r="31" spans="1:18" x14ac:dyDescent="0.25">
      <c r="A31" s="2"/>
      <c r="B31" s="6"/>
      <c r="C31" s="7"/>
      <c r="D31" s="7"/>
      <c r="E31" s="8" t="s">
        <v>3</v>
      </c>
      <c r="F31" s="3"/>
      <c r="G31" s="6"/>
      <c r="H31" s="7"/>
      <c r="I31" s="7"/>
      <c r="J31" s="8" t="s">
        <v>3</v>
      </c>
      <c r="K31" s="3"/>
      <c r="L31" s="6"/>
      <c r="M31" s="7"/>
      <c r="N31" s="7"/>
      <c r="O31" s="8" t="s">
        <v>3</v>
      </c>
    </row>
    <row r="32" spans="1:18" x14ac:dyDescent="0.25">
      <c r="A32" s="2"/>
      <c r="B32" s="6"/>
      <c r="C32" s="7"/>
      <c r="D32" s="7"/>
      <c r="E32" s="29">
        <v>0.09</v>
      </c>
      <c r="F32" s="3"/>
      <c r="G32" s="6"/>
      <c r="H32" s="7"/>
      <c r="I32" s="7"/>
      <c r="J32" s="29">
        <v>7.0000000000000007E-2</v>
      </c>
      <c r="K32" s="3"/>
      <c r="L32" s="6"/>
      <c r="M32" s="7"/>
      <c r="N32" s="7"/>
      <c r="O32" s="29">
        <v>7.0000000000000007E-2</v>
      </c>
    </row>
    <row r="33" spans="1:18" ht="24" x14ac:dyDescent="0.25">
      <c r="A33" s="2"/>
      <c r="B33" s="6"/>
      <c r="C33" s="7"/>
      <c r="D33" s="7"/>
      <c r="E33" s="8" t="s">
        <v>4</v>
      </c>
      <c r="F33" s="3"/>
      <c r="G33" s="6"/>
      <c r="H33" s="7"/>
      <c r="I33" s="7"/>
      <c r="J33" s="8" t="s">
        <v>4</v>
      </c>
      <c r="K33" s="3"/>
      <c r="L33" s="6"/>
      <c r="M33" s="7"/>
      <c r="N33" s="7"/>
      <c r="O33" s="8" t="s">
        <v>4</v>
      </c>
    </row>
    <row r="34" spans="1:18" x14ac:dyDescent="0.25">
      <c r="A34" s="2"/>
      <c r="B34" s="6"/>
      <c r="C34" s="7"/>
      <c r="D34" s="7"/>
      <c r="E34" s="10">
        <v>1</v>
      </c>
      <c r="F34" s="3"/>
      <c r="G34" s="6"/>
      <c r="H34" s="7"/>
      <c r="I34" s="7"/>
      <c r="J34" s="10">
        <v>1</v>
      </c>
      <c r="K34" s="3"/>
      <c r="L34" s="6"/>
      <c r="M34" s="7"/>
      <c r="N34" s="7"/>
      <c r="O34" s="10">
        <v>1</v>
      </c>
    </row>
    <row r="35" spans="1:18" ht="15.75" thickBot="1" x14ac:dyDescent="0.3">
      <c r="A35" s="2"/>
      <c r="B35" s="704" t="s">
        <v>5</v>
      </c>
      <c r="C35" s="705"/>
      <c r="D35" s="706">
        <f>'19р'!D8</f>
        <v>4145</v>
      </c>
      <c r="E35" s="707"/>
      <c r="F35" s="3"/>
      <c r="G35" s="704" t="s">
        <v>5</v>
      </c>
      <c r="H35" s="705"/>
      <c r="I35" s="706">
        <f>'19р'!D9</f>
        <v>2275</v>
      </c>
      <c r="J35" s="707"/>
      <c r="K35" s="3"/>
      <c r="L35" s="704" t="s">
        <v>5</v>
      </c>
      <c r="M35" s="705"/>
      <c r="N35" s="706">
        <f>'19р'!D10</f>
        <v>3080</v>
      </c>
      <c r="O35" s="707"/>
    </row>
    <row r="36" spans="1:18" ht="15.75" thickBot="1" x14ac:dyDescent="0.3">
      <c r="A36" s="2"/>
      <c r="B36" s="757" t="s">
        <v>1012</v>
      </c>
      <c r="C36" s="729"/>
      <c r="D36" s="729"/>
      <c r="E36" s="758"/>
      <c r="F36" s="3"/>
      <c r="G36" s="708" t="s">
        <v>1634</v>
      </c>
      <c r="H36" s="709"/>
      <c r="I36" s="709"/>
      <c r="J36" s="710"/>
      <c r="K36" s="3"/>
      <c r="L36" s="708" t="s">
        <v>1635</v>
      </c>
      <c r="M36" s="709"/>
      <c r="N36" s="709"/>
      <c r="O36" s="710"/>
    </row>
    <row r="37" spans="1:18" ht="15.75" thickBot="1" x14ac:dyDescent="0.3">
      <c r="A37" s="2"/>
      <c r="B37" s="3"/>
      <c r="C37" s="3"/>
      <c r="D37" s="3"/>
      <c r="E37" s="3"/>
      <c r="F37" s="3"/>
      <c r="G37" s="1096" t="s">
        <v>28</v>
      </c>
      <c r="H37" s="1097"/>
      <c r="I37" s="1097"/>
      <c r="J37" s="1098"/>
      <c r="K37" s="3"/>
      <c r="L37" s="1096" t="s">
        <v>28</v>
      </c>
      <c r="M37" s="1097"/>
      <c r="N37" s="1097"/>
      <c r="O37" s="1098"/>
    </row>
    <row r="38" spans="1:18" s="74" customFormat="1" ht="15.75" x14ac:dyDescent="0.25">
      <c r="A38" s="28"/>
      <c r="B38" s="735" t="s">
        <v>129</v>
      </c>
      <c r="C38" s="736"/>
      <c r="D38" s="736"/>
      <c r="E38" s="737"/>
      <c r="F38" s="502"/>
      <c r="G38" s="735" t="s">
        <v>30</v>
      </c>
      <c r="H38" s="736"/>
      <c r="I38" s="736"/>
      <c r="J38" s="737"/>
      <c r="K38" s="517"/>
      <c r="L38" s="735" t="s">
        <v>32</v>
      </c>
      <c r="M38" s="736"/>
      <c r="N38" s="736"/>
      <c r="O38" s="737"/>
      <c r="R38" s="580"/>
    </row>
    <row r="39" spans="1:18" ht="15.75" x14ac:dyDescent="0.25">
      <c r="A39" s="2"/>
      <c r="B39" s="701" t="s">
        <v>141</v>
      </c>
      <c r="C39" s="702"/>
      <c r="D39" s="702"/>
      <c r="E39" s="703"/>
      <c r="F39" s="3"/>
      <c r="G39" s="701" t="s">
        <v>31</v>
      </c>
      <c r="H39" s="702"/>
      <c r="I39" s="702"/>
      <c r="J39" s="703"/>
      <c r="K39" s="18"/>
      <c r="L39" s="701" t="s">
        <v>35</v>
      </c>
      <c r="M39" s="702"/>
      <c r="N39" s="702"/>
      <c r="O39" s="703"/>
    </row>
    <row r="40" spans="1:18" x14ac:dyDescent="0.25">
      <c r="A40" s="2"/>
      <c r="B40" s="6"/>
      <c r="C40" s="7"/>
      <c r="D40" s="7"/>
      <c r="E40" s="8" t="s">
        <v>2</v>
      </c>
      <c r="F40" s="3"/>
      <c r="G40" s="6"/>
      <c r="H40" s="7"/>
      <c r="I40" s="7"/>
      <c r="J40" s="8" t="s">
        <v>2</v>
      </c>
      <c r="K40" s="18"/>
      <c r="L40" s="6"/>
      <c r="M40" s="7"/>
      <c r="N40" s="7"/>
      <c r="O40" s="8" t="s">
        <v>2</v>
      </c>
    </row>
    <row r="41" spans="1:18" x14ac:dyDescent="0.25">
      <c r="A41" s="2"/>
      <c r="B41" s="6"/>
      <c r="C41" s="7"/>
      <c r="D41" s="7"/>
      <c r="E41" s="16">
        <v>56</v>
      </c>
      <c r="F41" s="3"/>
      <c r="G41" s="6"/>
      <c r="H41" s="7"/>
      <c r="I41" s="7"/>
      <c r="J41" s="16">
        <v>5</v>
      </c>
      <c r="K41" s="18"/>
      <c r="L41" s="6"/>
      <c r="M41" s="7"/>
      <c r="N41" s="7"/>
      <c r="O41" s="16">
        <v>7</v>
      </c>
    </row>
    <row r="42" spans="1:18" x14ac:dyDescent="0.25">
      <c r="A42" s="2"/>
      <c r="B42" s="6"/>
      <c r="C42" s="7"/>
      <c r="D42" s="7"/>
      <c r="E42" s="8" t="s">
        <v>3</v>
      </c>
      <c r="F42" s="3"/>
      <c r="G42" s="6"/>
      <c r="H42" s="7"/>
      <c r="I42" s="7"/>
      <c r="J42" s="8" t="s">
        <v>3</v>
      </c>
      <c r="K42" s="18"/>
      <c r="L42" s="6"/>
      <c r="M42" s="7"/>
      <c r="N42" s="7"/>
      <c r="O42" s="8" t="s">
        <v>3</v>
      </c>
    </row>
    <row r="43" spans="1:18" x14ac:dyDescent="0.25">
      <c r="A43" s="2"/>
      <c r="B43" s="6"/>
      <c r="C43" s="7"/>
      <c r="D43" s="7"/>
      <c r="E43" s="29">
        <v>0.11</v>
      </c>
      <c r="F43" s="3"/>
      <c r="G43" s="6"/>
      <c r="H43" s="7"/>
      <c r="I43" s="7"/>
      <c r="J43" s="29">
        <v>0.02</v>
      </c>
      <c r="K43" s="18"/>
      <c r="L43" s="6"/>
      <c r="M43" s="7"/>
      <c r="N43" s="7"/>
      <c r="O43" s="29">
        <v>0.02</v>
      </c>
    </row>
    <row r="44" spans="1:18" ht="24" x14ac:dyDescent="0.25">
      <c r="A44" s="2"/>
      <c r="B44" s="6"/>
      <c r="C44" s="7"/>
      <c r="D44" s="7"/>
      <c r="E44" s="8" t="s">
        <v>4</v>
      </c>
      <c r="F44" s="3"/>
      <c r="G44" s="6"/>
      <c r="H44" s="7"/>
      <c r="I44" s="7"/>
      <c r="J44" s="8" t="s">
        <v>4</v>
      </c>
      <c r="K44" s="18"/>
      <c r="L44" s="6"/>
      <c r="M44" s="7"/>
      <c r="N44" s="7"/>
      <c r="O44" s="8" t="s">
        <v>4</v>
      </c>
    </row>
    <row r="45" spans="1:18" x14ac:dyDescent="0.25">
      <c r="A45" s="2"/>
      <c r="B45" s="6"/>
      <c r="C45" s="7"/>
      <c r="D45" s="7"/>
      <c r="E45" s="10">
        <v>1</v>
      </c>
      <c r="F45" s="3"/>
      <c r="G45" s="6"/>
      <c r="H45" s="7"/>
      <c r="I45" s="7"/>
      <c r="J45" s="10">
        <v>1</v>
      </c>
      <c r="K45" s="18"/>
      <c r="L45" s="6"/>
      <c r="M45" s="7"/>
      <c r="N45" s="7"/>
      <c r="O45" s="10">
        <v>1</v>
      </c>
    </row>
    <row r="46" spans="1:18" ht="15.75" thickBot="1" x14ac:dyDescent="0.3">
      <c r="A46" s="2"/>
      <c r="B46" s="704" t="s">
        <v>5</v>
      </c>
      <c r="C46" s="705"/>
      <c r="D46" s="706">
        <f>'1р'!D7</f>
        <v>5140</v>
      </c>
      <c r="E46" s="707"/>
      <c r="F46" s="3"/>
      <c r="G46" s="704" t="s">
        <v>5</v>
      </c>
      <c r="H46" s="705"/>
      <c r="I46" s="706">
        <f>'19р'!D12</f>
        <v>715</v>
      </c>
      <c r="J46" s="707"/>
      <c r="K46" s="18"/>
      <c r="L46" s="704" t="s">
        <v>5</v>
      </c>
      <c r="M46" s="705"/>
      <c r="N46" s="706">
        <f>'19р'!D13</f>
        <v>715</v>
      </c>
      <c r="O46" s="707"/>
    </row>
    <row r="47" spans="1:18" x14ac:dyDescent="0.25">
      <c r="A47" s="2"/>
      <c r="B47" s="708" t="s">
        <v>1001</v>
      </c>
      <c r="C47" s="709"/>
      <c r="D47" s="709"/>
      <c r="E47" s="710"/>
      <c r="F47" s="3"/>
      <c r="G47" s="1099" t="s">
        <v>1648</v>
      </c>
      <c r="H47" s="1100"/>
      <c r="I47" s="1100"/>
      <c r="J47" s="1101"/>
      <c r="K47" s="18"/>
      <c r="L47" s="1099" t="s">
        <v>1648</v>
      </c>
      <c r="M47" s="1100"/>
      <c r="N47" s="1100"/>
      <c r="O47" s="1101"/>
    </row>
    <row r="48" spans="1:18" ht="1.9" customHeight="1" thickBot="1" x14ac:dyDescent="0.3">
      <c r="A48" s="2"/>
      <c r="B48" s="1096"/>
      <c r="C48" s="1097"/>
      <c r="D48" s="1097"/>
      <c r="E48" s="1098"/>
      <c r="F48" s="18"/>
      <c r="G48" s="1102"/>
      <c r="H48" s="1103"/>
      <c r="I48" s="1103"/>
      <c r="J48" s="1104"/>
      <c r="K48" s="18"/>
      <c r="L48" s="1102"/>
      <c r="M48" s="1103"/>
      <c r="N48" s="1103"/>
      <c r="O48" s="1104"/>
    </row>
    <row r="49" spans="1:22" ht="15.75" thickBot="1" x14ac:dyDescent="0.3">
      <c r="A49" s="2"/>
      <c r="B49" s="11"/>
      <c r="C49" s="11"/>
      <c r="D49" s="11"/>
      <c r="E49" s="11"/>
      <c r="F49" s="18"/>
      <c r="G49" s="11"/>
      <c r="H49" s="11"/>
      <c r="I49" s="11"/>
      <c r="J49" s="11"/>
      <c r="K49" s="18"/>
      <c r="L49" s="11"/>
      <c r="M49" s="11"/>
      <c r="N49" s="11"/>
      <c r="O49" s="11"/>
    </row>
    <row r="50" spans="1:22" ht="15.75" x14ac:dyDescent="0.25">
      <c r="A50" s="2"/>
      <c r="B50" s="698" t="s">
        <v>33</v>
      </c>
      <c r="C50" s="699"/>
      <c r="D50" s="699"/>
      <c r="E50" s="700"/>
      <c r="F50" s="18"/>
      <c r="G50" s="698" t="s">
        <v>34</v>
      </c>
      <c r="H50" s="699"/>
      <c r="I50" s="699"/>
      <c r="J50" s="700"/>
      <c r="K50" s="18"/>
      <c r="L50" s="698" t="s">
        <v>397</v>
      </c>
      <c r="M50" s="699"/>
      <c r="N50" s="699"/>
      <c r="O50" s="700"/>
    </row>
    <row r="51" spans="1:22" ht="15.75" x14ac:dyDescent="0.25">
      <c r="A51" s="2"/>
      <c r="B51" s="701" t="s">
        <v>36</v>
      </c>
      <c r="C51" s="702"/>
      <c r="D51" s="702"/>
      <c r="E51" s="703"/>
      <c r="F51" s="18"/>
      <c r="G51" s="701" t="s">
        <v>37</v>
      </c>
      <c r="H51" s="702"/>
      <c r="I51" s="702"/>
      <c r="J51" s="703"/>
      <c r="K51" s="18"/>
      <c r="L51" s="701" t="s">
        <v>398</v>
      </c>
      <c r="M51" s="702"/>
      <c r="N51" s="702"/>
      <c r="O51" s="703"/>
    </row>
    <row r="52" spans="1:22" x14ac:dyDescent="0.25">
      <c r="A52" s="2"/>
      <c r="B52" s="6"/>
      <c r="C52" s="7"/>
      <c r="D52" s="7"/>
      <c r="E52" s="8" t="s">
        <v>2</v>
      </c>
      <c r="F52" s="18"/>
      <c r="G52" s="6"/>
      <c r="H52" s="7"/>
      <c r="I52" s="7"/>
      <c r="J52" s="8" t="s">
        <v>2</v>
      </c>
      <c r="K52" s="18"/>
      <c r="L52" s="6"/>
      <c r="M52" s="7"/>
      <c r="N52" s="7"/>
      <c r="O52" s="8" t="s">
        <v>2</v>
      </c>
    </row>
    <row r="53" spans="1:22" x14ac:dyDescent="0.25">
      <c r="A53" s="2"/>
      <c r="B53" s="6"/>
      <c r="C53" s="7"/>
      <c r="D53" s="7"/>
      <c r="E53" s="16">
        <v>8</v>
      </c>
      <c r="F53" s="18"/>
      <c r="G53" s="6"/>
      <c r="H53" s="7"/>
      <c r="I53" s="7"/>
      <c r="J53" s="16">
        <v>8</v>
      </c>
      <c r="K53" s="18"/>
      <c r="L53" s="6"/>
      <c r="M53" s="7"/>
      <c r="N53" s="7"/>
      <c r="O53" s="16">
        <v>9</v>
      </c>
    </row>
    <row r="54" spans="1:22" x14ac:dyDescent="0.25">
      <c r="A54" s="2"/>
      <c r="B54" s="6"/>
      <c r="C54" s="7"/>
      <c r="D54" s="7"/>
      <c r="E54" s="8" t="s">
        <v>3</v>
      </c>
      <c r="F54" s="18"/>
      <c r="G54" s="6"/>
      <c r="H54" s="7"/>
      <c r="I54" s="7"/>
      <c r="J54" s="8" t="s">
        <v>3</v>
      </c>
      <c r="K54" s="18"/>
      <c r="L54" s="6"/>
      <c r="M54" s="7"/>
      <c r="N54" s="7"/>
      <c r="O54" s="8" t="s">
        <v>3</v>
      </c>
    </row>
    <row r="55" spans="1:22" x14ac:dyDescent="0.25">
      <c r="A55" s="2"/>
      <c r="B55" s="6"/>
      <c r="C55" s="7"/>
      <c r="D55" s="7"/>
      <c r="E55" s="17">
        <v>0.02</v>
      </c>
      <c r="F55" s="18"/>
      <c r="G55" s="6"/>
      <c r="H55" s="7"/>
      <c r="I55" s="7"/>
      <c r="J55" s="17">
        <v>0.02</v>
      </c>
      <c r="K55" s="18"/>
      <c r="L55" s="6"/>
      <c r="M55" s="7"/>
      <c r="N55" s="7"/>
      <c r="O55" s="17">
        <v>0.02</v>
      </c>
    </row>
    <row r="56" spans="1:22" ht="24" x14ac:dyDescent="0.25">
      <c r="A56" s="2"/>
      <c r="B56" s="6"/>
      <c r="C56" s="7"/>
      <c r="D56" s="7"/>
      <c r="E56" s="8" t="s">
        <v>4</v>
      </c>
      <c r="F56" s="18"/>
      <c r="G56" s="6"/>
      <c r="H56" s="7"/>
      <c r="I56" s="7"/>
      <c r="J56" s="8" t="s">
        <v>4</v>
      </c>
      <c r="K56" s="18"/>
      <c r="L56" s="6"/>
      <c r="M56" s="7"/>
      <c r="N56" s="7"/>
      <c r="O56" s="8" t="s">
        <v>4</v>
      </c>
    </row>
    <row r="57" spans="1:22" x14ac:dyDescent="0.25">
      <c r="A57" s="2"/>
      <c r="B57" s="6"/>
      <c r="C57" s="7"/>
      <c r="D57" s="7"/>
      <c r="E57" s="10">
        <v>1</v>
      </c>
      <c r="F57" s="18"/>
      <c r="G57" s="6"/>
      <c r="H57" s="7"/>
      <c r="I57" s="7"/>
      <c r="J57" s="10">
        <v>1</v>
      </c>
      <c r="K57" s="18"/>
      <c r="L57" s="6"/>
      <c r="M57" s="7"/>
      <c r="N57" s="7"/>
      <c r="O57" s="10">
        <v>1</v>
      </c>
    </row>
    <row r="58" spans="1:22" ht="15.75" thickBot="1" x14ac:dyDescent="0.3">
      <c r="A58" s="2"/>
      <c r="B58" s="704" t="s">
        <v>5</v>
      </c>
      <c r="C58" s="705"/>
      <c r="D58" s="706">
        <f>'19р'!D14</f>
        <v>875</v>
      </c>
      <c r="E58" s="707"/>
      <c r="F58" s="18"/>
      <c r="G58" s="704" t="s">
        <v>5</v>
      </c>
      <c r="H58" s="705"/>
      <c r="I58" s="706">
        <f>'19р'!D15</f>
        <v>550</v>
      </c>
      <c r="J58" s="707"/>
      <c r="K58" s="18"/>
      <c r="L58" s="704" t="s">
        <v>5</v>
      </c>
      <c r="M58" s="705"/>
      <c r="N58" s="706">
        <f>'19р'!D16</f>
        <v>1575</v>
      </c>
      <c r="O58" s="707"/>
    </row>
    <row r="59" spans="1:22" ht="15.75" thickBot="1" x14ac:dyDescent="0.3">
      <c r="A59" s="2"/>
      <c r="B59" s="757" t="s">
        <v>1648</v>
      </c>
      <c r="C59" s="729"/>
      <c r="D59" s="729"/>
      <c r="E59" s="758"/>
      <c r="F59" s="18"/>
      <c r="G59" s="757" t="s">
        <v>1648</v>
      </c>
      <c r="H59" s="729"/>
      <c r="I59" s="729"/>
      <c r="J59" s="758"/>
      <c r="K59" s="18"/>
      <c r="L59" s="757" t="s">
        <v>1013</v>
      </c>
      <c r="M59" s="729"/>
      <c r="N59" s="729"/>
      <c r="O59" s="758"/>
    </row>
    <row r="60" spans="1:22" ht="15.75" thickBot="1" x14ac:dyDescent="0.3">
      <c r="A60" s="1"/>
      <c r="B60" s="11"/>
      <c r="C60" s="11"/>
      <c r="D60" s="11"/>
      <c r="E60" s="11"/>
      <c r="F60" s="18"/>
      <c r="K60" s="18"/>
      <c r="L60" s="11"/>
      <c r="M60" s="11"/>
      <c r="N60" s="11"/>
      <c r="O60" s="11"/>
      <c r="R60"/>
    </row>
    <row r="61" spans="1:22" s="74" customFormat="1" ht="15.75" x14ac:dyDescent="0.25">
      <c r="A61" s="28"/>
      <c r="B61" s="735" t="s">
        <v>138</v>
      </c>
      <c r="C61" s="736"/>
      <c r="D61" s="736"/>
      <c r="E61" s="737"/>
      <c r="F61" s="28"/>
      <c r="G61" s="735" t="s">
        <v>178</v>
      </c>
      <c r="H61" s="736"/>
      <c r="I61" s="736"/>
      <c r="J61" s="737"/>
      <c r="K61" s="28"/>
      <c r="L61" s="735" t="s">
        <v>1617</v>
      </c>
      <c r="M61" s="736"/>
      <c r="N61" s="736"/>
      <c r="O61" s="737"/>
      <c r="P61"/>
      <c r="Q61"/>
      <c r="R61"/>
      <c r="S61"/>
      <c r="V61" s="580"/>
    </row>
    <row r="62" spans="1:22" ht="15.75" x14ac:dyDescent="0.25">
      <c r="B62" s="701" t="s">
        <v>151</v>
      </c>
      <c r="C62" s="702"/>
      <c r="D62" s="702"/>
      <c r="E62" s="703"/>
      <c r="G62" s="701" t="s">
        <v>357</v>
      </c>
      <c r="H62" s="702"/>
      <c r="I62" s="702"/>
      <c r="J62" s="703"/>
      <c r="L62" s="701" t="s">
        <v>1624</v>
      </c>
      <c r="M62" s="702"/>
      <c r="N62" s="702"/>
      <c r="O62" s="703"/>
      <c r="R62"/>
      <c r="V62" s="19"/>
    </row>
    <row r="63" spans="1:22" x14ac:dyDescent="0.25">
      <c r="B63" s="6"/>
      <c r="C63" s="7"/>
      <c r="D63" s="7"/>
      <c r="E63" s="8" t="s">
        <v>2</v>
      </c>
      <c r="G63" s="6"/>
      <c r="H63" s="7"/>
      <c r="I63" s="7"/>
      <c r="J63" s="8" t="s">
        <v>2</v>
      </c>
      <c r="L63" s="6"/>
      <c r="M63" s="7"/>
      <c r="N63" s="7"/>
      <c r="O63" s="8" t="s">
        <v>2</v>
      </c>
      <c r="R63"/>
      <c r="V63" s="19"/>
    </row>
    <row r="64" spans="1:22" x14ac:dyDescent="0.25">
      <c r="B64" s="6"/>
      <c r="C64" s="7"/>
      <c r="D64" s="7"/>
      <c r="E64" s="16">
        <v>9</v>
      </c>
      <c r="G64" s="6"/>
      <c r="H64" s="7"/>
      <c r="I64" s="7"/>
      <c r="J64" s="16">
        <v>19</v>
      </c>
      <c r="L64" s="6"/>
      <c r="M64" s="7"/>
      <c r="N64" s="7"/>
      <c r="O64" s="16"/>
      <c r="R64"/>
      <c r="V64" s="19"/>
    </row>
    <row r="65" spans="2:26" x14ac:dyDescent="0.25">
      <c r="B65" s="6"/>
      <c r="C65" s="7"/>
      <c r="D65" s="7"/>
      <c r="E65" s="8" t="s">
        <v>3</v>
      </c>
      <c r="G65" s="6"/>
      <c r="H65" s="7"/>
      <c r="I65" s="7"/>
      <c r="J65" s="8" t="s">
        <v>3</v>
      </c>
      <c r="L65" s="6"/>
      <c r="M65" s="7"/>
      <c r="N65" s="7"/>
      <c r="O65" s="8" t="s">
        <v>3</v>
      </c>
      <c r="R65"/>
      <c r="V65" s="19"/>
    </row>
    <row r="66" spans="2:26" x14ac:dyDescent="0.25">
      <c r="B66" s="6"/>
      <c r="C66" s="7"/>
      <c r="D66" s="7"/>
      <c r="E66" s="17">
        <v>0.02</v>
      </c>
      <c r="G66" s="6"/>
      <c r="H66" s="7"/>
      <c r="I66" s="7"/>
      <c r="J66" s="17">
        <v>0.05</v>
      </c>
      <c r="L66" s="6"/>
      <c r="M66" s="7"/>
      <c r="N66" s="7"/>
      <c r="O66" s="17"/>
      <c r="R66"/>
      <c r="V66" s="19"/>
    </row>
    <row r="67" spans="2:26" ht="24" x14ac:dyDescent="0.25">
      <c r="B67" s="6"/>
      <c r="C67" s="7"/>
      <c r="D67" s="7"/>
      <c r="E67" s="8" t="s">
        <v>4</v>
      </c>
      <c r="G67" s="6"/>
      <c r="H67" s="7"/>
      <c r="I67" s="7"/>
      <c r="J67" s="8" t="s">
        <v>4</v>
      </c>
      <c r="L67" s="6"/>
      <c r="M67" s="7"/>
      <c r="N67" s="7"/>
      <c r="O67" s="8" t="s">
        <v>4</v>
      </c>
      <c r="R67"/>
      <c r="V67" s="19"/>
    </row>
    <row r="68" spans="2:26" x14ac:dyDescent="0.25">
      <c r="B68" s="6"/>
      <c r="C68" s="7"/>
      <c r="D68" s="7"/>
      <c r="E68" s="10">
        <v>1</v>
      </c>
      <c r="G68" s="6"/>
      <c r="H68" s="7"/>
      <c r="I68" s="7"/>
      <c r="J68" s="10">
        <v>1</v>
      </c>
      <c r="L68" s="6"/>
      <c r="M68" s="7"/>
      <c r="N68" s="7"/>
      <c r="O68" s="10"/>
      <c r="R68"/>
      <c r="V68" s="19"/>
    </row>
    <row r="69" spans="2:26" ht="15.75" thickBot="1" x14ac:dyDescent="0.3">
      <c r="B69" s="704" t="s">
        <v>5</v>
      </c>
      <c r="C69" s="705"/>
      <c r="D69" s="706">
        <f>'19р'!D17</f>
        <v>2210</v>
      </c>
      <c r="E69" s="707"/>
      <c r="G69" s="704" t="s">
        <v>5</v>
      </c>
      <c r="H69" s="705"/>
      <c r="I69" s="706">
        <f>'19р'!D18</f>
        <v>1940</v>
      </c>
      <c r="J69" s="707"/>
      <c r="L69" s="704" t="s">
        <v>5</v>
      </c>
      <c r="M69" s="705"/>
      <c r="N69" s="706">
        <f>'19р'!D22</f>
        <v>995</v>
      </c>
      <c r="O69" s="707"/>
      <c r="R69"/>
      <c r="V69" s="19"/>
    </row>
    <row r="70" spans="2:26" ht="15.75" thickBot="1" x14ac:dyDescent="0.3">
      <c r="B70" s="757" t="s">
        <v>1001</v>
      </c>
      <c r="C70" s="729"/>
      <c r="D70" s="729"/>
      <c r="E70" s="758"/>
      <c r="G70" s="757" t="s">
        <v>1014</v>
      </c>
      <c r="H70" s="729"/>
      <c r="I70" s="729"/>
      <c r="J70" s="758"/>
      <c r="L70" s="757" t="s">
        <v>412</v>
      </c>
      <c r="M70" s="729"/>
      <c r="N70" s="729"/>
      <c r="O70" s="758"/>
      <c r="R70"/>
      <c r="V70" s="19"/>
    </row>
    <row r="71" spans="2:26" ht="15.75" thickBot="1" x14ac:dyDescent="0.3">
      <c r="G71" s="2"/>
      <c r="H71" s="2"/>
      <c r="I71" s="2"/>
      <c r="J71" s="2"/>
      <c r="R71"/>
    </row>
    <row r="72" spans="2:26" ht="15.75" x14ac:dyDescent="0.25">
      <c r="B72" s="735" t="s">
        <v>1611</v>
      </c>
      <c r="C72" s="736"/>
      <c r="D72" s="736"/>
      <c r="E72" s="737"/>
      <c r="G72" s="735" t="s">
        <v>1613</v>
      </c>
      <c r="H72" s="736"/>
      <c r="I72" s="736"/>
      <c r="J72" s="737"/>
      <c r="L72" s="735" t="s">
        <v>1615</v>
      </c>
      <c r="M72" s="736"/>
      <c r="N72" s="736"/>
      <c r="O72" s="737"/>
      <c r="R72"/>
      <c r="Z72" s="19"/>
    </row>
    <row r="73" spans="2:26" ht="15.75" x14ac:dyDescent="0.25">
      <c r="B73" s="701" t="s">
        <v>1621</v>
      </c>
      <c r="C73" s="702"/>
      <c r="D73" s="702"/>
      <c r="E73" s="703"/>
      <c r="G73" s="701" t="s">
        <v>1623</v>
      </c>
      <c r="H73" s="702"/>
      <c r="I73" s="702"/>
      <c r="J73" s="703"/>
      <c r="L73" s="701" t="s">
        <v>1622</v>
      </c>
      <c r="M73" s="702"/>
      <c r="N73" s="702"/>
      <c r="O73" s="703"/>
      <c r="R73"/>
      <c r="Z73" s="19"/>
    </row>
    <row r="74" spans="2:26" x14ac:dyDescent="0.25">
      <c r="B74" s="6"/>
      <c r="C74" s="7"/>
      <c r="D74" s="7"/>
      <c r="E74" s="8" t="s">
        <v>2</v>
      </c>
      <c r="G74" s="6"/>
      <c r="H74" s="7"/>
      <c r="I74" s="7"/>
      <c r="J74" s="8" t="s">
        <v>2</v>
      </c>
      <c r="L74" s="6"/>
      <c r="M74" s="7"/>
      <c r="N74" s="7"/>
      <c r="O74" s="8" t="s">
        <v>2</v>
      </c>
      <c r="R74"/>
      <c r="Z74" s="19"/>
    </row>
    <row r="75" spans="2:26" x14ac:dyDescent="0.25">
      <c r="B75" s="6"/>
      <c r="C75" s="7"/>
      <c r="D75" s="7"/>
      <c r="E75" s="16"/>
      <c r="G75" s="6"/>
      <c r="H75" s="7"/>
      <c r="I75" s="7"/>
      <c r="J75" s="16"/>
      <c r="L75" s="6"/>
      <c r="M75" s="7"/>
      <c r="N75" s="7"/>
      <c r="O75" s="16"/>
      <c r="R75"/>
      <c r="Z75" s="19"/>
    </row>
    <row r="76" spans="2:26" x14ac:dyDescent="0.25">
      <c r="B76" s="6"/>
      <c r="C76" s="7"/>
      <c r="D76" s="7"/>
      <c r="E76" s="8" t="s">
        <v>3</v>
      </c>
      <c r="G76" s="6"/>
      <c r="H76" s="7"/>
      <c r="I76" s="7"/>
      <c r="J76" s="8" t="s">
        <v>3</v>
      </c>
      <c r="L76" s="6"/>
      <c r="M76" s="7"/>
      <c r="N76" s="7"/>
      <c r="O76" s="8" t="s">
        <v>3</v>
      </c>
      <c r="R76"/>
      <c r="Z76" s="19"/>
    </row>
    <row r="77" spans="2:26" x14ac:dyDescent="0.25">
      <c r="B77" s="6"/>
      <c r="C77" s="7"/>
      <c r="D77" s="7"/>
      <c r="E77" s="17"/>
      <c r="G77" s="6"/>
      <c r="H77" s="7"/>
      <c r="I77" s="7"/>
      <c r="J77" s="17"/>
      <c r="L77" s="6"/>
      <c r="M77" s="7"/>
      <c r="N77" s="7"/>
      <c r="O77" s="17"/>
      <c r="R77"/>
      <c r="Z77" s="19"/>
    </row>
    <row r="78" spans="2:26" ht="24" x14ac:dyDescent="0.25">
      <c r="B78" s="6"/>
      <c r="C78" s="7"/>
      <c r="D78" s="7"/>
      <c r="E78" s="8" t="s">
        <v>4</v>
      </c>
      <c r="G78" s="6"/>
      <c r="H78" s="7"/>
      <c r="I78" s="7"/>
      <c r="J78" s="8" t="s">
        <v>4</v>
      </c>
      <c r="L78" s="6"/>
      <c r="M78" s="7"/>
      <c r="N78" s="7"/>
      <c r="O78" s="8" t="s">
        <v>4</v>
      </c>
      <c r="R78"/>
      <c r="Z78" s="19"/>
    </row>
    <row r="79" spans="2:26" ht="24" customHeight="1" x14ac:dyDescent="0.25">
      <c r="B79" s="6"/>
      <c r="C79" s="7"/>
      <c r="D79" s="7"/>
      <c r="E79" s="10">
        <v>1</v>
      </c>
      <c r="G79" s="6"/>
      <c r="H79" s="7"/>
      <c r="I79" s="7"/>
      <c r="J79" s="10">
        <v>1</v>
      </c>
      <c r="L79" s="6"/>
      <c r="M79" s="7"/>
      <c r="N79" s="7"/>
      <c r="O79" s="10">
        <v>1</v>
      </c>
      <c r="R79"/>
      <c r="Z79" s="19"/>
    </row>
    <row r="80" spans="2:26" ht="15.75" thickBot="1" x14ac:dyDescent="0.3">
      <c r="B80" s="704" t="s">
        <v>5</v>
      </c>
      <c r="C80" s="705"/>
      <c r="D80" s="706">
        <f>'19р'!D19</f>
        <v>4065</v>
      </c>
      <c r="E80" s="707"/>
      <c r="G80" s="704" t="s">
        <v>5</v>
      </c>
      <c r="H80" s="705"/>
      <c r="I80" s="706">
        <f>'19р'!D20</f>
        <v>2150</v>
      </c>
      <c r="J80" s="707"/>
      <c r="L80" s="704" t="s">
        <v>5</v>
      </c>
      <c r="M80" s="705"/>
      <c r="N80" s="706">
        <f>'19р'!D21</f>
        <v>5490</v>
      </c>
      <c r="O80" s="707"/>
      <c r="R80"/>
      <c r="Z80" s="19"/>
    </row>
    <row r="81" spans="2:26" ht="15.75" thickBot="1" x14ac:dyDescent="0.3">
      <c r="B81" s="757" t="s">
        <v>1628</v>
      </c>
      <c r="C81" s="729"/>
      <c r="D81" s="729"/>
      <c r="E81" s="758"/>
      <c r="G81" s="757" t="s">
        <v>1628</v>
      </c>
      <c r="H81" s="729"/>
      <c r="I81" s="729"/>
      <c r="J81" s="758"/>
      <c r="L81" s="757" t="s">
        <v>1628</v>
      </c>
      <c r="M81" s="729"/>
      <c r="N81" s="729"/>
      <c r="O81" s="758"/>
      <c r="R81"/>
      <c r="Z81" s="19"/>
    </row>
    <row r="82" spans="2:26" ht="15.75" thickBot="1" x14ac:dyDescent="0.3"/>
    <row r="83" spans="2:26" ht="15.75" x14ac:dyDescent="0.25">
      <c r="B83" s="735" t="s">
        <v>1618</v>
      </c>
      <c r="C83" s="736"/>
      <c r="D83" s="736"/>
      <c r="E83" s="737"/>
      <c r="F83" s="143"/>
      <c r="G83" s="735" t="s">
        <v>1625</v>
      </c>
      <c r="H83" s="736"/>
      <c r="I83" s="736"/>
      <c r="J83" s="737"/>
      <c r="L83" s="735" t="s">
        <v>1913</v>
      </c>
      <c r="M83" s="736"/>
      <c r="N83" s="736"/>
      <c r="O83" s="737"/>
    </row>
    <row r="84" spans="2:26" ht="15.75" x14ac:dyDescent="0.25">
      <c r="B84" s="701" t="s">
        <v>1626</v>
      </c>
      <c r="C84" s="702"/>
      <c r="D84" s="702"/>
      <c r="E84" s="703"/>
      <c r="F84" s="143"/>
      <c r="G84" s="701" t="s">
        <v>1627</v>
      </c>
      <c r="H84" s="702"/>
      <c r="I84" s="702"/>
      <c r="J84" s="703"/>
      <c r="L84" s="701" t="s">
        <v>1914</v>
      </c>
      <c r="M84" s="702"/>
      <c r="N84" s="702"/>
      <c r="O84" s="703"/>
    </row>
    <row r="85" spans="2:26" x14ac:dyDescent="0.25">
      <c r="B85" s="6"/>
      <c r="C85" s="7"/>
      <c r="D85" s="7"/>
      <c r="E85" s="8" t="s">
        <v>2</v>
      </c>
      <c r="F85" s="143"/>
      <c r="G85" s="6"/>
      <c r="H85" s="7"/>
      <c r="I85" s="7"/>
      <c r="J85" s="8" t="s">
        <v>2</v>
      </c>
      <c r="L85" s="6"/>
      <c r="M85" s="7"/>
      <c r="N85" s="7"/>
      <c r="O85" s="8" t="s">
        <v>2</v>
      </c>
    </row>
    <row r="86" spans="2:26" x14ac:dyDescent="0.25">
      <c r="B86" s="6"/>
      <c r="C86" s="7"/>
      <c r="D86" s="7"/>
      <c r="E86" s="16"/>
      <c r="F86" s="143"/>
      <c r="G86" s="6"/>
      <c r="H86" s="7"/>
      <c r="I86" s="7"/>
      <c r="J86" s="16"/>
      <c r="L86" s="6"/>
      <c r="M86" s="7"/>
      <c r="N86" s="7"/>
      <c r="O86" s="16"/>
    </row>
    <row r="87" spans="2:26" x14ac:dyDescent="0.25">
      <c r="B87" s="6"/>
      <c r="C87" s="7"/>
      <c r="D87" s="7"/>
      <c r="E87" s="8" t="s">
        <v>3</v>
      </c>
      <c r="F87" s="143"/>
      <c r="G87" s="6"/>
      <c r="H87" s="7"/>
      <c r="I87" s="7"/>
      <c r="J87" s="8" t="s">
        <v>3</v>
      </c>
      <c r="L87" s="6"/>
      <c r="M87" s="7"/>
      <c r="N87" s="7"/>
      <c r="O87" s="8" t="s">
        <v>3</v>
      </c>
    </row>
    <row r="88" spans="2:26" x14ac:dyDescent="0.25">
      <c r="B88" s="6"/>
      <c r="C88" s="7"/>
      <c r="D88" s="7"/>
      <c r="E88" s="17"/>
      <c r="F88" s="143"/>
      <c r="G88" s="6"/>
      <c r="H88" s="7"/>
      <c r="I88" s="7"/>
      <c r="J88" s="17"/>
      <c r="L88" s="6"/>
      <c r="M88" s="7"/>
      <c r="N88" s="7"/>
      <c r="O88" s="17"/>
    </row>
    <row r="89" spans="2:26" ht="24" x14ac:dyDescent="0.25">
      <c r="B89" s="6"/>
      <c r="C89" s="7"/>
      <c r="D89" s="7"/>
      <c r="E89" s="8" t="s">
        <v>4</v>
      </c>
      <c r="F89" s="143"/>
      <c r="G89" s="6"/>
      <c r="H89" s="7"/>
      <c r="I89" s="7"/>
      <c r="J89" s="8" t="s">
        <v>4</v>
      </c>
      <c r="L89" s="6"/>
      <c r="M89" s="7"/>
      <c r="N89" s="7"/>
      <c r="O89" s="8" t="s">
        <v>4</v>
      </c>
    </row>
    <row r="90" spans="2:26" x14ac:dyDescent="0.25">
      <c r="B90" s="6"/>
      <c r="C90" s="7"/>
      <c r="D90" s="7"/>
      <c r="E90" s="10">
        <v>1</v>
      </c>
      <c r="F90" s="143"/>
      <c r="G90" s="6"/>
      <c r="H90" s="7"/>
      <c r="I90" s="7"/>
      <c r="J90" s="10">
        <v>1</v>
      </c>
      <c r="L90" s="6"/>
      <c r="M90" s="7"/>
      <c r="N90" s="7"/>
      <c r="O90" s="10">
        <v>1</v>
      </c>
    </row>
    <row r="91" spans="2:26" ht="15.75" thickBot="1" x14ac:dyDescent="0.3">
      <c r="B91" s="704" t="s">
        <v>5</v>
      </c>
      <c r="C91" s="705"/>
      <c r="D91" s="706">
        <f>'19р'!D23</f>
        <v>3960</v>
      </c>
      <c r="E91" s="707"/>
      <c r="F91" s="143"/>
      <c r="G91" s="704" t="s">
        <v>5</v>
      </c>
      <c r="H91" s="705"/>
      <c r="I91" s="706">
        <f>'19р'!D24</f>
        <v>3630</v>
      </c>
      <c r="J91" s="707"/>
      <c r="L91" s="704" t="s">
        <v>5</v>
      </c>
      <c r="M91" s="705"/>
      <c r="N91" s="706">
        <f>'19р'!D25</f>
        <v>2070</v>
      </c>
      <c r="O91" s="707"/>
    </row>
    <row r="92" spans="2:26" ht="15.75" thickBot="1" x14ac:dyDescent="0.3">
      <c r="B92" s="757" t="s">
        <v>1628</v>
      </c>
      <c r="C92" s="729"/>
      <c r="D92" s="729"/>
      <c r="E92" s="758"/>
      <c r="F92" s="143"/>
      <c r="G92" s="757" t="s">
        <v>1628</v>
      </c>
      <c r="H92" s="729"/>
      <c r="I92" s="729"/>
      <c r="J92" s="758"/>
      <c r="L92" s="757" t="s">
        <v>1915</v>
      </c>
      <c r="M92" s="729"/>
      <c r="N92" s="729"/>
      <c r="O92" s="758"/>
    </row>
  </sheetData>
  <mergeCells count="126">
    <mergeCell ref="L37:O37"/>
    <mergeCell ref="L38:O38"/>
    <mergeCell ref="L39:O39"/>
    <mergeCell ref="L46:M46"/>
    <mergeCell ref="N46:O46"/>
    <mergeCell ref="G69:H69"/>
    <mergeCell ref="I69:J69"/>
    <mergeCell ref="G70:J70"/>
    <mergeCell ref="B61:E61"/>
    <mergeCell ref="B62:E62"/>
    <mergeCell ref="L58:M58"/>
    <mergeCell ref="N58:O58"/>
    <mergeCell ref="B69:C69"/>
    <mergeCell ref="D69:E69"/>
    <mergeCell ref="L59:O59"/>
    <mergeCell ref="G61:J61"/>
    <mergeCell ref="B70:E70"/>
    <mergeCell ref="G62:J62"/>
    <mergeCell ref="G58:H58"/>
    <mergeCell ref="I58:J58"/>
    <mergeCell ref="G59:J59"/>
    <mergeCell ref="B59:E59"/>
    <mergeCell ref="B50:E50"/>
    <mergeCell ref="B51:E51"/>
    <mergeCell ref="L6:O6"/>
    <mergeCell ref="L13:M13"/>
    <mergeCell ref="G14:J14"/>
    <mergeCell ref="L17:O17"/>
    <mergeCell ref="L16:O16"/>
    <mergeCell ref="N24:O24"/>
    <mergeCell ref="M1:O1"/>
    <mergeCell ref="L50:O50"/>
    <mergeCell ref="L51:O51"/>
    <mergeCell ref="G6:J6"/>
    <mergeCell ref="G13:H13"/>
    <mergeCell ref="L14:O14"/>
    <mergeCell ref="L5:O5"/>
    <mergeCell ref="N13:O13"/>
    <mergeCell ref="L28:O28"/>
    <mergeCell ref="G50:J50"/>
    <mergeCell ref="G36:J36"/>
    <mergeCell ref="G35:H35"/>
    <mergeCell ref="I35:J35"/>
    <mergeCell ref="N35:O35"/>
    <mergeCell ref="L35:M35"/>
    <mergeCell ref="L47:O48"/>
    <mergeCell ref="G51:J51"/>
    <mergeCell ref="L27:O27"/>
    <mergeCell ref="B58:C58"/>
    <mergeCell ref="D58:E58"/>
    <mergeCell ref="B5:E5"/>
    <mergeCell ref="B6:E6"/>
    <mergeCell ref="B16:E16"/>
    <mergeCell ref="G17:J17"/>
    <mergeCell ref="G16:J16"/>
    <mergeCell ref="B14:E14"/>
    <mergeCell ref="G26:J26"/>
    <mergeCell ref="D35:E35"/>
    <mergeCell ref="B36:E36"/>
    <mergeCell ref="B46:C46"/>
    <mergeCell ref="D46:E46"/>
    <mergeCell ref="G5:J5"/>
    <mergeCell ref="I13:J13"/>
    <mergeCell ref="B13:C13"/>
    <mergeCell ref="B25:E25"/>
    <mergeCell ref="I24:J24"/>
    <mergeCell ref="B24:C24"/>
    <mergeCell ref="D24:E24"/>
    <mergeCell ref="B17:E17"/>
    <mergeCell ref="G25:J25"/>
    <mergeCell ref="D13:E13"/>
    <mergeCell ref="B27:E27"/>
    <mergeCell ref="B28:E28"/>
    <mergeCell ref="G28:J28"/>
    <mergeCell ref="G27:J27"/>
    <mergeCell ref="G24:H24"/>
    <mergeCell ref="B35:C35"/>
    <mergeCell ref="B47:E47"/>
    <mergeCell ref="B48:E48"/>
    <mergeCell ref="G38:J38"/>
    <mergeCell ref="G39:J39"/>
    <mergeCell ref="G46:H46"/>
    <mergeCell ref="I46:J46"/>
    <mergeCell ref="L24:M24"/>
    <mergeCell ref="L25:O25"/>
    <mergeCell ref="L36:O36"/>
    <mergeCell ref="B38:E38"/>
    <mergeCell ref="B39:E39"/>
    <mergeCell ref="G37:J37"/>
    <mergeCell ref="G47:J48"/>
    <mergeCell ref="L26:O26"/>
    <mergeCell ref="L81:O81"/>
    <mergeCell ref="G72:J72"/>
    <mergeCell ref="G73:J73"/>
    <mergeCell ref="G80:H80"/>
    <mergeCell ref="I80:J80"/>
    <mergeCell ref="G81:J81"/>
    <mergeCell ref="B72:E72"/>
    <mergeCell ref="B73:E73"/>
    <mergeCell ref="B80:C80"/>
    <mergeCell ref="D80:E80"/>
    <mergeCell ref="B81:E81"/>
    <mergeCell ref="L61:O61"/>
    <mergeCell ref="L62:O62"/>
    <mergeCell ref="L69:M69"/>
    <mergeCell ref="N69:O69"/>
    <mergeCell ref="L70:O70"/>
    <mergeCell ref="L72:O72"/>
    <mergeCell ref="L73:O73"/>
    <mergeCell ref="L80:M80"/>
    <mergeCell ref="N80:O80"/>
    <mergeCell ref="B92:E92"/>
    <mergeCell ref="G92:J92"/>
    <mergeCell ref="B83:E83"/>
    <mergeCell ref="G83:J83"/>
    <mergeCell ref="B84:E84"/>
    <mergeCell ref="G84:J84"/>
    <mergeCell ref="B91:C91"/>
    <mergeCell ref="D91:E91"/>
    <mergeCell ref="G91:H91"/>
    <mergeCell ref="I91:J91"/>
    <mergeCell ref="L83:O83"/>
    <mergeCell ref="L84:O84"/>
    <mergeCell ref="L91:M91"/>
    <mergeCell ref="N91:O91"/>
    <mergeCell ref="L92:O92"/>
  </mergeCells>
  <pageMargins left="0.23622047244094491" right="0.23622047244094491" top="0.15748031496062992" bottom="0.15748031496062992" header="0.11811023622047245" footer="0.11811023622047245"/>
  <pageSetup paperSize="9" scale="55" orientation="portrait" r:id="rId1"/>
  <rowBreaks count="1" manualBreakCount="1">
    <brk id="59" max="16383" man="1"/>
  </rowBreaks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F25"/>
  <sheetViews>
    <sheetView topLeftCell="A7" workbookViewId="0">
      <selection activeCell="H21" sqref="H21"/>
    </sheetView>
  </sheetViews>
  <sheetFormatPr defaultRowHeight="15" x14ac:dyDescent="0.25"/>
  <cols>
    <col min="1" max="1" width="37.5703125" customWidth="1"/>
    <col min="2" max="2" width="9.140625" style="140"/>
    <col min="3" max="3" width="16.42578125" style="138" customWidth="1"/>
    <col min="4" max="4" width="23.5703125" style="158" customWidth="1"/>
  </cols>
  <sheetData>
    <row r="1" spans="1:6" x14ac:dyDescent="0.25">
      <c r="A1" s="145" t="s">
        <v>508</v>
      </c>
      <c r="B1" s="147" t="s">
        <v>509</v>
      </c>
      <c r="C1" s="152" t="s">
        <v>524</v>
      </c>
      <c r="D1" s="155" t="s">
        <v>525</v>
      </c>
    </row>
    <row r="2" spans="1:6" x14ac:dyDescent="0.25">
      <c r="A2" s="144" t="s">
        <v>510</v>
      </c>
      <c r="B2" s="595">
        <f t="shared" ref="B2:B23" si="0">CEILING((F2+F2*0.07),5)</f>
        <v>3050</v>
      </c>
      <c r="C2" s="153">
        <f>B2-(B2/100*ТЛ!$G$32)</f>
        <v>3050</v>
      </c>
      <c r="D2" s="156">
        <f>C2+(C2/100*ТЛ!$G$33)</f>
        <v>3050</v>
      </c>
      <c r="F2" s="467">
        <v>2850</v>
      </c>
    </row>
    <row r="3" spans="1:6" x14ac:dyDescent="0.25">
      <c r="A3" s="144" t="s">
        <v>511</v>
      </c>
      <c r="B3" s="595">
        <v>5450</v>
      </c>
      <c r="C3" s="153">
        <f>B3-(B3/100*ТЛ!$G$32)</f>
        <v>5450</v>
      </c>
      <c r="D3" s="156">
        <f>C3+(C3/100*ТЛ!$G$33)</f>
        <v>5450</v>
      </c>
      <c r="F3" s="467">
        <v>5030</v>
      </c>
    </row>
    <row r="4" spans="1:6" x14ac:dyDescent="0.25">
      <c r="A4" s="144" t="s">
        <v>512</v>
      </c>
      <c r="B4" s="595">
        <v>4805</v>
      </c>
      <c r="C4" s="153">
        <f>B4-(B4/100*ТЛ!$G$32)</f>
        <v>4805</v>
      </c>
      <c r="D4" s="156">
        <f>C4+(C4/100*ТЛ!$G$33)</f>
        <v>4805</v>
      </c>
      <c r="F4" s="467">
        <v>4455</v>
      </c>
    </row>
    <row r="5" spans="1:6" x14ac:dyDescent="0.25">
      <c r="A5" s="144" t="s">
        <v>513</v>
      </c>
      <c r="B5" s="595">
        <v>5700</v>
      </c>
      <c r="C5" s="153">
        <f>B5-(B5/100*ТЛ!$G$32)</f>
        <v>5700</v>
      </c>
      <c r="D5" s="156">
        <f>C5+(C5/100*ТЛ!$G$33)</f>
        <v>5700</v>
      </c>
      <c r="F5" s="467">
        <v>5250</v>
      </c>
    </row>
    <row r="6" spans="1:6" x14ac:dyDescent="0.25">
      <c r="A6" s="144" t="s">
        <v>514</v>
      </c>
      <c r="B6" s="595">
        <f t="shared" si="0"/>
        <v>3910</v>
      </c>
      <c r="C6" s="153">
        <f>B6-(B6/100*ТЛ!$G$32)</f>
        <v>3910</v>
      </c>
      <c r="D6" s="156">
        <f>C6+(C6/100*ТЛ!$G$33)</f>
        <v>3910</v>
      </c>
      <c r="F6" s="467">
        <v>3650</v>
      </c>
    </row>
    <row r="7" spans="1:6" x14ac:dyDescent="0.25">
      <c r="A7" s="144" t="s">
        <v>515</v>
      </c>
      <c r="B7" s="595">
        <v>5585</v>
      </c>
      <c r="C7" s="153">
        <f>B7-(B7/100*ТЛ!$G$32)</f>
        <v>5585</v>
      </c>
      <c r="D7" s="156">
        <f>C7+(C7/100*ТЛ!$G$33)</f>
        <v>5585</v>
      </c>
      <c r="F7" s="467">
        <v>5205</v>
      </c>
    </row>
    <row r="8" spans="1:6" x14ac:dyDescent="0.25">
      <c r="A8" s="144" t="s">
        <v>516</v>
      </c>
      <c r="B8" s="595">
        <v>4145</v>
      </c>
      <c r="C8" s="153">
        <f>B8-(B8/100*ТЛ!$G$32)</f>
        <v>4145</v>
      </c>
      <c r="D8" s="156">
        <f>C8+(C8/100*ТЛ!$G$33)</f>
        <v>4145</v>
      </c>
      <c r="F8" s="467">
        <v>3850</v>
      </c>
    </row>
    <row r="9" spans="1:6" x14ac:dyDescent="0.25">
      <c r="A9" s="144" t="s">
        <v>517</v>
      </c>
      <c r="B9" s="595">
        <f t="shared" si="0"/>
        <v>2275</v>
      </c>
      <c r="C9" s="153">
        <f>B9-(B9/100*ТЛ!$G$32)</f>
        <v>2275</v>
      </c>
      <c r="D9" s="156">
        <f>C9+(C9/100*ТЛ!$G$33)</f>
        <v>2275</v>
      </c>
      <c r="F9" s="467">
        <v>2125</v>
      </c>
    </row>
    <row r="10" spans="1:6" x14ac:dyDescent="0.25">
      <c r="A10" s="144" t="s">
        <v>518</v>
      </c>
      <c r="B10" s="595">
        <v>3080</v>
      </c>
      <c r="C10" s="153">
        <f>B10-(B10/100*ТЛ!$G$32)</f>
        <v>3080</v>
      </c>
      <c r="D10" s="156">
        <f>C10+(C10/100*ТЛ!$G$33)</f>
        <v>3080</v>
      </c>
      <c r="F10" s="467">
        <v>2780</v>
      </c>
    </row>
    <row r="11" spans="1:6" s="143" customFormat="1" x14ac:dyDescent="0.25">
      <c r="A11" s="144" t="s">
        <v>730</v>
      </c>
      <c r="B11" s="595">
        <f t="shared" si="0"/>
        <v>5140</v>
      </c>
      <c r="C11" s="153">
        <f>B11-(B11/100*ТЛ!$G$32)</f>
        <v>5140</v>
      </c>
      <c r="D11" s="156">
        <f>C11+(C11/100*ТЛ!$G$33)</f>
        <v>5140</v>
      </c>
      <c r="F11" s="493">
        <f>'1р'!F7</f>
        <v>4800</v>
      </c>
    </row>
    <row r="12" spans="1:6" x14ac:dyDescent="0.25">
      <c r="A12" s="144" t="s">
        <v>519</v>
      </c>
      <c r="B12" s="595">
        <v>715</v>
      </c>
      <c r="C12" s="153">
        <f>B12-(B12/100*ТЛ!$G$32)</f>
        <v>715</v>
      </c>
      <c r="D12" s="156">
        <f>C12+(C12/100*ТЛ!$G$33)</f>
        <v>715</v>
      </c>
      <c r="F12" s="467">
        <v>655</v>
      </c>
    </row>
    <row r="13" spans="1:6" x14ac:dyDescent="0.25">
      <c r="A13" s="144" t="s">
        <v>520</v>
      </c>
      <c r="B13" s="595">
        <v>715</v>
      </c>
      <c r="C13" s="153">
        <f>B13-(B13/100*ТЛ!$G$32)</f>
        <v>715</v>
      </c>
      <c r="D13" s="156">
        <f>C13+(C13/100*ТЛ!$G$33)</f>
        <v>715</v>
      </c>
      <c r="F13" s="467">
        <v>660</v>
      </c>
    </row>
    <row r="14" spans="1:6" x14ac:dyDescent="0.25">
      <c r="A14" s="144" t="s">
        <v>521</v>
      </c>
      <c r="B14" s="595">
        <f t="shared" si="0"/>
        <v>875</v>
      </c>
      <c r="C14" s="153">
        <f>B14-(B14/100*ТЛ!$G$32)</f>
        <v>875</v>
      </c>
      <c r="D14" s="156">
        <f>C14+(C14/100*ТЛ!$G$33)</f>
        <v>875</v>
      </c>
      <c r="F14" s="467">
        <v>815</v>
      </c>
    </row>
    <row r="15" spans="1:6" x14ac:dyDescent="0.25">
      <c r="A15" s="144" t="s">
        <v>522</v>
      </c>
      <c r="B15" s="595">
        <f t="shared" si="0"/>
        <v>550</v>
      </c>
      <c r="C15" s="153">
        <f>B15-(B15/100*ТЛ!$G$32)</f>
        <v>550</v>
      </c>
      <c r="D15" s="156">
        <f>C15+(C15/100*ТЛ!$G$33)</f>
        <v>550</v>
      </c>
      <c r="F15" s="467">
        <v>510</v>
      </c>
    </row>
    <row r="16" spans="1:6" x14ac:dyDescent="0.25">
      <c r="A16" s="144" t="s">
        <v>523</v>
      </c>
      <c r="B16" s="595">
        <f t="shared" si="0"/>
        <v>1575</v>
      </c>
      <c r="C16" s="153">
        <f>B16-(B16/100*ТЛ!$G$32)</f>
        <v>1575</v>
      </c>
      <c r="D16" s="156">
        <f>C16+(C16/100*ТЛ!$G$33)</f>
        <v>1575</v>
      </c>
      <c r="F16" s="467">
        <v>1470</v>
      </c>
    </row>
    <row r="17" spans="1:6" x14ac:dyDescent="0.25">
      <c r="A17" s="144" t="s">
        <v>731</v>
      </c>
      <c r="B17" s="595">
        <f t="shared" si="0"/>
        <v>2210</v>
      </c>
      <c r="C17" s="153">
        <f>B17-(B17/100*ТЛ!$G$32)</f>
        <v>2210</v>
      </c>
      <c r="D17" s="156">
        <f>C17+(C17/100*ТЛ!$G$33)</f>
        <v>2210</v>
      </c>
      <c r="F17" s="493">
        <f>'1р'!F24</f>
        <v>2065</v>
      </c>
    </row>
    <row r="18" spans="1:6" x14ac:dyDescent="0.25">
      <c r="A18" s="178" t="s">
        <v>732</v>
      </c>
      <c r="B18" s="595">
        <f t="shared" si="0"/>
        <v>1940</v>
      </c>
      <c r="C18" s="153">
        <f>B18-(B18/100*ТЛ!$G$32)</f>
        <v>1940</v>
      </c>
      <c r="D18" s="156">
        <f>C18+(C18/100*ТЛ!$G$33)</f>
        <v>1940</v>
      </c>
      <c r="F18" s="494">
        <f>'4р'!F8</f>
        <v>1810</v>
      </c>
    </row>
    <row r="19" spans="1:6" x14ac:dyDescent="0.25">
      <c r="A19" s="178" t="s">
        <v>1612</v>
      </c>
      <c r="B19" s="595">
        <v>4065</v>
      </c>
      <c r="C19" s="153">
        <f>B19-(B19/100*ТЛ!$G$32)</f>
        <v>4065</v>
      </c>
      <c r="D19" s="156">
        <f>C19+(C19/100*ТЛ!$G$33)</f>
        <v>4065</v>
      </c>
      <c r="F19" s="586">
        <v>3700</v>
      </c>
    </row>
    <row r="20" spans="1:6" x14ac:dyDescent="0.25">
      <c r="A20" s="178" t="s">
        <v>1614</v>
      </c>
      <c r="B20" s="595">
        <v>2150</v>
      </c>
      <c r="C20" s="153">
        <f>B20-(B20/100*ТЛ!$G$32)</f>
        <v>2150</v>
      </c>
      <c r="D20" s="156">
        <f>C20+(C20/100*ТЛ!$G$33)</f>
        <v>2150</v>
      </c>
      <c r="F20" s="586">
        <v>2000</v>
      </c>
    </row>
    <row r="21" spans="1:6" x14ac:dyDescent="0.25">
      <c r="A21" s="178" t="s">
        <v>1616</v>
      </c>
      <c r="B21" s="595">
        <v>5490</v>
      </c>
      <c r="C21" s="153">
        <f>B21-(B21/100*ТЛ!$G$32)</f>
        <v>5490</v>
      </c>
      <c r="D21" s="156">
        <f>C21+(C21/100*ТЛ!$G$33)</f>
        <v>5490</v>
      </c>
      <c r="F21" s="586">
        <v>5050</v>
      </c>
    </row>
    <row r="22" spans="1:6" x14ac:dyDescent="0.25">
      <c r="A22" s="178" t="s">
        <v>1617</v>
      </c>
      <c r="B22" s="595">
        <v>995</v>
      </c>
      <c r="C22" s="153">
        <f>B22-(B22/100*ТЛ!$G$32)</f>
        <v>995</v>
      </c>
      <c r="D22" s="156">
        <f>C22+(C22/100*ТЛ!$G$33)</f>
        <v>995</v>
      </c>
      <c r="F22" s="586">
        <v>910</v>
      </c>
    </row>
    <row r="23" spans="1:6" x14ac:dyDescent="0.25">
      <c r="A23" s="178" t="s">
        <v>1619</v>
      </c>
      <c r="B23" s="595">
        <f t="shared" si="0"/>
        <v>3960</v>
      </c>
      <c r="C23" s="153">
        <f>B23-(B23/100*ТЛ!$G$32)</f>
        <v>3960</v>
      </c>
      <c r="D23" s="156">
        <f>C23+(C23/100*ТЛ!$G$33)</f>
        <v>3960</v>
      </c>
      <c r="F23" s="586">
        <v>3700</v>
      </c>
    </row>
    <row r="24" spans="1:6" x14ac:dyDescent="0.25">
      <c r="A24" s="178" t="s">
        <v>1625</v>
      </c>
      <c r="B24" s="595">
        <v>3630</v>
      </c>
      <c r="C24" s="153">
        <f>B24-(B24/100*ТЛ!$G$32)</f>
        <v>3630</v>
      </c>
      <c r="D24" s="156">
        <f>C24+(C24/100*ТЛ!$G$33)</f>
        <v>3630</v>
      </c>
      <c r="F24" s="586">
        <v>3350</v>
      </c>
    </row>
    <row r="25" spans="1:6" x14ac:dyDescent="0.25">
      <c r="A25" s="178" t="s">
        <v>1916</v>
      </c>
      <c r="B25" s="140">
        <v>2070</v>
      </c>
      <c r="C25" s="153">
        <f>B25-(B25/100*ТЛ!$G$32)</f>
        <v>2070</v>
      </c>
      <c r="D25" s="156">
        <f>C25+(C25/100*ТЛ!$G$33)</f>
        <v>2070</v>
      </c>
      <c r="F25" s="655">
        <v>1695</v>
      </c>
    </row>
  </sheetData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D12"/>
  <sheetViews>
    <sheetView workbookViewId="0">
      <selection activeCell="G68" sqref="G68"/>
    </sheetView>
  </sheetViews>
  <sheetFormatPr defaultRowHeight="15" x14ac:dyDescent="0.25"/>
  <cols>
    <col min="1" max="1" width="27.28515625" customWidth="1"/>
    <col min="2" max="2" width="17.28515625" customWidth="1"/>
    <col min="3" max="3" width="17.7109375" customWidth="1"/>
    <col min="4" max="4" width="14.42578125" customWidth="1"/>
  </cols>
  <sheetData>
    <row r="1" spans="1:4" x14ac:dyDescent="0.25">
      <c r="A1" s="145" t="s">
        <v>508</v>
      </c>
      <c r="B1" s="147" t="s">
        <v>509</v>
      </c>
      <c r="C1" s="148" t="s">
        <v>524</v>
      </c>
      <c r="D1" s="150" t="s">
        <v>525</v>
      </c>
    </row>
    <row r="2" spans="1:4" x14ac:dyDescent="0.25">
      <c r="A2" s="144" t="s">
        <v>531</v>
      </c>
      <c r="B2" s="146">
        <v>2405</v>
      </c>
      <c r="C2" s="149">
        <f>B2-(B2/100*ТЛ!$G$32)</f>
        <v>2405</v>
      </c>
      <c r="D2" s="151">
        <f>C2+(C2/100*ТЛ!$G$33)</f>
        <v>2405</v>
      </c>
    </row>
    <row r="3" spans="1:4" x14ac:dyDescent="0.25">
      <c r="A3" s="144" t="s">
        <v>532</v>
      </c>
      <c r="B3" s="146">
        <v>1875</v>
      </c>
      <c r="C3" s="149">
        <f>B3-(B3/100*ТЛ!$G$32)</f>
        <v>1875</v>
      </c>
      <c r="D3" s="151">
        <f>C3+(C3/100*ТЛ!$G$33)</f>
        <v>1875</v>
      </c>
    </row>
    <row r="4" spans="1:4" x14ac:dyDescent="0.25">
      <c r="A4" s="144" t="s">
        <v>533</v>
      </c>
      <c r="B4" s="146">
        <v>1375</v>
      </c>
      <c r="C4" s="149">
        <f>B4-(B4/100*ТЛ!$G$32)</f>
        <v>1375</v>
      </c>
      <c r="D4" s="151">
        <f>C4+(C4/100*ТЛ!$G$33)</f>
        <v>1375</v>
      </c>
    </row>
    <row r="5" spans="1:4" x14ac:dyDescent="0.25">
      <c r="A5" s="144" t="s">
        <v>534</v>
      </c>
      <c r="B5" s="146">
        <v>2380</v>
      </c>
      <c r="C5" s="149">
        <f>B5-(B5/100*ТЛ!$G$32)</f>
        <v>2380</v>
      </c>
      <c r="D5" s="151">
        <f>C5+(C5/100*ТЛ!$G$33)</f>
        <v>2380</v>
      </c>
    </row>
    <row r="6" spans="1:4" x14ac:dyDescent="0.25">
      <c r="A6" s="144" t="s">
        <v>535</v>
      </c>
      <c r="B6" s="146">
        <v>3180</v>
      </c>
      <c r="C6" s="149">
        <f>B6-(B6/100*ТЛ!$G$32)</f>
        <v>3180</v>
      </c>
      <c r="D6" s="151">
        <f>C6+(C6/100*ТЛ!$G$33)</f>
        <v>3180</v>
      </c>
    </row>
    <row r="7" spans="1:4" x14ac:dyDescent="0.25">
      <c r="A7" s="144" t="s">
        <v>536</v>
      </c>
      <c r="B7" s="146">
        <v>1900</v>
      </c>
      <c r="C7" s="149">
        <f>B7-(B7/100*ТЛ!$G$32)</f>
        <v>1900</v>
      </c>
      <c r="D7" s="151">
        <f>C7+(C7/100*ТЛ!$G$33)</f>
        <v>1900</v>
      </c>
    </row>
    <row r="8" spans="1:4" ht="14.45" x14ac:dyDescent="0.3">
      <c r="A8" s="144"/>
      <c r="B8" s="146"/>
      <c r="C8" s="149"/>
      <c r="D8" s="151"/>
    </row>
    <row r="9" spans="1:4" ht="14.45" x14ac:dyDescent="0.3">
      <c r="A9" s="144"/>
      <c r="B9" s="146"/>
      <c r="C9" s="149"/>
      <c r="D9" s="151"/>
    </row>
    <row r="10" spans="1:4" ht="14.45" x14ac:dyDescent="0.3">
      <c r="A10" s="144"/>
      <c r="B10" s="146"/>
      <c r="C10" s="149"/>
      <c r="D10" s="151"/>
    </row>
    <row r="11" spans="1:4" ht="14.45" x14ac:dyDescent="0.3">
      <c r="A11" s="144"/>
      <c r="B11" s="146"/>
      <c r="C11" s="149"/>
      <c r="D11" s="151"/>
    </row>
    <row r="12" spans="1:4" ht="14.45" x14ac:dyDescent="0.3">
      <c r="A12" s="144"/>
      <c r="B12" s="146"/>
      <c r="C12" s="149"/>
      <c r="D12" s="151"/>
    </row>
  </sheetData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O124"/>
  <sheetViews>
    <sheetView view="pageBreakPreview" zoomScale="90" zoomScaleNormal="100" zoomScaleSheetLayoutView="90" workbookViewId="0">
      <selection activeCell="B1" sqref="B1:I3"/>
    </sheetView>
  </sheetViews>
  <sheetFormatPr defaultRowHeight="15" x14ac:dyDescent="0.25"/>
  <cols>
    <col min="1" max="1" width="3.85546875" customWidth="1"/>
    <col min="4" max="4" width="10.42578125" customWidth="1"/>
    <col min="5" max="5" width="11.140625" customWidth="1"/>
    <col min="6" max="6" width="4.42578125" customWidth="1"/>
    <col min="9" max="9" width="10" customWidth="1"/>
    <col min="10" max="10" width="12.85546875" customWidth="1"/>
    <col min="11" max="11" width="7.140625" customWidth="1"/>
    <col min="13" max="13" width="7.85546875" customWidth="1"/>
    <col min="14" max="14" width="10.28515625" customWidth="1"/>
    <col min="15" max="15" width="10" customWidth="1"/>
  </cols>
  <sheetData>
    <row r="1" spans="1:15" ht="20.25" x14ac:dyDescent="0.3">
      <c r="A1" s="2"/>
      <c r="B1" s="21"/>
      <c r="C1" s="3"/>
      <c r="D1" s="3"/>
      <c r="E1" s="25"/>
      <c r="F1" s="24"/>
      <c r="G1" s="3"/>
      <c r="H1" s="3"/>
      <c r="I1" s="3"/>
      <c r="J1" s="3"/>
      <c r="K1" s="3"/>
      <c r="L1" s="3"/>
      <c r="M1" s="734"/>
      <c r="N1" s="734"/>
      <c r="O1" s="734"/>
    </row>
    <row r="2" spans="1:15" x14ac:dyDescent="0.25">
      <c r="A2" s="2"/>
      <c r="B2" s="24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</row>
    <row r="3" spans="1:15" ht="14.45" x14ac:dyDescent="0.3">
      <c r="A3" s="2"/>
      <c r="B3" s="24"/>
      <c r="C3" s="3"/>
      <c r="D3" s="3"/>
      <c r="E3" s="24"/>
      <c r="F3" s="3"/>
      <c r="G3" s="3"/>
      <c r="H3" s="3"/>
      <c r="I3" s="3"/>
      <c r="J3" s="3"/>
      <c r="K3" s="3"/>
      <c r="L3" s="3"/>
      <c r="M3" s="3"/>
      <c r="N3" s="3"/>
      <c r="O3" s="4"/>
    </row>
    <row r="4" spans="1:15" s="143" customFormat="1" ht="24" customHeight="1" thickBot="1" x14ac:dyDescent="0.45">
      <c r="A4" s="28"/>
      <c r="B4" s="61" t="s">
        <v>255</v>
      </c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3"/>
    </row>
    <row r="5" spans="1:15" s="143" customFormat="1" ht="15.75" x14ac:dyDescent="0.25">
      <c r="A5" s="2"/>
      <c r="B5" s="698" t="s">
        <v>1792</v>
      </c>
      <c r="C5" s="699"/>
      <c r="D5" s="699"/>
      <c r="E5" s="700"/>
      <c r="F5" s="5"/>
      <c r="G5" s="698" t="s">
        <v>1789</v>
      </c>
      <c r="H5" s="699"/>
      <c r="I5" s="699"/>
      <c r="J5" s="700"/>
      <c r="K5" s="5"/>
      <c r="L5" s="698" t="s">
        <v>1790</v>
      </c>
      <c r="M5" s="699"/>
      <c r="N5" s="699"/>
      <c r="O5" s="700"/>
    </row>
    <row r="6" spans="1:15" s="143" customFormat="1" ht="15.75" x14ac:dyDescent="0.25">
      <c r="A6" s="2"/>
      <c r="B6" s="701" t="s">
        <v>260</v>
      </c>
      <c r="C6" s="702"/>
      <c r="D6" s="702"/>
      <c r="E6" s="703"/>
      <c r="F6" s="3"/>
      <c r="G6" s="701" t="s">
        <v>261</v>
      </c>
      <c r="H6" s="702"/>
      <c r="I6" s="702"/>
      <c r="J6" s="703"/>
      <c r="K6" s="3"/>
      <c r="L6" s="701" t="s">
        <v>262</v>
      </c>
      <c r="M6" s="702"/>
      <c r="N6" s="702"/>
      <c r="O6" s="703"/>
    </row>
    <row r="7" spans="1:15" s="143" customFormat="1" x14ac:dyDescent="0.25">
      <c r="A7" s="2"/>
      <c r="B7" s="6"/>
      <c r="C7" s="7"/>
      <c r="D7" s="7"/>
      <c r="E7" s="8" t="s">
        <v>2</v>
      </c>
      <c r="F7" s="3"/>
      <c r="G7" s="6"/>
      <c r="H7" s="7"/>
      <c r="I7" s="7"/>
      <c r="J7" s="8" t="s">
        <v>2</v>
      </c>
      <c r="K7" s="3"/>
      <c r="L7" s="6"/>
      <c r="M7" s="7"/>
      <c r="N7" s="7"/>
      <c r="O7" s="8" t="s">
        <v>2</v>
      </c>
    </row>
    <row r="8" spans="1:15" s="143" customFormat="1" ht="14.45" x14ac:dyDescent="0.3">
      <c r="A8" s="2"/>
      <c r="B8" s="126"/>
      <c r="C8" s="7"/>
      <c r="D8" s="7"/>
      <c r="E8" s="9">
        <v>72</v>
      </c>
      <c r="F8" s="3"/>
      <c r="G8" s="6"/>
      <c r="H8" s="7"/>
      <c r="I8" s="7"/>
      <c r="J8" s="9">
        <v>42</v>
      </c>
      <c r="K8" s="3"/>
      <c r="L8" s="6"/>
      <c r="M8" s="7"/>
      <c r="N8" s="7"/>
      <c r="O8" s="9">
        <v>52</v>
      </c>
    </row>
    <row r="9" spans="1:15" s="143" customFormat="1" x14ac:dyDescent="0.25">
      <c r="A9" s="2"/>
      <c r="B9" s="6"/>
      <c r="C9" s="7"/>
      <c r="D9" s="7"/>
      <c r="E9" s="8" t="s">
        <v>3</v>
      </c>
      <c r="F9" s="3"/>
      <c r="G9" s="6"/>
      <c r="H9" s="7"/>
      <c r="I9" s="7"/>
      <c r="J9" s="8" t="s">
        <v>3</v>
      </c>
      <c r="K9" s="3"/>
      <c r="L9" s="6"/>
      <c r="M9" s="7"/>
      <c r="N9" s="7"/>
      <c r="O9" s="8" t="s">
        <v>3</v>
      </c>
    </row>
    <row r="10" spans="1:15" s="143" customFormat="1" ht="14.45" x14ac:dyDescent="0.3">
      <c r="A10" s="2"/>
      <c r="B10" s="6"/>
      <c r="C10" s="7"/>
      <c r="D10" s="7"/>
      <c r="E10" s="9">
        <v>0.14000000000000001</v>
      </c>
      <c r="F10" s="3"/>
      <c r="G10" s="6"/>
      <c r="H10" s="7"/>
      <c r="I10" s="7"/>
      <c r="J10" s="9">
        <v>0.14000000000000001</v>
      </c>
      <c r="K10" s="3"/>
      <c r="L10" s="6"/>
      <c r="M10" s="7"/>
      <c r="N10" s="7"/>
      <c r="O10" s="9">
        <v>0.12</v>
      </c>
    </row>
    <row r="11" spans="1:15" s="143" customFormat="1" ht="24" x14ac:dyDescent="0.25">
      <c r="A11" s="2"/>
      <c r="B11" s="6"/>
      <c r="C11" s="7"/>
      <c r="D11" s="7"/>
      <c r="E11" s="8" t="s">
        <v>4</v>
      </c>
      <c r="F11" s="3"/>
      <c r="G11" s="6"/>
      <c r="H11" s="7"/>
      <c r="I11" s="7"/>
      <c r="J11" s="8" t="s">
        <v>4</v>
      </c>
      <c r="K11" s="3"/>
      <c r="L11" s="6"/>
      <c r="M11" s="7"/>
      <c r="N11" s="7"/>
      <c r="O11" s="8" t="s">
        <v>4</v>
      </c>
    </row>
    <row r="12" spans="1:15" s="143" customFormat="1" ht="14.45" x14ac:dyDescent="0.3">
      <c r="A12" s="2"/>
      <c r="B12" s="6"/>
      <c r="C12" s="7"/>
      <c r="D12" s="7"/>
      <c r="E12" s="10">
        <v>2</v>
      </c>
      <c r="F12" s="3"/>
      <c r="G12" s="6"/>
      <c r="H12" s="7"/>
      <c r="I12" s="7"/>
      <c r="J12" s="10">
        <v>1</v>
      </c>
      <c r="K12" s="3"/>
      <c r="L12" s="6"/>
      <c r="M12" s="7"/>
      <c r="N12" s="7"/>
      <c r="O12" s="10">
        <v>1</v>
      </c>
    </row>
    <row r="13" spans="1:15" s="143" customFormat="1" ht="15.75" thickBot="1" x14ac:dyDescent="0.3">
      <c r="A13" s="2"/>
      <c r="B13" s="704" t="s">
        <v>5</v>
      </c>
      <c r="C13" s="705"/>
      <c r="D13" s="706">
        <f>'22р'!D2</f>
        <v>6665</v>
      </c>
      <c r="E13" s="707"/>
      <c r="F13" s="3"/>
      <c r="G13" s="704" t="s">
        <v>5</v>
      </c>
      <c r="H13" s="705"/>
      <c r="I13" s="706">
        <f>'22р'!D3</f>
        <v>3710</v>
      </c>
      <c r="J13" s="707"/>
      <c r="K13" s="3"/>
      <c r="L13" s="704" t="s">
        <v>5</v>
      </c>
      <c r="M13" s="705"/>
      <c r="N13" s="706">
        <f>'22р'!D4</f>
        <v>4875</v>
      </c>
      <c r="O13" s="707"/>
    </row>
    <row r="14" spans="1:15" s="143" customFormat="1" ht="15.75" thickBot="1" x14ac:dyDescent="0.3">
      <c r="A14" s="2"/>
      <c r="B14" s="708" t="s">
        <v>85</v>
      </c>
      <c r="C14" s="709"/>
      <c r="D14" s="709"/>
      <c r="E14" s="710"/>
      <c r="F14" s="3"/>
      <c r="G14" s="726" t="s">
        <v>995</v>
      </c>
      <c r="H14" s="727"/>
      <c r="I14" s="727"/>
      <c r="J14" s="728"/>
      <c r="K14" s="3"/>
      <c r="L14" s="708" t="s">
        <v>995</v>
      </c>
      <c r="M14" s="709"/>
      <c r="N14" s="709"/>
      <c r="O14" s="710"/>
    </row>
    <row r="15" spans="1:15" s="143" customFormat="1" ht="15.75" thickBot="1" x14ac:dyDescent="0.3">
      <c r="A15" s="2"/>
      <c r="B15" s="726" t="s">
        <v>1007</v>
      </c>
      <c r="C15" s="727"/>
      <c r="D15" s="727"/>
      <c r="E15" s="728"/>
      <c r="F15" s="3"/>
      <c r="G15" s="726"/>
      <c r="H15" s="727"/>
      <c r="I15" s="727"/>
      <c r="J15" s="728"/>
      <c r="K15" s="3"/>
      <c r="L15" s="726"/>
      <c r="M15" s="727"/>
      <c r="N15" s="727"/>
      <c r="O15" s="728"/>
    </row>
    <row r="16" spans="1:15" s="143" customFormat="1" ht="7.15" customHeight="1" thickBot="1" x14ac:dyDescent="0.35">
      <c r="A16" s="2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4"/>
    </row>
    <row r="17" spans="1:15" s="143" customFormat="1" ht="31.9" customHeight="1" x14ac:dyDescent="0.25">
      <c r="A17" s="2"/>
      <c r="B17" s="698" t="s">
        <v>1791</v>
      </c>
      <c r="C17" s="699"/>
      <c r="D17" s="699"/>
      <c r="E17" s="700"/>
      <c r="G17" s="698" t="s">
        <v>1556</v>
      </c>
      <c r="H17" s="699"/>
      <c r="I17" s="699"/>
      <c r="J17" s="700"/>
      <c r="K17" s="5"/>
      <c r="L17" s="723" t="s">
        <v>1836</v>
      </c>
      <c r="M17" s="724"/>
      <c r="N17" s="724"/>
      <c r="O17" s="725"/>
    </row>
    <row r="18" spans="1:15" s="143" customFormat="1" ht="15.75" x14ac:dyDescent="0.25">
      <c r="A18" s="2"/>
      <c r="B18" s="701" t="s">
        <v>263</v>
      </c>
      <c r="C18" s="702"/>
      <c r="D18" s="702"/>
      <c r="E18" s="703"/>
      <c r="G18" s="701" t="s">
        <v>808</v>
      </c>
      <c r="H18" s="702"/>
      <c r="I18" s="702"/>
      <c r="J18" s="703"/>
      <c r="K18" s="3"/>
      <c r="L18" s="701" t="s">
        <v>1839</v>
      </c>
      <c r="M18" s="702"/>
      <c r="N18" s="702"/>
      <c r="O18" s="703"/>
    </row>
    <row r="19" spans="1:15" s="143" customFormat="1" x14ac:dyDescent="0.25">
      <c r="A19" s="2"/>
      <c r="B19" s="6"/>
      <c r="C19" s="7"/>
      <c r="D19" s="7"/>
      <c r="E19" s="8" t="s">
        <v>2</v>
      </c>
      <c r="G19" s="6"/>
      <c r="H19" s="7"/>
      <c r="I19" s="7"/>
      <c r="J19" s="8" t="s">
        <v>2</v>
      </c>
      <c r="K19" s="3"/>
      <c r="L19" s="6"/>
      <c r="M19" s="7"/>
      <c r="N19" s="7"/>
      <c r="O19" s="8" t="s">
        <v>2</v>
      </c>
    </row>
    <row r="20" spans="1:15" s="143" customFormat="1" ht="14.45" x14ac:dyDescent="0.3">
      <c r="A20" s="2"/>
      <c r="B20" s="6"/>
      <c r="C20" s="7"/>
      <c r="D20" s="7"/>
      <c r="E20" s="9">
        <v>44</v>
      </c>
      <c r="G20" s="6"/>
      <c r="H20" s="7"/>
      <c r="I20" s="7"/>
      <c r="J20" s="9"/>
      <c r="K20" s="3"/>
      <c r="L20" s="6"/>
      <c r="M20" s="7"/>
      <c r="N20" s="7"/>
      <c r="O20" s="9"/>
    </row>
    <row r="21" spans="1:15" s="431" customFormat="1" ht="11.25" x14ac:dyDescent="0.2">
      <c r="A21" s="435"/>
      <c r="B21" s="428"/>
      <c r="C21" s="429"/>
      <c r="D21" s="429"/>
      <c r="E21" s="425" t="s">
        <v>3</v>
      </c>
      <c r="G21" s="428"/>
      <c r="H21" s="429"/>
      <c r="I21" s="429"/>
      <c r="J21" s="425" t="s">
        <v>3</v>
      </c>
      <c r="K21" s="427"/>
      <c r="L21" s="428"/>
      <c r="M21" s="429"/>
      <c r="N21" s="429"/>
      <c r="O21" s="425" t="s">
        <v>3</v>
      </c>
    </row>
    <row r="22" spans="1:15" s="143" customFormat="1" ht="14.45" x14ac:dyDescent="0.3">
      <c r="A22" s="2"/>
      <c r="B22" s="6"/>
      <c r="C22" s="7"/>
      <c r="D22" s="7"/>
      <c r="E22" s="9">
        <v>0.12</v>
      </c>
      <c r="G22" s="6"/>
      <c r="H22" s="7"/>
      <c r="I22" s="7"/>
      <c r="J22" s="9"/>
      <c r="K22" s="3"/>
      <c r="L22" s="6"/>
      <c r="M22" s="7"/>
      <c r="N22" s="7"/>
      <c r="O22" s="9"/>
    </row>
    <row r="23" spans="1:15" s="143" customFormat="1" ht="24" x14ac:dyDescent="0.25">
      <c r="A23" s="2"/>
      <c r="B23" s="6"/>
      <c r="C23" s="7"/>
      <c r="D23" s="7"/>
      <c r="E23" s="8" t="s">
        <v>4</v>
      </c>
      <c r="G23" s="6"/>
      <c r="H23" s="7"/>
      <c r="I23" s="7"/>
      <c r="J23" s="8" t="s">
        <v>4</v>
      </c>
      <c r="K23" s="3"/>
      <c r="L23" s="6"/>
      <c r="M23" s="7"/>
      <c r="N23" s="7"/>
      <c r="O23" s="8" t="s">
        <v>4</v>
      </c>
    </row>
    <row r="24" spans="1:15" s="143" customFormat="1" ht="14.45" x14ac:dyDescent="0.3">
      <c r="A24" s="2"/>
      <c r="B24" s="6"/>
      <c r="C24" s="7"/>
      <c r="D24" s="7"/>
      <c r="E24" s="10">
        <v>1</v>
      </c>
      <c r="G24" s="6"/>
      <c r="H24" s="7"/>
      <c r="I24" s="7"/>
      <c r="J24" s="10"/>
      <c r="K24" s="3"/>
      <c r="L24" s="6"/>
      <c r="M24" s="7"/>
      <c r="N24" s="7"/>
      <c r="O24" s="10"/>
    </row>
    <row r="25" spans="1:15" s="143" customFormat="1" ht="15.75" thickBot="1" x14ac:dyDescent="0.3">
      <c r="A25" s="2"/>
      <c r="B25" s="704" t="s">
        <v>5</v>
      </c>
      <c r="C25" s="705"/>
      <c r="D25" s="706">
        <f>'22р'!D5</f>
        <v>3630</v>
      </c>
      <c r="E25" s="707"/>
      <c r="G25" s="704" t="s">
        <v>5</v>
      </c>
      <c r="H25" s="705"/>
      <c r="I25" s="234" t="s">
        <v>810</v>
      </c>
      <c r="J25" s="235">
        <f>'22р'!D6</f>
        <v>10285</v>
      </c>
      <c r="K25" s="3"/>
      <c r="L25" s="704" t="s">
        <v>5</v>
      </c>
      <c r="M25" s="705"/>
      <c r="N25" s="234"/>
      <c r="O25" s="235">
        <f>'22р'!D8</f>
        <v>4405</v>
      </c>
    </row>
    <row r="26" spans="1:15" s="143" customFormat="1" ht="30.6" customHeight="1" thickBot="1" x14ac:dyDescent="0.3">
      <c r="A26" s="2"/>
      <c r="B26" s="708" t="s">
        <v>995</v>
      </c>
      <c r="C26" s="709"/>
      <c r="D26" s="709"/>
      <c r="E26" s="710"/>
      <c r="G26" s="1106"/>
      <c r="H26" s="1107"/>
      <c r="I26" s="234" t="s">
        <v>811</v>
      </c>
      <c r="J26" s="303">
        <f>'22р'!D7</f>
        <v>10335</v>
      </c>
      <c r="K26" s="3"/>
      <c r="L26" s="1108" t="s">
        <v>1788</v>
      </c>
      <c r="M26" s="1109"/>
      <c r="N26" s="234"/>
      <c r="O26" s="303">
        <f>'22р'!D11</f>
        <v>910</v>
      </c>
    </row>
    <row r="27" spans="1:15" s="143" customFormat="1" ht="15.75" thickBot="1" x14ac:dyDescent="0.3">
      <c r="A27" s="2"/>
      <c r="B27" s="726"/>
      <c r="C27" s="727"/>
      <c r="D27" s="727"/>
      <c r="E27" s="728"/>
      <c r="G27" s="708" t="s">
        <v>1015</v>
      </c>
      <c r="H27" s="709"/>
      <c r="I27" s="709"/>
      <c r="J27" s="710"/>
      <c r="K27" s="3"/>
      <c r="L27" s="708" t="s">
        <v>1783</v>
      </c>
      <c r="M27" s="709"/>
      <c r="N27" s="709"/>
      <c r="O27" s="710"/>
    </row>
    <row r="28" spans="1:15" s="143" customFormat="1" ht="15.75" thickBot="1" x14ac:dyDescent="0.3">
      <c r="A28" s="2"/>
      <c r="B28" s="293"/>
      <c r="C28" s="12"/>
      <c r="D28" s="12"/>
      <c r="E28" s="12"/>
      <c r="F28" s="3"/>
      <c r="G28" s="726" t="s">
        <v>1160</v>
      </c>
      <c r="H28" s="727"/>
      <c r="I28" s="727"/>
      <c r="J28" s="728"/>
      <c r="K28" s="3"/>
      <c r="L28" s="726"/>
      <c r="M28" s="727"/>
      <c r="N28" s="727"/>
      <c r="O28" s="728"/>
    </row>
    <row r="29" spans="1:15" s="143" customFormat="1" ht="8.4499999999999993" customHeight="1" thickBot="1" x14ac:dyDescent="0.35">
      <c r="A29" s="2"/>
      <c r="B29" s="619"/>
      <c r="C29" s="12"/>
      <c r="D29" s="12"/>
      <c r="E29" s="12"/>
      <c r="F29" s="3"/>
      <c r="G29" s="619"/>
      <c r="H29" s="619"/>
      <c r="I29" s="619"/>
      <c r="J29" s="619"/>
      <c r="K29" s="3"/>
      <c r="L29" s="619"/>
      <c r="M29" s="619"/>
      <c r="N29" s="619"/>
      <c r="O29" s="619"/>
    </row>
    <row r="30" spans="1:15" s="143" customFormat="1" ht="31.15" customHeight="1" x14ac:dyDescent="0.25">
      <c r="A30" s="2"/>
      <c r="B30" s="723" t="s">
        <v>1837</v>
      </c>
      <c r="C30" s="724"/>
      <c r="D30" s="724"/>
      <c r="E30" s="725"/>
      <c r="F30" s="3"/>
      <c r="G30" s="723" t="s">
        <v>1838</v>
      </c>
      <c r="H30" s="724"/>
      <c r="I30" s="724"/>
      <c r="J30" s="725"/>
      <c r="K30" s="3"/>
      <c r="L30" s="619"/>
      <c r="M30" s="619"/>
      <c r="N30" s="619"/>
      <c r="O30" s="619"/>
    </row>
    <row r="31" spans="1:15" s="143" customFormat="1" ht="15.75" x14ac:dyDescent="0.25">
      <c r="A31" s="2"/>
      <c r="B31" s="701" t="s">
        <v>1839</v>
      </c>
      <c r="C31" s="702"/>
      <c r="D31" s="702"/>
      <c r="E31" s="703"/>
      <c r="F31" s="3"/>
      <c r="G31" s="701" t="s">
        <v>1839</v>
      </c>
      <c r="H31" s="702"/>
      <c r="I31" s="702"/>
      <c r="J31" s="703"/>
      <c r="K31" s="3"/>
      <c r="L31" s="619"/>
      <c r="M31" s="619"/>
      <c r="N31" s="619"/>
      <c r="O31" s="619"/>
    </row>
    <row r="32" spans="1:15" s="143" customFormat="1" x14ac:dyDescent="0.25">
      <c r="A32" s="2"/>
      <c r="B32" s="6"/>
      <c r="C32" s="7"/>
      <c r="D32" s="7"/>
      <c r="E32" s="8" t="s">
        <v>2</v>
      </c>
      <c r="F32" s="3"/>
      <c r="G32" s="505"/>
      <c r="H32" s="506"/>
      <c r="I32" s="506"/>
      <c r="J32" s="8" t="s">
        <v>2</v>
      </c>
      <c r="K32" s="3"/>
      <c r="L32" s="619"/>
      <c r="M32" s="619"/>
      <c r="N32" s="619"/>
      <c r="O32" s="619"/>
    </row>
    <row r="33" spans="1:15" s="143" customFormat="1" ht="14.45" x14ac:dyDescent="0.3">
      <c r="A33" s="2"/>
      <c r="B33" s="6"/>
      <c r="C33" s="7"/>
      <c r="D33" s="7"/>
      <c r="E33" s="9"/>
      <c r="F33" s="3"/>
      <c r="G33" s="505"/>
      <c r="H33" s="506"/>
      <c r="I33" s="506"/>
      <c r="J33" s="9"/>
      <c r="K33" s="3"/>
      <c r="L33" s="619"/>
      <c r="M33" s="619"/>
      <c r="N33" s="619"/>
      <c r="O33" s="619"/>
    </row>
    <row r="34" spans="1:15" s="143" customFormat="1" x14ac:dyDescent="0.25">
      <c r="A34" s="2"/>
      <c r="B34" s="428"/>
      <c r="C34" s="429"/>
      <c r="D34" s="429"/>
      <c r="E34" s="425" t="s">
        <v>3</v>
      </c>
      <c r="F34" s="3"/>
      <c r="G34" s="523"/>
      <c r="H34" s="524"/>
      <c r="I34" s="524"/>
      <c r="J34" s="425" t="s">
        <v>3</v>
      </c>
      <c r="K34" s="3"/>
      <c r="L34" s="619"/>
      <c r="M34" s="619"/>
      <c r="N34" s="619"/>
      <c r="O34" s="619"/>
    </row>
    <row r="35" spans="1:15" s="143" customFormat="1" ht="14.45" x14ac:dyDescent="0.3">
      <c r="A35" s="2"/>
      <c r="B35" s="6"/>
      <c r="C35" s="7"/>
      <c r="D35" s="7"/>
      <c r="E35" s="9"/>
      <c r="F35" s="3"/>
      <c r="G35" s="505"/>
      <c r="H35" s="506"/>
      <c r="I35" s="506"/>
      <c r="J35" s="9"/>
      <c r="K35" s="3"/>
      <c r="L35" s="619"/>
      <c r="M35" s="619"/>
      <c r="N35" s="619"/>
      <c r="O35" s="619"/>
    </row>
    <row r="36" spans="1:15" s="143" customFormat="1" ht="24" x14ac:dyDescent="0.25">
      <c r="A36" s="2"/>
      <c r="B36" s="6"/>
      <c r="C36" s="7"/>
      <c r="D36" s="7"/>
      <c r="E36" s="8" t="s">
        <v>4</v>
      </c>
      <c r="F36" s="3"/>
      <c r="G36" s="505"/>
      <c r="H36" s="506"/>
      <c r="I36" s="506"/>
      <c r="J36" s="8" t="s">
        <v>4</v>
      </c>
      <c r="K36" s="3"/>
      <c r="L36" s="619"/>
      <c r="M36" s="619"/>
      <c r="N36" s="619"/>
      <c r="O36" s="619"/>
    </row>
    <row r="37" spans="1:15" s="143" customFormat="1" ht="14.45" x14ac:dyDescent="0.3">
      <c r="A37" s="2"/>
      <c r="B37" s="6"/>
      <c r="C37" s="7"/>
      <c r="D37" s="7"/>
      <c r="E37" s="10"/>
      <c r="F37" s="3"/>
      <c r="G37" s="505"/>
      <c r="H37" s="506"/>
      <c r="I37" s="506"/>
      <c r="J37" s="10"/>
      <c r="K37" s="3"/>
      <c r="L37" s="619"/>
      <c r="M37" s="619"/>
      <c r="N37" s="619"/>
      <c r="O37" s="619"/>
    </row>
    <row r="38" spans="1:15" s="143" customFormat="1" ht="15.75" thickBot="1" x14ac:dyDescent="0.3">
      <c r="A38" s="2"/>
      <c r="B38" s="704" t="s">
        <v>5</v>
      </c>
      <c r="C38" s="705"/>
      <c r="D38" s="234"/>
      <c r="E38" s="235">
        <f>'22р'!D9</f>
        <v>5010</v>
      </c>
      <c r="F38" s="3"/>
      <c r="G38" s="704" t="s">
        <v>5</v>
      </c>
      <c r="H38" s="705"/>
      <c r="I38" s="234"/>
      <c r="J38" s="235">
        <f>'22р'!D10</f>
        <v>3290</v>
      </c>
      <c r="K38" s="3"/>
      <c r="L38" s="619"/>
      <c r="M38" s="619"/>
      <c r="N38" s="619"/>
      <c r="O38" s="619"/>
    </row>
    <row r="39" spans="1:15" s="143" customFormat="1" thickBot="1" x14ac:dyDescent="0.35">
      <c r="A39" s="2"/>
      <c r="B39" s="1106"/>
      <c r="C39" s="1107"/>
      <c r="D39" s="234"/>
      <c r="E39" s="303"/>
      <c r="F39" s="3"/>
      <c r="G39" s="1106"/>
      <c r="H39" s="1107"/>
      <c r="I39" s="234"/>
      <c r="J39" s="303"/>
      <c r="K39" s="3"/>
      <c r="L39" s="619"/>
      <c r="M39" s="619"/>
      <c r="N39" s="619"/>
      <c r="O39" s="619"/>
    </row>
    <row r="40" spans="1:15" s="143" customFormat="1" x14ac:dyDescent="0.25">
      <c r="A40" s="2"/>
      <c r="B40" s="708" t="s">
        <v>1783</v>
      </c>
      <c r="C40" s="709"/>
      <c r="D40" s="709"/>
      <c r="E40" s="710"/>
      <c r="F40" s="3"/>
      <c r="G40" s="708" t="s">
        <v>1783</v>
      </c>
      <c r="H40" s="709"/>
      <c r="I40" s="709"/>
      <c r="J40" s="710"/>
      <c r="K40" s="3"/>
      <c r="L40" s="619"/>
      <c r="M40" s="619"/>
      <c r="N40" s="619"/>
      <c r="O40" s="619"/>
    </row>
    <row r="41" spans="1:15" s="143" customFormat="1" thickBot="1" x14ac:dyDescent="0.35">
      <c r="A41" s="2"/>
      <c r="B41" s="726"/>
      <c r="C41" s="727"/>
      <c r="D41" s="727"/>
      <c r="E41" s="728"/>
      <c r="F41" s="3"/>
      <c r="G41" s="726"/>
      <c r="H41" s="727"/>
      <c r="I41" s="727"/>
      <c r="J41" s="728"/>
      <c r="K41" s="3"/>
      <c r="L41" s="619"/>
      <c r="M41" s="619"/>
      <c r="N41" s="619"/>
      <c r="O41" s="619"/>
    </row>
    <row r="42" spans="1:15" s="143" customFormat="1" ht="28.15" customHeight="1" thickBot="1" x14ac:dyDescent="0.3">
      <c r="A42" s="2"/>
      <c r="B42" s="620"/>
      <c r="C42" s="12"/>
      <c r="D42" s="12"/>
      <c r="E42" s="12"/>
      <c r="F42" s="3"/>
      <c r="G42" s="620"/>
      <c r="H42" s="620"/>
      <c r="I42" s="620"/>
      <c r="J42" s="620"/>
      <c r="K42" s="1105" t="s">
        <v>1793</v>
      </c>
      <c r="L42" s="1105"/>
      <c r="M42" s="1105"/>
      <c r="N42" s="1105"/>
      <c r="O42" s="1105"/>
    </row>
    <row r="43" spans="1:15" s="143" customFormat="1" ht="15.75" x14ac:dyDescent="0.25">
      <c r="A43" s="2"/>
      <c r="B43" s="723" t="s">
        <v>1828</v>
      </c>
      <c r="C43" s="724"/>
      <c r="D43" s="724"/>
      <c r="E43" s="725"/>
      <c r="F43" s="3"/>
      <c r="G43" s="723" t="s">
        <v>1830</v>
      </c>
      <c r="H43" s="724"/>
      <c r="I43" s="724"/>
      <c r="J43" s="725"/>
      <c r="K43" s="625"/>
      <c r="L43" s="723" t="s">
        <v>1867</v>
      </c>
      <c r="M43" s="724"/>
      <c r="N43" s="724"/>
      <c r="O43" s="725"/>
    </row>
    <row r="44" spans="1:15" s="143" customFormat="1" ht="15.75" x14ac:dyDescent="0.25">
      <c r="A44" s="2"/>
      <c r="B44" s="701" t="s">
        <v>1829</v>
      </c>
      <c r="C44" s="702"/>
      <c r="D44" s="702"/>
      <c r="E44" s="703"/>
      <c r="F44" s="3"/>
      <c r="G44" s="701" t="s">
        <v>1831</v>
      </c>
      <c r="H44" s="702"/>
      <c r="I44" s="702"/>
      <c r="J44" s="703"/>
      <c r="K44" s="625"/>
      <c r="L44" s="701" t="s">
        <v>1870</v>
      </c>
      <c r="M44" s="702"/>
      <c r="N44" s="702"/>
      <c r="O44" s="703"/>
    </row>
    <row r="45" spans="1:15" s="143" customFormat="1" x14ac:dyDescent="0.25">
      <c r="A45" s="2"/>
      <c r="B45" s="6"/>
      <c r="C45" s="7"/>
      <c r="D45" s="7"/>
      <c r="E45" s="8" t="s">
        <v>2</v>
      </c>
      <c r="F45" s="3"/>
      <c r="G45" s="6"/>
      <c r="H45" s="7"/>
      <c r="I45" s="7"/>
      <c r="J45" s="8" t="s">
        <v>2</v>
      </c>
      <c r="K45" s="625"/>
      <c r="L45" s="6"/>
      <c r="M45" s="7"/>
      <c r="N45" s="7"/>
      <c r="O45" s="8" t="s">
        <v>2</v>
      </c>
    </row>
    <row r="46" spans="1:15" s="143" customFormat="1" x14ac:dyDescent="0.25">
      <c r="A46" s="2"/>
      <c r="B46" s="6"/>
      <c r="C46" s="7"/>
      <c r="D46" s="1118" t="s">
        <v>1834</v>
      </c>
      <c r="E46" s="9"/>
      <c r="F46" s="3"/>
      <c r="G46" s="6"/>
      <c r="H46" s="7"/>
      <c r="I46" s="7"/>
      <c r="J46" s="9"/>
      <c r="K46" s="625"/>
      <c r="L46" s="6"/>
      <c r="M46" s="7"/>
      <c r="N46" s="1118"/>
      <c r="O46" s="9"/>
    </row>
    <row r="47" spans="1:15" s="143" customFormat="1" ht="23.25" x14ac:dyDescent="0.25">
      <c r="A47" s="2"/>
      <c r="B47" s="428"/>
      <c r="C47" s="429"/>
      <c r="D47" s="1118"/>
      <c r="E47" s="425" t="s">
        <v>3</v>
      </c>
      <c r="F47" s="3"/>
      <c r="G47" s="428"/>
      <c r="H47" s="429"/>
      <c r="I47" s="630" t="s">
        <v>1832</v>
      </c>
      <c r="J47" s="425" t="s">
        <v>3</v>
      </c>
      <c r="K47" s="625"/>
      <c r="L47" s="428"/>
      <c r="M47" s="429"/>
      <c r="N47" s="1118"/>
      <c r="O47" s="425" t="s">
        <v>3</v>
      </c>
    </row>
    <row r="48" spans="1:15" s="143" customFormat="1" x14ac:dyDescent="0.25">
      <c r="A48" s="2"/>
      <c r="B48" s="6"/>
      <c r="C48" s="429"/>
      <c r="D48" s="1118"/>
      <c r="E48" s="9"/>
      <c r="F48" s="3"/>
      <c r="G48" s="6"/>
      <c r="H48" s="7"/>
      <c r="I48" s="7"/>
      <c r="J48" s="9"/>
      <c r="K48" s="625"/>
      <c r="L48" s="6"/>
      <c r="M48" s="429"/>
      <c r="N48" s="1118"/>
      <c r="O48" s="9"/>
    </row>
    <row r="49" spans="1:15" s="143" customFormat="1" ht="24" x14ac:dyDescent="0.25">
      <c r="A49" s="2"/>
      <c r="B49" s="6"/>
      <c r="C49" s="7"/>
      <c r="D49" s="7"/>
      <c r="E49" s="8" t="s">
        <v>4</v>
      </c>
      <c r="F49" s="3"/>
      <c r="G49" s="6"/>
      <c r="H49" s="7"/>
      <c r="I49" s="7"/>
      <c r="J49" s="8" t="s">
        <v>4</v>
      </c>
      <c r="K49" s="625"/>
      <c r="L49" s="6"/>
      <c r="M49" s="7"/>
      <c r="N49" s="7"/>
      <c r="O49" s="8" t="s">
        <v>4</v>
      </c>
    </row>
    <row r="50" spans="1:15" s="143" customFormat="1" ht="31.15" customHeight="1" x14ac:dyDescent="0.3">
      <c r="A50" s="2"/>
      <c r="B50" s="6"/>
      <c r="C50" s="7"/>
      <c r="D50" s="7"/>
      <c r="E50" s="10"/>
      <c r="F50" s="3"/>
      <c r="G50" s="6"/>
      <c r="H50" s="7"/>
      <c r="I50" s="7"/>
      <c r="J50" s="10"/>
      <c r="K50" s="625"/>
      <c r="L50" s="6"/>
      <c r="M50" s="7"/>
      <c r="N50" s="7"/>
      <c r="O50" s="10"/>
    </row>
    <row r="51" spans="1:15" s="143" customFormat="1" ht="27.6" customHeight="1" thickBot="1" x14ac:dyDescent="0.3">
      <c r="A51" s="2"/>
      <c r="B51" s="704" t="s">
        <v>5</v>
      </c>
      <c r="C51" s="705"/>
      <c r="D51" s="234"/>
      <c r="E51" s="235">
        <f>'22р'!D12</f>
        <v>5430</v>
      </c>
      <c r="F51" s="3"/>
      <c r="G51" s="704" t="s">
        <v>5</v>
      </c>
      <c r="H51" s="705"/>
      <c r="I51" s="234"/>
      <c r="J51" s="235">
        <f>'22р'!D13</f>
        <v>4840</v>
      </c>
      <c r="K51" s="625"/>
      <c r="L51" s="1119" t="s">
        <v>1255</v>
      </c>
      <c r="M51" s="1120"/>
      <c r="N51" s="639" t="s">
        <v>1879</v>
      </c>
      <c r="O51" s="235">
        <f>'22р'!D14</f>
        <v>1220</v>
      </c>
    </row>
    <row r="52" spans="1:15" s="143" customFormat="1" ht="15.75" thickBot="1" x14ac:dyDescent="0.3">
      <c r="A52" s="2"/>
      <c r="B52" s="1106"/>
      <c r="C52" s="1107"/>
      <c r="D52" s="234"/>
      <c r="E52" s="303"/>
      <c r="F52" s="3"/>
      <c r="G52" s="1106"/>
      <c r="H52" s="1107"/>
      <c r="I52" s="234"/>
      <c r="J52" s="303"/>
      <c r="K52" s="625"/>
      <c r="L52" s="1106" t="s">
        <v>1255</v>
      </c>
      <c r="M52" s="1107"/>
      <c r="N52" s="640" t="s">
        <v>1880</v>
      </c>
      <c r="O52" s="303">
        <f>'22р'!D18</f>
        <v>920</v>
      </c>
    </row>
    <row r="53" spans="1:15" s="143" customFormat="1" x14ac:dyDescent="0.25">
      <c r="A53" s="2"/>
      <c r="B53" s="708" t="s">
        <v>1835</v>
      </c>
      <c r="C53" s="709"/>
      <c r="D53" s="709"/>
      <c r="E53" s="710"/>
      <c r="F53" s="3"/>
      <c r="G53" s="708" t="s">
        <v>1835</v>
      </c>
      <c r="H53" s="709"/>
      <c r="I53" s="709"/>
      <c r="J53" s="710"/>
      <c r="K53" s="625"/>
      <c r="L53" s="708" t="s">
        <v>1887</v>
      </c>
      <c r="M53" s="709"/>
      <c r="N53" s="709"/>
      <c r="O53" s="710"/>
    </row>
    <row r="54" spans="1:15" s="143" customFormat="1" ht="15.75" thickBot="1" x14ac:dyDescent="0.3">
      <c r="A54" s="2"/>
      <c r="B54" s="726"/>
      <c r="C54" s="727"/>
      <c r="D54" s="727"/>
      <c r="E54" s="728"/>
      <c r="F54" s="3"/>
      <c r="G54" s="726"/>
      <c r="H54" s="727"/>
      <c r="I54" s="727"/>
      <c r="J54" s="728"/>
      <c r="K54" s="625"/>
      <c r="L54" s="726" t="s">
        <v>1886</v>
      </c>
      <c r="M54" s="727"/>
      <c r="N54" s="727"/>
      <c r="O54" s="728"/>
    </row>
    <row r="55" spans="1:15" s="143" customFormat="1" ht="14.45" x14ac:dyDescent="0.3">
      <c r="A55" s="2"/>
      <c r="B55" s="620"/>
      <c r="C55" s="12"/>
      <c r="D55" s="12"/>
      <c r="E55" s="12"/>
      <c r="F55" s="3"/>
      <c r="G55" s="620"/>
      <c r="H55" s="620"/>
      <c r="I55" s="620"/>
      <c r="J55" s="620"/>
      <c r="K55" s="3"/>
      <c r="L55" s="620"/>
      <c r="M55" s="620"/>
      <c r="N55" s="620"/>
      <c r="O55" s="620"/>
    </row>
    <row r="56" spans="1:15" s="143" customFormat="1" thickBot="1" x14ac:dyDescent="0.35">
      <c r="A56" s="2"/>
      <c r="B56" s="637"/>
      <c r="C56" s="12"/>
      <c r="D56" s="12"/>
      <c r="E56" s="12"/>
      <c r="F56" s="3"/>
      <c r="G56" s="637"/>
      <c r="H56" s="637"/>
      <c r="I56" s="637"/>
      <c r="J56" s="637"/>
      <c r="K56" s="3"/>
      <c r="L56" s="637"/>
      <c r="M56" s="637"/>
      <c r="N56" s="637"/>
      <c r="O56" s="637"/>
    </row>
    <row r="57" spans="1:15" s="143" customFormat="1" ht="15.75" x14ac:dyDescent="0.25">
      <c r="A57" s="2"/>
      <c r="B57" s="723" t="s">
        <v>1868</v>
      </c>
      <c r="C57" s="724"/>
      <c r="D57" s="724"/>
      <c r="E57" s="725"/>
      <c r="F57" s="3"/>
      <c r="G57" s="723" t="s">
        <v>1871</v>
      </c>
      <c r="H57" s="724"/>
      <c r="I57" s="724"/>
      <c r="J57" s="725"/>
      <c r="K57" s="3"/>
      <c r="L57" s="723" t="s">
        <v>1874</v>
      </c>
      <c r="M57" s="724"/>
      <c r="N57" s="724"/>
      <c r="O57" s="725"/>
    </row>
    <row r="58" spans="1:15" s="143" customFormat="1" ht="15.75" x14ac:dyDescent="0.25">
      <c r="A58" s="2"/>
      <c r="B58" s="701" t="s">
        <v>1869</v>
      </c>
      <c r="C58" s="702"/>
      <c r="D58" s="702"/>
      <c r="E58" s="703"/>
      <c r="F58" s="3"/>
      <c r="G58" s="701" t="s">
        <v>1872</v>
      </c>
      <c r="H58" s="702"/>
      <c r="I58" s="702"/>
      <c r="J58" s="703"/>
      <c r="K58" s="3"/>
      <c r="L58" s="701" t="s">
        <v>1873</v>
      </c>
      <c r="M58" s="702"/>
      <c r="N58" s="702"/>
      <c r="O58" s="703"/>
    </row>
    <row r="59" spans="1:15" s="143" customFormat="1" ht="19.149999999999999" customHeight="1" x14ac:dyDescent="0.25">
      <c r="A59" s="2"/>
      <c r="B59" s="6"/>
      <c r="C59" s="7"/>
      <c r="D59" s="7"/>
      <c r="E59" s="8" t="s">
        <v>2</v>
      </c>
      <c r="F59" s="3"/>
      <c r="G59" s="6"/>
      <c r="H59" s="7"/>
      <c r="I59" s="7"/>
      <c r="J59" s="8" t="s">
        <v>2</v>
      </c>
      <c r="K59" s="3"/>
      <c r="L59" s="6"/>
      <c r="M59" s="7"/>
      <c r="N59" s="7"/>
      <c r="O59" s="8" t="s">
        <v>2</v>
      </c>
    </row>
    <row r="60" spans="1:15" s="143" customFormat="1" x14ac:dyDescent="0.25">
      <c r="A60" s="2"/>
      <c r="B60" s="6"/>
      <c r="C60" s="7"/>
      <c r="D60" s="1118"/>
      <c r="E60" s="9"/>
      <c r="F60" s="3"/>
      <c r="G60" s="6"/>
      <c r="H60" s="7"/>
      <c r="I60" s="1118"/>
      <c r="J60" s="9"/>
      <c r="K60" s="3"/>
      <c r="L60" s="6"/>
      <c r="M60" s="7"/>
      <c r="N60" s="1118"/>
      <c r="O60" s="9"/>
    </row>
    <row r="61" spans="1:15" s="143" customFormat="1" ht="16.899999999999999" customHeight="1" x14ac:dyDescent="0.25">
      <c r="A61" s="2"/>
      <c r="B61" s="428"/>
      <c r="C61" s="429"/>
      <c r="D61" s="1118"/>
      <c r="E61" s="425" t="s">
        <v>3</v>
      </c>
      <c r="F61" s="3"/>
      <c r="G61" s="428"/>
      <c r="H61" s="429"/>
      <c r="I61" s="1118"/>
      <c r="J61" s="425" t="s">
        <v>3</v>
      </c>
      <c r="K61" s="3"/>
      <c r="L61" s="428"/>
      <c r="M61" s="429"/>
      <c r="N61" s="1118"/>
      <c r="O61" s="425" t="s">
        <v>3</v>
      </c>
    </row>
    <row r="62" spans="1:15" s="143" customFormat="1" ht="21.6" customHeight="1" x14ac:dyDescent="0.25">
      <c r="A62" s="2"/>
      <c r="B62" s="6"/>
      <c r="C62" s="429"/>
      <c r="D62" s="1118"/>
      <c r="E62" s="9"/>
      <c r="F62" s="3"/>
      <c r="G62" s="6"/>
      <c r="H62" s="429"/>
      <c r="I62" s="1118"/>
      <c r="J62" s="9"/>
      <c r="K62" s="3"/>
      <c r="L62" s="6"/>
      <c r="M62" s="429"/>
      <c r="N62" s="1118"/>
      <c r="O62" s="9"/>
    </row>
    <row r="63" spans="1:15" s="143" customFormat="1" ht="25.15" customHeight="1" x14ac:dyDescent="0.25">
      <c r="A63" s="2"/>
      <c r="B63" s="6"/>
      <c r="C63" s="7"/>
      <c r="D63" s="7"/>
      <c r="E63" s="8" t="s">
        <v>4</v>
      </c>
      <c r="F63" s="3"/>
      <c r="G63" s="6"/>
      <c r="H63" s="7"/>
      <c r="I63" s="7"/>
      <c r="J63" s="8" t="s">
        <v>4</v>
      </c>
      <c r="K63" s="3"/>
      <c r="L63" s="6"/>
      <c r="M63" s="7"/>
      <c r="N63" s="7"/>
      <c r="O63" s="8" t="s">
        <v>4</v>
      </c>
    </row>
    <row r="64" spans="1:15" s="143" customFormat="1" ht="14.45" x14ac:dyDescent="0.3">
      <c r="A64" s="2"/>
      <c r="B64" s="6"/>
      <c r="C64" s="7"/>
      <c r="D64" s="7"/>
      <c r="E64" s="10"/>
      <c r="F64" s="3"/>
      <c r="G64" s="6"/>
      <c r="H64" s="7"/>
      <c r="I64" s="7"/>
      <c r="J64" s="10"/>
      <c r="K64" s="3"/>
      <c r="L64" s="6"/>
      <c r="M64" s="7"/>
      <c r="N64" s="7"/>
      <c r="O64" s="10"/>
    </row>
    <row r="65" spans="1:15" s="143" customFormat="1" ht="46.5" thickBot="1" x14ac:dyDescent="0.3">
      <c r="A65" s="2"/>
      <c r="B65" s="704" t="s">
        <v>5</v>
      </c>
      <c r="C65" s="705"/>
      <c r="D65" s="639" t="s">
        <v>1879</v>
      </c>
      <c r="E65" s="235">
        <f>'22р'!D15</f>
        <v>1385</v>
      </c>
      <c r="F65" s="3"/>
      <c r="G65" s="704" t="s">
        <v>5</v>
      </c>
      <c r="H65" s="705"/>
      <c r="I65" s="639" t="s">
        <v>1879</v>
      </c>
      <c r="J65" s="235">
        <f>'22р'!D16</f>
        <v>2530</v>
      </c>
      <c r="K65" s="3"/>
      <c r="L65" s="704" t="s">
        <v>5</v>
      </c>
      <c r="M65" s="705"/>
      <c r="N65" s="639" t="s">
        <v>1879</v>
      </c>
      <c r="O65" s="235">
        <f>'22р'!D17</f>
        <v>4110</v>
      </c>
    </row>
    <row r="66" spans="1:15" s="143" customFormat="1" ht="15.75" thickBot="1" x14ac:dyDescent="0.3">
      <c r="A66" s="2"/>
      <c r="B66" s="704" t="s">
        <v>5</v>
      </c>
      <c r="C66" s="705"/>
      <c r="D66" s="640" t="s">
        <v>1880</v>
      </c>
      <c r="E66" s="303">
        <f>'22р'!D19</f>
        <v>1330</v>
      </c>
      <c r="F66" s="3"/>
      <c r="G66" s="704" t="s">
        <v>5</v>
      </c>
      <c r="H66" s="705"/>
      <c r="I66" s="640" t="s">
        <v>1880</v>
      </c>
      <c r="J66" s="303">
        <f>'22р'!D20</f>
        <v>2140</v>
      </c>
      <c r="K66" s="3"/>
      <c r="L66" s="704" t="s">
        <v>5</v>
      </c>
      <c r="M66" s="705"/>
      <c r="N66" s="640" t="s">
        <v>1880</v>
      </c>
      <c r="O66" s="303">
        <f>'22р'!D21</f>
        <v>3070</v>
      </c>
    </row>
    <row r="67" spans="1:15" s="143" customFormat="1" x14ac:dyDescent="0.25">
      <c r="A67" s="2"/>
      <c r="B67" s="708" t="s">
        <v>1887</v>
      </c>
      <c r="C67" s="709"/>
      <c r="D67" s="709"/>
      <c r="E67" s="710"/>
      <c r="F67" s="3"/>
      <c r="G67" s="708" t="s">
        <v>1887</v>
      </c>
      <c r="H67" s="709"/>
      <c r="I67" s="709"/>
      <c r="J67" s="710"/>
      <c r="K67" s="3"/>
      <c r="L67" s="708" t="s">
        <v>1887</v>
      </c>
      <c r="M67" s="709"/>
      <c r="N67" s="709"/>
      <c r="O67" s="710"/>
    </row>
    <row r="68" spans="1:15" s="143" customFormat="1" ht="15.75" thickBot="1" x14ac:dyDescent="0.3">
      <c r="A68" s="2"/>
      <c r="B68" s="726" t="s">
        <v>1886</v>
      </c>
      <c r="C68" s="727"/>
      <c r="D68" s="727"/>
      <c r="E68" s="728"/>
      <c r="F68" s="3"/>
      <c r="G68" s="726" t="s">
        <v>1886</v>
      </c>
      <c r="H68" s="727"/>
      <c r="I68" s="727"/>
      <c r="J68" s="728"/>
      <c r="K68" s="3"/>
      <c r="L68" s="726" t="s">
        <v>1886</v>
      </c>
      <c r="M68" s="727"/>
      <c r="N68" s="727"/>
      <c r="O68" s="728"/>
    </row>
    <row r="69" spans="1:15" s="143" customFormat="1" ht="38.450000000000003" customHeight="1" x14ac:dyDescent="0.25">
      <c r="A69" s="2"/>
      <c r="B69" s="637"/>
      <c r="C69" s="12"/>
      <c r="D69" s="12"/>
      <c r="E69" s="12"/>
      <c r="F69" s="3"/>
      <c r="G69" s="637"/>
      <c r="H69" s="637"/>
      <c r="I69" s="637"/>
      <c r="J69" s="637"/>
      <c r="K69" s="3"/>
      <c r="L69" s="637"/>
      <c r="M69" s="637"/>
      <c r="N69" s="637"/>
      <c r="O69" s="637"/>
    </row>
    <row r="70" spans="1:15" s="143" customFormat="1" ht="26.45" customHeight="1" x14ac:dyDescent="0.25">
      <c r="A70" s="2"/>
      <c r="B70" s="24"/>
      <c r="C70" s="3"/>
      <c r="D70" s="3"/>
      <c r="E70" s="24"/>
      <c r="F70" s="3"/>
      <c r="G70" s="3"/>
      <c r="H70" s="3"/>
      <c r="I70" s="3"/>
      <c r="J70" s="3"/>
      <c r="K70" s="3"/>
      <c r="L70" s="3"/>
      <c r="M70" s="3"/>
      <c r="N70" s="3"/>
      <c r="O70" s="4"/>
    </row>
    <row r="71" spans="1:15" s="143" customFormat="1" ht="41.45" customHeight="1" thickBot="1" x14ac:dyDescent="0.45">
      <c r="A71" s="28"/>
      <c r="B71" s="641" t="s">
        <v>1885</v>
      </c>
      <c r="C71" s="642"/>
      <c r="D71" s="642"/>
      <c r="E71" s="642"/>
      <c r="F71" s="642"/>
      <c r="G71" s="642"/>
      <c r="H71" s="642"/>
      <c r="I71" s="642"/>
      <c r="J71" s="642"/>
      <c r="K71" s="642"/>
      <c r="L71" s="642"/>
      <c r="M71" s="642"/>
      <c r="N71" s="642"/>
      <c r="O71" s="643"/>
    </row>
    <row r="72" spans="1:15" s="74" customFormat="1" ht="15.75" x14ac:dyDescent="0.25">
      <c r="A72" s="28"/>
      <c r="B72" s="735" t="s">
        <v>331</v>
      </c>
      <c r="C72" s="736"/>
      <c r="D72" s="736"/>
      <c r="E72" s="737"/>
      <c r="F72" s="502"/>
      <c r="G72" s="735" t="s">
        <v>332</v>
      </c>
      <c r="H72" s="736"/>
      <c r="I72" s="736"/>
      <c r="J72" s="737"/>
      <c r="K72" s="502"/>
      <c r="L72" s="735" t="s">
        <v>333</v>
      </c>
      <c r="M72" s="736"/>
      <c r="N72" s="736"/>
      <c r="O72" s="737"/>
    </row>
    <row r="73" spans="1:15" s="143" customFormat="1" ht="15.75" x14ac:dyDescent="0.25">
      <c r="A73" s="2"/>
      <c r="B73" s="701" t="s">
        <v>334</v>
      </c>
      <c r="C73" s="702"/>
      <c r="D73" s="702"/>
      <c r="E73" s="703"/>
      <c r="F73" s="3"/>
      <c r="G73" s="701" t="s">
        <v>335</v>
      </c>
      <c r="H73" s="702"/>
      <c r="I73" s="702"/>
      <c r="J73" s="703"/>
      <c r="K73" s="3"/>
      <c r="L73" s="701" t="s">
        <v>336</v>
      </c>
      <c r="M73" s="702"/>
      <c r="N73" s="702"/>
      <c r="O73" s="703"/>
    </row>
    <row r="74" spans="1:15" s="143" customFormat="1" x14ac:dyDescent="0.25">
      <c r="A74" s="2"/>
      <c r="B74" s="6"/>
      <c r="C74" s="7"/>
      <c r="D74" s="7"/>
      <c r="E74" s="8" t="s">
        <v>2</v>
      </c>
      <c r="F74" s="3"/>
      <c r="G74" s="6"/>
      <c r="H74" s="7"/>
      <c r="I74" s="7"/>
      <c r="J74" s="8" t="s">
        <v>2</v>
      </c>
      <c r="K74" s="3"/>
      <c r="L74" s="6"/>
      <c r="M74" s="7"/>
      <c r="N74" s="7"/>
      <c r="O74" s="8" t="s">
        <v>2</v>
      </c>
    </row>
    <row r="75" spans="1:15" s="143" customFormat="1" x14ac:dyDescent="0.25">
      <c r="A75" s="2"/>
      <c r="B75" s="6"/>
      <c r="C75" s="7"/>
      <c r="D75" s="7"/>
      <c r="E75" s="9"/>
      <c r="F75" s="3"/>
      <c r="G75" s="6"/>
      <c r="H75" s="7"/>
      <c r="I75" s="7"/>
      <c r="J75" s="9"/>
      <c r="K75" s="3"/>
      <c r="L75" s="6"/>
      <c r="M75" s="7"/>
      <c r="N75" s="7"/>
      <c r="O75" s="9"/>
    </row>
    <row r="76" spans="1:15" s="431" customFormat="1" ht="11.25" x14ac:dyDescent="0.2">
      <c r="A76" s="435"/>
      <c r="B76" s="428"/>
      <c r="C76" s="429"/>
      <c r="D76" s="429"/>
      <c r="E76" s="425" t="s">
        <v>3</v>
      </c>
      <c r="F76" s="427"/>
      <c r="G76" s="428"/>
      <c r="H76" s="429"/>
      <c r="I76" s="429"/>
      <c r="J76" s="425" t="s">
        <v>3</v>
      </c>
      <c r="K76" s="427"/>
      <c r="L76" s="428"/>
      <c r="M76" s="429"/>
      <c r="N76" s="429"/>
      <c r="O76" s="425" t="s">
        <v>3</v>
      </c>
    </row>
    <row r="77" spans="1:15" s="143" customFormat="1" x14ac:dyDescent="0.25">
      <c r="A77" s="2"/>
      <c r="B77" s="6"/>
      <c r="C77" s="7"/>
      <c r="D77" s="7"/>
      <c r="E77" s="9"/>
      <c r="F77" s="3"/>
      <c r="G77" s="6"/>
      <c r="H77" s="7"/>
      <c r="I77" s="7"/>
      <c r="J77" s="9"/>
      <c r="K77" s="3"/>
      <c r="L77" s="6"/>
      <c r="M77" s="7"/>
      <c r="N77" s="7"/>
      <c r="O77" s="9"/>
    </row>
    <row r="78" spans="1:15" s="143" customFormat="1" ht="24" x14ac:dyDescent="0.25">
      <c r="A78" s="2"/>
      <c r="B78" s="6"/>
      <c r="C78" s="7"/>
      <c r="D78" s="7"/>
      <c r="E78" s="8" t="s">
        <v>4</v>
      </c>
      <c r="F78" s="3"/>
      <c r="G78" s="6"/>
      <c r="H78" s="7"/>
      <c r="I78" s="7"/>
      <c r="J78" s="8" t="s">
        <v>4</v>
      </c>
      <c r="K78" s="3"/>
      <c r="L78" s="6" t="s">
        <v>1466</v>
      </c>
      <c r="M78" s="7"/>
      <c r="N78" s="7"/>
      <c r="O78" s="8" t="s">
        <v>4</v>
      </c>
    </row>
    <row r="79" spans="1:15" s="143" customFormat="1" x14ac:dyDescent="0.25">
      <c r="A79" s="2"/>
      <c r="B79" s="6"/>
      <c r="C79" s="7"/>
      <c r="D79" s="7"/>
      <c r="E79" s="10">
        <v>1</v>
      </c>
      <c r="F79" s="3"/>
      <c r="G79" s="6"/>
      <c r="H79" s="7"/>
      <c r="I79" s="7"/>
      <c r="J79" s="10">
        <v>1</v>
      </c>
      <c r="K79" s="3"/>
      <c r="L79" s="6"/>
      <c r="M79" s="7"/>
      <c r="N79" s="7"/>
      <c r="O79" s="10">
        <v>1</v>
      </c>
    </row>
    <row r="80" spans="1:15" s="143" customFormat="1" ht="15.75" thickBot="1" x14ac:dyDescent="0.3">
      <c r="A80" s="2"/>
      <c r="B80" s="704" t="s">
        <v>5</v>
      </c>
      <c r="C80" s="705"/>
      <c r="D80" s="1110">
        <f>'20р'!D2</f>
        <v>4825</v>
      </c>
      <c r="E80" s="1111"/>
      <c r="F80" s="3"/>
      <c r="G80" s="704" t="s">
        <v>5</v>
      </c>
      <c r="H80" s="705"/>
      <c r="I80" s="706">
        <f>'20р'!D3</f>
        <v>1265</v>
      </c>
      <c r="J80" s="707"/>
      <c r="K80" s="3"/>
      <c r="L80" s="704" t="s">
        <v>5</v>
      </c>
      <c r="M80" s="705"/>
      <c r="N80" s="706">
        <f>'20р'!D4</f>
        <v>2715</v>
      </c>
      <c r="O80" s="707"/>
    </row>
    <row r="81" spans="1:15" s="143" customFormat="1" x14ac:dyDescent="0.25">
      <c r="A81" s="2"/>
      <c r="B81" s="708" t="s">
        <v>995</v>
      </c>
      <c r="C81" s="709"/>
      <c r="D81" s="709"/>
      <c r="E81" s="710"/>
      <c r="F81" s="3"/>
      <c r="G81" s="708" t="s">
        <v>995</v>
      </c>
      <c r="H81" s="709"/>
      <c r="I81" s="709"/>
      <c r="J81" s="710"/>
      <c r="K81" s="3"/>
      <c r="L81" s="708" t="s">
        <v>995</v>
      </c>
      <c r="M81" s="709"/>
      <c r="N81" s="709"/>
      <c r="O81" s="710"/>
    </row>
    <row r="82" spans="1:15" s="143" customFormat="1" ht="15.75" thickBot="1" x14ac:dyDescent="0.3">
      <c r="A82" s="2"/>
      <c r="B82" s="726"/>
      <c r="C82" s="727"/>
      <c r="D82" s="727"/>
      <c r="E82" s="728"/>
      <c r="F82" s="3"/>
      <c r="G82" s="726"/>
      <c r="H82" s="727"/>
      <c r="I82" s="727"/>
      <c r="J82" s="728"/>
      <c r="K82" s="3"/>
      <c r="L82" s="726"/>
      <c r="M82" s="727"/>
      <c r="N82" s="727"/>
      <c r="O82" s="728"/>
    </row>
    <row r="83" spans="1:15" s="143" customFormat="1" ht="34.15" customHeight="1" thickBot="1" x14ac:dyDescent="0.3">
      <c r="A83" s="2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4"/>
    </row>
    <row r="84" spans="1:15" s="74" customFormat="1" ht="15.75" x14ac:dyDescent="0.25">
      <c r="A84" s="28"/>
      <c r="B84" s="735" t="s">
        <v>337</v>
      </c>
      <c r="C84" s="736"/>
      <c r="D84" s="736"/>
      <c r="E84" s="737"/>
      <c r="F84" s="502"/>
      <c r="G84" s="735" t="s">
        <v>338</v>
      </c>
      <c r="H84" s="736"/>
      <c r="I84" s="736"/>
      <c r="J84" s="737"/>
      <c r="K84" s="502"/>
      <c r="L84" s="735" t="s">
        <v>340</v>
      </c>
      <c r="M84" s="736"/>
      <c r="N84" s="736"/>
      <c r="O84" s="737"/>
    </row>
    <row r="85" spans="1:15" s="74" customFormat="1" ht="15.75" x14ac:dyDescent="0.25">
      <c r="A85" s="28"/>
      <c r="B85" s="781" t="s">
        <v>339</v>
      </c>
      <c r="C85" s="782"/>
      <c r="D85" s="782"/>
      <c r="E85" s="783"/>
      <c r="F85" s="504"/>
      <c r="G85" s="781" t="s">
        <v>1460</v>
      </c>
      <c r="H85" s="782"/>
      <c r="I85" s="782"/>
      <c r="J85" s="783"/>
      <c r="K85" s="504"/>
      <c r="L85" s="781" t="s">
        <v>1461</v>
      </c>
      <c r="M85" s="782"/>
      <c r="N85" s="782"/>
      <c r="O85" s="783"/>
    </row>
    <row r="86" spans="1:15" s="74" customFormat="1" x14ac:dyDescent="0.25">
      <c r="A86" s="28"/>
      <c r="B86" s="505"/>
      <c r="C86" s="506"/>
      <c r="D86" s="506"/>
      <c r="E86" s="507" t="s">
        <v>2</v>
      </c>
      <c r="F86" s="504"/>
      <c r="G86" s="505"/>
      <c r="H86" s="506"/>
      <c r="I86" s="506"/>
      <c r="J86" s="507" t="s">
        <v>2</v>
      </c>
      <c r="K86" s="504"/>
      <c r="L86" s="505"/>
      <c r="M86" s="506"/>
      <c r="N86" s="506"/>
      <c r="O86" s="507" t="s">
        <v>2</v>
      </c>
    </row>
    <row r="87" spans="1:15" s="74" customFormat="1" x14ac:dyDescent="0.25">
      <c r="A87" s="28"/>
      <c r="B87" s="505"/>
      <c r="C87" s="506"/>
      <c r="D87" s="506"/>
      <c r="E87" s="508"/>
      <c r="F87" s="504"/>
      <c r="G87" s="505"/>
      <c r="H87" s="506"/>
      <c r="I87" s="506"/>
      <c r="J87" s="508"/>
      <c r="K87" s="504"/>
      <c r="L87" s="505"/>
      <c r="M87" s="506"/>
      <c r="N87" s="506"/>
      <c r="O87" s="508"/>
    </row>
    <row r="88" spans="1:15" s="527" customFormat="1" ht="11.25" x14ac:dyDescent="0.2">
      <c r="A88" s="522"/>
      <c r="B88" s="523"/>
      <c r="C88" s="524"/>
      <c r="D88" s="524"/>
      <c r="E88" s="525" t="s">
        <v>3</v>
      </c>
      <c r="F88" s="526"/>
      <c r="G88" s="523"/>
      <c r="H88" s="524"/>
      <c r="I88" s="524"/>
      <c r="J88" s="525" t="s">
        <v>3</v>
      </c>
      <c r="K88" s="526"/>
      <c r="L88" s="523"/>
      <c r="M88" s="524"/>
      <c r="N88" s="524"/>
      <c r="O88" s="525" t="s">
        <v>3</v>
      </c>
    </row>
    <row r="89" spans="1:15" s="74" customFormat="1" x14ac:dyDescent="0.25">
      <c r="A89" s="28"/>
      <c r="B89" s="505"/>
      <c r="C89" s="506"/>
      <c r="D89" s="506"/>
      <c r="E89" s="508"/>
      <c r="F89" s="504"/>
      <c r="G89" s="505"/>
      <c r="H89" s="506"/>
      <c r="I89" s="506"/>
      <c r="J89" s="508"/>
      <c r="K89" s="504"/>
      <c r="L89" s="505"/>
      <c r="M89" s="506"/>
      <c r="N89" s="506"/>
      <c r="O89" s="508"/>
    </row>
    <row r="90" spans="1:15" s="74" customFormat="1" ht="24" x14ac:dyDescent="0.25">
      <c r="A90" s="28"/>
      <c r="B90" s="505"/>
      <c r="C90" s="506"/>
      <c r="D90" s="506"/>
      <c r="E90" s="507" t="s">
        <v>4</v>
      </c>
      <c r="F90" s="504"/>
      <c r="G90" s="505"/>
      <c r="H90" s="506"/>
      <c r="I90" s="506"/>
      <c r="J90" s="507" t="s">
        <v>4</v>
      </c>
      <c r="K90" s="504"/>
      <c r="L90" s="505"/>
      <c r="M90" s="506"/>
      <c r="N90" s="506"/>
      <c r="O90" s="507" t="s">
        <v>4</v>
      </c>
    </row>
    <row r="91" spans="1:15" s="74" customFormat="1" x14ac:dyDescent="0.25">
      <c r="A91" s="28"/>
      <c r="B91" s="505"/>
      <c r="C91" s="506"/>
      <c r="D91" s="506"/>
      <c r="E91" s="509">
        <v>1</v>
      </c>
      <c r="F91" s="504"/>
      <c r="G91" s="505"/>
      <c r="H91" s="506"/>
      <c r="I91" s="506"/>
      <c r="J91" s="509">
        <v>1</v>
      </c>
      <c r="K91" s="504"/>
      <c r="L91" s="505"/>
      <c r="M91" s="506"/>
      <c r="N91" s="506"/>
      <c r="O91" s="509">
        <v>1</v>
      </c>
    </row>
    <row r="92" spans="1:15" s="74" customFormat="1" ht="15.75" thickBot="1" x14ac:dyDescent="0.3">
      <c r="A92" s="28"/>
      <c r="B92" s="785" t="s">
        <v>5</v>
      </c>
      <c r="C92" s="786"/>
      <c r="D92" s="787">
        <f>'20р'!D5</f>
        <v>1440</v>
      </c>
      <c r="E92" s="788"/>
      <c r="F92" s="504"/>
      <c r="G92" s="785" t="s">
        <v>5</v>
      </c>
      <c r="H92" s="786"/>
      <c r="I92" s="1112">
        <f>'20р'!D6</f>
        <v>5685</v>
      </c>
      <c r="J92" s="1113"/>
      <c r="K92" s="504"/>
      <c r="L92" s="785" t="s">
        <v>5</v>
      </c>
      <c r="M92" s="786"/>
      <c r="N92" s="1112">
        <f>'20р'!D7</f>
        <v>3710</v>
      </c>
      <c r="O92" s="1113"/>
    </row>
    <row r="93" spans="1:15" s="74" customFormat="1" ht="15.75" thickBot="1" x14ac:dyDescent="0.3">
      <c r="A93" s="28"/>
      <c r="B93" s="802" t="s">
        <v>995</v>
      </c>
      <c r="C93" s="775"/>
      <c r="D93" s="775"/>
      <c r="E93" s="776"/>
      <c r="F93" s="504"/>
      <c r="G93" s="790" t="s">
        <v>995</v>
      </c>
      <c r="H93" s="791"/>
      <c r="I93" s="791"/>
      <c r="J93" s="792"/>
      <c r="K93" s="504"/>
      <c r="L93" s="790" t="s">
        <v>995</v>
      </c>
      <c r="M93" s="791"/>
      <c r="N93" s="791"/>
      <c r="O93" s="792"/>
    </row>
    <row r="94" spans="1:15" s="74" customFormat="1" ht="15.75" thickBot="1" x14ac:dyDescent="0.3">
      <c r="A94" s="28"/>
      <c r="B94" s="802"/>
      <c r="C94" s="775"/>
      <c r="D94" s="775"/>
      <c r="E94" s="776"/>
      <c r="F94" s="504"/>
      <c r="G94" s="802"/>
      <c r="H94" s="775"/>
      <c r="I94" s="775"/>
      <c r="J94" s="776"/>
      <c r="K94" s="504"/>
      <c r="L94" s="802"/>
      <c r="M94" s="775"/>
      <c r="N94" s="775"/>
      <c r="O94" s="776"/>
    </row>
    <row r="95" spans="1:15" s="74" customFormat="1" ht="31.9" customHeight="1" thickBot="1" x14ac:dyDescent="0.3">
      <c r="A95" s="28"/>
      <c r="B95" s="511"/>
      <c r="C95" s="512"/>
      <c r="D95" s="512"/>
      <c r="E95" s="512"/>
      <c r="F95" s="504"/>
      <c r="G95" s="805"/>
      <c r="H95" s="805"/>
      <c r="I95" s="805"/>
      <c r="J95" s="805"/>
      <c r="K95" s="504"/>
      <c r="L95" s="805"/>
      <c r="M95" s="805"/>
      <c r="N95" s="805"/>
      <c r="O95" s="806"/>
    </row>
    <row r="96" spans="1:15" s="74" customFormat="1" ht="15.75" x14ac:dyDescent="0.25">
      <c r="A96" s="28"/>
      <c r="B96" s="735" t="s">
        <v>341</v>
      </c>
      <c r="C96" s="736"/>
      <c r="D96" s="736"/>
      <c r="E96" s="737"/>
      <c r="F96" s="502"/>
      <c r="G96" s="740" t="s">
        <v>342</v>
      </c>
      <c r="H96" s="741"/>
      <c r="I96" s="741"/>
      <c r="J96" s="742"/>
      <c r="K96" s="502"/>
      <c r="L96" s="735" t="s">
        <v>343</v>
      </c>
      <c r="M96" s="736"/>
      <c r="N96" s="736"/>
      <c r="O96" s="737"/>
    </row>
    <row r="97" spans="1:15" ht="15.75" x14ac:dyDescent="0.25">
      <c r="A97" s="2"/>
      <c r="B97" s="701" t="s">
        <v>1462</v>
      </c>
      <c r="C97" s="702"/>
      <c r="D97" s="702"/>
      <c r="E97" s="703"/>
      <c r="F97" s="3"/>
      <c r="G97" s="701" t="s">
        <v>344</v>
      </c>
      <c r="H97" s="702"/>
      <c r="I97" s="702"/>
      <c r="J97" s="703"/>
      <c r="K97" s="3"/>
      <c r="L97" s="701" t="s">
        <v>1468</v>
      </c>
      <c r="M97" s="702"/>
      <c r="N97" s="702"/>
      <c r="O97" s="703"/>
    </row>
    <row r="98" spans="1:15" x14ac:dyDescent="0.25">
      <c r="A98" s="2"/>
      <c r="B98" s="6"/>
      <c r="C98" s="7"/>
      <c r="D98" s="7"/>
      <c r="E98" s="8" t="s">
        <v>2</v>
      </c>
      <c r="F98" s="3"/>
      <c r="G98" s="6"/>
      <c r="H98" s="7"/>
      <c r="I98" s="7"/>
      <c r="J98" s="8" t="s">
        <v>2</v>
      </c>
      <c r="K98" s="3"/>
      <c r="L98" s="6"/>
      <c r="M98" s="7"/>
      <c r="N98" s="7"/>
      <c r="O98" s="8" t="s">
        <v>2</v>
      </c>
    </row>
    <row r="99" spans="1:15" x14ac:dyDescent="0.25">
      <c r="A99" s="2"/>
      <c r="B99" s="6"/>
      <c r="C99" s="7"/>
      <c r="D99" s="7"/>
      <c r="E99" s="9"/>
      <c r="F99" s="3"/>
      <c r="G99" s="6" t="s">
        <v>1463</v>
      </c>
      <c r="H99" s="7"/>
      <c r="I99" s="436" t="s">
        <v>1464</v>
      </c>
      <c r="J99" s="16"/>
      <c r="K99" s="3"/>
      <c r="L99" s="6"/>
      <c r="M99" s="7"/>
      <c r="N99" s="7"/>
      <c r="O99" s="16"/>
    </row>
    <row r="100" spans="1:15" s="431" customFormat="1" ht="11.25" x14ac:dyDescent="0.2">
      <c r="A100" s="435"/>
      <c r="B100" s="428"/>
      <c r="C100" s="429"/>
      <c r="D100" s="429"/>
      <c r="E100" s="425" t="s">
        <v>3</v>
      </c>
      <c r="F100" s="427"/>
      <c r="G100" s="428"/>
      <c r="H100" s="429"/>
      <c r="I100" s="429"/>
      <c r="J100" s="425" t="s">
        <v>3</v>
      </c>
      <c r="K100" s="427"/>
      <c r="L100" s="428"/>
      <c r="M100" s="429"/>
      <c r="N100" s="429"/>
      <c r="O100" s="425" t="s">
        <v>3</v>
      </c>
    </row>
    <row r="101" spans="1:15" x14ac:dyDescent="0.25">
      <c r="A101" s="2"/>
      <c r="B101" s="6" t="s">
        <v>1467</v>
      </c>
      <c r="C101" s="7"/>
      <c r="D101" s="7"/>
      <c r="E101" s="9"/>
      <c r="F101" s="3"/>
      <c r="G101" s="6"/>
      <c r="H101" s="7"/>
      <c r="I101" s="7"/>
      <c r="J101" s="29"/>
      <c r="K101" s="3"/>
      <c r="L101" s="6"/>
      <c r="M101" s="7"/>
      <c r="N101" s="7"/>
      <c r="O101" s="29"/>
    </row>
    <row r="102" spans="1:15" ht="24" x14ac:dyDescent="0.25">
      <c r="A102" s="2"/>
      <c r="B102" s="6"/>
      <c r="C102" s="7"/>
      <c r="D102" s="7"/>
      <c r="E102" s="8" t="s">
        <v>4</v>
      </c>
      <c r="F102" s="3"/>
      <c r="G102" s="428" t="s">
        <v>1464</v>
      </c>
      <c r="H102" s="7"/>
      <c r="I102" s="7" t="s">
        <v>1465</v>
      </c>
      <c r="J102" s="8" t="s">
        <v>4</v>
      </c>
      <c r="K102" s="3"/>
      <c r="L102" s="6"/>
      <c r="M102" s="7"/>
      <c r="N102" s="7"/>
      <c r="O102" s="8" t="s">
        <v>4</v>
      </c>
    </row>
    <row r="103" spans="1:15" x14ac:dyDescent="0.25">
      <c r="A103" s="2"/>
      <c r="B103" s="6"/>
      <c r="C103" s="7"/>
      <c r="D103" s="7"/>
      <c r="E103" s="10">
        <v>1</v>
      </c>
      <c r="F103" s="3"/>
      <c r="G103" s="6"/>
      <c r="H103" s="7"/>
      <c r="I103" s="7"/>
      <c r="J103" s="10"/>
      <c r="K103" s="3"/>
      <c r="L103" s="6"/>
      <c r="M103" s="7"/>
      <c r="N103" s="7"/>
      <c r="O103" s="10"/>
    </row>
    <row r="104" spans="1:15" ht="15.75" thickBot="1" x14ac:dyDescent="0.3">
      <c r="A104" s="2"/>
      <c r="B104" s="704" t="s">
        <v>5</v>
      </c>
      <c r="C104" s="705"/>
      <c r="D104" s="1110">
        <f>'20р'!D8</f>
        <v>1935</v>
      </c>
      <c r="E104" s="1114"/>
      <c r="F104" s="3"/>
      <c r="G104" s="704" t="s">
        <v>5</v>
      </c>
      <c r="H104" s="705"/>
      <c r="I104" s="1110">
        <f>'20р'!D9</f>
        <v>3395</v>
      </c>
      <c r="J104" s="1114"/>
      <c r="K104" s="3"/>
      <c r="L104" s="704" t="s">
        <v>5</v>
      </c>
      <c r="M104" s="705"/>
      <c r="N104" s="1110">
        <f>'20р'!D10</f>
        <v>6370</v>
      </c>
      <c r="O104" s="1114"/>
    </row>
    <row r="105" spans="1:15" ht="15.75" thickBot="1" x14ac:dyDescent="0.3">
      <c r="A105" s="2"/>
      <c r="B105" s="708" t="s">
        <v>995</v>
      </c>
      <c r="C105" s="709"/>
      <c r="D105" s="709"/>
      <c r="E105" s="710"/>
      <c r="F105" s="3"/>
      <c r="G105" s="757" t="s">
        <v>995</v>
      </c>
      <c r="H105" s="729"/>
      <c r="I105" s="729"/>
      <c r="J105" s="758"/>
      <c r="K105" s="3"/>
      <c r="L105" s="757" t="s">
        <v>995</v>
      </c>
      <c r="M105" s="729"/>
      <c r="N105" s="729"/>
      <c r="O105" s="758"/>
    </row>
    <row r="106" spans="1:15" ht="15.75" thickBot="1" x14ac:dyDescent="0.3">
      <c r="A106" s="2"/>
      <c r="B106" s="726"/>
      <c r="C106" s="727"/>
      <c r="D106" s="727"/>
      <c r="E106" s="728"/>
      <c r="F106" s="3"/>
      <c r="G106" s="726"/>
      <c r="H106" s="727"/>
      <c r="I106" s="727"/>
      <c r="J106" s="728"/>
      <c r="K106" s="3"/>
      <c r="L106" s="127"/>
      <c r="M106" s="128"/>
      <c r="N106" s="128"/>
      <c r="O106" s="129"/>
    </row>
    <row r="107" spans="1:15" ht="15.75" thickBot="1" x14ac:dyDescent="0.3">
      <c r="A107" s="2"/>
      <c r="B107" s="3"/>
      <c r="C107" s="3"/>
      <c r="D107" s="3"/>
      <c r="E107" s="3"/>
      <c r="F107" s="3"/>
      <c r="G107" s="37"/>
      <c r="H107" s="37"/>
      <c r="I107" s="37"/>
      <c r="J107" s="37"/>
      <c r="K107" s="3"/>
      <c r="L107" s="3"/>
      <c r="M107" s="3"/>
      <c r="N107" s="3"/>
      <c r="O107" s="4"/>
    </row>
    <row r="108" spans="1:15" ht="15.75" x14ac:dyDescent="0.25">
      <c r="A108" s="2"/>
      <c r="B108" s="698" t="s">
        <v>1476</v>
      </c>
      <c r="C108" s="699"/>
      <c r="D108" s="699"/>
      <c r="E108" s="700"/>
      <c r="G108" s="698" t="s">
        <v>1475</v>
      </c>
      <c r="H108" s="699"/>
      <c r="I108" s="699"/>
      <c r="J108" s="700"/>
      <c r="K108" s="18"/>
      <c r="L108" s="698" t="s">
        <v>1480</v>
      </c>
      <c r="M108" s="699"/>
      <c r="N108" s="699"/>
      <c r="O108" s="700"/>
    </row>
    <row r="109" spans="1:15" ht="31.9" customHeight="1" x14ac:dyDescent="0.25">
      <c r="A109" s="2"/>
      <c r="B109" s="1115" t="s">
        <v>1487</v>
      </c>
      <c r="C109" s="1116"/>
      <c r="D109" s="1116"/>
      <c r="E109" s="1117"/>
      <c r="G109" s="1115" t="s">
        <v>1489</v>
      </c>
      <c r="H109" s="1116"/>
      <c r="I109" s="1116"/>
      <c r="J109" s="1117"/>
      <c r="K109" s="18"/>
      <c r="L109" s="1115" t="s">
        <v>1488</v>
      </c>
      <c r="M109" s="1116"/>
      <c r="N109" s="1116"/>
      <c r="O109" s="1117"/>
    </row>
    <row r="110" spans="1:15" x14ac:dyDescent="0.25">
      <c r="A110" s="2"/>
      <c r="B110" s="6"/>
      <c r="C110" s="7"/>
      <c r="D110" s="7"/>
      <c r="E110" s="8" t="s">
        <v>2</v>
      </c>
      <c r="G110" s="6"/>
      <c r="H110" s="7"/>
      <c r="I110" s="7"/>
      <c r="J110" s="8" t="s">
        <v>2</v>
      </c>
      <c r="K110" s="18"/>
      <c r="L110" s="6"/>
      <c r="M110" s="7"/>
      <c r="N110" s="7"/>
      <c r="O110" s="8" t="s">
        <v>2</v>
      </c>
    </row>
    <row r="111" spans="1:15" x14ac:dyDescent="0.25">
      <c r="A111" s="2"/>
      <c r="B111" s="6"/>
      <c r="C111" s="7"/>
      <c r="D111" s="7"/>
      <c r="E111" s="9"/>
      <c r="G111" s="6"/>
      <c r="H111" s="7"/>
      <c r="I111" s="7"/>
      <c r="J111" s="9"/>
      <c r="K111" s="18"/>
      <c r="L111" s="6"/>
      <c r="M111" s="7"/>
      <c r="N111" s="7"/>
      <c r="O111" s="9"/>
    </row>
    <row r="112" spans="1:15" x14ac:dyDescent="0.25">
      <c r="A112" s="2"/>
      <c r="B112" s="428"/>
      <c r="C112" s="429"/>
      <c r="D112" s="429"/>
      <c r="E112" s="425" t="s">
        <v>3</v>
      </c>
      <c r="G112" s="428"/>
      <c r="H112" s="429"/>
      <c r="I112" s="429"/>
      <c r="J112" s="425" t="s">
        <v>3</v>
      </c>
      <c r="K112" s="18"/>
      <c r="L112" s="428"/>
      <c r="M112" s="429"/>
      <c r="N112" s="429"/>
      <c r="O112" s="425" t="s">
        <v>3</v>
      </c>
    </row>
    <row r="113" spans="1:15" x14ac:dyDescent="0.25">
      <c r="A113" s="2"/>
      <c r="B113" s="6"/>
      <c r="C113" s="7"/>
      <c r="D113" s="7"/>
      <c r="E113" s="9"/>
      <c r="G113" s="6"/>
      <c r="H113" s="7"/>
      <c r="I113" s="7"/>
      <c r="J113" s="9"/>
      <c r="K113" s="18"/>
      <c r="L113" s="6"/>
      <c r="M113" s="7"/>
      <c r="N113" s="7"/>
      <c r="O113" s="9"/>
    </row>
    <row r="114" spans="1:15" ht="24" x14ac:dyDescent="0.25">
      <c r="A114" s="2"/>
      <c r="B114" s="6"/>
      <c r="C114" s="7"/>
      <c r="D114" s="7"/>
      <c r="E114" s="8" t="s">
        <v>4</v>
      </c>
      <c r="G114" s="6"/>
      <c r="H114" s="7"/>
      <c r="I114" s="7"/>
      <c r="J114" s="8" t="s">
        <v>4</v>
      </c>
      <c r="K114" s="18"/>
      <c r="L114" s="6"/>
      <c r="M114" s="7"/>
      <c r="N114" s="7"/>
      <c r="O114" s="8" t="s">
        <v>4</v>
      </c>
    </row>
    <row r="115" spans="1:15" x14ac:dyDescent="0.25">
      <c r="A115" s="2"/>
      <c r="B115" s="6"/>
      <c r="C115" s="7"/>
      <c r="D115" s="7"/>
      <c r="E115" s="10">
        <v>1</v>
      </c>
      <c r="G115" s="6"/>
      <c r="H115" s="7"/>
      <c r="I115" s="7"/>
      <c r="J115" s="10">
        <v>1</v>
      </c>
      <c r="K115" s="18"/>
      <c r="L115" s="6"/>
      <c r="M115" s="7"/>
      <c r="N115" s="7"/>
      <c r="O115" s="10">
        <v>1</v>
      </c>
    </row>
    <row r="116" spans="1:15" ht="15.75" thickBot="1" x14ac:dyDescent="0.3"/>
    <row r="117" spans="1:15" ht="15.75" x14ac:dyDescent="0.25">
      <c r="B117" s="698" t="s">
        <v>1481</v>
      </c>
      <c r="C117" s="699"/>
      <c r="D117" s="699"/>
      <c r="E117" s="700"/>
      <c r="G117" s="698" t="s">
        <v>1482</v>
      </c>
      <c r="H117" s="699"/>
      <c r="I117" s="699"/>
      <c r="J117" s="700"/>
      <c r="L117" s="698" t="s">
        <v>1484</v>
      </c>
      <c r="M117" s="699"/>
      <c r="N117" s="699"/>
      <c r="O117" s="700"/>
    </row>
    <row r="118" spans="1:15" ht="31.9" customHeight="1" x14ac:dyDescent="0.25">
      <c r="B118" s="1115" t="s">
        <v>1490</v>
      </c>
      <c r="C118" s="1116"/>
      <c r="D118" s="1116"/>
      <c r="E118" s="1117"/>
      <c r="G118" s="1115" t="s">
        <v>1491</v>
      </c>
      <c r="H118" s="1116"/>
      <c r="I118" s="1116"/>
      <c r="J118" s="1117"/>
      <c r="L118" s="1115" t="s">
        <v>1492</v>
      </c>
      <c r="M118" s="1116"/>
      <c r="N118" s="1116"/>
      <c r="O118" s="1117"/>
    </row>
    <row r="119" spans="1:15" x14ac:dyDescent="0.25">
      <c r="B119" s="6"/>
      <c r="C119" s="7"/>
      <c r="D119" s="7"/>
      <c r="E119" s="8" t="s">
        <v>2</v>
      </c>
      <c r="G119" s="6"/>
      <c r="H119" s="7"/>
      <c r="I119" s="7"/>
      <c r="J119" s="8" t="s">
        <v>2</v>
      </c>
      <c r="L119" s="6"/>
      <c r="M119" s="7"/>
      <c r="N119" s="7"/>
      <c r="O119" s="8" t="s">
        <v>2</v>
      </c>
    </row>
    <row r="120" spans="1:15" x14ac:dyDescent="0.25">
      <c r="B120" s="6"/>
      <c r="C120" s="7"/>
      <c r="D120" s="7"/>
      <c r="E120" s="9"/>
      <c r="G120" s="6"/>
      <c r="H120" s="7"/>
      <c r="I120" s="7"/>
      <c r="J120" s="9"/>
      <c r="L120" s="6"/>
      <c r="M120" s="7"/>
      <c r="N120" s="7"/>
      <c r="O120" s="9"/>
    </row>
    <row r="121" spans="1:15" x14ac:dyDescent="0.25">
      <c r="B121" s="428"/>
      <c r="C121" s="429"/>
      <c r="D121" s="429"/>
      <c r="E121" s="425" t="s">
        <v>3</v>
      </c>
      <c r="G121" s="428"/>
      <c r="H121" s="429"/>
      <c r="I121" s="429"/>
      <c r="J121" s="425" t="s">
        <v>3</v>
      </c>
      <c r="L121" s="428"/>
      <c r="M121" s="429"/>
      <c r="N121" s="429"/>
      <c r="O121" s="425" t="s">
        <v>3</v>
      </c>
    </row>
    <row r="122" spans="1:15" x14ac:dyDescent="0.25">
      <c r="B122" s="6"/>
      <c r="C122" s="7"/>
      <c r="D122" s="7"/>
      <c r="E122" s="9"/>
      <c r="G122" s="6"/>
      <c r="H122" s="7"/>
      <c r="I122" s="7"/>
      <c r="J122" s="9"/>
      <c r="L122" s="6"/>
      <c r="M122" s="7"/>
      <c r="N122" s="7"/>
      <c r="O122" s="9"/>
    </row>
    <row r="123" spans="1:15" ht="24" x14ac:dyDescent="0.25">
      <c r="B123" s="6"/>
      <c r="C123" s="7"/>
      <c r="D123" s="7"/>
      <c r="E123" s="8" t="s">
        <v>4</v>
      </c>
      <c r="G123" s="6"/>
      <c r="H123" s="7"/>
      <c r="I123" s="7"/>
      <c r="J123" s="8" t="s">
        <v>4</v>
      </c>
      <c r="L123" s="6"/>
      <c r="M123" s="7"/>
      <c r="N123" s="7"/>
      <c r="O123" s="8" t="s">
        <v>4</v>
      </c>
    </row>
    <row r="124" spans="1:15" x14ac:dyDescent="0.25">
      <c r="B124" s="6"/>
      <c r="C124" s="7"/>
      <c r="D124" s="7"/>
      <c r="E124" s="10">
        <v>1</v>
      </c>
      <c r="G124" s="6"/>
      <c r="H124" s="7"/>
      <c r="I124" s="7"/>
      <c r="J124" s="10">
        <v>1</v>
      </c>
      <c r="L124" s="6"/>
      <c r="M124" s="7"/>
      <c r="N124" s="7"/>
      <c r="O124" s="10">
        <v>1</v>
      </c>
    </row>
  </sheetData>
  <mergeCells count="158">
    <mergeCell ref="N60:N62"/>
    <mergeCell ref="L65:M65"/>
    <mergeCell ref="L66:M66"/>
    <mergeCell ref="L67:O67"/>
    <mergeCell ref="L68:O68"/>
    <mergeCell ref="L43:O43"/>
    <mergeCell ref="L44:O44"/>
    <mergeCell ref="N46:N48"/>
    <mergeCell ref="L51:M51"/>
    <mergeCell ref="L52:M52"/>
    <mergeCell ref="L53:O53"/>
    <mergeCell ref="L54:O54"/>
    <mergeCell ref="L57:O57"/>
    <mergeCell ref="L58:O58"/>
    <mergeCell ref="B57:E57"/>
    <mergeCell ref="B58:E58"/>
    <mergeCell ref="D60:D62"/>
    <mergeCell ref="B65:C65"/>
    <mergeCell ref="B66:C66"/>
    <mergeCell ref="B67:E67"/>
    <mergeCell ref="B68:E68"/>
    <mergeCell ref="G57:J57"/>
    <mergeCell ref="G58:J58"/>
    <mergeCell ref="I60:I62"/>
    <mergeCell ref="G65:H65"/>
    <mergeCell ref="G66:H66"/>
    <mergeCell ref="G67:J67"/>
    <mergeCell ref="G68:J68"/>
    <mergeCell ref="B43:E43"/>
    <mergeCell ref="B44:E44"/>
    <mergeCell ref="B51:C51"/>
    <mergeCell ref="B52:C52"/>
    <mergeCell ref="B53:E53"/>
    <mergeCell ref="B54:E54"/>
    <mergeCell ref="G43:J43"/>
    <mergeCell ref="G44:J44"/>
    <mergeCell ref="G51:H51"/>
    <mergeCell ref="G52:H52"/>
    <mergeCell ref="G53:J53"/>
    <mergeCell ref="G54:J54"/>
    <mergeCell ref="D46:D48"/>
    <mergeCell ref="G28:J28"/>
    <mergeCell ref="L28:O28"/>
    <mergeCell ref="B97:E97"/>
    <mergeCell ref="B105:E105"/>
    <mergeCell ref="G106:J106"/>
    <mergeCell ref="B106:E106"/>
    <mergeCell ref="B39:C39"/>
    <mergeCell ref="B40:E40"/>
    <mergeCell ref="B41:E41"/>
    <mergeCell ref="G30:J30"/>
    <mergeCell ref="G31:J31"/>
    <mergeCell ref="G38:H38"/>
    <mergeCell ref="G39:H39"/>
    <mergeCell ref="G40:J40"/>
    <mergeCell ref="G41:J41"/>
    <mergeCell ref="B30:E30"/>
    <mergeCell ref="B31:E31"/>
    <mergeCell ref="B38:C38"/>
    <mergeCell ref="N104:O104"/>
    <mergeCell ref="B96:E96"/>
    <mergeCell ref="L85:O85"/>
    <mergeCell ref="L92:M92"/>
    <mergeCell ref="N92:O92"/>
    <mergeCell ref="L94:O94"/>
    <mergeCell ref="L117:O117"/>
    <mergeCell ref="L118:O118"/>
    <mergeCell ref="G117:J117"/>
    <mergeCell ref="G118:J118"/>
    <mergeCell ref="B108:E108"/>
    <mergeCell ref="B109:E109"/>
    <mergeCell ref="B117:E117"/>
    <mergeCell ref="B118:E118"/>
    <mergeCell ref="L109:O109"/>
    <mergeCell ref="L108:O108"/>
    <mergeCell ref="G108:J108"/>
    <mergeCell ref="G109:J109"/>
    <mergeCell ref="G96:J96"/>
    <mergeCell ref="L96:O96"/>
    <mergeCell ref="L95:O95"/>
    <mergeCell ref="L93:O93"/>
    <mergeCell ref="B93:E93"/>
    <mergeCell ref="G93:J93"/>
    <mergeCell ref="B94:E94"/>
    <mergeCell ref="G94:J94"/>
    <mergeCell ref="G95:J95"/>
    <mergeCell ref="D104:E104"/>
    <mergeCell ref="B104:C104"/>
    <mergeCell ref="G97:J97"/>
    <mergeCell ref="L97:O97"/>
    <mergeCell ref="L105:O105"/>
    <mergeCell ref="G105:J105"/>
    <mergeCell ref="G104:H104"/>
    <mergeCell ref="I104:J104"/>
    <mergeCell ref="L104:M104"/>
    <mergeCell ref="G84:J84"/>
    <mergeCell ref="B85:E85"/>
    <mergeCell ref="G85:J85"/>
    <mergeCell ref="B92:C92"/>
    <mergeCell ref="D92:E92"/>
    <mergeCell ref="G92:H92"/>
    <mergeCell ref="B81:E81"/>
    <mergeCell ref="G81:J81"/>
    <mergeCell ref="L81:O81"/>
    <mergeCell ref="B82:E82"/>
    <mergeCell ref="G82:J82"/>
    <mergeCell ref="L82:O82"/>
    <mergeCell ref="L84:O84"/>
    <mergeCell ref="B84:E84"/>
    <mergeCell ref="I92:J92"/>
    <mergeCell ref="N80:O80"/>
    <mergeCell ref="B80:C80"/>
    <mergeCell ref="D80:E80"/>
    <mergeCell ref="G80:H80"/>
    <mergeCell ref="I80:J80"/>
    <mergeCell ref="L80:M80"/>
    <mergeCell ref="M1:O1"/>
    <mergeCell ref="B72:E72"/>
    <mergeCell ref="G72:J72"/>
    <mergeCell ref="L72:O72"/>
    <mergeCell ref="B73:E73"/>
    <mergeCell ref="G73:J73"/>
    <mergeCell ref="L73:O73"/>
    <mergeCell ref="B5:E5"/>
    <mergeCell ref="G5:J5"/>
    <mergeCell ref="L5:O5"/>
    <mergeCell ref="B6:E6"/>
    <mergeCell ref="G6:J6"/>
    <mergeCell ref="L6:O6"/>
    <mergeCell ref="B13:C13"/>
    <mergeCell ref="D13:E13"/>
    <mergeCell ref="G13:H13"/>
    <mergeCell ref="I13:J13"/>
    <mergeCell ref="L13:M13"/>
    <mergeCell ref="K42:O42"/>
    <mergeCell ref="N13:O13"/>
    <mergeCell ref="B27:E27"/>
    <mergeCell ref="G27:J27"/>
    <mergeCell ref="B14:E14"/>
    <mergeCell ref="G14:J14"/>
    <mergeCell ref="L14:O14"/>
    <mergeCell ref="B15:E15"/>
    <mergeCell ref="G15:J15"/>
    <mergeCell ref="L15:O15"/>
    <mergeCell ref="B17:E17"/>
    <mergeCell ref="G17:J17"/>
    <mergeCell ref="L17:O17"/>
    <mergeCell ref="L18:O18"/>
    <mergeCell ref="L25:M25"/>
    <mergeCell ref="B18:E18"/>
    <mergeCell ref="G18:J18"/>
    <mergeCell ref="B25:C25"/>
    <mergeCell ref="D25:E25"/>
    <mergeCell ref="G25:H25"/>
    <mergeCell ref="B26:E26"/>
    <mergeCell ref="G26:H26"/>
    <mergeCell ref="L26:M26"/>
    <mergeCell ref="L27:O27"/>
  </mergeCells>
  <pageMargins left="0.74803149606299213" right="0.74803149606299213" top="9.8425196850393706E-2" bottom="9.8425196850393706E-2" header="0" footer="0"/>
  <pageSetup paperSize="9" scale="64" fitToHeight="0" orientation="portrait" r:id="rId1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F16"/>
  <sheetViews>
    <sheetView workbookViewId="0">
      <selection activeCell="B2" sqref="B2"/>
    </sheetView>
  </sheetViews>
  <sheetFormatPr defaultRowHeight="15" x14ac:dyDescent="0.25"/>
  <cols>
    <col min="1" max="1" width="28.28515625" customWidth="1"/>
    <col min="2" max="2" width="17" customWidth="1"/>
    <col min="3" max="3" width="15.85546875" customWidth="1"/>
    <col min="4" max="4" width="19.28515625" customWidth="1"/>
  </cols>
  <sheetData>
    <row r="1" spans="1:6" x14ac:dyDescent="0.25">
      <c r="A1" s="145" t="s">
        <v>508</v>
      </c>
      <c r="B1" s="147" t="s">
        <v>509</v>
      </c>
      <c r="C1" s="152" t="s">
        <v>524</v>
      </c>
      <c r="D1" s="155" t="s">
        <v>525</v>
      </c>
    </row>
    <row r="2" spans="1:6" x14ac:dyDescent="0.25">
      <c r="A2" s="144" t="s">
        <v>652</v>
      </c>
      <c r="B2" s="595">
        <f t="shared" ref="B2:B10" si="0">CEILING((F2+F2*0.07),5)</f>
        <v>4825</v>
      </c>
      <c r="C2" s="153">
        <f>B2-(B2/100*ТЛ!$G$32)</f>
        <v>4825</v>
      </c>
      <c r="D2" s="156">
        <f>C2+(C2/100*ТЛ!$G$33)</f>
        <v>4825</v>
      </c>
      <c r="F2" s="595">
        <v>4505</v>
      </c>
    </row>
    <row r="3" spans="1:6" x14ac:dyDescent="0.25">
      <c r="A3" s="144" t="s">
        <v>653</v>
      </c>
      <c r="B3" s="595">
        <f t="shared" si="0"/>
        <v>1265</v>
      </c>
      <c r="C3" s="153">
        <f>B3-(B3/100*ТЛ!$G$32)</f>
        <v>1265</v>
      </c>
      <c r="D3" s="156">
        <f>C3+(C3/100*ТЛ!$G$33)</f>
        <v>1265</v>
      </c>
      <c r="F3" s="595">
        <v>1180</v>
      </c>
    </row>
    <row r="4" spans="1:6" x14ac:dyDescent="0.25">
      <c r="A4" s="144" t="s">
        <v>654</v>
      </c>
      <c r="B4" s="595">
        <f t="shared" si="0"/>
        <v>2715</v>
      </c>
      <c r="C4" s="153">
        <f>B4-(B4/100*ТЛ!$G$32)</f>
        <v>2715</v>
      </c>
      <c r="D4" s="156">
        <f>C4+(C4/100*ТЛ!$G$33)</f>
        <v>2715</v>
      </c>
      <c r="F4" s="595">
        <v>2535</v>
      </c>
    </row>
    <row r="5" spans="1:6" x14ac:dyDescent="0.25">
      <c r="A5" s="144" t="s">
        <v>655</v>
      </c>
      <c r="B5" s="595">
        <f t="shared" si="0"/>
        <v>1440</v>
      </c>
      <c r="C5" s="153">
        <f>B5-(B5/100*ТЛ!$G$32)</f>
        <v>1440</v>
      </c>
      <c r="D5" s="156">
        <f>C5+(C5/100*ТЛ!$G$33)</f>
        <v>1440</v>
      </c>
      <c r="F5" s="595">
        <v>1345</v>
      </c>
    </row>
    <row r="6" spans="1:6" x14ac:dyDescent="0.25">
      <c r="A6" s="144" t="s">
        <v>656</v>
      </c>
      <c r="B6" s="595">
        <f t="shared" si="0"/>
        <v>5685</v>
      </c>
      <c r="C6" s="153">
        <f>B6-(B6/100*ТЛ!$G$32)</f>
        <v>5685</v>
      </c>
      <c r="D6" s="156">
        <f>C6+(C6/100*ТЛ!$G$33)</f>
        <v>5685</v>
      </c>
      <c r="F6" s="595">
        <v>5310</v>
      </c>
    </row>
    <row r="7" spans="1:6" x14ac:dyDescent="0.25">
      <c r="A7" s="144" t="s">
        <v>657</v>
      </c>
      <c r="B7" s="595">
        <f t="shared" si="0"/>
        <v>3710</v>
      </c>
      <c r="C7" s="153">
        <f>B7-(B7/100*ТЛ!$G$32)</f>
        <v>3710</v>
      </c>
      <c r="D7" s="156">
        <f>C7+(C7/100*ТЛ!$G$33)</f>
        <v>3710</v>
      </c>
      <c r="F7" s="595">
        <v>3465</v>
      </c>
    </row>
    <row r="8" spans="1:6" x14ac:dyDescent="0.25">
      <c r="A8" s="144" t="s">
        <v>658</v>
      </c>
      <c r="B8" s="595">
        <f t="shared" si="0"/>
        <v>1935</v>
      </c>
      <c r="C8" s="153">
        <f>B8-(B8/100*ТЛ!$G$32)</f>
        <v>1935</v>
      </c>
      <c r="D8" s="156">
        <f>C8+(C8/100*ТЛ!$G$33)</f>
        <v>1935</v>
      </c>
      <c r="F8" s="595">
        <v>1805</v>
      </c>
    </row>
    <row r="9" spans="1:6" x14ac:dyDescent="0.25">
      <c r="A9" s="144" t="s">
        <v>659</v>
      </c>
      <c r="B9" s="595">
        <f t="shared" si="0"/>
        <v>3395</v>
      </c>
      <c r="C9" s="153">
        <f>B9-(B9/100*ТЛ!$G$32)</f>
        <v>3395</v>
      </c>
      <c r="D9" s="156">
        <f>C9+(C9/100*ТЛ!$G$33)</f>
        <v>3395</v>
      </c>
      <c r="F9" s="595">
        <v>3170</v>
      </c>
    </row>
    <row r="10" spans="1:6" x14ac:dyDescent="0.25">
      <c r="A10" s="144" t="s">
        <v>660</v>
      </c>
      <c r="B10" s="595">
        <f t="shared" si="0"/>
        <v>6370</v>
      </c>
      <c r="C10" s="153">
        <f>B10-(B10/100*ТЛ!$G$32)</f>
        <v>6370</v>
      </c>
      <c r="D10" s="156">
        <f>C10+(C10/100*ТЛ!$G$33)</f>
        <v>6370</v>
      </c>
      <c r="F10" s="595">
        <v>5950</v>
      </c>
    </row>
    <row r="11" spans="1:6" x14ac:dyDescent="0.25">
      <c r="A11" s="144" t="s">
        <v>1474</v>
      </c>
      <c r="B11" s="465"/>
      <c r="C11" s="153"/>
      <c r="D11" s="156"/>
    </row>
    <row r="12" spans="1:6" x14ac:dyDescent="0.25">
      <c r="A12" s="144" t="s">
        <v>1477</v>
      </c>
      <c r="B12" s="465"/>
      <c r="C12" s="153"/>
      <c r="D12" s="156"/>
    </row>
    <row r="13" spans="1:6" x14ac:dyDescent="0.25">
      <c r="A13" s="144" t="s">
        <v>1478</v>
      </c>
      <c r="B13" s="465"/>
      <c r="C13" s="153"/>
      <c r="D13" s="156"/>
    </row>
    <row r="14" spans="1:6" x14ac:dyDescent="0.25">
      <c r="A14" s="144" t="s">
        <v>1479</v>
      </c>
      <c r="B14" s="465"/>
      <c r="C14" s="153"/>
      <c r="D14" s="156"/>
    </row>
    <row r="15" spans="1:6" x14ac:dyDescent="0.25">
      <c r="A15" s="144" t="s">
        <v>1483</v>
      </c>
      <c r="B15" s="465"/>
      <c r="C15" s="153"/>
      <c r="D15" s="156"/>
    </row>
    <row r="16" spans="1:6" x14ac:dyDescent="0.25">
      <c r="A16" s="144" t="s">
        <v>1485</v>
      </c>
      <c r="B16" s="465"/>
      <c r="C16" s="153"/>
      <c r="D16" s="156"/>
    </row>
  </sheetData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  <pageSetUpPr fitToPage="1"/>
  </sheetPr>
  <dimension ref="B2:K15"/>
  <sheetViews>
    <sheetView view="pageBreakPreview" zoomScale="60" zoomScaleNormal="100" workbookViewId="0"/>
  </sheetViews>
  <sheetFormatPr defaultRowHeight="15" x14ac:dyDescent="0.25"/>
  <cols>
    <col min="14" max="14" width="12.7109375" customWidth="1"/>
    <col min="15" max="15" width="0.85546875" customWidth="1"/>
  </cols>
  <sheetData>
    <row r="2" spans="2:11" ht="22.5" x14ac:dyDescent="0.3">
      <c r="B2" s="1121" t="s">
        <v>358</v>
      </c>
      <c r="C2" s="1121"/>
      <c r="D2" s="1121"/>
      <c r="E2" s="1121"/>
      <c r="F2" s="1121"/>
      <c r="G2" s="1121"/>
      <c r="H2" s="1121"/>
      <c r="I2" s="1121"/>
      <c r="J2" s="1121"/>
      <c r="K2" s="1121"/>
    </row>
    <row r="3" spans="2:11" ht="22.5" x14ac:dyDescent="0.3">
      <c r="B3" s="1121" t="s">
        <v>1486</v>
      </c>
      <c r="C3" s="1121"/>
      <c r="D3" s="1121"/>
      <c r="E3" s="1121"/>
      <c r="F3" s="1121"/>
      <c r="G3" s="1121"/>
      <c r="H3" s="1121"/>
      <c r="I3" s="1121"/>
      <c r="J3" s="1121"/>
      <c r="K3" s="1121"/>
    </row>
    <row r="4" spans="2:11" ht="20.45" x14ac:dyDescent="0.35">
      <c r="B4" s="99"/>
    </row>
    <row r="5" spans="2:11" ht="20.45" x14ac:dyDescent="0.35">
      <c r="B5" s="99"/>
    </row>
    <row r="6" spans="2:11" ht="20.45" x14ac:dyDescent="0.35">
      <c r="B6" s="99"/>
    </row>
    <row r="7" spans="2:11" ht="20.45" x14ac:dyDescent="0.35">
      <c r="B7" s="99"/>
    </row>
    <row r="8" spans="2:11" ht="20.45" x14ac:dyDescent="0.35">
      <c r="B8" s="99"/>
    </row>
    <row r="9" spans="2:11" ht="20.45" x14ac:dyDescent="0.35">
      <c r="B9" s="99"/>
    </row>
    <row r="10" spans="2:11" ht="20.45" x14ac:dyDescent="0.35">
      <c r="B10" s="99"/>
    </row>
    <row r="11" spans="2:11" ht="20.45" x14ac:dyDescent="0.35">
      <c r="B11" s="99"/>
    </row>
    <row r="12" spans="2:11" ht="20.45" x14ac:dyDescent="0.35">
      <c r="B12" s="99"/>
    </row>
    <row r="13" spans="2:11" ht="20.45" x14ac:dyDescent="0.35">
      <c r="B13" s="99"/>
    </row>
    <row r="14" spans="2:11" ht="20.45" x14ac:dyDescent="0.35">
      <c r="B14" s="99"/>
    </row>
    <row r="15" spans="2:11" ht="20.45" x14ac:dyDescent="0.35">
      <c r="B15" s="99"/>
    </row>
  </sheetData>
  <mergeCells count="2">
    <mergeCell ref="B2:K2"/>
    <mergeCell ref="B3:K3"/>
  </mergeCells>
  <pageMargins left="0.7" right="0.7" top="0.75" bottom="0.75" header="0.3" footer="0.3"/>
  <pageSetup paperSize="9" scale="58" orientation="portrait" r:id="rId1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O38"/>
  <sheetViews>
    <sheetView view="pageBreakPreview" zoomScale="90" zoomScaleNormal="100" zoomScaleSheetLayoutView="90" workbookViewId="0">
      <selection activeCell="P22" sqref="P22"/>
    </sheetView>
  </sheetViews>
  <sheetFormatPr defaultRowHeight="15" x14ac:dyDescent="0.25"/>
  <cols>
    <col min="1" max="1" width="4.28515625" customWidth="1"/>
  </cols>
  <sheetData>
    <row r="1" spans="1:15" ht="20.25" x14ac:dyDescent="0.3">
      <c r="A1" s="2"/>
      <c r="B1" s="21" t="s">
        <v>0</v>
      </c>
      <c r="C1" s="3"/>
      <c r="D1" s="3"/>
      <c r="E1" s="25" t="s">
        <v>10</v>
      </c>
      <c r="F1" s="24"/>
      <c r="G1" s="3"/>
      <c r="H1" s="3"/>
      <c r="I1" s="3"/>
      <c r="J1" s="3"/>
      <c r="K1" s="3"/>
      <c r="L1" s="3"/>
      <c r="M1" s="734"/>
      <c r="N1" s="734"/>
      <c r="O1" s="734"/>
    </row>
    <row r="2" spans="1:15" x14ac:dyDescent="0.25">
      <c r="A2" s="2"/>
      <c r="B2" s="24" t="s">
        <v>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</row>
    <row r="3" spans="1:15" ht="14.45" x14ac:dyDescent="0.3">
      <c r="A3" s="2"/>
      <c r="B3" s="24" t="s">
        <v>488</v>
      </c>
      <c r="C3" s="3"/>
      <c r="D3" s="3"/>
      <c r="E3" s="24"/>
      <c r="F3" s="3"/>
      <c r="G3" s="3"/>
      <c r="H3" s="3"/>
      <c r="I3" s="3"/>
      <c r="J3" s="3"/>
      <c r="K3" s="3"/>
      <c r="L3" s="3"/>
      <c r="M3" s="3"/>
      <c r="N3" s="3"/>
      <c r="O3" s="4"/>
    </row>
    <row r="4" spans="1:15" ht="28.5" thickBot="1" x14ac:dyDescent="0.45">
      <c r="A4" s="28"/>
      <c r="B4" s="66" t="s">
        <v>255</v>
      </c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67"/>
      <c r="O4" s="68"/>
    </row>
    <row r="5" spans="1:15" ht="15.75" x14ac:dyDescent="0.25">
      <c r="A5" s="2"/>
      <c r="B5" s="698" t="s">
        <v>256</v>
      </c>
      <c r="C5" s="699"/>
      <c r="D5" s="699"/>
      <c r="E5" s="700"/>
      <c r="F5" s="5"/>
      <c r="G5" s="698" t="s">
        <v>257</v>
      </c>
      <c r="H5" s="699"/>
      <c r="I5" s="699"/>
      <c r="J5" s="700"/>
      <c r="K5" s="5"/>
      <c r="L5" s="698" t="s">
        <v>259</v>
      </c>
      <c r="M5" s="699"/>
      <c r="N5" s="699"/>
      <c r="O5" s="700"/>
    </row>
    <row r="6" spans="1:15" ht="15.75" x14ac:dyDescent="0.25">
      <c r="A6" s="2"/>
      <c r="B6" s="701" t="s">
        <v>260</v>
      </c>
      <c r="C6" s="702"/>
      <c r="D6" s="702"/>
      <c r="E6" s="703"/>
      <c r="F6" s="3"/>
      <c r="G6" s="701" t="s">
        <v>261</v>
      </c>
      <c r="H6" s="702"/>
      <c r="I6" s="702"/>
      <c r="J6" s="703"/>
      <c r="K6" s="3"/>
      <c r="L6" s="701" t="s">
        <v>262</v>
      </c>
      <c r="M6" s="702"/>
      <c r="N6" s="702"/>
      <c r="O6" s="703"/>
    </row>
    <row r="7" spans="1:15" x14ac:dyDescent="0.25">
      <c r="A7" s="2"/>
      <c r="B7" s="6"/>
      <c r="C7" s="7"/>
      <c r="D7" s="7"/>
      <c r="E7" s="8" t="s">
        <v>2</v>
      </c>
      <c r="F7" s="3"/>
      <c r="G7" s="6"/>
      <c r="H7" s="7"/>
      <c r="I7" s="7"/>
      <c r="J7" s="8" t="s">
        <v>2</v>
      </c>
      <c r="K7" s="3"/>
      <c r="L7" s="6"/>
      <c r="M7" s="7"/>
      <c r="N7" s="7"/>
      <c r="O7" s="8" t="s">
        <v>2</v>
      </c>
    </row>
    <row r="8" spans="1:15" ht="14.45" x14ac:dyDescent="0.3">
      <c r="A8" s="2"/>
      <c r="B8" s="6"/>
      <c r="C8" s="7"/>
      <c r="D8" s="7"/>
      <c r="E8" s="9">
        <v>72</v>
      </c>
      <c r="F8" s="3"/>
      <c r="G8" s="6"/>
      <c r="H8" s="7"/>
      <c r="I8" s="7"/>
      <c r="J8" s="9">
        <v>42</v>
      </c>
      <c r="K8" s="3"/>
      <c r="L8" s="6"/>
      <c r="M8" s="7"/>
      <c r="N8" s="7"/>
      <c r="O8" s="9">
        <v>52</v>
      </c>
    </row>
    <row r="9" spans="1:15" ht="24" x14ac:dyDescent="0.25">
      <c r="A9" s="2"/>
      <c r="B9" s="6"/>
      <c r="C9" s="7"/>
      <c r="D9" s="7"/>
      <c r="E9" s="8" t="s">
        <v>3</v>
      </c>
      <c r="F9" s="3"/>
      <c r="G9" s="6"/>
      <c r="H9" s="7"/>
      <c r="I9" s="7"/>
      <c r="J9" s="8" t="s">
        <v>3</v>
      </c>
      <c r="K9" s="3"/>
      <c r="L9" s="6"/>
      <c r="M9" s="7"/>
      <c r="N9" s="7"/>
      <c r="O9" s="8" t="s">
        <v>3</v>
      </c>
    </row>
    <row r="10" spans="1:15" ht="14.45" x14ac:dyDescent="0.3">
      <c r="A10" s="2"/>
      <c r="B10" s="6"/>
      <c r="C10" s="7"/>
      <c r="D10" s="7"/>
      <c r="E10" s="9">
        <v>0.14000000000000001</v>
      </c>
      <c r="F10" s="3"/>
      <c r="G10" s="6"/>
      <c r="H10" s="7"/>
      <c r="I10" s="7"/>
      <c r="J10" s="9">
        <v>0.14000000000000001</v>
      </c>
      <c r="K10" s="3"/>
      <c r="L10" s="6"/>
      <c r="M10" s="7"/>
      <c r="N10" s="7"/>
      <c r="O10" s="9">
        <v>0.12</v>
      </c>
    </row>
    <row r="11" spans="1:15" ht="24" x14ac:dyDescent="0.25">
      <c r="A11" s="2"/>
      <c r="B11" s="6"/>
      <c r="C11" s="7"/>
      <c r="D11" s="7"/>
      <c r="E11" s="8" t="s">
        <v>4</v>
      </c>
      <c r="F11" s="3"/>
      <c r="G11" s="6"/>
      <c r="H11" s="7"/>
      <c r="I11" s="7"/>
      <c r="J11" s="8" t="s">
        <v>4</v>
      </c>
      <c r="K11" s="3"/>
      <c r="L11" s="6"/>
      <c r="M11" s="7"/>
      <c r="N11" s="7"/>
      <c r="O11" s="8" t="s">
        <v>4</v>
      </c>
    </row>
    <row r="12" spans="1:15" ht="14.45" x14ac:dyDescent="0.3">
      <c r="A12" s="2"/>
      <c r="B12" s="6"/>
      <c r="C12" s="7"/>
      <c r="D12" s="7"/>
      <c r="E12" s="10">
        <v>2</v>
      </c>
      <c r="F12" s="3"/>
      <c r="G12" s="6"/>
      <c r="H12" s="7"/>
      <c r="I12" s="7"/>
      <c r="J12" s="10">
        <v>1</v>
      </c>
      <c r="K12" s="3"/>
      <c r="L12" s="6"/>
      <c r="M12" s="7"/>
      <c r="N12" s="7"/>
      <c r="O12" s="10">
        <v>1</v>
      </c>
    </row>
    <row r="13" spans="1:15" ht="15.75" thickBot="1" x14ac:dyDescent="0.3">
      <c r="A13" s="2"/>
      <c r="B13" s="704" t="s">
        <v>5</v>
      </c>
      <c r="C13" s="705"/>
      <c r="D13" s="706">
        <f>'22р'!D2</f>
        <v>6665</v>
      </c>
      <c r="E13" s="707"/>
      <c r="F13" s="3"/>
      <c r="G13" s="704" t="s">
        <v>5</v>
      </c>
      <c r="H13" s="705"/>
      <c r="I13" s="706">
        <f>'22р'!D3</f>
        <v>3710</v>
      </c>
      <c r="J13" s="707"/>
      <c r="K13" s="3"/>
      <c r="L13" s="704" t="s">
        <v>5</v>
      </c>
      <c r="M13" s="705"/>
      <c r="N13" s="706">
        <f>'22р'!D4</f>
        <v>4875</v>
      </c>
      <c r="O13" s="707"/>
    </row>
    <row r="14" spans="1:15" ht="15.75" thickBot="1" x14ac:dyDescent="0.3">
      <c r="A14" s="2"/>
      <c r="B14" s="708" t="s">
        <v>9</v>
      </c>
      <c r="C14" s="709"/>
      <c r="D14" s="709"/>
      <c r="E14" s="710"/>
      <c r="F14" s="3"/>
      <c r="G14" s="726" t="s">
        <v>995</v>
      </c>
      <c r="H14" s="727"/>
      <c r="I14" s="727"/>
      <c r="J14" s="728"/>
      <c r="K14" s="3"/>
      <c r="L14" s="708" t="s">
        <v>995</v>
      </c>
      <c r="M14" s="709"/>
      <c r="N14" s="709"/>
      <c r="O14" s="710"/>
    </row>
    <row r="15" spans="1:15" ht="15.75" thickBot="1" x14ac:dyDescent="0.3">
      <c r="A15" s="2"/>
      <c r="B15" s="726" t="s">
        <v>1007</v>
      </c>
      <c r="C15" s="727"/>
      <c r="D15" s="727"/>
      <c r="E15" s="728"/>
      <c r="F15" s="3"/>
      <c r="G15" s="726"/>
      <c r="H15" s="727"/>
      <c r="I15" s="727"/>
      <c r="J15" s="728"/>
      <c r="K15" s="3"/>
      <c r="L15" s="726"/>
      <c r="M15" s="727"/>
      <c r="N15" s="727"/>
      <c r="O15" s="728"/>
    </row>
    <row r="16" spans="1:15" thickBot="1" x14ac:dyDescent="0.35">
      <c r="A16" s="2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4"/>
    </row>
    <row r="17" spans="1:15" ht="15.75" x14ac:dyDescent="0.25">
      <c r="A17" s="2"/>
      <c r="B17" s="698" t="s">
        <v>258</v>
      </c>
      <c r="C17" s="699"/>
      <c r="D17" s="699"/>
      <c r="E17" s="700"/>
      <c r="G17" s="698" t="s">
        <v>809</v>
      </c>
      <c r="H17" s="699"/>
      <c r="I17" s="699"/>
      <c r="J17" s="700"/>
      <c r="K17" s="5"/>
    </row>
    <row r="18" spans="1:15" ht="15.75" x14ac:dyDescent="0.25">
      <c r="A18" s="2"/>
      <c r="B18" s="701" t="s">
        <v>263</v>
      </c>
      <c r="C18" s="702"/>
      <c r="D18" s="702"/>
      <c r="E18" s="703"/>
      <c r="G18" s="701" t="s">
        <v>808</v>
      </c>
      <c r="H18" s="702"/>
      <c r="I18" s="702"/>
      <c r="J18" s="703"/>
      <c r="K18" s="3"/>
    </row>
    <row r="19" spans="1:15" x14ac:dyDescent="0.25">
      <c r="A19" s="2"/>
      <c r="B19" s="6"/>
      <c r="C19" s="7"/>
      <c r="D19" s="7"/>
      <c r="E19" s="8" t="s">
        <v>2</v>
      </c>
      <c r="G19" s="6"/>
      <c r="H19" s="7"/>
      <c r="I19" s="7"/>
      <c r="J19" s="8" t="s">
        <v>2</v>
      </c>
      <c r="K19" s="3"/>
    </row>
    <row r="20" spans="1:15" ht="14.45" x14ac:dyDescent="0.3">
      <c r="A20" s="2"/>
      <c r="B20" s="6"/>
      <c r="C20" s="7"/>
      <c r="D20" s="7"/>
      <c r="E20" s="9">
        <v>44</v>
      </c>
      <c r="G20" s="6"/>
      <c r="H20" s="7"/>
      <c r="I20" s="7"/>
      <c r="J20" s="9"/>
      <c r="K20" s="3"/>
    </row>
    <row r="21" spans="1:15" ht="24" x14ac:dyDescent="0.25">
      <c r="A21" s="2"/>
      <c r="B21" s="6"/>
      <c r="C21" s="7"/>
      <c r="D21" s="7"/>
      <c r="E21" s="8" t="s">
        <v>3</v>
      </c>
      <c r="G21" s="6"/>
      <c r="H21" s="7"/>
      <c r="I21" s="7"/>
      <c r="J21" s="8" t="s">
        <v>3</v>
      </c>
      <c r="K21" s="3"/>
    </row>
    <row r="22" spans="1:15" ht="14.45" x14ac:dyDescent="0.3">
      <c r="A22" s="2"/>
      <c r="B22" s="6"/>
      <c r="C22" s="7"/>
      <c r="D22" s="7"/>
      <c r="E22" s="9">
        <v>0.12</v>
      </c>
      <c r="G22" s="6"/>
      <c r="H22" s="7"/>
      <c r="I22" s="7"/>
      <c r="J22" s="9"/>
      <c r="K22" s="3"/>
    </row>
    <row r="23" spans="1:15" ht="24" x14ac:dyDescent="0.25">
      <c r="A23" s="2"/>
      <c r="B23" s="6"/>
      <c r="C23" s="7"/>
      <c r="D23" s="7"/>
      <c r="E23" s="8" t="s">
        <v>4</v>
      </c>
      <c r="G23" s="6"/>
      <c r="H23" s="7"/>
      <c r="I23" s="7"/>
      <c r="J23" s="8" t="s">
        <v>4</v>
      </c>
      <c r="K23" s="3"/>
    </row>
    <row r="24" spans="1:15" ht="14.45" x14ac:dyDescent="0.3">
      <c r="A24" s="2"/>
      <c r="B24" s="6"/>
      <c r="C24" s="7"/>
      <c r="D24" s="7"/>
      <c r="E24" s="10">
        <v>1</v>
      </c>
      <c r="G24" s="6"/>
      <c r="H24" s="7"/>
      <c r="I24" s="7"/>
      <c r="J24" s="10"/>
      <c r="K24" s="3"/>
    </row>
    <row r="25" spans="1:15" ht="15.75" thickBot="1" x14ac:dyDescent="0.3">
      <c r="A25" s="2"/>
      <c r="B25" s="704" t="s">
        <v>5</v>
      </c>
      <c r="C25" s="705"/>
      <c r="D25" s="706">
        <f>'22р'!D5</f>
        <v>3630</v>
      </c>
      <c r="E25" s="707"/>
      <c r="G25" s="704" t="s">
        <v>5</v>
      </c>
      <c r="H25" s="705"/>
      <c r="I25" s="234" t="s">
        <v>810</v>
      </c>
      <c r="J25" s="235">
        <f>'22р'!D6</f>
        <v>10285</v>
      </c>
      <c r="K25" s="3"/>
    </row>
    <row r="26" spans="1:15" ht="15.75" thickBot="1" x14ac:dyDescent="0.3">
      <c r="A26" s="2"/>
      <c r="B26" s="708" t="s">
        <v>995</v>
      </c>
      <c r="C26" s="709"/>
      <c r="D26" s="709"/>
      <c r="E26" s="710"/>
      <c r="G26" s="1106"/>
      <c r="H26" s="1107"/>
      <c r="I26" s="234" t="s">
        <v>811</v>
      </c>
      <c r="J26" s="303">
        <f>'22р'!D7</f>
        <v>10335</v>
      </c>
      <c r="K26" s="3"/>
    </row>
    <row r="27" spans="1:15" ht="15.75" thickBot="1" x14ac:dyDescent="0.3">
      <c r="A27" s="2"/>
      <c r="B27" s="726"/>
      <c r="C27" s="727"/>
      <c r="D27" s="727"/>
      <c r="E27" s="728"/>
      <c r="G27" s="708" t="s">
        <v>1015</v>
      </c>
      <c r="H27" s="709"/>
      <c r="I27" s="709"/>
      <c r="J27" s="710"/>
      <c r="K27" s="3"/>
      <c r="L27" s="69"/>
      <c r="M27" s="69"/>
      <c r="N27" s="69"/>
      <c r="O27" s="69"/>
    </row>
    <row r="28" spans="1:15" ht="15.75" thickBot="1" x14ac:dyDescent="0.3">
      <c r="A28" s="2"/>
      <c r="B28" s="64"/>
      <c r="C28" s="12"/>
      <c r="D28" s="12"/>
      <c r="E28" s="12"/>
      <c r="F28" s="3"/>
      <c r="G28" s="726" t="s">
        <v>1160</v>
      </c>
      <c r="H28" s="727"/>
      <c r="I28" s="727"/>
      <c r="J28" s="728"/>
      <c r="K28" s="3"/>
      <c r="L28" s="753"/>
      <c r="M28" s="753"/>
      <c r="N28" s="753"/>
      <c r="O28" s="753"/>
    </row>
    <row r="29" spans="1:15" x14ac:dyDescent="0.25">
      <c r="G29" s="69"/>
      <c r="H29" s="69"/>
      <c r="I29" s="69"/>
      <c r="J29" s="69"/>
      <c r="K29" s="69"/>
      <c r="L29" s="69"/>
      <c r="M29" s="69"/>
      <c r="N29" s="69"/>
      <c r="O29" s="69"/>
    </row>
    <row r="30" spans="1:15" x14ac:dyDescent="0.25">
      <c r="G30" s="69"/>
      <c r="H30" s="69"/>
      <c r="I30" s="69"/>
      <c r="J30" s="69"/>
      <c r="K30" s="69"/>
      <c r="L30" s="69"/>
      <c r="M30" s="69"/>
      <c r="N30" s="69"/>
      <c r="O30" s="69"/>
    </row>
    <row r="31" spans="1:15" x14ac:dyDescent="0.25">
      <c r="G31" s="69"/>
      <c r="H31" s="69"/>
      <c r="I31" s="69"/>
      <c r="J31" s="69"/>
      <c r="K31" s="69"/>
      <c r="L31" s="69"/>
      <c r="M31" s="69"/>
      <c r="N31" s="69"/>
      <c r="O31" s="69"/>
    </row>
    <row r="38" s="143" customFormat="1" x14ac:dyDescent="0.25"/>
  </sheetData>
  <mergeCells count="32">
    <mergeCell ref="M1:O1"/>
    <mergeCell ref="B5:E5"/>
    <mergeCell ref="B6:E6"/>
    <mergeCell ref="B13:C13"/>
    <mergeCell ref="G5:J5"/>
    <mergeCell ref="L5:O5"/>
    <mergeCell ref="B17:E17"/>
    <mergeCell ref="G6:J6"/>
    <mergeCell ref="L6:O6"/>
    <mergeCell ref="G13:H13"/>
    <mergeCell ref="I13:J13"/>
    <mergeCell ref="L13:M13"/>
    <mergeCell ref="N13:O13"/>
    <mergeCell ref="B14:E14"/>
    <mergeCell ref="B15:E15"/>
    <mergeCell ref="D13:E13"/>
    <mergeCell ref="L28:O28"/>
    <mergeCell ref="G14:J14"/>
    <mergeCell ref="L14:O14"/>
    <mergeCell ref="B26:E26"/>
    <mergeCell ref="G15:J15"/>
    <mergeCell ref="L15:O15"/>
    <mergeCell ref="B27:E27"/>
    <mergeCell ref="D25:E25"/>
    <mergeCell ref="B18:E18"/>
    <mergeCell ref="B25:C25"/>
    <mergeCell ref="G28:J28"/>
    <mergeCell ref="G26:H26"/>
    <mergeCell ref="G17:J17"/>
    <mergeCell ref="G18:J18"/>
    <mergeCell ref="G25:H25"/>
    <mergeCell ref="G27:J27"/>
  </mergeCells>
  <pageMargins left="0.25" right="0.25" top="0.75" bottom="0.75" header="0.3" footer="0.3"/>
  <pageSetup paperSize="9" scale="74" fitToHeight="0" orientation="portrait" r:id="rId1"/>
  <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F23"/>
  <sheetViews>
    <sheetView workbookViewId="0">
      <selection activeCell="B20" sqref="B20"/>
    </sheetView>
  </sheetViews>
  <sheetFormatPr defaultRowHeight="15" x14ac:dyDescent="0.25"/>
  <cols>
    <col min="1" max="1" width="26" customWidth="1"/>
    <col min="2" max="2" width="22" customWidth="1"/>
    <col min="3" max="3" width="18.42578125" customWidth="1"/>
    <col min="4" max="4" width="18.5703125" customWidth="1"/>
  </cols>
  <sheetData>
    <row r="1" spans="1:6" x14ac:dyDescent="0.25">
      <c r="A1" s="145" t="s">
        <v>508</v>
      </c>
      <c r="B1" s="147" t="s">
        <v>509</v>
      </c>
      <c r="C1" s="152" t="s">
        <v>524</v>
      </c>
      <c r="D1" s="155" t="s">
        <v>525</v>
      </c>
    </row>
    <row r="2" spans="1:6" x14ac:dyDescent="0.25">
      <c r="A2" s="144" t="s">
        <v>648</v>
      </c>
      <c r="B2" s="595">
        <f t="shared" ref="B2:B5" si="0">CEILING((F2+F2*0.07),5)</f>
        <v>6665</v>
      </c>
      <c r="C2" s="153">
        <f>B2-(B2/100*ТЛ!$G$32)</f>
        <v>6665</v>
      </c>
      <c r="D2" s="156">
        <f>C2+(C2/100*ТЛ!$G$33)</f>
        <v>6665</v>
      </c>
      <c r="F2" s="467">
        <v>6225</v>
      </c>
    </row>
    <row r="3" spans="1:6" x14ac:dyDescent="0.25">
      <c r="A3" s="144" t="s">
        <v>649</v>
      </c>
      <c r="B3" s="595">
        <f t="shared" si="0"/>
        <v>3710</v>
      </c>
      <c r="C3" s="153">
        <f>B3-(B3/100*ТЛ!$G$32)</f>
        <v>3710</v>
      </c>
      <c r="D3" s="156">
        <f>C3+(C3/100*ТЛ!$G$33)</f>
        <v>3710</v>
      </c>
      <c r="F3" s="467">
        <v>3465</v>
      </c>
    </row>
    <row r="4" spans="1:6" x14ac:dyDescent="0.25">
      <c r="A4" s="144" t="s">
        <v>650</v>
      </c>
      <c r="B4" s="595">
        <f t="shared" si="0"/>
        <v>4875</v>
      </c>
      <c r="C4" s="153">
        <f>B4-(B4/100*ТЛ!$G$32)</f>
        <v>4875</v>
      </c>
      <c r="D4" s="156">
        <f>C4+(C4/100*ТЛ!$G$33)</f>
        <v>4875</v>
      </c>
      <c r="F4" s="467">
        <v>4555</v>
      </c>
    </row>
    <row r="5" spans="1:6" x14ac:dyDescent="0.25">
      <c r="A5" s="144" t="s">
        <v>651</v>
      </c>
      <c r="B5" s="595">
        <f t="shared" si="0"/>
        <v>3630</v>
      </c>
      <c r="C5" s="153">
        <f>B5-(B5/100*ТЛ!$G$32)</f>
        <v>3630</v>
      </c>
      <c r="D5" s="156">
        <f>C5+(C5/100*ТЛ!$G$33)</f>
        <v>3630</v>
      </c>
      <c r="F5" s="467">
        <v>3390</v>
      </c>
    </row>
    <row r="6" spans="1:6" x14ac:dyDescent="0.25">
      <c r="A6" s="144" t="s">
        <v>812</v>
      </c>
      <c r="B6" s="595">
        <v>10285</v>
      </c>
      <c r="C6" s="153">
        <f>B6-(B6/100*ТЛ!$G$32)</f>
        <v>10285</v>
      </c>
      <c r="D6" s="156">
        <f>C6+(C6/100*ТЛ!$G$33)</f>
        <v>10285</v>
      </c>
      <c r="F6" s="467">
        <v>9430</v>
      </c>
    </row>
    <row r="7" spans="1:6" x14ac:dyDescent="0.25">
      <c r="A7" s="144" t="s">
        <v>813</v>
      </c>
      <c r="B7" s="595">
        <v>10335</v>
      </c>
      <c r="C7" s="153">
        <f>B7-(B7/100*ТЛ!$G$32)</f>
        <v>10335</v>
      </c>
      <c r="D7" s="156">
        <f>C7+(C7/100*ТЛ!$G$33)</f>
        <v>10335</v>
      </c>
      <c r="F7" s="467">
        <v>9505</v>
      </c>
    </row>
    <row r="8" spans="1:6" x14ac:dyDescent="0.25">
      <c r="A8" s="144" t="s">
        <v>1784</v>
      </c>
      <c r="B8" s="146">
        <v>4405</v>
      </c>
      <c r="C8" s="153">
        <f>B8-(B8/100*ТЛ!$G$32)</f>
        <v>4405</v>
      </c>
      <c r="D8" s="156">
        <f>C8+(C8/100*ТЛ!$G$33)</f>
        <v>4405</v>
      </c>
    </row>
    <row r="9" spans="1:6" x14ac:dyDescent="0.25">
      <c r="A9" s="144" t="s">
        <v>1785</v>
      </c>
      <c r="B9" s="146">
        <v>5010</v>
      </c>
      <c r="C9" s="153">
        <f>B9-(B9/100*ТЛ!$G$32)</f>
        <v>5010</v>
      </c>
      <c r="D9" s="156">
        <f>C9+(C9/100*ТЛ!$G$33)</f>
        <v>5010</v>
      </c>
    </row>
    <row r="10" spans="1:6" x14ac:dyDescent="0.25">
      <c r="A10" s="144" t="s">
        <v>1786</v>
      </c>
      <c r="B10" s="146">
        <v>3290</v>
      </c>
      <c r="C10" s="153">
        <f>B10-(B10/100*ТЛ!$G$32)</f>
        <v>3290</v>
      </c>
      <c r="D10" s="156">
        <f>C10+(C10/100*ТЛ!$G$33)</f>
        <v>3290</v>
      </c>
    </row>
    <row r="11" spans="1:6" x14ac:dyDescent="0.25">
      <c r="A11" s="144" t="s">
        <v>1787</v>
      </c>
      <c r="B11" s="621">
        <v>910</v>
      </c>
      <c r="C11" s="153">
        <f>B11-(B11/100*ТЛ!$G$32)</f>
        <v>910</v>
      </c>
      <c r="D11" s="156">
        <f>C11+(C11/100*ТЛ!$G$33)</f>
        <v>910</v>
      </c>
    </row>
    <row r="12" spans="1:6" x14ac:dyDescent="0.25">
      <c r="A12" s="144" t="s">
        <v>1828</v>
      </c>
      <c r="B12" s="626">
        <v>5430</v>
      </c>
      <c r="C12" s="153">
        <f>B12-(B12/100*ТЛ!$G$32)</f>
        <v>5430</v>
      </c>
      <c r="D12" s="156">
        <f>C12+(C12/100*ТЛ!$G$33)</f>
        <v>5430</v>
      </c>
    </row>
    <row r="13" spans="1:6" x14ac:dyDescent="0.25">
      <c r="A13" s="144" t="s">
        <v>1833</v>
      </c>
      <c r="B13" s="626">
        <v>4840</v>
      </c>
      <c r="C13" s="153">
        <f>B13-(B13/100*ТЛ!$G$32)</f>
        <v>4840</v>
      </c>
      <c r="D13" s="156">
        <f>C13+(C13/100*ТЛ!$G$33)</f>
        <v>4840</v>
      </c>
    </row>
    <row r="14" spans="1:6" ht="30" customHeight="1" x14ac:dyDescent="0.25">
      <c r="A14" s="144" t="s">
        <v>1881</v>
      </c>
      <c r="B14" s="638">
        <v>1220</v>
      </c>
      <c r="C14" s="153">
        <f>B14-(B14/100*ТЛ!$G$32)</f>
        <v>1220</v>
      </c>
      <c r="D14" s="156">
        <f>C14+(C14/100*ТЛ!$G$33)</f>
        <v>1220</v>
      </c>
    </row>
    <row r="15" spans="1:6" x14ac:dyDescent="0.25">
      <c r="A15" s="144" t="s">
        <v>1882</v>
      </c>
      <c r="B15" s="638">
        <v>1385</v>
      </c>
      <c r="C15" s="153">
        <f>B15-(B15/100*ТЛ!$G$32)</f>
        <v>1385</v>
      </c>
      <c r="D15" s="156">
        <f>C15+(C15/100*ТЛ!$G$33)</f>
        <v>1385</v>
      </c>
    </row>
    <row r="16" spans="1:6" x14ac:dyDescent="0.25">
      <c r="A16" s="144" t="s">
        <v>1883</v>
      </c>
      <c r="B16" s="638">
        <v>2530</v>
      </c>
      <c r="C16" s="153">
        <f>B16-(B16/100*ТЛ!$G$32)</f>
        <v>2530</v>
      </c>
      <c r="D16" s="156">
        <f>C16+(C16/100*ТЛ!$G$33)</f>
        <v>2530</v>
      </c>
    </row>
    <row r="17" spans="1:4" x14ac:dyDescent="0.25">
      <c r="A17" s="144" t="s">
        <v>1884</v>
      </c>
      <c r="B17" s="638">
        <v>4110</v>
      </c>
      <c r="C17" s="153">
        <f>B17-(B17/100*ТЛ!$G$32)</f>
        <v>4110</v>
      </c>
      <c r="D17" s="156">
        <f>C17+(C17/100*ТЛ!$G$33)</f>
        <v>4110</v>
      </c>
    </row>
    <row r="18" spans="1:4" ht="30.6" customHeight="1" x14ac:dyDescent="0.25">
      <c r="A18" s="144" t="s">
        <v>1875</v>
      </c>
      <c r="B18" s="638">
        <v>920</v>
      </c>
      <c r="C18" s="153">
        <f>B18-(B18/100*ТЛ!$G$32)</f>
        <v>920</v>
      </c>
      <c r="D18" s="156">
        <f>C18+(C18/100*ТЛ!$G$33)</f>
        <v>920</v>
      </c>
    </row>
    <row r="19" spans="1:4" x14ac:dyDescent="0.25">
      <c r="A19" s="144" t="s">
        <v>1876</v>
      </c>
      <c r="B19" s="638">
        <v>1330</v>
      </c>
      <c r="C19" s="153">
        <f>B19-(B19/100*ТЛ!$G$32)</f>
        <v>1330</v>
      </c>
      <c r="D19" s="156">
        <f>C19+(C19/100*ТЛ!$G$33)</f>
        <v>1330</v>
      </c>
    </row>
    <row r="20" spans="1:4" x14ac:dyDescent="0.25">
      <c r="A20" s="144" t="s">
        <v>1877</v>
      </c>
      <c r="B20" s="638">
        <v>2140</v>
      </c>
      <c r="C20" s="153">
        <f>B20-(B20/100*ТЛ!$G$32)</f>
        <v>2140</v>
      </c>
      <c r="D20" s="156">
        <f>C20+(C20/100*ТЛ!$G$33)</f>
        <v>2140</v>
      </c>
    </row>
    <row r="21" spans="1:4" x14ac:dyDescent="0.25">
      <c r="A21" s="144" t="s">
        <v>1878</v>
      </c>
      <c r="B21" s="638">
        <v>3070</v>
      </c>
      <c r="C21" s="153">
        <f>B21-(B21/100*ТЛ!$G$32)</f>
        <v>3070</v>
      </c>
      <c r="D21" s="156">
        <f>C21+(C21/100*ТЛ!$G$33)</f>
        <v>3070</v>
      </c>
    </row>
    <row r="22" spans="1:4" ht="14.45" x14ac:dyDescent="0.3">
      <c r="A22" s="144"/>
      <c r="B22" s="638"/>
      <c r="C22" s="153">
        <f>B22-(B22/100*ТЛ!$G$32)</f>
        <v>0</v>
      </c>
      <c r="D22" s="156">
        <f>C22+(C22/100*ТЛ!$G$33)</f>
        <v>0</v>
      </c>
    </row>
    <row r="23" spans="1:4" ht="14.45" x14ac:dyDescent="0.3">
      <c r="A23" s="144"/>
      <c r="B23" s="638"/>
      <c r="C23" s="153">
        <f>B23-(B23/100*ТЛ!$G$32)</f>
        <v>0</v>
      </c>
      <c r="D23" s="156">
        <f>C23+(C23/100*ТЛ!$G$33)</f>
        <v>0</v>
      </c>
    </row>
  </sheetData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  <pageSetUpPr fitToPage="1"/>
  </sheetPr>
  <dimension ref="A1:Q89"/>
  <sheetViews>
    <sheetView view="pageBreakPreview" zoomScale="90" zoomScaleNormal="100" zoomScaleSheetLayoutView="90" workbookViewId="0">
      <selection activeCell="B1" sqref="B1:I3"/>
    </sheetView>
  </sheetViews>
  <sheetFormatPr defaultRowHeight="15" x14ac:dyDescent="0.25"/>
  <cols>
    <col min="1" max="1" width="3.85546875" customWidth="1"/>
  </cols>
  <sheetData>
    <row r="1" spans="1:15" ht="20.25" x14ac:dyDescent="0.3">
      <c r="A1" s="2"/>
      <c r="B1" s="21"/>
      <c r="C1" s="3"/>
      <c r="D1" s="3"/>
      <c r="E1" s="25"/>
      <c r="F1" s="24"/>
      <c r="G1" s="3"/>
      <c r="H1" s="3"/>
      <c r="I1" s="3"/>
      <c r="J1" s="3"/>
      <c r="K1" s="3"/>
      <c r="L1" s="3"/>
      <c r="M1" s="734"/>
      <c r="N1" s="734"/>
      <c r="O1" s="734"/>
    </row>
    <row r="2" spans="1:15" x14ac:dyDescent="0.25">
      <c r="A2" s="2"/>
      <c r="B2" s="24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</row>
    <row r="3" spans="1:15" ht="14.45" x14ac:dyDescent="0.3">
      <c r="A3" s="2"/>
      <c r="B3" s="24"/>
      <c r="C3" s="3"/>
      <c r="D3" s="3"/>
      <c r="E3" s="24"/>
      <c r="F3" s="3"/>
      <c r="G3" s="3"/>
      <c r="H3" s="3"/>
      <c r="I3" s="3"/>
      <c r="J3" s="3"/>
      <c r="K3" s="3"/>
      <c r="L3" s="3"/>
      <c r="M3" s="3"/>
      <c r="N3" s="3"/>
      <c r="O3" s="4"/>
    </row>
    <row r="4" spans="1:15" ht="28.5" thickBot="1" x14ac:dyDescent="0.45">
      <c r="A4" s="28"/>
      <c r="B4" s="66" t="s">
        <v>228</v>
      </c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67"/>
      <c r="O4" s="68"/>
    </row>
    <row r="5" spans="1:15" s="74" customFormat="1" ht="15.75" x14ac:dyDescent="0.25">
      <c r="A5" s="28"/>
      <c r="B5" s="735" t="s">
        <v>232</v>
      </c>
      <c r="C5" s="736"/>
      <c r="D5" s="736"/>
      <c r="E5" s="737"/>
      <c r="F5" s="502"/>
      <c r="G5" s="735" t="s">
        <v>1570</v>
      </c>
      <c r="H5" s="736"/>
      <c r="I5" s="736"/>
      <c r="J5" s="737"/>
      <c r="K5" s="502"/>
      <c r="L5" s="735" t="s">
        <v>818</v>
      </c>
      <c r="M5" s="736"/>
      <c r="N5" s="736"/>
      <c r="O5" s="737"/>
    </row>
    <row r="6" spans="1:15" ht="15.75" x14ac:dyDescent="0.25">
      <c r="A6" s="2"/>
      <c r="B6" s="701" t="s">
        <v>239</v>
      </c>
      <c r="C6" s="702"/>
      <c r="D6" s="702"/>
      <c r="E6" s="703"/>
      <c r="F6" s="3"/>
      <c r="G6" s="701" t="s">
        <v>241</v>
      </c>
      <c r="H6" s="702"/>
      <c r="I6" s="702"/>
      <c r="J6" s="703"/>
      <c r="K6" s="3"/>
      <c r="L6" s="701" t="s">
        <v>819</v>
      </c>
      <c r="M6" s="702"/>
      <c r="N6" s="702"/>
      <c r="O6" s="703"/>
    </row>
    <row r="7" spans="1:15" x14ac:dyDescent="0.25">
      <c r="A7" s="2"/>
      <c r="B7" s="6"/>
      <c r="C7" s="7"/>
      <c r="D7" s="7"/>
      <c r="E7" s="8" t="s">
        <v>2</v>
      </c>
      <c r="F7" s="3"/>
      <c r="G7" s="6"/>
      <c r="H7" s="7"/>
      <c r="I7" s="7"/>
      <c r="J7" s="8" t="s">
        <v>2</v>
      </c>
      <c r="K7" s="3"/>
      <c r="L7" s="6"/>
      <c r="M7" s="7"/>
      <c r="N7" s="7"/>
      <c r="O7" s="8" t="s">
        <v>2</v>
      </c>
    </row>
    <row r="8" spans="1:15" ht="14.45" x14ac:dyDescent="0.3">
      <c r="A8" s="2"/>
      <c r="B8" s="6"/>
      <c r="C8" s="7"/>
      <c r="D8" s="7"/>
      <c r="E8" s="9">
        <v>10</v>
      </c>
      <c r="F8" s="3"/>
      <c r="G8" s="6"/>
      <c r="H8" s="7"/>
      <c r="I8" s="7"/>
      <c r="J8" s="9">
        <v>10</v>
      </c>
      <c r="K8" s="3"/>
      <c r="L8" s="6"/>
      <c r="M8" s="7"/>
      <c r="N8" s="7"/>
      <c r="O8" s="9">
        <v>10</v>
      </c>
    </row>
    <row r="9" spans="1:15" s="431" customFormat="1" ht="20.45" customHeight="1" x14ac:dyDescent="0.2">
      <c r="A9" s="435"/>
      <c r="B9" s="428"/>
      <c r="C9" s="429"/>
      <c r="D9" s="429"/>
      <c r="E9" s="425" t="s">
        <v>3</v>
      </c>
      <c r="F9" s="427"/>
      <c r="G9" s="428"/>
      <c r="H9" s="429"/>
      <c r="I9" s="429"/>
      <c r="J9" s="425" t="s">
        <v>3</v>
      </c>
      <c r="K9" s="427"/>
      <c r="L9" s="428"/>
      <c r="M9" s="429"/>
      <c r="N9" s="429"/>
      <c r="O9" s="425" t="s">
        <v>3</v>
      </c>
    </row>
    <row r="10" spans="1:15" ht="14.45" x14ac:dyDescent="0.3">
      <c r="A10" s="2"/>
      <c r="B10" s="6"/>
      <c r="C10" s="7"/>
      <c r="D10" s="7"/>
      <c r="E10" s="9">
        <v>0.08</v>
      </c>
      <c r="F10" s="3"/>
      <c r="G10" s="6"/>
      <c r="H10" s="7"/>
      <c r="I10" s="7"/>
      <c r="J10" s="9">
        <v>0.08</v>
      </c>
      <c r="K10" s="3"/>
      <c r="L10" s="6"/>
      <c r="M10" s="7"/>
      <c r="N10" s="7"/>
      <c r="O10" s="9">
        <v>0.08</v>
      </c>
    </row>
    <row r="11" spans="1:15" ht="24" x14ac:dyDescent="0.25">
      <c r="A11" s="2"/>
      <c r="B11" s="6"/>
      <c r="C11" s="7"/>
      <c r="D11" s="7"/>
      <c r="E11" s="8" t="s">
        <v>4</v>
      </c>
      <c r="F11" s="3"/>
      <c r="G11" s="6"/>
      <c r="H11" s="7"/>
      <c r="I11" s="7"/>
      <c r="J11" s="8" t="s">
        <v>4</v>
      </c>
      <c r="K11" s="3"/>
      <c r="L11" s="6"/>
      <c r="M11" s="7"/>
      <c r="N11" s="7"/>
      <c r="O11" s="8" t="s">
        <v>4</v>
      </c>
    </row>
    <row r="12" spans="1:15" ht="14.45" x14ac:dyDescent="0.3">
      <c r="A12" s="2"/>
      <c r="B12" s="6"/>
      <c r="C12" s="7"/>
      <c r="D12" s="7"/>
      <c r="E12" s="10">
        <v>1</v>
      </c>
      <c r="F12" s="3"/>
      <c r="G12" s="6"/>
      <c r="H12" s="7"/>
      <c r="I12" s="7"/>
      <c r="J12" s="10">
        <v>1</v>
      </c>
      <c r="K12" s="3"/>
      <c r="L12" s="6"/>
      <c r="M12" s="7"/>
      <c r="N12" s="7"/>
      <c r="O12" s="10">
        <v>1</v>
      </c>
    </row>
    <row r="13" spans="1:15" ht="15.75" thickBot="1" x14ac:dyDescent="0.3">
      <c r="A13" s="2"/>
      <c r="B13" s="704" t="s">
        <v>5</v>
      </c>
      <c r="C13" s="705"/>
      <c r="D13" s="706">
        <f>'23р'!D2</f>
        <v>1420</v>
      </c>
      <c r="E13" s="707"/>
      <c r="F13" s="3"/>
      <c r="G13" s="704" t="s">
        <v>5</v>
      </c>
      <c r="H13" s="705"/>
      <c r="I13" s="706"/>
      <c r="J13" s="707"/>
      <c r="K13" s="3"/>
      <c r="L13" s="704" t="s">
        <v>5</v>
      </c>
      <c r="M13" s="705"/>
      <c r="N13" s="706">
        <f>'23р'!D5</f>
        <v>1385</v>
      </c>
      <c r="O13" s="707"/>
    </row>
    <row r="14" spans="1:15" x14ac:dyDescent="0.25">
      <c r="A14" s="2"/>
      <c r="B14" s="708" t="s">
        <v>240</v>
      </c>
      <c r="C14" s="709"/>
      <c r="D14" s="709"/>
      <c r="E14" s="710"/>
      <c r="F14" s="3"/>
      <c r="G14" s="139" t="s">
        <v>646</v>
      </c>
      <c r="H14" s="169"/>
      <c r="I14" s="169"/>
      <c r="J14" s="175">
        <f>'23р'!D3</f>
        <v>1415</v>
      </c>
      <c r="K14" s="3"/>
      <c r="L14" s="708" t="s">
        <v>243</v>
      </c>
      <c r="M14" s="709"/>
      <c r="N14" s="709"/>
      <c r="O14" s="710"/>
    </row>
    <row r="15" spans="1:15" ht="15.75" thickBot="1" x14ac:dyDescent="0.3">
      <c r="A15" s="2"/>
      <c r="B15" s="726"/>
      <c r="C15" s="727"/>
      <c r="D15" s="727"/>
      <c r="E15" s="728"/>
      <c r="F15" s="3"/>
      <c r="G15" s="170" t="s">
        <v>647</v>
      </c>
      <c r="H15" s="15"/>
      <c r="I15" s="15"/>
      <c r="J15" s="176">
        <f>'23р'!D4</f>
        <v>1650</v>
      </c>
      <c r="K15" s="3"/>
      <c r="L15" s="726"/>
      <c r="M15" s="727"/>
      <c r="N15" s="727"/>
      <c r="O15" s="728"/>
    </row>
    <row r="16" spans="1:15" ht="27.6" customHeight="1" thickBot="1" x14ac:dyDescent="0.35">
      <c r="A16" s="2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4"/>
    </row>
    <row r="17" spans="1:15" s="74" customFormat="1" ht="33" customHeight="1" x14ac:dyDescent="0.25">
      <c r="A17" s="28"/>
      <c r="B17" s="735" t="s">
        <v>234</v>
      </c>
      <c r="C17" s="736"/>
      <c r="D17" s="736"/>
      <c r="E17" s="737"/>
      <c r="F17" s="502"/>
      <c r="G17" s="735" t="s">
        <v>235</v>
      </c>
      <c r="H17" s="736"/>
      <c r="I17" s="736"/>
      <c r="J17" s="737"/>
      <c r="L17" s="816" t="s">
        <v>1459</v>
      </c>
      <c r="M17" s="817"/>
      <c r="N17" s="817"/>
      <c r="O17" s="818"/>
    </row>
    <row r="18" spans="1:15" ht="15.75" x14ac:dyDescent="0.25">
      <c r="A18" s="2"/>
      <c r="B18" s="701" t="s">
        <v>244</v>
      </c>
      <c r="C18" s="702"/>
      <c r="D18" s="702"/>
      <c r="E18" s="703"/>
      <c r="F18" s="3"/>
      <c r="G18" s="701" t="s">
        <v>245</v>
      </c>
      <c r="H18" s="702"/>
      <c r="I18" s="702"/>
      <c r="J18" s="703"/>
      <c r="K18" s="3"/>
      <c r="L18" s="701" t="s">
        <v>865</v>
      </c>
      <c r="M18" s="702"/>
      <c r="N18" s="702"/>
      <c r="O18" s="703"/>
    </row>
    <row r="19" spans="1:15" x14ac:dyDescent="0.25">
      <c r="A19" s="2"/>
      <c r="B19" s="6"/>
      <c r="C19" s="7"/>
      <c r="D19" s="7"/>
      <c r="E19" s="8" t="s">
        <v>2</v>
      </c>
      <c r="F19" s="3"/>
      <c r="G19" s="6"/>
      <c r="H19" s="7"/>
      <c r="I19" s="7"/>
      <c r="J19" s="8" t="s">
        <v>2</v>
      </c>
      <c r="K19" s="3"/>
      <c r="L19" s="6"/>
      <c r="M19" s="7"/>
      <c r="N19" s="7"/>
      <c r="O19" s="8" t="s">
        <v>2</v>
      </c>
    </row>
    <row r="20" spans="1:15" ht="15" customHeight="1" x14ac:dyDescent="0.3">
      <c r="A20" s="2"/>
      <c r="B20" s="6"/>
      <c r="C20" s="7"/>
      <c r="D20" s="7"/>
      <c r="E20" s="9">
        <v>8</v>
      </c>
      <c r="F20" s="3"/>
      <c r="G20" s="6"/>
      <c r="H20" s="7"/>
      <c r="I20" s="7"/>
      <c r="J20" s="9">
        <v>14</v>
      </c>
      <c r="K20" s="3"/>
      <c r="L20" s="6"/>
      <c r="M20" s="7"/>
      <c r="N20" s="7"/>
      <c r="O20" s="9">
        <v>56</v>
      </c>
    </row>
    <row r="21" spans="1:15" s="431" customFormat="1" ht="11.25" x14ac:dyDescent="0.2">
      <c r="A21" s="435"/>
      <c r="B21" s="428"/>
      <c r="C21" s="429"/>
      <c r="D21" s="429"/>
      <c r="E21" s="425" t="s">
        <v>3</v>
      </c>
      <c r="F21" s="427"/>
      <c r="G21" s="428"/>
      <c r="H21" s="429"/>
      <c r="I21" s="429"/>
      <c r="J21" s="425" t="s">
        <v>3</v>
      </c>
      <c r="K21" s="427"/>
      <c r="L21" s="428"/>
      <c r="M21" s="429"/>
      <c r="N21" s="429"/>
      <c r="O21" s="425" t="s">
        <v>3</v>
      </c>
    </row>
    <row r="22" spans="1:15" ht="15" customHeight="1" x14ac:dyDescent="0.3">
      <c r="A22" s="2"/>
      <c r="B22" s="6"/>
      <c r="C22" s="7"/>
      <c r="D22" s="7"/>
      <c r="E22" s="9">
        <v>7.0000000000000007E-2</v>
      </c>
      <c r="F22" s="3"/>
      <c r="G22" s="6"/>
      <c r="H22" s="7"/>
      <c r="I22" s="7"/>
      <c r="J22" s="9">
        <v>0.09</v>
      </c>
      <c r="K22" s="3"/>
      <c r="L22" s="6"/>
      <c r="M22" s="7"/>
      <c r="N22" s="7"/>
      <c r="O22" s="9"/>
    </row>
    <row r="23" spans="1:15" ht="24" x14ac:dyDescent="0.25">
      <c r="A23" s="2"/>
      <c r="B23" s="6"/>
      <c r="C23" s="7"/>
      <c r="D23" s="7"/>
      <c r="E23" s="8" t="s">
        <v>4</v>
      </c>
      <c r="F23" s="3"/>
      <c r="G23" s="6"/>
      <c r="H23" s="7"/>
      <c r="I23" s="7"/>
      <c r="J23" s="8" t="s">
        <v>4</v>
      </c>
      <c r="K23" s="3"/>
      <c r="L23" s="6"/>
      <c r="M23" s="7"/>
      <c r="N23" s="7"/>
      <c r="O23" s="8" t="s">
        <v>4</v>
      </c>
    </row>
    <row r="24" spans="1:15" ht="15" customHeight="1" x14ac:dyDescent="0.3">
      <c r="A24" s="2"/>
      <c r="B24" s="6"/>
      <c r="C24" s="7"/>
      <c r="D24" s="7"/>
      <c r="E24" s="10">
        <v>1</v>
      </c>
      <c r="F24" s="3"/>
      <c r="G24" s="6"/>
      <c r="H24" s="7"/>
      <c r="I24" s="7"/>
      <c r="J24" s="10">
        <v>1</v>
      </c>
      <c r="K24" s="3"/>
      <c r="L24" s="6"/>
      <c r="M24" s="7"/>
      <c r="N24" s="7"/>
      <c r="O24" s="10"/>
    </row>
    <row r="25" spans="1:15" ht="15.75" thickBot="1" x14ac:dyDescent="0.3">
      <c r="A25" s="2"/>
      <c r="B25" s="704" t="s">
        <v>5</v>
      </c>
      <c r="C25" s="705"/>
      <c r="D25" s="706">
        <f>'23р'!D7</f>
        <v>2095</v>
      </c>
      <c r="E25" s="707"/>
      <c r="F25" s="3"/>
      <c r="G25" s="704" t="s">
        <v>5</v>
      </c>
      <c r="H25" s="705"/>
      <c r="I25" s="706">
        <f>'23р'!D8</f>
        <v>2605</v>
      </c>
      <c r="J25" s="707"/>
      <c r="K25" s="3"/>
      <c r="L25" s="704" t="s">
        <v>5</v>
      </c>
      <c r="M25" s="705"/>
      <c r="N25" s="706">
        <f>'23р'!D17</f>
        <v>2435</v>
      </c>
      <c r="O25" s="707"/>
    </row>
    <row r="26" spans="1:15" x14ac:dyDescent="0.25">
      <c r="A26" s="2"/>
      <c r="B26" s="708" t="s">
        <v>243</v>
      </c>
      <c r="C26" s="709"/>
      <c r="D26" s="709"/>
      <c r="E26" s="710"/>
      <c r="F26" s="3"/>
      <c r="G26" s="708" t="s">
        <v>243</v>
      </c>
      <c r="H26" s="709"/>
      <c r="I26" s="709"/>
      <c r="J26" s="710"/>
      <c r="K26" s="3"/>
      <c r="L26" s="708" t="s">
        <v>1001</v>
      </c>
      <c r="M26" s="709"/>
      <c r="N26" s="709"/>
      <c r="O26" s="710"/>
    </row>
    <row r="27" spans="1:15" ht="15.75" customHeight="1" thickBot="1" x14ac:dyDescent="0.3">
      <c r="A27" s="2"/>
      <c r="B27" s="726"/>
      <c r="C27" s="727"/>
      <c r="D27" s="727"/>
      <c r="E27" s="728"/>
      <c r="F27" s="3"/>
      <c r="G27" s="726"/>
      <c r="H27" s="727"/>
      <c r="I27" s="727"/>
      <c r="J27" s="728"/>
      <c r="K27" s="3"/>
      <c r="L27" s="726"/>
      <c r="M27" s="727"/>
      <c r="N27" s="727"/>
      <c r="O27" s="728"/>
    </row>
    <row r="28" spans="1:15" ht="15.75" thickBot="1" x14ac:dyDescent="0.3">
      <c r="A28" s="2"/>
      <c r="B28" s="64"/>
      <c r="C28" s="12"/>
      <c r="D28" s="12"/>
      <c r="E28" s="12"/>
      <c r="F28" s="3"/>
      <c r="G28" s="729"/>
      <c r="H28" s="729"/>
      <c r="I28" s="729"/>
      <c r="J28" s="729"/>
      <c r="K28" s="3"/>
      <c r="L28" s="727"/>
      <c r="M28" s="727"/>
      <c r="N28" s="727"/>
      <c r="O28" s="1136"/>
    </row>
    <row r="29" spans="1:15" s="299" customFormat="1" ht="31.5" customHeight="1" x14ac:dyDescent="0.25">
      <c r="A29" s="297"/>
      <c r="B29" s="1080" t="s">
        <v>236</v>
      </c>
      <c r="C29" s="1081"/>
      <c r="D29" s="1081"/>
      <c r="E29" s="1082"/>
      <c r="F29" s="298"/>
      <c r="G29" s="1083" t="s">
        <v>702</v>
      </c>
      <c r="H29" s="1084"/>
      <c r="I29" s="1084"/>
      <c r="J29" s="1085"/>
      <c r="K29" s="298"/>
      <c r="L29" s="1080" t="s">
        <v>233</v>
      </c>
      <c r="M29" s="1081"/>
      <c r="N29" s="1081"/>
      <c r="O29" s="1082"/>
    </row>
    <row r="30" spans="1:15" ht="15.75" x14ac:dyDescent="0.25">
      <c r="A30" s="2"/>
      <c r="B30" s="701" t="s">
        <v>247</v>
      </c>
      <c r="C30" s="702"/>
      <c r="D30" s="702"/>
      <c r="E30" s="703"/>
      <c r="F30" s="3"/>
      <c r="G30" s="701" t="s">
        <v>247</v>
      </c>
      <c r="H30" s="702"/>
      <c r="I30" s="702"/>
      <c r="J30" s="703"/>
      <c r="K30" s="3"/>
      <c r="L30" s="701" t="s">
        <v>242</v>
      </c>
      <c r="M30" s="702"/>
      <c r="N30" s="702"/>
      <c r="O30" s="703"/>
    </row>
    <row r="31" spans="1:15" x14ac:dyDescent="0.25">
      <c r="A31" s="2"/>
      <c r="B31" s="6"/>
      <c r="C31" s="7"/>
      <c r="D31" s="7"/>
      <c r="E31" s="8" t="s">
        <v>2</v>
      </c>
      <c r="F31" s="3"/>
      <c r="G31" s="6"/>
      <c r="H31" s="7"/>
      <c r="I31" s="7"/>
      <c r="J31" s="8" t="s">
        <v>2</v>
      </c>
      <c r="K31" s="3"/>
      <c r="L31" s="6"/>
      <c r="M31" s="7"/>
      <c r="N31" s="7"/>
      <c r="O31" s="8" t="s">
        <v>2</v>
      </c>
    </row>
    <row r="32" spans="1:15" x14ac:dyDescent="0.25">
      <c r="A32" s="2"/>
      <c r="B32" s="6"/>
      <c r="C32" s="7"/>
      <c r="D32" s="7"/>
      <c r="E32" s="9">
        <v>11</v>
      </c>
      <c r="F32" s="3"/>
      <c r="G32" s="6"/>
      <c r="H32" s="7"/>
      <c r="I32" s="7"/>
      <c r="J32" s="16">
        <v>11</v>
      </c>
      <c r="K32" s="3"/>
      <c r="L32" s="6"/>
      <c r="M32" s="7"/>
      <c r="N32" s="7"/>
      <c r="O32" s="9">
        <v>12.2</v>
      </c>
    </row>
    <row r="33" spans="1:15" s="431" customFormat="1" ht="19.149999999999999" customHeight="1" x14ac:dyDescent="0.2">
      <c r="A33" s="435"/>
      <c r="B33" s="428"/>
      <c r="C33" s="429"/>
      <c r="D33" s="429"/>
      <c r="E33" s="425" t="s">
        <v>3</v>
      </c>
      <c r="F33" s="427"/>
      <c r="G33" s="428"/>
      <c r="H33" s="429"/>
      <c r="I33" s="429"/>
      <c r="J33" s="425" t="s">
        <v>3</v>
      </c>
      <c r="K33" s="427"/>
      <c r="L33" s="428"/>
      <c r="M33" s="429"/>
      <c r="N33" s="429"/>
      <c r="O33" s="425" t="s">
        <v>3</v>
      </c>
    </row>
    <row r="34" spans="1:15" x14ac:dyDescent="0.25">
      <c r="A34" s="2"/>
      <c r="B34" s="6"/>
      <c r="C34" s="7"/>
      <c r="D34" s="7"/>
      <c r="E34" s="9">
        <v>0.04</v>
      </c>
      <c r="F34" s="3"/>
      <c r="G34" s="6"/>
      <c r="H34" s="7"/>
      <c r="I34" s="7"/>
      <c r="J34" s="29">
        <v>0.04</v>
      </c>
      <c r="K34" s="3"/>
      <c r="L34" s="6"/>
      <c r="M34" s="7"/>
      <c r="N34" s="7"/>
      <c r="O34" s="9">
        <v>0.03</v>
      </c>
    </row>
    <row r="35" spans="1:15" ht="24" x14ac:dyDescent="0.25">
      <c r="A35" s="2"/>
      <c r="B35" s="6"/>
      <c r="C35" s="7"/>
      <c r="D35" s="7"/>
      <c r="E35" s="8" t="s">
        <v>4</v>
      </c>
      <c r="F35" s="3"/>
      <c r="G35" s="6"/>
      <c r="H35" s="7"/>
      <c r="I35" s="7"/>
      <c r="J35" s="8" t="s">
        <v>4</v>
      </c>
      <c r="K35" s="3"/>
      <c r="L35" s="6"/>
      <c r="M35" s="7"/>
      <c r="N35" s="7"/>
      <c r="O35" s="8" t="s">
        <v>4</v>
      </c>
    </row>
    <row r="36" spans="1:15" x14ac:dyDescent="0.25">
      <c r="A36" s="2"/>
      <c r="B36" s="6"/>
      <c r="C36" s="7"/>
      <c r="D36" s="7"/>
      <c r="E36" s="10">
        <v>1</v>
      </c>
      <c r="F36" s="3"/>
      <c r="G36" s="6"/>
      <c r="H36" s="7"/>
      <c r="I36" s="7"/>
      <c r="J36" s="10">
        <v>1</v>
      </c>
      <c r="K36" s="3"/>
      <c r="L36" s="6"/>
      <c r="M36" s="7"/>
      <c r="N36" s="7"/>
      <c r="O36" s="10">
        <v>1</v>
      </c>
    </row>
    <row r="37" spans="1:15" ht="15.75" thickBot="1" x14ac:dyDescent="0.3">
      <c r="A37" s="2"/>
      <c r="B37" s="704" t="s">
        <v>5</v>
      </c>
      <c r="C37" s="705"/>
      <c r="D37" s="706">
        <f>'23р'!D9</f>
        <v>1230</v>
      </c>
      <c r="E37" s="707"/>
      <c r="F37" s="3"/>
      <c r="G37" s="704" t="s">
        <v>5</v>
      </c>
      <c r="H37" s="705"/>
      <c r="I37" s="706">
        <f>'23р'!D10</f>
        <v>1390</v>
      </c>
      <c r="J37" s="707"/>
      <c r="K37" s="3"/>
      <c r="L37" s="704" t="s">
        <v>5</v>
      </c>
      <c r="M37" s="705"/>
      <c r="N37" s="706">
        <f>'23р'!D6</f>
        <v>985</v>
      </c>
      <c r="O37" s="707"/>
    </row>
    <row r="38" spans="1:15" x14ac:dyDescent="0.25">
      <c r="A38" s="2"/>
      <c r="B38" s="708" t="s">
        <v>1649</v>
      </c>
      <c r="C38" s="709"/>
      <c r="D38" s="709"/>
      <c r="E38" s="710"/>
      <c r="F38" s="3"/>
      <c r="G38" s="708" t="s">
        <v>1016</v>
      </c>
      <c r="H38" s="709"/>
      <c r="I38" s="709"/>
      <c r="J38" s="710"/>
      <c r="K38" s="3"/>
      <c r="L38" s="708" t="s">
        <v>1650</v>
      </c>
      <c r="M38" s="709"/>
      <c r="N38" s="709"/>
      <c r="O38" s="710"/>
    </row>
    <row r="39" spans="1:15" ht="15.75" thickBot="1" x14ac:dyDescent="0.3">
      <c r="A39" s="2"/>
      <c r="B39" s="726" t="s">
        <v>246</v>
      </c>
      <c r="C39" s="727"/>
      <c r="D39" s="727"/>
      <c r="E39" s="728"/>
      <c r="F39" s="3"/>
      <c r="G39" s="726" t="s">
        <v>246</v>
      </c>
      <c r="H39" s="727"/>
      <c r="I39" s="727"/>
      <c r="J39" s="728"/>
      <c r="K39" s="3"/>
      <c r="L39" s="1133"/>
      <c r="M39" s="1134"/>
      <c r="N39" s="1134"/>
      <c r="O39" s="1135"/>
    </row>
    <row r="40" spans="1:15" ht="15.75" customHeight="1" thickBot="1" x14ac:dyDescent="0.3">
      <c r="A40" s="2"/>
      <c r="B40" s="3"/>
      <c r="C40" s="3"/>
      <c r="D40" s="3"/>
      <c r="E40" s="3"/>
      <c r="F40" s="3"/>
      <c r="G40" s="590"/>
      <c r="H40" s="278"/>
      <c r="I40" s="278"/>
      <c r="J40" s="590"/>
      <c r="K40" s="3"/>
      <c r="L40" s="3"/>
      <c r="M40" s="3"/>
      <c r="N40" s="3"/>
      <c r="O40" s="4"/>
    </row>
    <row r="41" spans="1:15" s="267" customFormat="1" ht="33" customHeight="1" x14ac:dyDescent="0.25">
      <c r="A41" s="308"/>
      <c r="B41" s="1080" t="s">
        <v>238</v>
      </c>
      <c r="C41" s="1081"/>
      <c r="D41" s="1081"/>
      <c r="E41" s="1082"/>
      <c r="F41" s="309"/>
      <c r="G41" s="1080" t="s">
        <v>237</v>
      </c>
      <c r="H41" s="1081"/>
      <c r="I41" s="1081"/>
      <c r="J41" s="1082"/>
      <c r="K41" s="309"/>
      <c r="L41" s="1083" t="s">
        <v>1238</v>
      </c>
      <c r="M41" s="1084"/>
      <c r="N41" s="1084"/>
      <c r="O41" s="1085"/>
    </row>
    <row r="42" spans="1:15" ht="15.75" x14ac:dyDescent="0.25">
      <c r="A42" s="2"/>
      <c r="B42" s="701" t="s">
        <v>250</v>
      </c>
      <c r="C42" s="702"/>
      <c r="D42" s="702"/>
      <c r="E42" s="703"/>
      <c r="F42" s="3"/>
      <c r="G42" s="701" t="s">
        <v>248</v>
      </c>
      <c r="H42" s="702"/>
      <c r="I42" s="702"/>
      <c r="J42" s="703"/>
      <c r="K42" s="3"/>
      <c r="L42" s="701" t="s">
        <v>248</v>
      </c>
      <c r="M42" s="702"/>
      <c r="N42" s="702"/>
      <c r="O42" s="703"/>
    </row>
    <row r="43" spans="1:15" x14ac:dyDescent="0.25">
      <c r="A43" s="2"/>
      <c r="B43" s="6"/>
      <c r="C43" s="7"/>
      <c r="D43" s="7"/>
      <c r="E43" s="8" t="s">
        <v>2</v>
      </c>
      <c r="F43" s="3"/>
      <c r="G43" s="6"/>
      <c r="H43" s="7"/>
      <c r="I43" s="7"/>
      <c r="J43" s="8" t="s">
        <v>2</v>
      </c>
      <c r="K43" s="3"/>
      <c r="L43" s="6"/>
      <c r="M43" s="7"/>
      <c r="N43" s="7"/>
      <c r="O43" s="8" t="s">
        <v>2</v>
      </c>
    </row>
    <row r="44" spans="1:15" x14ac:dyDescent="0.25">
      <c r="A44" s="2"/>
      <c r="B44" s="6"/>
      <c r="C44" s="7"/>
      <c r="D44" s="7"/>
      <c r="E44" s="16">
        <v>17</v>
      </c>
      <c r="F44" s="3"/>
      <c r="G44" s="6"/>
      <c r="H44" s="7"/>
      <c r="I44" s="7"/>
      <c r="J44" s="16">
        <v>28</v>
      </c>
      <c r="K44" s="3"/>
      <c r="L44" s="6"/>
      <c r="M44" s="7"/>
      <c r="N44" s="7"/>
      <c r="O44" s="16">
        <v>28</v>
      </c>
    </row>
    <row r="45" spans="1:15" s="431" customFormat="1" ht="20.45" customHeight="1" x14ac:dyDescent="0.2">
      <c r="A45" s="435"/>
      <c r="B45" s="428"/>
      <c r="C45" s="429"/>
      <c r="D45" s="429"/>
      <c r="E45" s="425" t="s">
        <v>3</v>
      </c>
      <c r="F45" s="427"/>
      <c r="G45" s="428"/>
      <c r="H45" s="429"/>
      <c r="I45" s="429"/>
      <c r="J45" s="425" t="s">
        <v>3</v>
      </c>
      <c r="K45" s="427"/>
      <c r="L45" s="428"/>
      <c r="M45" s="429"/>
      <c r="N45" s="429"/>
      <c r="O45" s="425" t="s">
        <v>3</v>
      </c>
    </row>
    <row r="46" spans="1:15" x14ac:dyDescent="0.25">
      <c r="A46" s="2"/>
      <c r="B46" s="6"/>
      <c r="C46" s="7"/>
      <c r="D46" s="7"/>
      <c r="E46" s="29">
        <v>0.04</v>
      </c>
      <c r="F46" s="3"/>
      <c r="G46" s="6"/>
      <c r="H46" s="7"/>
      <c r="I46" s="7"/>
      <c r="J46" s="29">
        <v>0.08</v>
      </c>
      <c r="K46" s="3"/>
      <c r="L46" s="6"/>
      <c r="M46" s="7"/>
      <c r="N46" s="7"/>
      <c r="O46" s="29">
        <v>0.08</v>
      </c>
    </row>
    <row r="47" spans="1:15" ht="24" x14ac:dyDescent="0.25">
      <c r="A47" s="2"/>
      <c r="B47" s="6"/>
      <c r="C47" s="7"/>
      <c r="D47" s="7"/>
      <c r="E47" s="8" t="s">
        <v>4</v>
      </c>
      <c r="F47" s="3"/>
      <c r="G47" s="6"/>
      <c r="H47" s="7"/>
      <c r="I47" s="7"/>
      <c r="J47" s="8" t="s">
        <v>4</v>
      </c>
      <c r="K47" s="3"/>
      <c r="L47" s="6"/>
      <c r="M47" s="7"/>
      <c r="N47" s="7"/>
      <c r="O47" s="8" t="s">
        <v>4</v>
      </c>
    </row>
    <row r="48" spans="1:15" x14ac:dyDescent="0.25">
      <c r="A48" s="2"/>
      <c r="B48" s="6"/>
      <c r="C48" s="7"/>
      <c r="D48" s="7"/>
      <c r="E48" s="10">
        <v>1</v>
      </c>
      <c r="F48" s="3"/>
      <c r="G48" s="6"/>
      <c r="H48" s="7"/>
      <c r="I48" s="7"/>
      <c r="J48" s="10">
        <v>2</v>
      </c>
      <c r="K48" s="3"/>
      <c r="L48" s="6"/>
      <c r="M48" s="7"/>
      <c r="N48" s="7"/>
      <c r="O48" s="10">
        <v>2</v>
      </c>
    </row>
    <row r="49" spans="1:17" ht="15.75" thickBot="1" x14ac:dyDescent="0.3">
      <c r="A49" s="2"/>
      <c r="B49" s="704" t="s">
        <v>5</v>
      </c>
      <c r="C49" s="705"/>
      <c r="D49" s="706">
        <f>'23р'!D13</f>
        <v>1720</v>
      </c>
      <c r="E49" s="707"/>
      <c r="F49" s="3"/>
      <c r="G49" s="1129" t="s">
        <v>5</v>
      </c>
      <c r="H49" s="1130"/>
      <c r="I49" s="173"/>
      <c r="J49" s="174">
        <f>'23р'!D11</f>
        <v>2675</v>
      </c>
      <c r="K49" s="3"/>
      <c r="L49" s="1129" t="s">
        <v>5</v>
      </c>
      <c r="M49" s="1130"/>
      <c r="N49" s="173"/>
      <c r="O49" s="174">
        <f>'23р'!D12</f>
        <v>2785</v>
      </c>
      <c r="Q49" s="143"/>
    </row>
    <row r="50" spans="1:17" x14ac:dyDescent="0.25">
      <c r="A50" s="2"/>
      <c r="B50" s="708" t="s">
        <v>1651</v>
      </c>
      <c r="C50" s="709"/>
      <c r="D50" s="709"/>
      <c r="E50" s="710"/>
      <c r="F50" s="3"/>
      <c r="G50" s="1131"/>
      <c r="H50" s="1132"/>
      <c r="I50" s="173"/>
      <c r="J50" s="174"/>
      <c r="K50" s="3"/>
      <c r="L50" s="1131"/>
      <c r="M50" s="1132"/>
      <c r="N50" s="173"/>
      <c r="O50" s="174"/>
    </row>
    <row r="51" spans="1:17" ht="15.75" thickBot="1" x14ac:dyDescent="0.3">
      <c r="A51" s="2"/>
      <c r="B51" s="726"/>
      <c r="C51" s="727"/>
      <c r="D51" s="727"/>
      <c r="E51" s="728"/>
      <c r="F51" s="3"/>
      <c r="G51" s="840" t="s">
        <v>1652</v>
      </c>
      <c r="H51" s="753"/>
      <c r="I51" s="753"/>
      <c r="J51" s="841"/>
      <c r="K51" s="3"/>
      <c r="L51" s="840"/>
      <c r="M51" s="753"/>
      <c r="N51" s="753"/>
      <c r="O51" s="841"/>
    </row>
    <row r="52" spans="1:17" ht="15.75" thickBot="1" x14ac:dyDescent="0.3">
      <c r="A52" s="2"/>
      <c r="F52" s="18"/>
      <c r="G52" s="726" t="s">
        <v>249</v>
      </c>
      <c r="H52" s="727"/>
      <c r="I52" s="727"/>
      <c r="J52" s="728"/>
      <c r="K52" s="18"/>
      <c r="L52" s="726" t="s">
        <v>1245</v>
      </c>
      <c r="M52" s="727"/>
      <c r="N52" s="727"/>
      <c r="O52" s="728"/>
    </row>
    <row r="53" spans="1:17" ht="15.75" thickBot="1" x14ac:dyDescent="0.3">
      <c r="A53" s="2"/>
      <c r="B53" s="64"/>
      <c r="C53" s="64"/>
      <c r="D53" s="64"/>
      <c r="E53" s="64"/>
      <c r="F53" s="18"/>
      <c r="G53" s="64"/>
      <c r="H53" s="64"/>
      <c r="I53" s="64"/>
      <c r="J53" s="64"/>
      <c r="K53" s="18"/>
      <c r="L53" s="64"/>
      <c r="M53" s="64"/>
      <c r="N53" s="64"/>
      <c r="O53" s="64"/>
    </row>
    <row r="54" spans="1:17" s="74" customFormat="1" ht="15.75" x14ac:dyDescent="0.25">
      <c r="A54" s="28"/>
      <c r="B54" s="735" t="s">
        <v>1242</v>
      </c>
      <c r="C54" s="736"/>
      <c r="D54" s="736"/>
      <c r="E54" s="737"/>
      <c r="F54" s="517"/>
      <c r="G54" s="735" t="s">
        <v>1243</v>
      </c>
      <c r="H54" s="736"/>
      <c r="I54" s="736"/>
      <c r="J54" s="737"/>
      <c r="K54" s="517"/>
      <c r="L54" s="735" t="s">
        <v>1244</v>
      </c>
      <c r="M54" s="736"/>
      <c r="N54" s="736"/>
      <c r="O54" s="737"/>
    </row>
    <row r="55" spans="1:17" ht="15.75" x14ac:dyDescent="0.25">
      <c r="A55" s="2"/>
      <c r="B55" s="701" t="s">
        <v>1723</v>
      </c>
      <c r="C55" s="702"/>
      <c r="D55" s="702"/>
      <c r="E55" s="703"/>
      <c r="F55" s="18"/>
      <c r="G55" s="701" t="s">
        <v>251</v>
      </c>
      <c r="H55" s="702"/>
      <c r="I55" s="702"/>
      <c r="J55" s="703"/>
      <c r="K55" s="18"/>
      <c r="L55" s="701" t="s">
        <v>254</v>
      </c>
      <c r="M55" s="702"/>
      <c r="N55" s="702"/>
      <c r="O55" s="703"/>
    </row>
    <row r="56" spans="1:17" x14ac:dyDescent="0.25">
      <c r="A56" s="2"/>
      <c r="B56" s="6"/>
      <c r="C56" s="7"/>
      <c r="D56" s="7"/>
      <c r="E56" s="8" t="s">
        <v>2</v>
      </c>
      <c r="F56" s="18"/>
      <c r="G56" s="6"/>
      <c r="H56" s="7"/>
      <c r="I56" s="7"/>
      <c r="J56" s="8" t="s">
        <v>2</v>
      </c>
      <c r="K56" s="18"/>
      <c r="L56" s="6"/>
      <c r="M56" s="7"/>
      <c r="N56" s="7"/>
      <c r="O56" s="8" t="s">
        <v>2</v>
      </c>
    </row>
    <row r="57" spans="1:17" x14ac:dyDescent="0.25">
      <c r="A57" s="2"/>
      <c r="B57" s="6"/>
      <c r="C57" s="7"/>
      <c r="D57" s="7"/>
      <c r="E57" s="16">
        <v>3.25</v>
      </c>
      <c r="F57" s="18"/>
      <c r="G57" s="6"/>
      <c r="H57" s="7"/>
      <c r="I57" s="7"/>
      <c r="J57" s="16">
        <v>3.25</v>
      </c>
      <c r="K57" s="18"/>
      <c r="L57" s="6"/>
      <c r="M57" s="7"/>
      <c r="N57" s="7"/>
      <c r="O57" s="16">
        <v>5.7</v>
      </c>
    </row>
    <row r="58" spans="1:17" s="431" customFormat="1" ht="18.600000000000001" customHeight="1" x14ac:dyDescent="0.2">
      <c r="A58" s="435"/>
      <c r="B58" s="428"/>
      <c r="C58" s="429"/>
      <c r="D58" s="429"/>
      <c r="E58" s="425" t="s">
        <v>3</v>
      </c>
      <c r="F58" s="617"/>
      <c r="G58" s="428"/>
      <c r="H58" s="429"/>
      <c r="I58" s="429"/>
      <c r="J58" s="425" t="s">
        <v>3</v>
      </c>
      <c r="K58" s="617"/>
      <c r="L58" s="428"/>
      <c r="M58" s="429"/>
      <c r="N58" s="429"/>
      <c r="O58" s="425" t="s">
        <v>3</v>
      </c>
    </row>
    <row r="59" spans="1:17" x14ac:dyDescent="0.25">
      <c r="A59" s="2"/>
      <c r="B59" s="6"/>
      <c r="C59" s="7"/>
      <c r="D59" s="7"/>
      <c r="E59" s="29">
        <v>0.16</v>
      </c>
      <c r="F59" s="18"/>
      <c r="G59" s="6"/>
      <c r="H59" s="7"/>
      <c r="I59" s="7"/>
      <c r="J59" s="29">
        <v>0.08</v>
      </c>
      <c r="K59" s="18"/>
      <c r="L59" s="6"/>
      <c r="M59" s="7"/>
      <c r="N59" s="7"/>
      <c r="O59" s="29">
        <v>0.16</v>
      </c>
    </row>
    <row r="60" spans="1:17" ht="24" x14ac:dyDescent="0.25">
      <c r="A60" s="2"/>
      <c r="B60" s="6"/>
      <c r="C60" s="7"/>
      <c r="D60" s="7"/>
      <c r="E60" s="8" t="s">
        <v>4</v>
      </c>
      <c r="F60" s="18"/>
      <c r="G60" s="6"/>
      <c r="H60" s="7"/>
      <c r="I60" s="7"/>
      <c r="J60" s="8" t="s">
        <v>4</v>
      </c>
      <c r="K60" s="18"/>
      <c r="L60" s="6"/>
      <c r="M60" s="7"/>
      <c r="N60" s="7"/>
      <c r="O60" s="8" t="s">
        <v>4</v>
      </c>
    </row>
    <row r="61" spans="1:17" x14ac:dyDescent="0.25">
      <c r="A61" s="2"/>
      <c r="B61" s="6"/>
      <c r="C61" s="7"/>
      <c r="D61" s="7"/>
      <c r="E61" s="10">
        <v>1</v>
      </c>
      <c r="F61" s="18"/>
      <c r="G61" s="6"/>
      <c r="H61" s="7"/>
      <c r="I61" s="7"/>
      <c r="J61" s="10">
        <v>2</v>
      </c>
      <c r="K61" s="18"/>
      <c r="L61" s="6"/>
      <c r="M61" s="7"/>
      <c r="N61" s="7"/>
      <c r="O61" s="10">
        <v>2</v>
      </c>
    </row>
    <row r="62" spans="1:17" ht="15.75" thickBot="1" x14ac:dyDescent="0.3">
      <c r="A62" s="2"/>
      <c r="B62" s="704" t="s">
        <v>5</v>
      </c>
      <c r="C62" s="705"/>
      <c r="D62" s="234"/>
      <c r="E62" s="235">
        <f>'23р'!D16</f>
        <v>1360</v>
      </c>
      <c r="F62" s="18"/>
      <c r="G62" s="704" t="s">
        <v>5</v>
      </c>
      <c r="H62" s="705"/>
      <c r="I62" s="234"/>
      <c r="J62" s="305">
        <f>'23р'!D14</f>
        <v>1320</v>
      </c>
      <c r="K62" s="18"/>
      <c r="L62" s="704" t="s">
        <v>5</v>
      </c>
      <c r="M62" s="705"/>
      <c r="N62" s="234"/>
      <c r="O62" s="305">
        <f>'23р'!D15</f>
        <v>1650</v>
      </c>
    </row>
    <row r="63" spans="1:17" s="143" customFormat="1" ht="15.75" thickBot="1" x14ac:dyDescent="0.3">
      <c r="A63" s="2"/>
      <c r="B63" s="283"/>
      <c r="C63" s="284"/>
      <c r="D63" s="234"/>
      <c r="E63" s="304"/>
      <c r="F63" s="18"/>
      <c r="G63" s="70"/>
      <c r="H63" s="279"/>
      <c r="I63" s="234"/>
      <c r="J63" s="71"/>
      <c r="K63" s="18"/>
      <c r="L63" s="70"/>
      <c r="M63" s="279"/>
      <c r="N63" s="234"/>
      <c r="O63" s="71"/>
    </row>
    <row r="64" spans="1:17" ht="15.75" thickBot="1" x14ac:dyDescent="0.3">
      <c r="A64" s="2"/>
      <c r="B64" s="757" t="s">
        <v>252</v>
      </c>
      <c r="C64" s="729"/>
      <c r="D64" s="729"/>
      <c r="E64" s="758"/>
      <c r="F64" s="18"/>
      <c r="G64" s="708" t="s">
        <v>252</v>
      </c>
      <c r="H64" s="709"/>
      <c r="I64" s="709"/>
      <c r="J64" s="710"/>
      <c r="K64" s="18"/>
      <c r="L64" s="708" t="s">
        <v>252</v>
      </c>
      <c r="M64" s="709"/>
      <c r="N64" s="709"/>
      <c r="O64" s="710"/>
    </row>
    <row r="65" spans="1:15" ht="15.75" thickBot="1" x14ac:dyDescent="0.3">
      <c r="A65" s="2"/>
      <c r="F65" s="18"/>
      <c r="G65" s="726" t="s">
        <v>253</v>
      </c>
      <c r="H65" s="727"/>
      <c r="I65" s="727"/>
      <c r="J65" s="728"/>
      <c r="K65" s="18"/>
      <c r="L65" s="726" t="s">
        <v>253</v>
      </c>
      <c r="M65" s="727"/>
      <c r="N65" s="727"/>
      <c r="O65" s="728"/>
    </row>
    <row r="66" spans="1:15" ht="15.75" thickBot="1" x14ac:dyDescent="0.3">
      <c r="A66" s="2"/>
      <c r="B66" s="64"/>
      <c r="C66" s="64"/>
      <c r="D66" s="584" t="s">
        <v>1607</v>
      </c>
      <c r="E66" s="64"/>
      <c r="F66" s="18"/>
      <c r="G66" s="64"/>
      <c r="H66" s="64"/>
      <c r="I66" s="64"/>
      <c r="J66" s="64"/>
      <c r="K66" s="18"/>
      <c r="L66" s="64"/>
      <c r="M66" s="64"/>
      <c r="N66" s="64"/>
      <c r="O66" s="64"/>
    </row>
    <row r="67" spans="1:15" ht="55.9" customHeight="1" x14ac:dyDescent="0.25">
      <c r="A67" s="2"/>
      <c r="B67" s="1122" t="s">
        <v>1770</v>
      </c>
      <c r="C67" s="1123"/>
      <c r="D67" s="1123"/>
      <c r="E67" s="1124"/>
      <c r="F67" s="18"/>
      <c r="G67" s="1122" t="s">
        <v>1771</v>
      </c>
      <c r="H67" s="1123"/>
      <c r="I67" s="1123"/>
      <c r="J67" s="1124"/>
      <c r="K67" s="18"/>
      <c r="L67" s="1122" t="s">
        <v>1772</v>
      </c>
      <c r="M67" s="1123"/>
      <c r="N67" s="1123"/>
      <c r="O67" s="1124"/>
    </row>
    <row r="68" spans="1:15" ht="15.75" x14ac:dyDescent="0.25">
      <c r="A68" s="2"/>
      <c r="B68" s="701" t="s">
        <v>1606</v>
      </c>
      <c r="C68" s="702"/>
      <c r="D68" s="702"/>
      <c r="E68" s="703"/>
      <c r="F68" s="18"/>
      <c r="G68" s="701" t="s">
        <v>1718</v>
      </c>
      <c r="H68" s="702"/>
      <c r="I68" s="702"/>
      <c r="J68" s="703"/>
      <c r="K68" s="18"/>
      <c r="L68" s="701" t="s">
        <v>1719</v>
      </c>
      <c r="M68" s="702"/>
      <c r="N68" s="702"/>
      <c r="O68" s="703"/>
    </row>
    <row r="69" spans="1:15" x14ac:dyDescent="0.25">
      <c r="A69" s="2"/>
      <c r="B69" s="6"/>
      <c r="C69" s="7"/>
      <c r="D69" s="7"/>
      <c r="E69" s="8" t="s">
        <v>2</v>
      </c>
      <c r="F69" s="18"/>
      <c r="G69" s="6"/>
      <c r="H69" s="7"/>
      <c r="I69" s="7"/>
      <c r="J69" s="8" t="s">
        <v>2</v>
      </c>
      <c r="K69" s="18"/>
      <c r="L69" s="6"/>
      <c r="M69" s="7"/>
      <c r="N69" s="7"/>
      <c r="O69" s="8" t="s">
        <v>2</v>
      </c>
    </row>
    <row r="70" spans="1:15" x14ac:dyDescent="0.25">
      <c r="A70" s="2"/>
      <c r="B70" s="6"/>
      <c r="C70" s="7"/>
      <c r="D70" s="7"/>
      <c r="E70" s="16"/>
      <c r="F70" s="18"/>
      <c r="G70" s="6"/>
      <c r="H70" s="7"/>
      <c r="I70" s="7"/>
      <c r="J70" s="16"/>
      <c r="K70" s="18"/>
      <c r="L70" s="6"/>
      <c r="M70" s="7"/>
      <c r="N70" s="7"/>
      <c r="O70" s="16"/>
    </row>
    <row r="71" spans="1:15" s="431" customFormat="1" ht="24.6" customHeight="1" x14ac:dyDescent="0.2">
      <c r="A71" s="435"/>
      <c r="B71" s="428"/>
      <c r="C71" s="429"/>
      <c r="D71" s="429"/>
      <c r="E71" s="425" t="s">
        <v>3</v>
      </c>
      <c r="F71" s="617"/>
      <c r="G71" s="428"/>
      <c r="H71" s="429"/>
      <c r="I71" s="429"/>
      <c r="J71" s="425" t="s">
        <v>3</v>
      </c>
      <c r="K71" s="617"/>
      <c r="L71" s="428"/>
      <c r="M71" s="429"/>
      <c r="N71" s="429"/>
      <c r="O71" s="425" t="s">
        <v>3</v>
      </c>
    </row>
    <row r="72" spans="1:15" x14ac:dyDescent="0.25">
      <c r="A72" s="2"/>
      <c r="B72" s="6"/>
      <c r="C72" s="7"/>
      <c r="D72" s="7"/>
      <c r="E72" s="29"/>
      <c r="F72" s="18"/>
      <c r="G72" s="6"/>
      <c r="H72" s="7"/>
      <c r="I72" s="7"/>
      <c r="J72" s="29"/>
      <c r="K72" s="18"/>
      <c r="L72" s="6"/>
      <c r="M72" s="7"/>
      <c r="N72" s="7"/>
      <c r="O72" s="29"/>
    </row>
    <row r="73" spans="1:15" ht="24" x14ac:dyDescent="0.25">
      <c r="A73" s="2"/>
      <c r="B73" s="6"/>
      <c r="C73" s="7"/>
      <c r="D73" s="7"/>
      <c r="E73" s="8" t="s">
        <v>4</v>
      </c>
      <c r="F73" s="18"/>
      <c r="G73" s="6"/>
      <c r="H73" s="7"/>
      <c r="I73" s="7"/>
      <c r="J73" s="8" t="s">
        <v>4</v>
      </c>
      <c r="K73" s="18"/>
      <c r="L73" s="6"/>
      <c r="M73" s="7"/>
      <c r="N73" s="7"/>
      <c r="O73" s="8" t="s">
        <v>4</v>
      </c>
    </row>
    <row r="74" spans="1:15" ht="40.9" customHeight="1" x14ac:dyDescent="0.25">
      <c r="A74" s="2"/>
      <c r="B74" s="6"/>
      <c r="C74" s="7"/>
      <c r="D74" s="7"/>
      <c r="E74" s="10">
        <v>1</v>
      </c>
      <c r="F74" s="18"/>
      <c r="G74" s="6"/>
      <c r="H74" s="7"/>
      <c r="I74" s="7"/>
      <c r="J74" s="10">
        <v>1</v>
      </c>
      <c r="K74" s="18"/>
      <c r="L74" s="6"/>
      <c r="M74" s="7"/>
      <c r="N74" s="7"/>
      <c r="O74" s="10">
        <v>1</v>
      </c>
    </row>
    <row r="75" spans="1:15" ht="15.75" thickBot="1" x14ac:dyDescent="0.3">
      <c r="A75" s="2"/>
      <c r="B75" s="704" t="s">
        <v>5</v>
      </c>
      <c r="C75" s="705"/>
      <c r="D75" s="234"/>
      <c r="E75" s="235">
        <f>'23р'!D18</f>
        <v>5515</v>
      </c>
      <c r="F75" s="18"/>
      <c r="G75" s="704" t="s">
        <v>5</v>
      </c>
      <c r="H75" s="705"/>
      <c r="I75" s="234"/>
      <c r="J75" s="235">
        <f>'23р'!D19</f>
        <v>2540</v>
      </c>
      <c r="K75" s="18"/>
      <c r="L75" s="704" t="s">
        <v>5</v>
      </c>
      <c r="M75" s="705"/>
      <c r="N75" s="234"/>
      <c r="O75" s="235">
        <f>'23р'!D20</f>
        <v>1970</v>
      </c>
    </row>
    <row r="76" spans="1:15" ht="15.75" thickBot="1" x14ac:dyDescent="0.3">
      <c r="A76" s="2"/>
      <c r="B76" s="1106" t="s">
        <v>1653</v>
      </c>
      <c r="C76" s="1125"/>
      <c r="D76" s="234"/>
      <c r="E76" s="304"/>
      <c r="F76" s="18"/>
      <c r="G76" s="1106"/>
      <c r="H76" s="1125"/>
      <c r="I76" s="234"/>
      <c r="J76" s="304"/>
      <c r="K76" s="18"/>
      <c r="L76" s="1106"/>
      <c r="M76" s="1125"/>
      <c r="N76" s="234"/>
      <c r="O76" s="304"/>
    </row>
    <row r="77" spans="1:15" ht="15.75" thickBot="1" x14ac:dyDescent="0.3">
      <c r="B77" s="757" t="s">
        <v>996</v>
      </c>
      <c r="C77" s="729"/>
      <c r="D77" s="729"/>
      <c r="E77" s="758"/>
      <c r="G77" s="757" t="s">
        <v>1722</v>
      </c>
      <c r="H77" s="729"/>
      <c r="I77" s="729"/>
      <c r="J77" s="758"/>
      <c r="K77" s="69"/>
      <c r="L77" s="757" t="s">
        <v>1722</v>
      </c>
      <c r="M77" s="729"/>
      <c r="N77" s="729"/>
      <c r="O77" s="758"/>
    </row>
    <row r="78" spans="1:15" ht="15.75" thickBot="1" x14ac:dyDescent="0.3"/>
    <row r="79" spans="1:15" ht="30" customHeight="1" x14ac:dyDescent="0.25">
      <c r="B79" s="1122" t="s">
        <v>1777</v>
      </c>
      <c r="C79" s="1123"/>
      <c r="D79" s="1123"/>
      <c r="E79" s="1124"/>
    </row>
    <row r="80" spans="1:15" ht="15.75" x14ac:dyDescent="0.25">
      <c r="B80" s="701" t="s">
        <v>1778</v>
      </c>
      <c r="C80" s="702"/>
      <c r="D80" s="702"/>
      <c r="E80" s="703"/>
    </row>
    <row r="81" spans="2:5" x14ac:dyDescent="0.25">
      <c r="B81" s="6"/>
      <c r="C81" s="7"/>
      <c r="D81" s="7"/>
      <c r="E81" s="8" t="s">
        <v>2</v>
      </c>
    </row>
    <row r="82" spans="2:5" x14ac:dyDescent="0.25">
      <c r="B82" s="6"/>
      <c r="C82" s="7"/>
      <c r="D82" s="7"/>
      <c r="E82" s="16"/>
    </row>
    <row r="83" spans="2:5" ht="19.899999999999999" customHeight="1" x14ac:dyDescent="0.25">
      <c r="B83" s="6"/>
      <c r="C83" s="7"/>
      <c r="D83" s="7"/>
      <c r="E83" s="425" t="s">
        <v>3</v>
      </c>
    </row>
    <row r="84" spans="2:5" x14ac:dyDescent="0.25">
      <c r="B84" s="6"/>
      <c r="C84" s="7"/>
      <c r="D84" s="7"/>
      <c r="E84" s="29"/>
    </row>
    <row r="85" spans="2:5" ht="24" x14ac:dyDescent="0.25">
      <c r="B85" s="6"/>
      <c r="C85" s="7"/>
      <c r="D85" s="7"/>
      <c r="E85" s="8" t="s">
        <v>4</v>
      </c>
    </row>
    <row r="86" spans="2:5" x14ac:dyDescent="0.25">
      <c r="B86" s="6"/>
      <c r="C86" s="7"/>
      <c r="D86" s="7"/>
      <c r="E86" s="10">
        <v>1</v>
      </c>
    </row>
    <row r="87" spans="2:5" ht="15.75" thickBot="1" x14ac:dyDescent="0.3">
      <c r="B87" s="704" t="s">
        <v>5</v>
      </c>
      <c r="C87" s="705"/>
      <c r="D87" s="234"/>
      <c r="E87" s="235">
        <f>'23р'!D21</f>
        <v>1350</v>
      </c>
    </row>
    <row r="88" spans="2:5" ht="15.75" thickBot="1" x14ac:dyDescent="0.3">
      <c r="B88" s="1106"/>
      <c r="C88" s="1125"/>
      <c r="D88" s="234"/>
      <c r="E88" s="304"/>
    </row>
    <row r="89" spans="2:5" ht="26.45" customHeight="1" thickBot="1" x14ac:dyDescent="0.3">
      <c r="B89" s="1126" t="s">
        <v>1780</v>
      </c>
      <c r="C89" s="1127"/>
      <c r="D89" s="1127"/>
      <c r="E89" s="1128"/>
    </row>
  </sheetData>
  <mergeCells count="107">
    <mergeCell ref="M1:O1"/>
    <mergeCell ref="B5:E5"/>
    <mergeCell ref="G5:J5"/>
    <mergeCell ref="B6:E6"/>
    <mergeCell ref="G6:J6"/>
    <mergeCell ref="B14:E14"/>
    <mergeCell ref="B15:E15"/>
    <mergeCell ref="L38:O38"/>
    <mergeCell ref="B26:E26"/>
    <mergeCell ref="L5:O5"/>
    <mergeCell ref="L6:O6"/>
    <mergeCell ref="L13:M13"/>
    <mergeCell ref="N13:O13"/>
    <mergeCell ref="L14:O14"/>
    <mergeCell ref="L15:O15"/>
    <mergeCell ref="B38:E38"/>
    <mergeCell ref="G27:J27"/>
    <mergeCell ref="B13:C13"/>
    <mergeCell ref="D13:E13"/>
    <mergeCell ref="G13:H13"/>
    <mergeCell ref="I13:J13"/>
    <mergeCell ref="G29:J29"/>
    <mergeCell ref="L27:O27"/>
    <mergeCell ref="G38:J38"/>
    <mergeCell ref="G17:J17"/>
    <mergeCell ref="L17:O17"/>
    <mergeCell ref="B29:E29"/>
    <mergeCell ref="G18:J18"/>
    <mergeCell ref="L18:O18"/>
    <mergeCell ref="G26:J26"/>
    <mergeCell ref="L26:O26"/>
    <mergeCell ref="L29:O29"/>
    <mergeCell ref="B17:E17"/>
    <mergeCell ref="B18:E18"/>
    <mergeCell ref="B27:E27"/>
    <mergeCell ref="B25:C25"/>
    <mergeCell ref="D25:E25"/>
    <mergeCell ref="G25:H25"/>
    <mergeCell ref="I25:J25"/>
    <mergeCell ref="L25:M25"/>
    <mergeCell ref="L39:O39"/>
    <mergeCell ref="G42:J42"/>
    <mergeCell ref="L42:O42"/>
    <mergeCell ref="N25:O25"/>
    <mergeCell ref="B37:C37"/>
    <mergeCell ref="D37:E37"/>
    <mergeCell ref="G28:J28"/>
    <mergeCell ref="L28:O28"/>
    <mergeCell ref="B30:E30"/>
    <mergeCell ref="L30:O30"/>
    <mergeCell ref="G30:J30"/>
    <mergeCell ref="G37:H37"/>
    <mergeCell ref="I37:J37"/>
    <mergeCell ref="B39:E39"/>
    <mergeCell ref="G41:J41"/>
    <mergeCell ref="L41:O41"/>
    <mergeCell ref="G39:J39"/>
    <mergeCell ref="L37:M37"/>
    <mergeCell ref="N37:O37"/>
    <mergeCell ref="L67:O67"/>
    <mergeCell ref="B49:C49"/>
    <mergeCell ref="D49:E49"/>
    <mergeCell ref="G62:H62"/>
    <mergeCell ref="L62:M62"/>
    <mergeCell ref="B41:E41"/>
    <mergeCell ref="G54:J54"/>
    <mergeCell ref="L54:O54"/>
    <mergeCell ref="B42:E42"/>
    <mergeCell ref="G55:J55"/>
    <mergeCell ref="L55:O55"/>
    <mergeCell ref="G51:J51"/>
    <mergeCell ref="L51:O51"/>
    <mergeCell ref="B50:E50"/>
    <mergeCell ref="B51:E51"/>
    <mergeCell ref="G52:J52"/>
    <mergeCell ref="L52:O52"/>
    <mergeCell ref="G49:H49"/>
    <mergeCell ref="L49:M49"/>
    <mergeCell ref="G50:H50"/>
    <mergeCell ref="L50:M50"/>
    <mergeCell ref="B54:E54"/>
    <mergeCell ref="B55:E55"/>
    <mergeCell ref="B62:C62"/>
    <mergeCell ref="B79:E79"/>
    <mergeCell ref="B80:E80"/>
    <mergeCell ref="B87:C87"/>
    <mergeCell ref="B88:C88"/>
    <mergeCell ref="B89:E89"/>
    <mergeCell ref="L68:O68"/>
    <mergeCell ref="G64:J64"/>
    <mergeCell ref="L64:O64"/>
    <mergeCell ref="G65:J65"/>
    <mergeCell ref="L65:O65"/>
    <mergeCell ref="B64:E64"/>
    <mergeCell ref="B67:E67"/>
    <mergeCell ref="B68:E68"/>
    <mergeCell ref="B77:E77"/>
    <mergeCell ref="L75:M75"/>
    <mergeCell ref="B75:C75"/>
    <mergeCell ref="B76:C76"/>
    <mergeCell ref="G67:J67"/>
    <mergeCell ref="G68:J68"/>
    <mergeCell ref="G75:H75"/>
    <mergeCell ref="G76:H76"/>
    <mergeCell ref="G77:J77"/>
    <mergeCell ref="L76:M76"/>
    <mergeCell ref="L77:O77"/>
  </mergeCells>
  <pageMargins left="0.23622047244094491" right="0.23622047244094491" top="0.15748031496062992" bottom="0.15748031496062992" header="0.31496062992125984" footer="0.31496062992125984"/>
  <pageSetup paperSize="9" scale="50" orientation="portrait" r:id="rId1"/>
  <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F21"/>
  <sheetViews>
    <sheetView workbookViewId="0">
      <selection activeCell="B21" sqref="B21"/>
    </sheetView>
  </sheetViews>
  <sheetFormatPr defaultRowHeight="15" x14ac:dyDescent="0.25"/>
  <cols>
    <col min="1" max="1" width="34.85546875" customWidth="1"/>
    <col min="2" max="2" width="19.7109375" customWidth="1"/>
    <col min="3" max="3" width="16.7109375" customWidth="1"/>
    <col min="4" max="4" width="18" customWidth="1"/>
  </cols>
  <sheetData>
    <row r="1" spans="1:6" x14ac:dyDescent="0.25">
      <c r="A1" s="145" t="s">
        <v>508</v>
      </c>
      <c r="B1" s="147" t="s">
        <v>509</v>
      </c>
      <c r="C1" s="152" t="s">
        <v>524</v>
      </c>
      <c r="D1" s="155" t="s">
        <v>525</v>
      </c>
    </row>
    <row r="2" spans="1:6" x14ac:dyDescent="0.25">
      <c r="A2" s="144" t="s">
        <v>639</v>
      </c>
      <c r="B2" s="595">
        <v>1420</v>
      </c>
      <c r="C2" s="153">
        <f>B2-(B2/100*ТЛ!$G$32)</f>
        <v>1420</v>
      </c>
      <c r="D2" s="156">
        <f>C2+(C2/100*ТЛ!$G$33)</f>
        <v>1420</v>
      </c>
      <c r="F2" s="467">
        <v>1240</v>
      </c>
    </row>
    <row r="3" spans="1:6" x14ac:dyDescent="0.25">
      <c r="A3" s="144" t="s">
        <v>645</v>
      </c>
      <c r="B3" s="595">
        <f t="shared" ref="B3:B20" si="0">CEILING((F3+F3*0.07),5)</f>
        <v>1415</v>
      </c>
      <c r="C3" s="153">
        <f>B3-(B3/100*ТЛ!$G$32)</f>
        <v>1415</v>
      </c>
      <c r="D3" s="156">
        <f>C3+(C3/100*ТЛ!$G$33)</f>
        <v>1415</v>
      </c>
      <c r="F3" s="467">
        <v>1320</v>
      </c>
    </row>
    <row r="4" spans="1:6" s="143" customFormat="1" x14ac:dyDescent="0.25">
      <c r="A4" s="144" t="s">
        <v>644</v>
      </c>
      <c r="B4" s="595">
        <f t="shared" si="0"/>
        <v>1650</v>
      </c>
      <c r="C4" s="153">
        <f>B4-(B4/100*ТЛ!$G$32)</f>
        <v>1650</v>
      </c>
      <c r="D4" s="156">
        <f>C4+(C4/100*ТЛ!$G$33)</f>
        <v>1650</v>
      </c>
      <c r="F4" s="467">
        <v>1540</v>
      </c>
    </row>
    <row r="5" spans="1:6" s="143" customFormat="1" x14ac:dyDescent="0.25">
      <c r="A5" s="144" t="s">
        <v>820</v>
      </c>
      <c r="B5" s="595">
        <f t="shared" si="0"/>
        <v>1385</v>
      </c>
      <c r="C5" s="153">
        <f>B5-(B5/100*ТЛ!$G$32)</f>
        <v>1385</v>
      </c>
      <c r="D5" s="156">
        <f>C5+(C5/100*ТЛ!$G$33)</f>
        <v>1385</v>
      </c>
      <c r="F5" s="467">
        <v>1290</v>
      </c>
    </row>
    <row r="6" spans="1:6" x14ac:dyDescent="0.25">
      <c r="A6" s="144" t="s">
        <v>233</v>
      </c>
      <c r="B6" s="595">
        <v>985</v>
      </c>
      <c r="C6" s="153">
        <f>B6-(B6/100*ТЛ!$G$32)</f>
        <v>985</v>
      </c>
      <c r="D6" s="156">
        <f>C6+(C6/100*ТЛ!$G$33)</f>
        <v>985</v>
      </c>
      <c r="F6" s="467">
        <v>915</v>
      </c>
    </row>
    <row r="7" spans="1:6" x14ac:dyDescent="0.25">
      <c r="A7" s="144" t="s">
        <v>640</v>
      </c>
      <c r="B7" s="595">
        <f t="shared" si="0"/>
        <v>2095</v>
      </c>
      <c r="C7" s="153">
        <f>B7-(B7/100*ТЛ!$G$32)</f>
        <v>2095</v>
      </c>
      <c r="D7" s="156">
        <f>C7+(C7/100*ТЛ!$G$33)</f>
        <v>2095</v>
      </c>
      <c r="F7" s="467">
        <v>1955</v>
      </c>
    </row>
    <row r="8" spans="1:6" x14ac:dyDescent="0.25">
      <c r="A8" s="144" t="s">
        <v>641</v>
      </c>
      <c r="B8" s="595">
        <f t="shared" si="0"/>
        <v>2605</v>
      </c>
      <c r="C8" s="153">
        <f>B8-(B8/100*ТЛ!$G$32)</f>
        <v>2605</v>
      </c>
      <c r="D8" s="156">
        <f>C8+(C8/100*ТЛ!$G$33)</f>
        <v>2605</v>
      </c>
      <c r="F8" s="467">
        <v>2430</v>
      </c>
    </row>
    <row r="9" spans="1:6" x14ac:dyDescent="0.25">
      <c r="A9" s="144" t="s">
        <v>642</v>
      </c>
      <c r="B9" s="595">
        <f t="shared" si="0"/>
        <v>1230</v>
      </c>
      <c r="C9" s="153">
        <f>B9-(B9/100*ТЛ!$G$32)</f>
        <v>1230</v>
      </c>
      <c r="D9" s="156">
        <f>C9+(C9/100*ТЛ!$G$33)</f>
        <v>1230</v>
      </c>
      <c r="F9" s="467">
        <v>1145</v>
      </c>
    </row>
    <row r="10" spans="1:6" s="114" customFormat="1" x14ac:dyDescent="0.25">
      <c r="A10" s="164" t="s">
        <v>643</v>
      </c>
      <c r="B10" s="595">
        <f t="shared" si="0"/>
        <v>1390</v>
      </c>
      <c r="C10" s="153">
        <f>B10-(B10/100*ТЛ!$G$32)</f>
        <v>1390</v>
      </c>
      <c r="D10" s="229">
        <f>C10+(C10/100*ТЛ!$G$33)</f>
        <v>1390</v>
      </c>
      <c r="F10" s="467">
        <v>1295</v>
      </c>
    </row>
    <row r="11" spans="1:6" x14ac:dyDescent="0.25">
      <c r="A11" s="144" t="s">
        <v>1593</v>
      </c>
      <c r="B11" s="595">
        <f t="shared" si="0"/>
        <v>2675</v>
      </c>
      <c r="C11" s="153">
        <f>B11-(B11/100*ТЛ!$G$32)</f>
        <v>2675</v>
      </c>
      <c r="D11" s="156">
        <f>C11+(C11/100*ТЛ!$G$33)</f>
        <v>2675</v>
      </c>
      <c r="F11" s="467">
        <v>2500</v>
      </c>
    </row>
    <row r="12" spans="1:6" x14ac:dyDescent="0.25">
      <c r="A12" s="144" t="s">
        <v>1594</v>
      </c>
      <c r="B12" s="595">
        <f t="shared" si="0"/>
        <v>2785</v>
      </c>
      <c r="C12" s="153">
        <f>B12-(B12/100*ТЛ!$G$32)</f>
        <v>2785</v>
      </c>
      <c r="D12" s="156">
        <f>C12+(C12/100*ТЛ!$G$33)</f>
        <v>2785</v>
      </c>
      <c r="F12" s="467">
        <v>2600</v>
      </c>
    </row>
    <row r="13" spans="1:6" x14ac:dyDescent="0.25">
      <c r="A13" s="218" t="s">
        <v>1745</v>
      </c>
      <c r="B13" s="595">
        <f t="shared" si="0"/>
        <v>1720</v>
      </c>
      <c r="C13" s="306">
        <f>B13-(B13/100*ТЛ!$G$32)</f>
        <v>1720</v>
      </c>
      <c r="D13" s="307">
        <f>C13+(C13/100*ТЛ!$G$33)</f>
        <v>1720</v>
      </c>
      <c r="F13" s="467">
        <v>1605</v>
      </c>
    </row>
    <row r="14" spans="1:6" s="109" customFormat="1" x14ac:dyDescent="0.25">
      <c r="A14" s="164" t="s">
        <v>1235</v>
      </c>
      <c r="B14" s="595">
        <v>1320</v>
      </c>
      <c r="C14" s="153">
        <f>B14</f>
        <v>1320</v>
      </c>
      <c r="D14" s="156">
        <f>C14+(C14/100*ТЛ!$G$33)</f>
        <v>1320</v>
      </c>
      <c r="F14" s="467">
        <v>1205</v>
      </c>
    </row>
    <row r="15" spans="1:6" s="109" customFormat="1" x14ac:dyDescent="0.25">
      <c r="A15" s="164" t="s">
        <v>1236</v>
      </c>
      <c r="B15" s="595">
        <v>1650</v>
      </c>
      <c r="C15" s="153">
        <f t="shared" ref="C15:C17" si="1">B15</f>
        <v>1650</v>
      </c>
      <c r="D15" s="156">
        <f>C15+(C15/100*ТЛ!$G$33)</f>
        <v>1650</v>
      </c>
      <c r="F15" s="467">
        <v>1505</v>
      </c>
    </row>
    <row r="16" spans="1:6" s="109" customFormat="1" x14ac:dyDescent="0.25">
      <c r="A16" s="164" t="s">
        <v>1237</v>
      </c>
      <c r="B16" s="595">
        <v>1360</v>
      </c>
      <c r="C16" s="153">
        <f t="shared" si="1"/>
        <v>1360</v>
      </c>
      <c r="D16" s="156">
        <f>C16+(C16/100*ТЛ!$G$33)</f>
        <v>1360</v>
      </c>
      <c r="F16" s="467">
        <v>1200</v>
      </c>
    </row>
    <row r="17" spans="1:6" s="109" customFormat="1" x14ac:dyDescent="0.25">
      <c r="A17" s="164" t="s">
        <v>1458</v>
      </c>
      <c r="B17" s="595">
        <f t="shared" si="0"/>
        <v>2435</v>
      </c>
      <c r="C17" s="153">
        <f t="shared" si="1"/>
        <v>2435</v>
      </c>
      <c r="D17" s="156">
        <f>C17+(C17/100*ТЛ!$G$33)</f>
        <v>2435</v>
      </c>
      <c r="F17" s="494">
        <f>'18р'!F21</f>
        <v>2275</v>
      </c>
    </row>
    <row r="18" spans="1:6" s="109" customFormat="1" x14ac:dyDescent="0.25">
      <c r="A18" s="164" t="s">
        <v>1773</v>
      </c>
      <c r="B18" s="595">
        <v>5515</v>
      </c>
      <c r="C18" s="153">
        <f t="shared" ref="C18" si="2">B18</f>
        <v>5515</v>
      </c>
      <c r="D18" s="156">
        <f>C18+(C18/100*ТЛ!$G$33)</f>
        <v>5515</v>
      </c>
      <c r="F18" s="467">
        <v>5055</v>
      </c>
    </row>
    <row r="19" spans="1:6" x14ac:dyDescent="0.25">
      <c r="A19" s="164" t="s">
        <v>1720</v>
      </c>
      <c r="B19" s="595">
        <f t="shared" si="0"/>
        <v>2540</v>
      </c>
      <c r="C19" s="153">
        <f t="shared" ref="C19:C21" si="3">B19</f>
        <v>2540</v>
      </c>
      <c r="D19" s="156">
        <f>C19+(C19/100*ТЛ!$G$33)</f>
        <v>2540</v>
      </c>
      <c r="F19" s="467">
        <v>2370</v>
      </c>
    </row>
    <row r="20" spans="1:6" x14ac:dyDescent="0.25">
      <c r="A20" s="164" t="s">
        <v>1721</v>
      </c>
      <c r="B20" s="595">
        <f t="shared" si="0"/>
        <v>1970</v>
      </c>
      <c r="C20" s="153">
        <f t="shared" si="3"/>
        <v>1970</v>
      </c>
      <c r="D20" s="156">
        <f>C20+(C20/100*ТЛ!$G$33)</f>
        <v>1970</v>
      </c>
      <c r="F20" s="467">
        <v>1840</v>
      </c>
    </row>
    <row r="21" spans="1:6" x14ac:dyDescent="0.25">
      <c r="A21" s="164" t="s">
        <v>1779</v>
      </c>
      <c r="B21" s="616">
        <v>1350</v>
      </c>
      <c r="C21" s="153">
        <f t="shared" si="3"/>
        <v>1350</v>
      </c>
      <c r="D21" s="156">
        <f>C21+(C21/100*ТЛ!$G$33)</f>
        <v>1350</v>
      </c>
    </row>
  </sheetData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O138"/>
  <sheetViews>
    <sheetView view="pageBreakPreview" zoomScale="90" zoomScaleNormal="100" zoomScaleSheetLayoutView="90" workbookViewId="0">
      <selection activeCell="B1" sqref="B1:H2"/>
    </sheetView>
  </sheetViews>
  <sheetFormatPr defaultRowHeight="15" x14ac:dyDescent="0.25"/>
  <cols>
    <col min="1" max="1" width="3.42578125" customWidth="1"/>
    <col min="6" max="6" width="7.28515625" customWidth="1"/>
    <col min="11" max="11" width="5.42578125" customWidth="1"/>
    <col min="15" max="15" width="11.7109375" customWidth="1"/>
  </cols>
  <sheetData>
    <row r="1" spans="1:15" ht="20.25" x14ac:dyDescent="0.3">
      <c r="A1" s="2"/>
      <c r="B1" s="1166"/>
      <c r="C1" s="1166"/>
      <c r="D1" s="1166"/>
      <c r="E1" s="1166"/>
      <c r="F1" s="1166"/>
      <c r="G1" s="3"/>
      <c r="H1" s="3"/>
      <c r="I1" s="3"/>
      <c r="J1" s="3"/>
      <c r="K1" s="3"/>
      <c r="L1" s="3"/>
      <c r="M1" s="734"/>
      <c r="N1" s="734"/>
      <c r="O1" s="734"/>
    </row>
    <row r="2" spans="1:15" x14ac:dyDescent="0.25">
      <c r="A2" s="2"/>
      <c r="B2" s="24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</row>
    <row r="3" spans="1:15" ht="79.900000000000006" customHeight="1" x14ac:dyDescent="0.25">
      <c r="A3" s="2"/>
      <c r="B3" s="24" t="s">
        <v>488</v>
      </c>
      <c r="C3" s="3"/>
      <c r="D3" s="3"/>
      <c r="E3" s="24"/>
      <c r="F3" s="3"/>
      <c r="G3" s="3"/>
      <c r="H3" s="3"/>
      <c r="I3" s="3"/>
      <c r="J3" s="1164" t="s">
        <v>1658</v>
      </c>
      <c r="K3" s="1165"/>
      <c r="L3" s="3"/>
      <c r="M3" s="1164" t="s">
        <v>1657</v>
      </c>
      <c r="N3" s="1165"/>
      <c r="O3" s="4"/>
    </row>
    <row r="4" spans="1:15" ht="28.5" thickBot="1" x14ac:dyDescent="0.45">
      <c r="A4" s="28"/>
      <c r="B4" s="34" t="s">
        <v>264</v>
      </c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6"/>
    </row>
    <row r="5" spans="1:15" ht="15.75" x14ac:dyDescent="0.25">
      <c r="A5" s="2"/>
      <c r="B5" s="698" t="s">
        <v>268</v>
      </c>
      <c r="C5" s="699"/>
      <c r="D5" s="699"/>
      <c r="E5" s="700"/>
      <c r="F5" s="5"/>
      <c r="G5" s="698" t="s">
        <v>270</v>
      </c>
      <c r="H5" s="699"/>
      <c r="I5" s="699"/>
      <c r="J5" s="700"/>
      <c r="K5" s="5"/>
      <c r="L5" s="698" t="s">
        <v>330</v>
      </c>
      <c r="M5" s="699"/>
      <c r="N5" s="699"/>
      <c r="O5" s="700"/>
    </row>
    <row r="6" spans="1:15" ht="15.75" x14ac:dyDescent="0.25">
      <c r="A6" s="2"/>
      <c r="B6" s="701" t="s">
        <v>269</v>
      </c>
      <c r="C6" s="702"/>
      <c r="D6" s="702"/>
      <c r="E6" s="703"/>
      <c r="F6" s="3"/>
      <c r="G6" s="701" t="s">
        <v>271</v>
      </c>
      <c r="H6" s="702"/>
      <c r="I6" s="702"/>
      <c r="J6" s="703"/>
      <c r="K6" s="3"/>
      <c r="L6" s="701" t="s">
        <v>272</v>
      </c>
      <c r="M6" s="702"/>
      <c r="N6" s="702"/>
      <c r="O6" s="703"/>
    </row>
    <row r="7" spans="1:15" x14ac:dyDescent="0.25">
      <c r="A7" s="2"/>
      <c r="B7" s="6"/>
      <c r="C7" s="7"/>
      <c r="D7" s="7"/>
      <c r="E7" s="8" t="s">
        <v>2</v>
      </c>
      <c r="F7" s="3"/>
      <c r="G7" s="6"/>
      <c r="H7" s="7"/>
      <c r="I7" s="7"/>
      <c r="J7" s="8" t="s">
        <v>2</v>
      </c>
      <c r="K7" s="3"/>
      <c r="L7" s="6"/>
      <c r="M7" s="7"/>
      <c r="N7" s="7"/>
      <c r="O7" s="8" t="s">
        <v>2</v>
      </c>
    </row>
    <row r="8" spans="1:15" ht="14.45" x14ac:dyDescent="0.3">
      <c r="A8" s="2"/>
      <c r="B8" s="6"/>
      <c r="C8" s="7"/>
      <c r="D8" s="7"/>
      <c r="E8" s="9">
        <v>67</v>
      </c>
      <c r="F8" s="3"/>
      <c r="G8" s="6"/>
      <c r="H8" s="7"/>
      <c r="I8" s="7"/>
      <c r="J8" s="9">
        <v>65</v>
      </c>
      <c r="K8" s="3"/>
      <c r="L8" s="6"/>
      <c r="M8" s="7"/>
      <c r="N8" s="7"/>
      <c r="O8" s="9">
        <v>62</v>
      </c>
    </row>
    <row r="9" spans="1:15" s="431" customFormat="1" ht="11.25" x14ac:dyDescent="0.2">
      <c r="A9" s="435"/>
      <c r="B9" s="428"/>
      <c r="C9" s="429"/>
      <c r="D9" s="429"/>
      <c r="E9" s="425" t="s">
        <v>3</v>
      </c>
      <c r="F9" s="427"/>
      <c r="G9" s="428"/>
      <c r="H9" s="429"/>
      <c r="I9" s="429"/>
      <c r="J9" s="425" t="s">
        <v>3</v>
      </c>
      <c r="K9" s="427"/>
      <c r="L9" s="428"/>
      <c r="M9" s="429"/>
      <c r="N9" s="429"/>
      <c r="O9" s="425" t="s">
        <v>3</v>
      </c>
    </row>
    <row r="10" spans="1:15" ht="14.45" x14ac:dyDescent="0.3">
      <c r="A10" s="2"/>
      <c r="B10" s="6"/>
      <c r="C10" s="7"/>
      <c r="D10" s="7"/>
      <c r="E10" s="9">
        <v>0.4</v>
      </c>
      <c r="F10" s="3"/>
      <c r="G10" s="6"/>
      <c r="H10" s="7"/>
      <c r="I10" s="7"/>
      <c r="J10" s="9">
        <v>0.3</v>
      </c>
      <c r="K10" s="3"/>
      <c r="L10" s="6"/>
      <c r="M10" s="7"/>
      <c r="N10" s="7"/>
      <c r="O10" s="9">
        <v>0.4</v>
      </c>
    </row>
    <row r="11" spans="1:15" ht="24" x14ac:dyDescent="0.25">
      <c r="A11" s="2"/>
      <c r="B11" s="6"/>
      <c r="C11" s="7"/>
      <c r="D11" s="7"/>
      <c r="E11" s="8" t="s">
        <v>4</v>
      </c>
      <c r="F11" s="3"/>
      <c r="G11" s="6"/>
      <c r="H11" s="7"/>
      <c r="I11" s="7"/>
      <c r="J11" s="8" t="s">
        <v>4</v>
      </c>
      <c r="K11" s="3"/>
      <c r="L11" s="6"/>
      <c r="M11" s="7"/>
      <c r="N11" s="7"/>
      <c r="O11" s="8" t="s">
        <v>4</v>
      </c>
    </row>
    <row r="12" spans="1:15" thickBot="1" x14ac:dyDescent="0.35">
      <c r="A12" s="2"/>
      <c r="B12" s="6"/>
      <c r="C12" s="7"/>
      <c r="D12" s="7"/>
      <c r="E12" s="10">
        <v>4</v>
      </c>
      <c r="F12" s="3"/>
      <c r="G12" s="6"/>
      <c r="H12" s="7"/>
      <c r="I12" s="7"/>
      <c r="J12" s="10">
        <v>3</v>
      </c>
      <c r="K12" s="3"/>
      <c r="L12" s="6"/>
      <c r="M12" s="7"/>
      <c r="N12" s="7"/>
      <c r="O12" s="10">
        <v>4</v>
      </c>
    </row>
    <row r="13" spans="1:15" x14ac:dyDescent="0.25">
      <c r="A13" s="2"/>
      <c r="B13" s="708" t="s">
        <v>1654</v>
      </c>
      <c r="C13" s="709"/>
      <c r="D13" s="709"/>
      <c r="E13" s="710"/>
      <c r="F13" s="3"/>
      <c r="G13" s="708" t="s">
        <v>1654</v>
      </c>
      <c r="H13" s="709"/>
      <c r="I13" s="709"/>
      <c r="J13" s="710"/>
      <c r="K13" s="3"/>
      <c r="L13" s="708" t="s">
        <v>1654</v>
      </c>
      <c r="M13" s="709"/>
      <c r="N13" s="709"/>
      <c r="O13" s="710"/>
    </row>
    <row r="14" spans="1:15" ht="15.75" thickBot="1" x14ac:dyDescent="0.3">
      <c r="A14" s="2"/>
      <c r="B14" s="840" t="s">
        <v>401</v>
      </c>
      <c r="C14" s="753"/>
      <c r="D14" s="753"/>
      <c r="E14" s="841"/>
      <c r="F14" s="3"/>
      <c r="G14" s="726" t="s">
        <v>401</v>
      </c>
      <c r="H14" s="727"/>
      <c r="I14" s="727"/>
      <c r="J14" s="728"/>
      <c r="K14" s="3"/>
      <c r="L14" s="726" t="s">
        <v>401</v>
      </c>
      <c r="M14" s="727"/>
      <c r="N14" s="727"/>
      <c r="O14" s="728"/>
    </row>
    <row r="15" spans="1:15" s="143" customFormat="1" ht="31.5" customHeight="1" x14ac:dyDescent="0.25">
      <c r="A15" s="2"/>
      <c r="B15" s="1141" t="s">
        <v>1264</v>
      </c>
      <c r="C15" s="1142"/>
      <c r="D15" s="1142"/>
      <c r="E15" s="1143"/>
      <c r="F15" s="3"/>
      <c r="G15" s="1141" t="s">
        <v>1264</v>
      </c>
      <c r="H15" s="1142"/>
      <c r="I15" s="1142"/>
      <c r="J15" s="1143"/>
      <c r="K15" s="3"/>
      <c r="L15" s="1141" t="s">
        <v>1264</v>
      </c>
      <c r="M15" s="1142"/>
      <c r="N15" s="1142"/>
      <c r="O15" s="1143"/>
    </row>
    <row r="16" spans="1:15" x14ac:dyDescent="0.25">
      <c r="A16" s="2"/>
      <c r="B16" s="883" t="s">
        <v>399</v>
      </c>
      <c r="C16" s="884"/>
      <c r="D16" s="1137">
        <f>'24р'!D2</f>
        <v>0</v>
      </c>
      <c r="E16" s="1138"/>
      <c r="F16" s="3"/>
      <c r="G16" s="883" t="s">
        <v>399</v>
      </c>
      <c r="H16" s="884"/>
      <c r="I16" s="1137">
        <f>'24р'!D18</f>
        <v>0</v>
      </c>
      <c r="J16" s="1138"/>
      <c r="K16" s="3"/>
      <c r="L16" s="883" t="s">
        <v>399</v>
      </c>
      <c r="M16" s="884"/>
      <c r="N16" s="1137">
        <f>'24р'!D10</f>
        <v>0</v>
      </c>
      <c r="O16" s="1138"/>
    </row>
    <row r="17" spans="1:15" x14ac:dyDescent="0.25">
      <c r="A17" s="2"/>
      <c r="B17" s="883" t="s">
        <v>265</v>
      </c>
      <c r="C17" s="884"/>
      <c r="D17" s="1137">
        <f>'24р'!D3</f>
        <v>7065</v>
      </c>
      <c r="E17" s="1138"/>
      <c r="F17" s="3"/>
      <c r="G17" s="883" t="s">
        <v>265</v>
      </c>
      <c r="H17" s="884"/>
      <c r="I17" s="1137">
        <f>'24р'!D19</f>
        <v>6635</v>
      </c>
      <c r="J17" s="1138"/>
      <c r="K17" s="3"/>
      <c r="L17" s="883" t="s">
        <v>265</v>
      </c>
      <c r="M17" s="884"/>
      <c r="N17" s="1137">
        <f>'24р'!D11</f>
        <v>7065</v>
      </c>
      <c r="O17" s="1138"/>
    </row>
    <row r="18" spans="1:15" x14ac:dyDescent="0.25">
      <c r="A18" s="2"/>
      <c r="B18" s="883" t="s">
        <v>266</v>
      </c>
      <c r="C18" s="884"/>
      <c r="D18" s="1137">
        <f>'24р'!D4</f>
        <v>7385</v>
      </c>
      <c r="E18" s="1138"/>
      <c r="F18" s="3"/>
      <c r="G18" s="883" t="s">
        <v>266</v>
      </c>
      <c r="H18" s="884"/>
      <c r="I18" s="1137">
        <f>'24р'!D20</f>
        <v>6850</v>
      </c>
      <c r="J18" s="1138"/>
      <c r="K18" s="3"/>
      <c r="L18" s="883" t="s">
        <v>266</v>
      </c>
      <c r="M18" s="884"/>
      <c r="N18" s="1137">
        <f>'24р'!D12</f>
        <v>7280</v>
      </c>
      <c r="O18" s="1138"/>
    </row>
    <row r="19" spans="1:15" x14ac:dyDescent="0.25">
      <c r="A19" s="2"/>
      <c r="B19" s="883" t="s">
        <v>267</v>
      </c>
      <c r="C19" s="884"/>
      <c r="D19" s="1137">
        <f>'24р'!D5</f>
        <v>7815</v>
      </c>
      <c r="E19" s="1138"/>
      <c r="F19" s="3"/>
      <c r="G19" s="883" t="s">
        <v>267</v>
      </c>
      <c r="H19" s="884"/>
      <c r="I19" s="1137">
        <f>'24р'!D21</f>
        <v>7200</v>
      </c>
      <c r="J19" s="1138"/>
      <c r="K19" s="3"/>
      <c r="L19" s="883" t="s">
        <v>267</v>
      </c>
      <c r="M19" s="884"/>
      <c r="N19" s="1137">
        <f>'24р'!D13</f>
        <v>7600</v>
      </c>
      <c r="O19" s="1138"/>
    </row>
    <row r="20" spans="1:15" s="143" customFormat="1" ht="31.5" customHeight="1" x14ac:dyDescent="0.25">
      <c r="A20" s="2"/>
      <c r="B20" s="1141" t="s">
        <v>1305</v>
      </c>
      <c r="C20" s="1142"/>
      <c r="D20" s="1142"/>
      <c r="E20" s="1143"/>
      <c r="F20" s="3"/>
      <c r="G20" s="1141" t="s">
        <v>1305</v>
      </c>
      <c r="H20" s="1142"/>
      <c r="I20" s="1142"/>
      <c r="J20" s="1143"/>
      <c r="K20" s="3"/>
      <c r="L20" s="1141" t="s">
        <v>1305</v>
      </c>
      <c r="M20" s="1142"/>
      <c r="N20" s="1142"/>
      <c r="O20" s="1143"/>
    </row>
    <row r="21" spans="1:15" s="143" customFormat="1" x14ac:dyDescent="0.25">
      <c r="A21" s="2"/>
      <c r="B21" s="883" t="s">
        <v>399</v>
      </c>
      <c r="C21" s="884"/>
      <c r="D21" s="1137">
        <f>'24р'!D6</f>
        <v>0</v>
      </c>
      <c r="E21" s="1138"/>
      <c r="F21" s="3"/>
      <c r="G21" s="883" t="s">
        <v>399</v>
      </c>
      <c r="H21" s="884"/>
      <c r="I21" s="1137">
        <f>'24р'!D22</f>
        <v>0</v>
      </c>
      <c r="J21" s="1138"/>
      <c r="K21" s="3"/>
      <c r="L21" s="883" t="s">
        <v>399</v>
      </c>
      <c r="M21" s="884"/>
      <c r="N21" s="1137">
        <f>'24р'!D14</f>
        <v>0</v>
      </c>
      <c r="O21" s="1138"/>
    </row>
    <row r="22" spans="1:15" s="143" customFormat="1" x14ac:dyDescent="0.25">
      <c r="A22" s="2"/>
      <c r="B22" s="883" t="s">
        <v>265</v>
      </c>
      <c r="C22" s="884"/>
      <c r="D22" s="1137">
        <f>'24р'!D7</f>
        <v>8025</v>
      </c>
      <c r="E22" s="1138"/>
      <c r="F22" s="3"/>
      <c r="G22" s="883" t="s">
        <v>265</v>
      </c>
      <c r="H22" s="884"/>
      <c r="I22" s="1137">
        <f>'24р'!D23</f>
        <v>7705</v>
      </c>
      <c r="J22" s="1138"/>
      <c r="K22" s="3"/>
      <c r="L22" s="883" t="s">
        <v>265</v>
      </c>
      <c r="M22" s="884"/>
      <c r="N22" s="1137">
        <f>'24р'!D15</f>
        <v>7920</v>
      </c>
      <c r="O22" s="1138"/>
    </row>
    <row r="23" spans="1:15" s="143" customFormat="1" x14ac:dyDescent="0.25">
      <c r="A23" s="2"/>
      <c r="B23" s="883" t="s">
        <v>266</v>
      </c>
      <c r="C23" s="884"/>
      <c r="D23" s="1137">
        <f>'24р'!D8</f>
        <v>8350</v>
      </c>
      <c r="E23" s="1138"/>
      <c r="F23" s="3"/>
      <c r="G23" s="883" t="s">
        <v>266</v>
      </c>
      <c r="H23" s="884"/>
      <c r="I23" s="1137">
        <f>'24р'!D24</f>
        <v>7920</v>
      </c>
      <c r="J23" s="1138"/>
      <c r="K23" s="3"/>
      <c r="L23" s="883" t="s">
        <v>266</v>
      </c>
      <c r="M23" s="884"/>
      <c r="N23" s="1137">
        <f>'24р'!D16</f>
        <v>8240</v>
      </c>
      <c r="O23" s="1138"/>
    </row>
    <row r="24" spans="1:15" s="143" customFormat="1" ht="15.75" thickBot="1" x14ac:dyDescent="0.3">
      <c r="A24" s="2"/>
      <c r="B24" s="878" t="s">
        <v>267</v>
      </c>
      <c r="C24" s="879"/>
      <c r="D24" s="694">
        <f>'24р'!D9</f>
        <v>8775</v>
      </c>
      <c r="E24" s="695"/>
      <c r="F24" s="3"/>
      <c r="G24" s="878" t="s">
        <v>267</v>
      </c>
      <c r="H24" s="879"/>
      <c r="I24" s="694">
        <f>'24р'!D25</f>
        <v>8135</v>
      </c>
      <c r="J24" s="695"/>
      <c r="K24" s="3"/>
      <c r="L24" s="878" t="s">
        <v>267</v>
      </c>
      <c r="M24" s="879"/>
      <c r="N24" s="694">
        <f>'24р'!D17</f>
        <v>8670</v>
      </c>
      <c r="O24" s="695"/>
    </row>
    <row r="25" spans="1:15" s="143" customFormat="1" ht="28.9" customHeight="1" x14ac:dyDescent="0.3">
      <c r="A25" s="2"/>
      <c r="B25" s="1172"/>
      <c r="C25" s="1173"/>
      <c r="D25" s="1173"/>
      <c r="E25" s="1174"/>
      <c r="F25" s="3"/>
      <c r="G25" s="1141"/>
      <c r="H25" s="1142"/>
      <c r="I25" s="1142"/>
      <c r="J25" s="1143"/>
      <c r="K25" s="3"/>
      <c r="L25" s="1141"/>
      <c r="M25" s="1142"/>
      <c r="N25" s="1142"/>
      <c r="O25" s="1143"/>
    </row>
    <row r="26" spans="1:15" s="143" customFormat="1" ht="14.45" x14ac:dyDescent="0.3">
      <c r="A26" s="2"/>
      <c r="B26" s="1146"/>
      <c r="C26" s="1147"/>
      <c r="D26" s="1139"/>
      <c r="E26" s="1140"/>
      <c r="F26" s="3"/>
      <c r="G26" s="1146"/>
      <c r="H26" s="1147"/>
      <c r="I26" s="1139"/>
      <c r="J26" s="1140"/>
      <c r="K26" s="3"/>
      <c r="L26" s="1146"/>
      <c r="M26" s="1147"/>
      <c r="N26" s="1139"/>
      <c r="O26" s="1140"/>
    </row>
    <row r="27" spans="1:15" s="143" customFormat="1" ht="14.45" x14ac:dyDescent="0.3">
      <c r="A27" s="2"/>
      <c r="B27" s="1146"/>
      <c r="C27" s="1147"/>
      <c r="D27" s="1139"/>
      <c r="E27" s="1140"/>
      <c r="F27" s="3"/>
      <c r="G27" s="1146"/>
      <c r="H27" s="1147"/>
      <c r="I27" s="1139"/>
      <c r="J27" s="1140"/>
      <c r="K27" s="3"/>
      <c r="L27" s="1146"/>
      <c r="M27" s="1147"/>
      <c r="N27" s="1139"/>
      <c r="O27" s="1140"/>
    </row>
    <row r="28" spans="1:15" s="143" customFormat="1" ht="14.45" x14ac:dyDescent="0.3">
      <c r="A28" s="2"/>
      <c r="B28" s="1146"/>
      <c r="C28" s="1147"/>
      <c r="D28" s="1139"/>
      <c r="E28" s="1140"/>
      <c r="F28" s="3"/>
      <c r="G28" s="1146"/>
      <c r="H28" s="1147"/>
      <c r="I28" s="1139"/>
      <c r="J28" s="1140"/>
      <c r="K28" s="3"/>
      <c r="L28" s="1146"/>
      <c r="M28" s="1147"/>
      <c r="N28" s="1139"/>
      <c r="O28" s="1140"/>
    </row>
    <row r="29" spans="1:15" s="143" customFormat="1" thickBot="1" x14ac:dyDescent="0.35">
      <c r="A29" s="2"/>
      <c r="B29" s="696"/>
      <c r="C29" s="697"/>
      <c r="D29" s="1139"/>
      <c r="E29" s="1140"/>
      <c r="F29" s="3"/>
      <c r="G29" s="696"/>
      <c r="H29" s="697"/>
      <c r="I29" s="1139"/>
      <c r="J29" s="1140"/>
      <c r="K29" s="3"/>
      <c r="L29" s="696"/>
      <c r="M29" s="697"/>
      <c r="N29" s="1139"/>
      <c r="O29" s="1140"/>
    </row>
    <row r="30" spans="1:15" s="143" customFormat="1" ht="17.45" customHeight="1" x14ac:dyDescent="0.3">
      <c r="A30" s="2"/>
      <c r="B30" s="491"/>
      <c r="C30" s="491"/>
      <c r="D30" s="277"/>
      <c r="E30" s="277"/>
      <c r="F30" s="3"/>
      <c r="G30" s="491"/>
      <c r="H30" s="491"/>
      <c r="I30" s="277"/>
      <c r="J30" s="277"/>
      <c r="K30" s="3"/>
      <c r="L30" s="491"/>
      <c r="M30" s="491"/>
      <c r="N30" s="277"/>
      <c r="O30" s="277"/>
    </row>
    <row r="31" spans="1:15" ht="18" customHeight="1" thickBot="1" x14ac:dyDescent="0.35">
      <c r="A31" s="2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4"/>
    </row>
    <row r="32" spans="1:15" ht="15.75" x14ac:dyDescent="0.25">
      <c r="A32" s="2"/>
      <c r="B32" s="698" t="s">
        <v>274</v>
      </c>
      <c r="C32" s="699"/>
      <c r="D32" s="699"/>
      <c r="E32" s="700"/>
      <c r="F32" s="5"/>
      <c r="G32" s="698" t="s">
        <v>277</v>
      </c>
      <c r="H32" s="699"/>
      <c r="I32" s="699"/>
      <c r="J32" s="700"/>
      <c r="K32" s="5"/>
      <c r="L32" s="698" t="s">
        <v>279</v>
      </c>
      <c r="M32" s="699"/>
      <c r="N32" s="699"/>
      <c r="O32" s="700"/>
    </row>
    <row r="33" spans="1:15" ht="15.75" x14ac:dyDescent="0.25">
      <c r="A33" s="2"/>
      <c r="B33" s="701" t="s">
        <v>275</v>
      </c>
      <c r="C33" s="702"/>
      <c r="D33" s="702"/>
      <c r="E33" s="703"/>
      <c r="F33" s="3"/>
      <c r="G33" s="701" t="s">
        <v>278</v>
      </c>
      <c r="H33" s="702"/>
      <c r="I33" s="702"/>
      <c r="J33" s="703"/>
      <c r="K33" s="3"/>
      <c r="L33" s="701" t="s">
        <v>278</v>
      </c>
      <c r="M33" s="702"/>
      <c r="N33" s="702"/>
      <c r="O33" s="703"/>
    </row>
    <row r="34" spans="1:15" x14ac:dyDescent="0.25">
      <c r="A34" s="2"/>
      <c r="B34" s="6"/>
      <c r="C34" s="7"/>
      <c r="D34" s="7"/>
      <c r="E34" s="8" t="s">
        <v>2</v>
      </c>
      <c r="F34" s="3"/>
      <c r="G34" s="6"/>
      <c r="H34" s="7"/>
      <c r="I34" s="7"/>
      <c r="J34" s="8" t="s">
        <v>2</v>
      </c>
      <c r="K34" s="3"/>
      <c r="L34" s="6"/>
      <c r="M34" s="7"/>
      <c r="N34" s="7"/>
      <c r="O34" s="8" t="s">
        <v>2</v>
      </c>
    </row>
    <row r="35" spans="1:15" ht="14.45" x14ac:dyDescent="0.3">
      <c r="A35" s="2"/>
      <c r="B35" s="6"/>
      <c r="C35" s="7"/>
      <c r="D35" s="7"/>
      <c r="E35" s="9">
        <v>60</v>
      </c>
      <c r="F35" s="3"/>
      <c r="G35" s="6"/>
      <c r="H35" s="7"/>
      <c r="I35" s="7"/>
      <c r="J35" s="9">
        <v>70</v>
      </c>
      <c r="K35" s="3"/>
      <c r="L35" s="6"/>
      <c r="M35" s="7"/>
      <c r="N35" s="7"/>
      <c r="O35" s="9">
        <v>74</v>
      </c>
    </row>
    <row r="36" spans="1:15" s="431" customFormat="1" ht="11.25" x14ac:dyDescent="0.2">
      <c r="A36" s="435"/>
      <c r="B36" s="428"/>
      <c r="C36" s="429"/>
      <c r="D36" s="429"/>
      <c r="E36" s="425" t="s">
        <v>3</v>
      </c>
      <c r="F36" s="427"/>
      <c r="G36" s="428"/>
      <c r="H36" s="429"/>
      <c r="I36" s="429"/>
      <c r="J36" s="425" t="s">
        <v>3</v>
      </c>
      <c r="K36" s="427"/>
      <c r="L36" s="428"/>
      <c r="M36" s="429"/>
      <c r="N36" s="429"/>
      <c r="O36" s="425" t="s">
        <v>3</v>
      </c>
    </row>
    <row r="37" spans="1:15" ht="14.45" x14ac:dyDescent="0.3">
      <c r="A37" s="2"/>
      <c r="B37" s="6"/>
      <c r="C37" s="7"/>
      <c r="D37" s="7"/>
      <c r="E37" s="9">
        <v>0.3</v>
      </c>
      <c r="F37" s="3"/>
      <c r="G37" s="6"/>
      <c r="H37" s="7"/>
      <c r="I37" s="7"/>
      <c r="J37" s="9">
        <v>0.5</v>
      </c>
      <c r="K37" s="3"/>
      <c r="L37" s="6"/>
      <c r="M37" s="7"/>
      <c r="N37" s="7"/>
      <c r="O37" s="9">
        <v>0.55000000000000004</v>
      </c>
    </row>
    <row r="38" spans="1:15" ht="24" x14ac:dyDescent="0.25">
      <c r="A38" s="2"/>
      <c r="B38" s="6"/>
      <c r="C38" s="7"/>
      <c r="D38" s="7"/>
      <c r="E38" s="8" t="s">
        <v>4</v>
      </c>
      <c r="F38" s="3"/>
      <c r="G38" s="6"/>
      <c r="H38" s="7"/>
      <c r="I38" s="7"/>
      <c r="J38" s="8" t="s">
        <v>4</v>
      </c>
      <c r="K38" s="3"/>
      <c r="L38" s="6"/>
      <c r="M38" s="7"/>
      <c r="N38" s="7"/>
      <c r="O38" s="8" t="s">
        <v>4</v>
      </c>
    </row>
    <row r="39" spans="1:15" thickBot="1" x14ac:dyDescent="0.35">
      <c r="A39" s="2"/>
      <c r="B39" s="6"/>
      <c r="C39" s="7"/>
      <c r="D39" s="7"/>
      <c r="E39" s="10">
        <v>4</v>
      </c>
      <c r="F39" s="3"/>
      <c r="G39" s="6"/>
      <c r="H39" s="7"/>
      <c r="I39" s="7"/>
      <c r="J39" s="10">
        <v>5</v>
      </c>
      <c r="K39" s="3"/>
      <c r="L39" s="6"/>
      <c r="M39" s="7"/>
      <c r="N39" s="7"/>
      <c r="O39" s="10">
        <v>5</v>
      </c>
    </row>
    <row r="40" spans="1:15" x14ac:dyDescent="0.25">
      <c r="A40" s="2"/>
      <c r="B40" s="708" t="s">
        <v>1654</v>
      </c>
      <c r="C40" s="709"/>
      <c r="D40" s="709"/>
      <c r="E40" s="710"/>
      <c r="F40" s="3"/>
      <c r="G40" s="708" t="s">
        <v>1654</v>
      </c>
      <c r="H40" s="709"/>
      <c r="I40" s="709"/>
      <c r="J40" s="710"/>
      <c r="K40" s="3"/>
      <c r="L40" s="708" t="s">
        <v>1654</v>
      </c>
      <c r="M40" s="709"/>
      <c r="N40" s="709"/>
      <c r="O40" s="710"/>
    </row>
    <row r="41" spans="1:15" ht="15.75" thickBot="1" x14ac:dyDescent="0.3">
      <c r="A41" s="2"/>
      <c r="B41" s="726" t="s">
        <v>401</v>
      </c>
      <c r="C41" s="727"/>
      <c r="D41" s="727"/>
      <c r="E41" s="728"/>
      <c r="F41" s="3"/>
      <c r="G41" s="726" t="s">
        <v>401</v>
      </c>
      <c r="H41" s="727"/>
      <c r="I41" s="727"/>
      <c r="J41" s="728"/>
      <c r="K41" s="3"/>
      <c r="L41" s="726" t="s">
        <v>401</v>
      </c>
      <c r="M41" s="727"/>
      <c r="N41" s="727"/>
      <c r="O41" s="728"/>
    </row>
    <row r="42" spans="1:15" ht="29.25" customHeight="1" x14ac:dyDescent="0.25">
      <c r="A42" s="2"/>
      <c r="B42" s="1141" t="s">
        <v>1264</v>
      </c>
      <c r="C42" s="1142"/>
      <c r="D42" s="1142"/>
      <c r="E42" s="1143"/>
      <c r="F42" s="3"/>
      <c r="G42" s="1141" t="s">
        <v>1265</v>
      </c>
      <c r="H42" s="1142"/>
      <c r="I42" s="1142"/>
      <c r="J42" s="1143"/>
      <c r="K42" s="3"/>
      <c r="L42" s="1141" t="s">
        <v>1265</v>
      </c>
      <c r="M42" s="1142"/>
      <c r="N42" s="1142"/>
      <c r="O42" s="1143"/>
    </row>
    <row r="43" spans="1:15" x14ac:dyDescent="0.25">
      <c r="A43" s="2"/>
      <c r="B43" s="883" t="s">
        <v>399</v>
      </c>
      <c r="C43" s="884"/>
      <c r="D43" s="1137">
        <f>'24р'!D26</f>
        <v>5575</v>
      </c>
      <c r="E43" s="1138"/>
      <c r="F43" s="3"/>
      <c r="G43" s="883" t="s">
        <v>399</v>
      </c>
      <c r="H43" s="884"/>
      <c r="I43" s="1137">
        <f>'24р'!D35</f>
        <v>0</v>
      </c>
      <c r="J43" s="1138"/>
      <c r="K43" s="3"/>
      <c r="L43" s="883" t="s">
        <v>399</v>
      </c>
      <c r="M43" s="884"/>
      <c r="N43" s="1137">
        <f>'24р'!D43</f>
        <v>0</v>
      </c>
      <c r="O43" s="1138"/>
    </row>
    <row r="44" spans="1:15" x14ac:dyDescent="0.25">
      <c r="A44" s="2"/>
      <c r="B44" s="883" t="s">
        <v>265</v>
      </c>
      <c r="C44" s="884"/>
      <c r="D44" s="1137">
        <f>'24р'!D27</f>
        <v>5885</v>
      </c>
      <c r="E44" s="1138"/>
      <c r="F44" s="3"/>
      <c r="G44" s="883" t="s">
        <v>265</v>
      </c>
      <c r="H44" s="884"/>
      <c r="I44" s="1137">
        <f>'24р'!D36</f>
        <v>8885</v>
      </c>
      <c r="J44" s="1138"/>
      <c r="K44" s="3"/>
      <c r="L44" s="883" t="s">
        <v>265</v>
      </c>
      <c r="M44" s="884"/>
      <c r="N44" s="1137">
        <f>'24р'!D44</f>
        <v>9420</v>
      </c>
      <c r="O44" s="1138"/>
    </row>
    <row r="45" spans="1:15" x14ac:dyDescent="0.25">
      <c r="A45" s="2"/>
      <c r="B45" s="883" t="s">
        <v>266</v>
      </c>
      <c r="C45" s="884"/>
      <c r="D45" s="1137">
        <f>'24р'!D28</f>
        <v>6210</v>
      </c>
      <c r="E45" s="1138"/>
      <c r="F45" s="3"/>
      <c r="G45" s="883" t="s">
        <v>266</v>
      </c>
      <c r="H45" s="884"/>
      <c r="I45" s="1137">
        <f>'24р'!D37</f>
        <v>9095</v>
      </c>
      <c r="J45" s="1138"/>
      <c r="K45" s="3"/>
      <c r="L45" s="883" t="s">
        <v>266</v>
      </c>
      <c r="M45" s="884"/>
      <c r="N45" s="1137">
        <f>'24р'!D45</f>
        <v>9630</v>
      </c>
      <c r="O45" s="1138"/>
    </row>
    <row r="46" spans="1:15" s="143" customFormat="1" x14ac:dyDescent="0.25">
      <c r="A46" s="2"/>
      <c r="B46" s="883" t="s">
        <v>267</v>
      </c>
      <c r="C46" s="884"/>
      <c r="D46" s="1162" t="s">
        <v>1285</v>
      </c>
      <c r="E46" s="1163"/>
      <c r="F46" s="3"/>
      <c r="G46" s="883" t="s">
        <v>267</v>
      </c>
      <c r="H46" s="884"/>
      <c r="I46" s="1137">
        <f>'24р'!D38</f>
        <v>9420</v>
      </c>
      <c r="J46" s="1138"/>
      <c r="K46" s="3"/>
      <c r="L46" s="883" t="s">
        <v>267</v>
      </c>
      <c r="M46" s="884"/>
      <c r="N46" s="1137">
        <f>'24р'!D46</f>
        <v>9845</v>
      </c>
      <c r="O46" s="1138"/>
    </row>
    <row r="47" spans="1:15" s="143" customFormat="1" ht="30" customHeight="1" x14ac:dyDescent="0.25">
      <c r="A47" s="2"/>
      <c r="B47" s="1141" t="s">
        <v>1305</v>
      </c>
      <c r="C47" s="1142"/>
      <c r="D47" s="1142"/>
      <c r="E47" s="1143"/>
      <c r="F47" s="3"/>
      <c r="G47" s="1141" t="s">
        <v>1304</v>
      </c>
      <c r="H47" s="1142"/>
      <c r="I47" s="1142"/>
      <c r="J47" s="1143"/>
      <c r="K47" s="3"/>
      <c r="L47" s="1141" t="s">
        <v>1305</v>
      </c>
      <c r="M47" s="1142"/>
      <c r="N47" s="1142"/>
      <c r="O47" s="1143"/>
    </row>
    <row r="48" spans="1:15" s="143" customFormat="1" x14ac:dyDescent="0.25">
      <c r="A48" s="2"/>
      <c r="B48" s="883" t="s">
        <v>399</v>
      </c>
      <c r="C48" s="884"/>
      <c r="D48" s="1137">
        <f>'24р'!D29</f>
        <v>6530</v>
      </c>
      <c r="E48" s="1138"/>
      <c r="F48" s="3"/>
      <c r="G48" s="883" t="s">
        <v>399</v>
      </c>
      <c r="H48" s="884"/>
      <c r="I48" s="1137">
        <f>'24р'!D39</f>
        <v>9310</v>
      </c>
      <c r="J48" s="1138"/>
      <c r="K48" s="3"/>
      <c r="L48" s="883" t="s">
        <v>399</v>
      </c>
      <c r="M48" s="884"/>
      <c r="N48" s="1137">
        <f>'24р'!D47</f>
        <v>0</v>
      </c>
      <c r="O48" s="1138"/>
    </row>
    <row r="49" spans="1:15" s="143" customFormat="1" x14ac:dyDescent="0.25">
      <c r="A49" s="2"/>
      <c r="B49" s="883" t="s">
        <v>265</v>
      </c>
      <c r="C49" s="884"/>
      <c r="D49" s="1137">
        <f>'24р'!D30</f>
        <v>6955</v>
      </c>
      <c r="E49" s="1138"/>
      <c r="F49" s="3"/>
      <c r="G49" s="883" t="s">
        <v>265</v>
      </c>
      <c r="H49" s="884"/>
      <c r="I49" s="1137">
        <f>'24р'!D40</f>
        <v>9845</v>
      </c>
      <c r="J49" s="1138"/>
      <c r="K49" s="3"/>
      <c r="L49" s="883" t="s">
        <v>265</v>
      </c>
      <c r="M49" s="884"/>
      <c r="N49" s="1137">
        <f>'24р'!D48</f>
        <v>11025</v>
      </c>
      <c r="O49" s="1138"/>
    </row>
    <row r="50" spans="1:15" s="143" customFormat="1" x14ac:dyDescent="0.25">
      <c r="A50" s="2"/>
      <c r="B50" s="883" t="s">
        <v>266</v>
      </c>
      <c r="C50" s="884"/>
      <c r="D50" s="1137">
        <f>'24р'!D31</f>
        <v>7170</v>
      </c>
      <c r="E50" s="1138"/>
      <c r="F50" s="3"/>
      <c r="G50" s="883" t="s">
        <v>266</v>
      </c>
      <c r="H50" s="884"/>
      <c r="I50" s="1137">
        <f>'24р'!D41</f>
        <v>10165</v>
      </c>
      <c r="J50" s="1138"/>
      <c r="K50" s="3"/>
      <c r="L50" s="883" t="s">
        <v>266</v>
      </c>
      <c r="M50" s="884"/>
      <c r="N50" s="1137">
        <f>'24р'!D49</f>
        <v>11235</v>
      </c>
      <c r="O50" s="1138"/>
    </row>
    <row r="51" spans="1:15" s="143" customFormat="1" ht="15.75" thickBot="1" x14ac:dyDescent="0.3">
      <c r="A51" s="2"/>
      <c r="B51" s="878" t="s">
        <v>267</v>
      </c>
      <c r="C51" s="879"/>
      <c r="D51" s="1175" t="s">
        <v>1285</v>
      </c>
      <c r="E51" s="1176"/>
      <c r="F51" s="3"/>
      <c r="G51" s="878" t="s">
        <v>267</v>
      </c>
      <c r="H51" s="879"/>
      <c r="I51" s="694">
        <f>'24р'!D42</f>
        <v>10380</v>
      </c>
      <c r="J51" s="695"/>
      <c r="K51" s="3"/>
      <c r="L51" s="878" t="s">
        <v>267</v>
      </c>
      <c r="M51" s="879"/>
      <c r="N51" s="694">
        <f>'24р'!D50</f>
        <v>11450</v>
      </c>
      <c r="O51" s="695"/>
    </row>
    <row r="52" spans="1:15" s="143" customFormat="1" ht="30.6" customHeight="1" x14ac:dyDescent="0.25">
      <c r="A52" s="2"/>
      <c r="B52" s="1141"/>
      <c r="C52" s="1142"/>
      <c r="D52" s="1142"/>
      <c r="E52" s="1143"/>
      <c r="F52" s="3"/>
      <c r="G52" s="1141"/>
      <c r="H52" s="1142"/>
      <c r="I52" s="1142"/>
      <c r="J52" s="1143"/>
      <c r="K52" s="3"/>
      <c r="L52" s="1141"/>
      <c r="M52" s="1142"/>
      <c r="N52" s="1142"/>
      <c r="O52" s="1143"/>
    </row>
    <row r="53" spans="1:15" s="143" customFormat="1" x14ac:dyDescent="0.25">
      <c r="A53" s="2"/>
      <c r="B53" s="883"/>
      <c r="C53" s="884"/>
      <c r="D53" s="1137"/>
      <c r="E53" s="1138"/>
      <c r="F53" s="3"/>
      <c r="G53" s="883"/>
      <c r="H53" s="884"/>
      <c r="I53" s="1137"/>
      <c r="J53" s="1138"/>
      <c r="K53" s="3"/>
      <c r="L53" s="883"/>
      <c r="M53" s="884"/>
      <c r="N53" s="1137"/>
      <c r="O53" s="1138"/>
    </row>
    <row r="54" spans="1:15" s="143" customFormat="1" x14ac:dyDescent="0.25">
      <c r="A54" s="2"/>
      <c r="B54" s="883"/>
      <c r="C54" s="884"/>
      <c r="D54" s="1137"/>
      <c r="E54" s="1138"/>
      <c r="F54" s="3"/>
      <c r="G54" s="883"/>
      <c r="H54" s="884"/>
      <c r="I54" s="1137"/>
      <c r="J54" s="1138"/>
      <c r="K54" s="3"/>
      <c r="L54" s="883"/>
      <c r="M54" s="884"/>
      <c r="N54" s="1139"/>
      <c r="O54" s="1140"/>
    </row>
    <row r="55" spans="1:15" s="143" customFormat="1" x14ac:dyDescent="0.25">
      <c r="A55" s="2"/>
      <c r="B55" s="883"/>
      <c r="C55" s="884"/>
      <c r="D55" s="1137"/>
      <c r="E55" s="1138"/>
      <c r="F55" s="3"/>
      <c r="G55" s="883"/>
      <c r="H55" s="884"/>
      <c r="I55" s="1137"/>
      <c r="J55" s="1138"/>
      <c r="K55" s="3"/>
      <c r="L55" s="883"/>
      <c r="M55" s="884"/>
      <c r="N55" s="1139"/>
      <c r="O55" s="1140"/>
    </row>
    <row r="56" spans="1:15" s="143" customFormat="1" ht="15.75" thickBot="1" x14ac:dyDescent="0.3">
      <c r="A56" s="2"/>
      <c r="B56" s="878"/>
      <c r="C56" s="879"/>
      <c r="D56" s="1175"/>
      <c r="E56" s="1176"/>
      <c r="F56" s="3"/>
      <c r="G56" s="878"/>
      <c r="H56" s="879"/>
      <c r="I56" s="1137"/>
      <c r="J56" s="1138"/>
      <c r="K56" s="3"/>
      <c r="L56" s="878"/>
      <c r="M56" s="879"/>
      <c r="N56" s="1139"/>
      <c r="O56" s="1140"/>
    </row>
    <row r="57" spans="1:15" s="143" customFormat="1" ht="28.9" customHeight="1" x14ac:dyDescent="0.25">
      <c r="A57" s="2"/>
      <c r="B57" s="491"/>
      <c r="C57" s="491"/>
      <c r="D57" s="326"/>
      <c r="E57" s="326"/>
      <c r="F57" s="3"/>
      <c r="G57" s="491"/>
      <c r="H57" s="491"/>
      <c r="I57" s="277"/>
      <c r="J57" s="277"/>
      <c r="K57" s="3"/>
      <c r="L57" s="491"/>
      <c r="M57" s="491"/>
      <c r="N57" s="277"/>
      <c r="O57" s="277"/>
    </row>
    <row r="58" spans="1:15" s="143" customFormat="1" ht="11.45" customHeight="1" thickBot="1" x14ac:dyDescent="0.3">
      <c r="A58" s="2"/>
      <c r="B58" s="292"/>
      <c r="C58" s="292"/>
      <c r="D58" s="292"/>
      <c r="E58" s="292"/>
      <c r="F58" s="3"/>
      <c r="G58" s="293"/>
      <c r="H58" s="293"/>
      <c r="I58" s="310"/>
      <c r="J58" s="311"/>
      <c r="K58" s="3"/>
      <c r="L58" s="293"/>
      <c r="M58" s="293"/>
      <c r="N58" s="310"/>
      <c r="O58" s="311"/>
    </row>
    <row r="59" spans="1:15" s="74" customFormat="1" ht="15.75" x14ac:dyDescent="0.25">
      <c r="A59" s="28"/>
      <c r="B59" s="735" t="s">
        <v>276</v>
      </c>
      <c r="C59" s="736"/>
      <c r="D59" s="736"/>
      <c r="E59" s="737"/>
      <c r="F59" s="504"/>
      <c r="G59" s="735" t="s">
        <v>280</v>
      </c>
      <c r="H59" s="736"/>
      <c r="I59" s="736"/>
      <c r="J59" s="737"/>
      <c r="K59" s="504"/>
      <c r="L59" s="735" t="s">
        <v>281</v>
      </c>
      <c r="M59" s="736"/>
      <c r="N59" s="736"/>
      <c r="O59" s="737"/>
    </row>
    <row r="60" spans="1:15" ht="15.75" x14ac:dyDescent="0.25">
      <c r="A60" s="2"/>
      <c r="B60" s="701" t="s">
        <v>269</v>
      </c>
      <c r="C60" s="702"/>
      <c r="D60" s="702"/>
      <c r="E60" s="703"/>
      <c r="F60" s="3"/>
      <c r="G60" s="701" t="s">
        <v>278</v>
      </c>
      <c r="H60" s="702"/>
      <c r="I60" s="702"/>
      <c r="J60" s="703"/>
      <c r="K60" s="3"/>
      <c r="L60" s="701" t="s">
        <v>273</v>
      </c>
      <c r="M60" s="702"/>
      <c r="N60" s="702"/>
      <c r="O60" s="703"/>
    </row>
    <row r="61" spans="1:15" x14ac:dyDescent="0.25">
      <c r="A61" s="2"/>
      <c r="B61" s="6"/>
      <c r="C61" s="7"/>
      <c r="D61" s="7"/>
      <c r="E61" s="8" t="s">
        <v>2</v>
      </c>
      <c r="F61" s="3"/>
      <c r="G61" s="6"/>
      <c r="H61" s="7"/>
      <c r="I61" s="7"/>
      <c r="J61" s="8" t="s">
        <v>2</v>
      </c>
      <c r="K61" s="3"/>
      <c r="L61" s="6"/>
      <c r="M61" s="7"/>
      <c r="N61" s="7"/>
      <c r="O61" s="8" t="s">
        <v>2</v>
      </c>
    </row>
    <row r="62" spans="1:15" x14ac:dyDescent="0.25">
      <c r="A62" s="2"/>
      <c r="B62" s="6"/>
      <c r="C62" s="7"/>
      <c r="D62" s="7"/>
      <c r="E62" s="9">
        <v>41</v>
      </c>
      <c r="F62" s="3"/>
      <c r="G62" s="6"/>
      <c r="H62" s="7"/>
      <c r="I62" s="7"/>
      <c r="J62" s="9">
        <v>51</v>
      </c>
      <c r="K62" s="3"/>
      <c r="L62" s="6"/>
      <c r="M62" s="7"/>
      <c r="N62" s="7"/>
      <c r="O62" s="9">
        <v>25</v>
      </c>
    </row>
    <row r="63" spans="1:15" ht="21" customHeight="1" x14ac:dyDescent="0.25">
      <c r="A63" s="2"/>
      <c r="B63" s="6"/>
      <c r="C63" s="7"/>
      <c r="D63" s="7"/>
      <c r="E63" s="8" t="s">
        <v>3</v>
      </c>
      <c r="F63" s="3"/>
      <c r="G63" s="6"/>
      <c r="H63" s="7"/>
      <c r="I63" s="7"/>
      <c r="J63" s="8" t="s">
        <v>3</v>
      </c>
      <c r="K63" s="3"/>
      <c r="L63" s="6"/>
      <c r="M63" s="7"/>
      <c r="N63" s="7"/>
      <c r="O63" s="8" t="s">
        <v>3</v>
      </c>
    </row>
    <row r="64" spans="1:15" x14ac:dyDescent="0.25">
      <c r="A64" s="2"/>
      <c r="B64" s="6"/>
      <c r="C64" s="7"/>
      <c r="D64" s="7"/>
      <c r="E64" s="9">
        <v>0.2</v>
      </c>
      <c r="F64" s="3"/>
      <c r="G64" s="6"/>
      <c r="H64" s="7"/>
      <c r="I64" s="7"/>
      <c r="J64" s="9">
        <v>0.2</v>
      </c>
      <c r="K64" s="3"/>
      <c r="L64" s="6"/>
      <c r="M64" s="7"/>
      <c r="N64" s="7"/>
      <c r="O64" s="9">
        <v>7.0000000000000007E-2</v>
      </c>
    </row>
    <row r="65" spans="1:15" ht="24" x14ac:dyDescent="0.25">
      <c r="A65" s="2"/>
      <c r="B65" s="6"/>
      <c r="C65" s="7"/>
      <c r="D65" s="7"/>
      <c r="E65" s="8" t="s">
        <v>4</v>
      </c>
      <c r="F65" s="3"/>
      <c r="G65" s="6"/>
      <c r="H65" s="7"/>
      <c r="I65" s="7"/>
      <c r="J65" s="8" t="s">
        <v>4</v>
      </c>
      <c r="K65" s="3"/>
      <c r="L65" s="6"/>
      <c r="M65" s="7"/>
      <c r="N65" s="7"/>
      <c r="O65" s="8" t="s">
        <v>4</v>
      </c>
    </row>
    <row r="66" spans="1:15" ht="15.75" thickBot="1" x14ac:dyDescent="0.3">
      <c r="A66" s="2"/>
      <c r="B66" s="6"/>
      <c r="C66" s="7"/>
      <c r="D66" s="7"/>
      <c r="E66" s="10">
        <v>3</v>
      </c>
      <c r="F66" s="3"/>
      <c r="G66" s="6"/>
      <c r="H66" s="7"/>
      <c r="I66" s="7"/>
      <c r="J66" s="10">
        <v>2</v>
      </c>
      <c r="K66" s="3"/>
      <c r="L66" s="6"/>
      <c r="M66" s="7"/>
      <c r="N66" s="7"/>
      <c r="O66" s="10">
        <v>2</v>
      </c>
    </row>
    <row r="67" spans="1:15" x14ac:dyDescent="0.25">
      <c r="A67" s="2"/>
      <c r="B67" s="708" t="s">
        <v>1654</v>
      </c>
      <c r="C67" s="709"/>
      <c r="D67" s="709"/>
      <c r="E67" s="710"/>
      <c r="F67" s="3"/>
      <c r="G67" s="708" t="s">
        <v>1654</v>
      </c>
      <c r="H67" s="709"/>
      <c r="I67" s="709"/>
      <c r="J67" s="710"/>
      <c r="K67" s="3"/>
      <c r="L67" s="708" t="s">
        <v>1654</v>
      </c>
      <c r="M67" s="709"/>
      <c r="N67" s="709"/>
      <c r="O67" s="710"/>
    </row>
    <row r="68" spans="1:15" ht="15.75" thickBot="1" x14ac:dyDescent="0.3">
      <c r="A68" s="2"/>
      <c r="B68" s="726" t="s">
        <v>401</v>
      </c>
      <c r="C68" s="727"/>
      <c r="D68" s="727"/>
      <c r="E68" s="728"/>
      <c r="F68" s="3"/>
      <c r="G68" s="726" t="s">
        <v>401</v>
      </c>
      <c r="H68" s="727"/>
      <c r="I68" s="727"/>
      <c r="J68" s="728"/>
      <c r="K68" s="3"/>
      <c r="L68" s="726" t="s">
        <v>401</v>
      </c>
      <c r="M68" s="727"/>
      <c r="N68" s="727"/>
      <c r="O68" s="728"/>
    </row>
    <row r="69" spans="1:15" x14ac:dyDescent="0.25">
      <c r="A69" s="2"/>
      <c r="B69" s="1133" t="s">
        <v>399</v>
      </c>
      <c r="C69" s="1148"/>
      <c r="D69" s="1144">
        <f>'24р'!D32</f>
        <v>0</v>
      </c>
      <c r="E69" s="1145"/>
      <c r="F69" s="3"/>
      <c r="G69" s="1133" t="s">
        <v>400</v>
      </c>
      <c r="H69" s="1148"/>
      <c r="I69" s="1144">
        <f>'24р'!D51</f>
        <v>0</v>
      </c>
      <c r="J69" s="1145"/>
      <c r="K69" s="3"/>
      <c r="L69" s="1133" t="s">
        <v>399</v>
      </c>
      <c r="M69" s="1148"/>
      <c r="N69" s="1144">
        <f>'24р'!D54</f>
        <v>0</v>
      </c>
      <c r="O69" s="1145"/>
    </row>
    <row r="70" spans="1:15" ht="15.75" x14ac:dyDescent="0.25">
      <c r="A70" s="2"/>
      <c r="B70" s="1133" t="s">
        <v>265</v>
      </c>
      <c r="C70" s="1148"/>
      <c r="D70" s="1144">
        <f>'24р'!D33</f>
        <v>5565</v>
      </c>
      <c r="E70" s="1145"/>
      <c r="F70" s="5"/>
      <c r="G70" s="1133" t="s">
        <v>265</v>
      </c>
      <c r="H70" s="1148"/>
      <c r="I70" s="1144">
        <f>'24р'!D52</f>
        <v>6315</v>
      </c>
      <c r="J70" s="1145"/>
      <c r="K70" s="5"/>
      <c r="L70" s="1133" t="s">
        <v>265</v>
      </c>
      <c r="M70" s="1148"/>
      <c r="N70" s="1144">
        <f>'24р'!D55</f>
        <v>3320</v>
      </c>
      <c r="O70" s="1145"/>
    </row>
    <row r="71" spans="1:15" ht="15.75" thickBot="1" x14ac:dyDescent="0.3">
      <c r="A71" s="2"/>
      <c r="B71" s="696" t="s">
        <v>266</v>
      </c>
      <c r="C71" s="697"/>
      <c r="D71" s="1144">
        <f>'24р'!D34</f>
        <v>5780</v>
      </c>
      <c r="E71" s="1145"/>
      <c r="F71" s="3"/>
      <c r="G71" s="1146" t="s">
        <v>266</v>
      </c>
      <c r="H71" s="1147"/>
      <c r="I71" s="1144">
        <f>'24р'!D53</f>
        <v>6530</v>
      </c>
      <c r="J71" s="1145"/>
      <c r="K71" s="3"/>
      <c r="L71" s="696" t="s">
        <v>266</v>
      </c>
      <c r="M71" s="697"/>
      <c r="N71" s="1144">
        <f>'24р'!D56</f>
        <v>3425</v>
      </c>
      <c r="O71" s="1145"/>
    </row>
    <row r="72" spans="1:15" ht="15.75" thickBot="1" x14ac:dyDescent="0.3">
      <c r="A72" s="2"/>
      <c r="B72" s="696" t="s">
        <v>267</v>
      </c>
      <c r="C72" s="697"/>
      <c r="D72" s="1144">
        <f>'24р'!D103</f>
        <v>6030</v>
      </c>
      <c r="E72" s="1145"/>
      <c r="F72" s="3"/>
      <c r="G72" s="1146" t="s">
        <v>267</v>
      </c>
      <c r="H72" s="1147"/>
      <c r="I72" s="1144">
        <f>'24р'!D71</f>
        <v>6780</v>
      </c>
      <c r="J72" s="1145"/>
      <c r="K72" s="3"/>
      <c r="L72" s="696" t="s">
        <v>267</v>
      </c>
      <c r="M72" s="697"/>
      <c r="N72" s="1144">
        <f>'24р'!D104</f>
        <v>3625</v>
      </c>
      <c r="O72" s="1145"/>
    </row>
    <row r="73" spans="1:15" s="143" customFormat="1" ht="19.149999999999999" customHeight="1" x14ac:dyDescent="0.25">
      <c r="A73" s="2"/>
      <c r="B73" s="7"/>
      <c r="C73" s="312"/>
      <c r="D73" s="7"/>
      <c r="E73" s="41"/>
      <c r="F73" s="3"/>
      <c r="G73" s="312"/>
      <c r="H73" s="7"/>
      <c r="I73" s="7"/>
      <c r="J73" s="41"/>
      <c r="K73" s="3"/>
      <c r="L73" s="7"/>
      <c r="M73" s="7"/>
      <c r="N73" s="7"/>
      <c r="O73" s="41"/>
    </row>
    <row r="74" spans="1:15" s="143" customFormat="1" ht="15.75" thickBot="1" x14ac:dyDescent="0.3">
      <c r="A74" s="2"/>
      <c r="B74" s="7"/>
      <c r="C74" s="7"/>
      <c r="D74" s="7"/>
      <c r="E74" s="41"/>
      <c r="F74" s="3"/>
      <c r="G74" s="7"/>
      <c r="H74" s="7"/>
      <c r="I74" s="7"/>
      <c r="J74" s="41"/>
      <c r="K74" s="3"/>
      <c r="L74" s="7"/>
      <c r="M74" s="7"/>
      <c r="N74" s="7"/>
      <c r="O74" s="41"/>
    </row>
    <row r="75" spans="1:15" s="143" customFormat="1" ht="15.75" x14ac:dyDescent="0.25">
      <c r="A75" s="2"/>
      <c r="B75" s="735" t="s">
        <v>291</v>
      </c>
      <c r="C75" s="736"/>
      <c r="D75" s="736"/>
      <c r="E75" s="737"/>
      <c r="F75" s="3"/>
      <c r="G75" s="698" t="s">
        <v>284</v>
      </c>
      <c r="H75" s="699"/>
      <c r="I75" s="699"/>
      <c r="J75" s="700"/>
      <c r="K75" s="3"/>
      <c r="L75" s="735" t="s">
        <v>282</v>
      </c>
      <c r="M75" s="736"/>
      <c r="N75" s="736"/>
      <c r="O75" s="737"/>
    </row>
    <row r="76" spans="1:15" s="143" customFormat="1" ht="32.450000000000003" customHeight="1" x14ac:dyDescent="0.25">
      <c r="A76" s="2"/>
      <c r="B76" s="701" t="s">
        <v>292</v>
      </c>
      <c r="C76" s="702"/>
      <c r="D76" s="702"/>
      <c r="E76" s="703"/>
      <c r="F76" s="3"/>
      <c r="G76" s="1115" t="s">
        <v>1454</v>
      </c>
      <c r="H76" s="1116"/>
      <c r="I76" s="1116"/>
      <c r="J76" s="1117"/>
      <c r="K76" s="3"/>
      <c r="L76" s="1115" t="s">
        <v>1455</v>
      </c>
      <c r="M76" s="1116"/>
      <c r="N76" s="1116"/>
      <c r="O76" s="1117"/>
    </row>
    <row r="77" spans="1:15" x14ac:dyDescent="0.25">
      <c r="A77" s="2"/>
      <c r="B77" s="6"/>
      <c r="C77" s="7"/>
      <c r="D77" s="7"/>
      <c r="E77" s="8" t="s">
        <v>2</v>
      </c>
      <c r="F77" s="3"/>
      <c r="G77" s="6"/>
      <c r="H77" s="7"/>
      <c r="I77" s="7"/>
      <c r="J77" s="8" t="s">
        <v>2</v>
      </c>
      <c r="K77" s="3"/>
      <c r="L77" s="6"/>
      <c r="M77" s="7"/>
      <c r="N77" s="7"/>
      <c r="O77" s="8" t="s">
        <v>2</v>
      </c>
    </row>
    <row r="78" spans="1:15" x14ac:dyDescent="0.25">
      <c r="A78" s="2"/>
      <c r="B78" s="6"/>
      <c r="C78" s="7"/>
      <c r="D78" s="7"/>
      <c r="E78" s="9">
        <v>80</v>
      </c>
      <c r="F78" s="3"/>
      <c r="G78" s="6"/>
      <c r="H78" s="7"/>
      <c r="I78" s="7"/>
      <c r="J78" s="9">
        <v>92</v>
      </c>
      <c r="K78" s="3"/>
      <c r="L78" s="6"/>
      <c r="M78" s="7"/>
      <c r="N78" s="7"/>
      <c r="O78" s="9">
        <v>92</v>
      </c>
    </row>
    <row r="79" spans="1:15" ht="24" x14ac:dyDescent="0.25">
      <c r="A79" s="2"/>
      <c r="B79" s="6"/>
      <c r="C79" s="7"/>
      <c r="D79" s="7"/>
      <c r="E79" s="8" t="s">
        <v>3</v>
      </c>
      <c r="F79" s="3"/>
      <c r="G79" s="6"/>
      <c r="H79" s="7"/>
      <c r="I79" s="7"/>
      <c r="J79" s="8" t="s">
        <v>3</v>
      </c>
      <c r="K79" s="3"/>
      <c r="L79" s="6"/>
      <c r="M79" s="7"/>
      <c r="N79" s="7"/>
      <c r="O79" s="8" t="s">
        <v>3</v>
      </c>
    </row>
    <row r="80" spans="1:15" x14ac:dyDescent="0.25">
      <c r="A80" s="2"/>
      <c r="B80" s="6"/>
      <c r="C80" s="7"/>
      <c r="D80" s="7"/>
      <c r="E80" s="9">
        <v>0.25</v>
      </c>
      <c r="F80" s="3"/>
      <c r="G80" s="6"/>
      <c r="H80" s="7"/>
      <c r="I80" s="7"/>
      <c r="J80" s="9">
        <v>0.6</v>
      </c>
      <c r="K80" s="3"/>
      <c r="L80" s="6"/>
      <c r="M80" s="7"/>
      <c r="N80" s="7"/>
      <c r="O80" s="9">
        <v>0.6</v>
      </c>
    </row>
    <row r="81" spans="1:15" ht="24" x14ac:dyDescent="0.25">
      <c r="A81" s="2"/>
      <c r="B81" s="6"/>
      <c r="C81" s="7"/>
      <c r="D81" s="7"/>
      <c r="E81" s="8" t="s">
        <v>4</v>
      </c>
      <c r="F81" s="3"/>
      <c r="G81" s="6"/>
      <c r="H81" s="7"/>
      <c r="I81" s="7"/>
      <c r="J81" s="8" t="s">
        <v>4</v>
      </c>
      <c r="K81" s="3"/>
      <c r="L81" s="6"/>
      <c r="M81" s="7"/>
      <c r="N81" s="7"/>
      <c r="O81" s="8" t="s">
        <v>4</v>
      </c>
    </row>
    <row r="82" spans="1:15" ht="15.75" thickBot="1" x14ac:dyDescent="0.3">
      <c r="A82" s="2"/>
      <c r="B82" s="6"/>
      <c r="C82" s="7"/>
      <c r="D82" s="7"/>
      <c r="E82" s="10">
        <v>3</v>
      </c>
      <c r="F82" s="3"/>
      <c r="G82" s="6"/>
      <c r="H82" s="7"/>
      <c r="I82" s="7"/>
      <c r="J82" s="10">
        <v>5</v>
      </c>
      <c r="K82" s="3"/>
      <c r="L82" s="6"/>
      <c r="M82" s="7"/>
      <c r="N82" s="7"/>
      <c r="O82" s="10">
        <v>6</v>
      </c>
    </row>
    <row r="83" spans="1:15" ht="15.75" thickBot="1" x14ac:dyDescent="0.3">
      <c r="A83" s="2"/>
      <c r="B83" s="708" t="s">
        <v>1286</v>
      </c>
      <c r="C83" s="709"/>
      <c r="D83" s="709"/>
      <c r="E83" s="710"/>
      <c r="F83" s="18"/>
      <c r="G83" s="708" t="s">
        <v>1655</v>
      </c>
      <c r="H83" s="709"/>
      <c r="I83" s="709"/>
      <c r="J83" s="710"/>
      <c r="K83" s="18"/>
      <c r="L83" s="757" t="s">
        <v>283</v>
      </c>
      <c r="M83" s="729"/>
      <c r="N83" s="729"/>
      <c r="O83" s="758"/>
    </row>
    <row r="84" spans="1:15" ht="15.75" thickBot="1" x14ac:dyDescent="0.3">
      <c r="A84" s="2"/>
      <c r="B84" s="1169" t="s">
        <v>1288</v>
      </c>
      <c r="C84" s="1170"/>
      <c r="D84" s="1170"/>
      <c r="E84" s="1171"/>
      <c r="F84" s="18"/>
      <c r="G84" s="726" t="s">
        <v>283</v>
      </c>
      <c r="H84" s="727"/>
      <c r="I84" s="727"/>
      <c r="J84" s="728"/>
      <c r="K84" s="18"/>
      <c r="L84" s="726" t="s">
        <v>293</v>
      </c>
      <c r="M84" s="1136"/>
      <c r="N84" s="1153">
        <f>'24р'!D62</f>
        <v>11665</v>
      </c>
      <c r="O84" s="1154"/>
    </row>
    <row r="85" spans="1:15" ht="15.75" thickBot="1" x14ac:dyDescent="0.3">
      <c r="A85" s="2"/>
      <c r="B85" s="883" t="s">
        <v>293</v>
      </c>
      <c r="C85" s="884"/>
      <c r="D85" s="1155">
        <f>'24р'!D57</f>
        <v>6450</v>
      </c>
      <c r="E85" s="1156"/>
      <c r="F85" s="18"/>
      <c r="G85" s="726" t="s">
        <v>287</v>
      </c>
      <c r="H85" s="1136"/>
      <c r="I85" s="1153">
        <f>'24р'!D61</f>
        <v>10165</v>
      </c>
      <c r="J85" s="1154"/>
      <c r="K85" s="18"/>
    </row>
    <row r="86" spans="1:15" ht="15.75" thickBot="1" x14ac:dyDescent="0.3">
      <c r="A86" s="2"/>
      <c r="B86" s="883" t="s">
        <v>1401</v>
      </c>
      <c r="C86" s="884"/>
      <c r="D86" s="1155">
        <f>'24р'!D58</f>
        <v>6485</v>
      </c>
      <c r="E86" s="1156"/>
      <c r="F86" s="18"/>
      <c r="K86" s="18"/>
    </row>
    <row r="87" spans="1:15" ht="15.75" x14ac:dyDescent="0.25">
      <c r="A87" s="2"/>
      <c r="B87" s="1169" t="s">
        <v>1287</v>
      </c>
      <c r="C87" s="1170"/>
      <c r="D87" s="1170"/>
      <c r="E87" s="1171"/>
      <c r="F87" s="18"/>
      <c r="G87" s="735" t="s">
        <v>288</v>
      </c>
      <c r="H87" s="736"/>
      <c r="I87" s="736"/>
      <c r="J87" s="737"/>
      <c r="K87" s="517"/>
      <c r="L87" s="735" t="s">
        <v>290</v>
      </c>
      <c r="M87" s="736"/>
      <c r="N87" s="736"/>
      <c r="O87" s="737"/>
    </row>
    <row r="88" spans="1:15" ht="39" customHeight="1" x14ac:dyDescent="0.25">
      <c r="A88" s="2"/>
      <c r="B88" s="883" t="s">
        <v>293</v>
      </c>
      <c r="C88" s="884"/>
      <c r="D88" s="1155">
        <f>'24р'!D59</f>
        <v>1820</v>
      </c>
      <c r="E88" s="1156"/>
      <c r="F88" s="18"/>
      <c r="G88" s="1115" t="s">
        <v>1568</v>
      </c>
      <c r="H88" s="1116"/>
      <c r="I88" s="1116"/>
      <c r="J88" s="1117"/>
      <c r="K88" s="18"/>
      <c r="L88" s="1115" t="s">
        <v>1569</v>
      </c>
      <c r="M88" s="1116"/>
      <c r="N88" s="1116"/>
      <c r="O88" s="1117"/>
    </row>
    <row r="89" spans="1:15" ht="15.75" thickBot="1" x14ac:dyDescent="0.3">
      <c r="A89" s="2"/>
      <c r="B89" s="878" t="s">
        <v>1401</v>
      </c>
      <c r="C89" s="879"/>
      <c r="D89" s="1167">
        <f>'24р'!D60</f>
        <v>1875</v>
      </c>
      <c r="E89" s="1168"/>
      <c r="F89" s="18"/>
      <c r="G89" s="6"/>
      <c r="H89" s="7"/>
      <c r="I89" s="7"/>
      <c r="J89" s="8" t="s">
        <v>2</v>
      </c>
      <c r="K89" s="18"/>
      <c r="L89" s="6"/>
      <c r="M89" s="7"/>
      <c r="N89" s="7"/>
      <c r="O89" s="8" t="s">
        <v>2</v>
      </c>
    </row>
    <row r="90" spans="1:15" x14ac:dyDescent="0.25">
      <c r="A90" s="2"/>
      <c r="F90" s="18"/>
      <c r="G90" s="6"/>
      <c r="H90" s="7"/>
      <c r="I90" s="7"/>
      <c r="J90" s="9">
        <v>45</v>
      </c>
      <c r="K90" s="18"/>
      <c r="L90" s="6"/>
      <c r="M90" s="7"/>
      <c r="N90" s="7"/>
      <c r="O90" s="9">
        <v>25</v>
      </c>
    </row>
    <row r="91" spans="1:15" s="74" customFormat="1" ht="18" customHeight="1" x14ac:dyDescent="0.25">
      <c r="A91" s="28"/>
      <c r="F91" s="517"/>
      <c r="G91" s="505"/>
      <c r="H91" s="506"/>
      <c r="I91" s="506"/>
      <c r="J91" s="507" t="s">
        <v>3</v>
      </c>
      <c r="K91" s="517"/>
      <c r="L91" s="505"/>
      <c r="M91" s="506"/>
      <c r="N91" s="506"/>
      <c r="O91" s="507" t="s">
        <v>3</v>
      </c>
    </row>
    <row r="92" spans="1:15" s="74" customFormat="1" x14ac:dyDescent="0.25">
      <c r="A92" s="28"/>
      <c r="F92" s="517"/>
      <c r="G92" s="505"/>
      <c r="H92" s="506"/>
      <c r="I92" s="506"/>
      <c r="J92" s="508">
        <v>0.2</v>
      </c>
      <c r="K92" s="517"/>
      <c r="L92" s="505"/>
      <c r="M92" s="506"/>
      <c r="N92" s="506"/>
      <c r="O92" s="508">
        <v>0.2</v>
      </c>
    </row>
    <row r="93" spans="1:15" s="74" customFormat="1" ht="24" x14ac:dyDescent="0.25">
      <c r="A93" s="28"/>
      <c r="F93" s="517"/>
      <c r="G93" s="505"/>
      <c r="H93" s="506"/>
      <c r="I93" s="506"/>
      <c r="J93" s="507" t="s">
        <v>4</v>
      </c>
      <c r="K93" s="517"/>
      <c r="L93" s="505"/>
      <c r="M93" s="506"/>
      <c r="N93" s="506"/>
      <c r="O93" s="507" t="s">
        <v>4</v>
      </c>
    </row>
    <row r="94" spans="1:15" s="74" customFormat="1" ht="15.75" thickBot="1" x14ac:dyDescent="0.3">
      <c r="A94" s="28"/>
      <c r="F94" s="517"/>
      <c r="G94" s="505"/>
      <c r="H94" s="506"/>
      <c r="I94" s="506"/>
      <c r="J94" s="509">
        <v>2</v>
      </c>
      <c r="K94" s="517"/>
      <c r="L94" s="505"/>
      <c r="M94" s="506"/>
      <c r="N94" s="506"/>
      <c r="O94" s="509">
        <v>2</v>
      </c>
    </row>
    <row r="95" spans="1:15" s="74" customFormat="1" ht="15.75" thickBot="1" x14ac:dyDescent="0.3">
      <c r="A95" s="28"/>
      <c r="F95" s="517"/>
      <c r="G95" s="915" t="s">
        <v>289</v>
      </c>
      <c r="H95" s="805"/>
      <c r="I95" s="805"/>
      <c r="J95" s="916"/>
      <c r="K95" s="517"/>
      <c r="L95" s="915" t="s">
        <v>285</v>
      </c>
      <c r="M95" s="805"/>
      <c r="N95" s="805"/>
      <c r="O95" s="916"/>
    </row>
    <row r="96" spans="1:15" s="74" customFormat="1" ht="15.75" thickBot="1" x14ac:dyDescent="0.3">
      <c r="A96" s="28"/>
      <c r="B96" s="202"/>
      <c r="C96" s="202"/>
      <c r="D96" s="202"/>
      <c r="E96" s="202"/>
      <c r="F96" s="517"/>
      <c r="G96" s="915" t="s">
        <v>287</v>
      </c>
      <c r="H96" s="806"/>
      <c r="I96" s="1151">
        <f>'24р'!D63</f>
        <v>5030</v>
      </c>
      <c r="J96" s="1152"/>
      <c r="K96" s="517"/>
      <c r="L96" s="802" t="s">
        <v>287</v>
      </c>
      <c r="M96" s="1053"/>
      <c r="N96" s="1151">
        <f>'24р'!D64</f>
        <v>3535</v>
      </c>
      <c r="O96" s="1152"/>
    </row>
    <row r="97" spans="1:15" s="74" customFormat="1" ht="15.75" thickBot="1" x14ac:dyDescent="0.3">
      <c r="A97" s="28"/>
      <c r="B97" s="511"/>
      <c r="C97" s="511"/>
      <c r="D97" s="581"/>
      <c r="E97" s="581"/>
      <c r="F97" s="517"/>
      <c r="G97" s="540"/>
      <c r="H97" s="540"/>
      <c r="I97" s="582"/>
      <c r="J97" s="582"/>
      <c r="K97" s="517"/>
      <c r="L97" s="511"/>
      <c r="M97" s="511"/>
      <c r="N97" s="582"/>
      <c r="O97" s="583"/>
    </row>
    <row r="98" spans="1:15" s="74" customFormat="1" ht="15.75" x14ac:dyDescent="0.25">
      <c r="A98" s="28"/>
      <c r="B98" s="735" t="s">
        <v>294</v>
      </c>
      <c r="C98" s="736"/>
      <c r="D98" s="736"/>
      <c r="E98" s="737"/>
      <c r="F98" s="517"/>
      <c r="G98" s="735" t="s">
        <v>235</v>
      </c>
      <c r="H98" s="736"/>
      <c r="I98" s="736"/>
      <c r="J98" s="737"/>
      <c r="K98" s="517"/>
      <c r="L98" s="735" t="s">
        <v>234</v>
      </c>
      <c r="M98" s="736"/>
      <c r="N98" s="736"/>
      <c r="O98" s="737"/>
    </row>
    <row r="99" spans="1:15" s="74" customFormat="1" ht="34.9" customHeight="1" x14ac:dyDescent="0.25">
      <c r="A99" s="28"/>
      <c r="B99" s="1159" t="s">
        <v>1573</v>
      </c>
      <c r="C99" s="1160"/>
      <c r="D99" s="1160"/>
      <c r="E99" s="1161"/>
      <c r="F99" s="517"/>
      <c r="G99" s="781" t="s">
        <v>245</v>
      </c>
      <c r="H99" s="782"/>
      <c r="I99" s="782"/>
      <c r="J99" s="783"/>
      <c r="K99" s="517"/>
      <c r="L99" s="781" t="s">
        <v>244</v>
      </c>
      <c r="M99" s="782"/>
      <c r="N99" s="782"/>
      <c r="O99" s="783"/>
    </row>
    <row r="100" spans="1:15" s="74" customFormat="1" x14ac:dyDescent="0.25">
      <c r="A100" s="28"/>
      <c r="B100" s="505"/>
      <c r="C100" s="506"/>
      <c r="D100" s="506"/>
      <c r="E100" s="507" t="s">
        <v>2</v>
      </c>
      <c r="F100" s="517"/>
      <c r="G100" s="505"/>
      <c r="H100" s="506"/>
      <c r="I100" s="506"/>
      <c r="J100" s="507" t="s">
        <v>2</v>
      </c>
      <c r="K100" s="517"/>
      <c r="L100" s="505"/>
      <c r="M100" s="506"/>
      <c r="N100" s="506"/>
      <c r="O100" s="507" t="s">
        <v>2</v>
      </c>
    </row>
    <row r="101" spans="1:15" s="74" customFormat="1" x14ac:dyDescent="0.25">
      <c r="A101" s="28"/>
      <c r="B101" s="505"/>
      <c r="C101" s="506"/>
      <c r="D101" s="506"/>
      <c r="E101" s="508">
        <v>84</v>
      </c>
      <c r="F101" s="517"/>
      <c r="G101" s="505"/>
      <c r="H101" s="506"/>
      <c r="I101" s="506"/>
      <c r="J101" s="508">
        <v>14</v>
      </c>
      <c r="L101" s="505"/>
      <c r="M101" s="506"/>
      <c r="N101" s="506"/>
      <c r="O101" s="508">
        <v>8</v>
      </c>
    </row>
    <row r="102" spans="1:15" s="74" customFormat="1" ht="21.6" customHeight="1" x14ac:dyDescent="0.25">
      <c r="A102" s="28"/>
      <c r="B102" s="505"/>
      <c r="C102" s="506"/>
      <c r="D102" s="506"/>
      <c r="E102" s="507" t="s">
        <v>3</v>
      </c>
      <c r="F102" s="517"/>
      <c r="G102" s="505"/>
      <c r="H102" s="506"/>
      <c r="I102" s="506"/>
      <c r="J102" s="507" t="s">
        <v>3</v>
      </c>
      <c r="L102" s="505"/>
      <c r="M102" s="506"/>
      <c r="N102" s="506"/>
      <c r="O102" s="507" t="s">
        <v>3</v>
      </c>
    </row>
    <row r="103" spans="1:15" s="74" customFormat="1" x14ac:dyDescent="0.25">
      <c r="A103" s="28"/>
      <c r="B103" s="505"/>
      <c r="C103" s="506"/>
      <c r="D103" s="506"/>
      <c r="E103" s="508">
        <v>1</v>
      </c>
      <c r="F103" s="517"/>
      <c r="G103" s="505"/>
      <c r="H103" s="506"/>
      <c r="I103" s="506"/>
      <c r="J103" s="508">
        <v>0.09</v>
      </c>
      <c r="L103" s="505"/>
      <c r="M103" s="506"/>
      <c r="N103" s="506"/>
      <c r="O103" s="508">
        <v>7.0000000000000007E-2</v>
      </c>
    </row>
    <row r="104" spans="1:15" s="74" customFormat="1" ht="24" x14ac:dyDescent="0.25">
      <c r="B104" s="505"/>
      <c r="C104" s="506"/>
      <c r="D104" s="506"/>
      <c r="E104" s="507" t="s">
        <v>4</v>
      </c>
      <c r="G104" s="505"/>
      <c r="H104" s="506"/>
      <c r="I104" s="506"/>
      <c r="J104" s="507" t="s">
        <v>4</v>
      </c>
      <c r="L104" s="505"/>
      <c r="M104" s="506"/>
      <c r="N104" s="506"/>
      <c r="O104" s="507" t="s">
        <v>4</v>
      </c>
    </row>
    <row r="105" spans="1:15" s="74" customFormat="1" ht="15.75" thickBot="1" x14ac:dyDescent="0.3">
      <c r="B105" s="505"/>
      <c r="C105" s="506"/>
      <c r="D105" s="506"/>
      <c r="E105" s="509">
        <v>3</v>
      </c>
      <c r="G105" s="505"/>
      <c r="H105" s="506"/>
      <c r="I105" s="506"/>
      <c r="J105" s="509">
        <v>1</v>
      </c>
      <c r="L105" s="505"/>
      <c r="M105" s="506"/>
      <c r="N105" s="506"/>
      <c r="O105" s="509">
        <v>1</v>
      </c>
    </row>
    <row r="106" spans="1:15" s="74" customFormat="1" ht="15.75" thickBot="1" x14ac:dyDescent="0.3">
      <c r="B106" s="915" t="s">
        <v>286</v>
      </c>
      <c r="C106" s="805"/>
      <c r="D106" s="805"/>
      <c r="E106" s="916"/>
      <c r="G106" s="915" t="s">
        <v>286</v>
      </c>
      <c r="H106" s="805"/>
      <c r="I106" s="805"/>
      <c r="J106" s="916"/>
      <c r="L106" s="915" t="s">
        <v>286</v>
      </c>
      <c r="M106" s="805"/>
      <c r="N106" s="805"/>
      <c r="O106" s="916"/>
    </row>
    <row r="107" spans="1:15" s="74" customFormat="1" ht="15.75" thickBot="1" x14ac:dyDescent="0.3">
      <c r="B107" s="802" t="s">
        <v>293</v>
      </c>
      <c r="C107" s="1053"/>
      <c r="D107" s="1151">
        <f>'24р'!D65</f>
        <v>12630</v>
      </c>
      <c r="E107" s="1152"/>
      <c r="G107" s="802" t="s">
        <v>293</v>
      </c>
      <c r="H107" s="1053"/>
      <c r="I107" s="1151">
        <f>'24р'!D66</f>
        <v>2675</v>
      </c>
      <c r="J107" s="1152"/>
      <c r="L107" s="802" t="s">
        <v>295</v>
      </c>
      <c r="M107" s="1053"/>
      <c r="N107" s="1151">
        <f>'24р'!D67</f>
        <v>2140</v>
      </c>
      <c r="O107" s="1152"/>
    </row>
    <row r="108" spans="1:15" s="74" customFormat="1" ht="15.75" thickBot="1" x14ac:dyDescent="0.3"/>
    <row r="109" spans="1:15" s="74" customFormat="1" ht="26.45" customHeight="1" x14ac:dyDescent="0.25">
      <c r="B109" s="735"/>
      <c r="C109" s="736"/>
      <c r="D109" s="736"/>
      <c r="E109" s="737"/>
      <c r="G109" s="735"/>
      <c r="H109" s="736"/>
      <c r="I109" s="736"/>
      <c r="J109" s="737"/>
      <c r="L109" s="740" t="s">
        <v>1409</v>
      </c>
      <c r="M109" s="741"/>
      <c r="N109" s="741"/>
      <c r="O109" s="742"/>
    </row>
    <row r="110" spans="1:15" ht="15.75" x14ac:dyDescent="0.25">
      <c r="B110" s="701"/>
      <c r="C110" s="702"/>
      <c r="D110" s="702"/>
      <c r="E110" s="703"/>
      <c r="G110" s="701"/>
      <c r="H110" s="702"/>
      <c r="I110" s="702"/>
      <c r="J110" s="703"/>
      <c r="K110" s="143"/>
      <c r="L110" s="701" t="s">
        <v>1408</v>
      </c>
      <c r="M110" s="702"/>
      <c r="N110" s="702"/>
      <c r="O110" s="703"/>
    </row>
    <row r="111" spans="1:15" x14ac:dyDescent="0.25">
      <c r="B111" s="6"/>
      <c r="C111" s="7"/>
      <c r="D111" s="7"/>
      <c r="E111" s="8"/>
      <c r="G111" s="6"/>
      <c r="H111" s="7"/>
      <c r="I111" s="7"/>
      <c r="J111" s="8"/>
      <c r="K111" s="143"/>
      <c r="L111" s="6"/>
      <c r="M111" s="7"/>
      <c r="N111" s="7"/>
      <c r="O111" s="8" t="s">
        <v>2</v>
      </c>
    </row>
    <row r="112" spans="1:15" x14ac:dyDescent="0.25">
      <c r="B112" s="6"/>
      <c r="C112" s="7"/>
      <c r="D112" s="7"/>
      <c r="E112" s="9"/>
      <c r="G112" s="6"/>
      <c r="H112" s="7"/>
      <c r="I112" s="7"/>
      <c r="J112" s="9"/>
      <c r="K112" s="143"/>
      <c r="L112" s="6"/>
      <c r="M112" s="7"/>
      <c r="N112" s="7"/>
      <c r="O112" s="9"/>
    </row>
    <row r="113" spans="2:15" s="431" customFormat="1" ht="11.25" x14ac:dyDescent="0.2">
      <c r="B113" s="428"/>
      <c r="C113" s="429"/>
      <c r="D113" s="429"/>
      <c r="E113" s="425"/>
      <c r="G113" s="428"/>
      <c r="H113" s="429"/>
      <c r="I113" s="429"/>
      <c r="J113" s="425"/>
      <c r="L113" s="428"/>
      <c r="M113" s="429"/>
      <c r="N113" s="429"/>
      <c r="O113" s="425" t="s">
        <v>3</v>
      </c>
    </row>
    <row r="114" spans="2:15" x14ac:dyDescent="0.25">
      <c r="B114" s="6"/>
      <c r="C114" s="7"/>
      <c r="D114" s="7"/>
      <c r="E114" s="9"/>
      <c r="G114" s="6"/>
      <c r="H114" s="7"/>
      <c r="I114" s="7"/>
      <c r="J114" s="9"/>
      <c r="K114" s="143"/>
      <c r="L114" s="6"/>
      <c r="M114" s="7"/>
      <c r="N114" s="7"/>
      <c r="O114" s="9"/>
    </row>
    <row r="115" spans="2:15" ht="24" x14ac:dyDescent="0.25">
      <c r="B115" s="6"/>
      <c r="C115" s="7"/>
      <c r="D115" s="7"/>
      <c r="E115" s="8"/>
      <c r="G115" s="6"/>
      <c r="H115" s="7"/>
      <c r="I115" s="7"/>
      <c r="J115" s="8"/>
      <c r="K115" s="143"/>
      <c r="L115" s="6"/>
      <c r="M115" s="7"/>
      <c r="N115" s="7"/>
      <c r="O115" s="8" t="s">
        <v>4</v>
      </c>
    </row>
    <row r="116" spans="2:15" ht="15.75" thickBot="1" x14ac:dyDescent="0.3">
      <c r="B116" s="6"/>
      <c r="C116" s="7"/>
      <c r="D116" s="7"/>
      <c r="E116" s="10"/>
      <c r="G116" s="6"/>
      <c r="H116" s="7"/>
      <c r="I116" s="7"/>
      <c r="J116" s="10"/>
      <c r="K116" s="143"/>
      <c r="L116" s="6"/>
      <c r="M116" s="7"/>
      <c r="N116" s="7"/>
      <c r="O116" s="10"/>
    </row>
    <row r="117" spans="2:15" ht="15.75" thickBot="1" x14ac:dyDescent="0.3">
      <c r="B117" s="757"/>
      <c r="C117" s="729"/>
      <c r="D117" s="729"/>
      <c r="E117" s="758"/>
      <c r="G117" s="757"/>
      <c r="H117" s="729"/>
      <c r="I117" s="729"/>
      <c r="J117" s="758"/>
      <c r="K117" s="143"/>
      <c r="L117" s="757" t="s">
        <v>1656</v>
      </c>
      <c r="M117" s="729"/>
      <c r="N117" s="729"/>
      <c r="O117" s="758"/>
    </row>
    <row r="118" spans="2:15" ht="15.75" thickBot="1" x14ac:dyDescent="0.3">
      <c r="B118" s="726"/>
      <c r="C118" s="1136"/>
      <c r="D118" s="1149"/>
      <c r="E118" s="1150"/>
      <c r="G118" s="726"/>
      <c r="H118" s="1136"/>
      <c r="I118" s="1149"/>
      <c r="J118" s="1150"/>
      <c r="K118" s="143"/>
      <c r="L118" s="726" t="s">
        <v>293</v>
      </c>
      <c r="M118" s="1136"/>
      <c r="N118" s="1149">
        <f>'24р'!D70</f>
        <v>430</v>
      </c>
      <c r="O118" s="1150"/>
    </row>
    <row r="119" spans="2:15" x14ac:dyDescent="0.25">
      <c r="B119" s="1009"/>
      <c r="C119" s="1009"/>
      <c r="D119" s="1157"/>
      <c r="E119" s="1158"/>
      <c r="G119" s="143"/>
      <c r="H119" s="143"/>
      <c r="I119" s="143"/>
      <c r="J119" s="143"/>
      <c r="K119" s="143"/>
      <c r="L119" s="143"/>
      <c r="M119" s="143"/>
      <c r="N119" s="143"/>
      <c r="O119" s="143"/>
    </row>
    <row r="120" spans="2:15" ht="15.75" x14ac:dyDescent="0.25">
      <c r="C120" s="103"/>
    </row>
    <row r="123" spans="2:15" s="143" customFormat="1" x14ac:dyDescent="0.25"/>
    <row r="126" spans="2:15" ht="15.75" x14ac:dyDescent="0.25">
      <c r="C126" s="103"/>
      <c r="D126" s="103"/>
      <c r="E126" s="103"/>
      <c r="F126" s="103"/>
      <c r="G126" s="103"/>
      <c r="H126" s="103"/>
    </row>
    <row r="127" spans="2:15" ht="15.75" x14ac:dyDescent="0.25">
      <c r="C127" s="103"/>
      <c r="D127" s="103"/>
      <c r="E127" s="103"/>
      <c r="F127" s="103"/>
      <c r="G127" s="103"/>
      <c r="H127" s="103"/>
    </row>
    <row r="128" spans="2:15" ht="15.75" x14ac:dyDescent="0.25">
      <c r="G128" s="103"/>
    </row>
    <row r="129" spans="2:8" ht="15.75" x14ac:dyDescent="0.25">
      <c r="C129" s="103"/>
    </row>
    <row r="131" spans="2:8" ht="15.75" x14ac:dyDescent="0.25">
      <c r="C131" s="103"/>
    </row>
    <row r="137" spans="2:8" ht="18.75" x14ac:dyDescent="0.3">
      <c r="B137" s="106"/>
      <c r="G137" s="103"/>
    </row>
    <row r="138" spans="2:8" ht="15.75" x14ac:dyDescent="0.25">
      <c r="G138" s="103"/>
      <c r="H138" s="103"/>
    </row>
  </sheetData>
  <mergeCells count="292">
    <mergeCell ref="I72:J72"/>
    <mergeCell ref="B72:C72"/>
    <mergeCell ref="D72:E72"/>
    <mergeCell ref="L72:M72"/>
    <mergeCell ref="N72:O72"/>
    <mergeCell ref="G40:J40"/>
    <mergeCell ref="G41:J41"/>
    <mergeCell ref="G43:H43"/>
    <mergeCell ref="I46:J46"/>
    <mergeCell ref="B56:C56"/>
    <mergeCell ref="D56:E56"/>
    <mergeCell ref="G56:H56"/>
    <mergeCell ref="I56:J56"/>
    <mergeCell ref="B51:C51"/>
    <mergeCell ref="D51:E51"/>
    <mergeCell ref="B47:E47"/>
    <mergeCell ref="B48:C48"/>
    <mergeCell ref="D48:E48"/>
    <mergeCell ref="D49:E49"/>
    <mergeCell ref="B52:E52"/>
    <mergeCell ref="B53:C53"/>
    <mergeCell ref="D53:E53"/>
    <mergeCell ref="G47:J47"/>
    <mergeCell ref="L42:O42"/>
    <mergeCell ref="L29:M29"/>
    <mergeCell ref="L41:O41"/>
    <mergeCell ref="G33:J33"/>
    <mergeCell ref="G23:H23"/>
    <mergeCell ref="I23:J23"/>
    <mergeCell ref="G24:H24"/>
    <mergeCell ref="I24:J24"/>
    <mergeCell ref="G25:J25"/>
    <mergeCell ref="G26:H26"/>
    <mergeCell ref="I26:J26"/>
    <mergeCell ref="N27:O27"/>
    <mergeCell ref="L28:M28"/>
    <mergeCell ref="N28:O28"/>
    <mergeCell ref="N26:O26"/>
    <mergeCell ref="L27:M27"/>
    <mergeCell ref="L40:O40"/>
    <mergeCell ref="B20:E20"/>
    <mergeCell ref="B32:E32"/>
    <mergeCell ref="L32:O32"/>
    <mergeCell ref="N29:O29"/>
    <mergeCell ref="L33:O33"/>
    <mergeCell ref="B22:C22"/>
    <mergeCell ref="D22:E22"/>
    <mergeCell ref="B25:E25"/>
    <mergeCell ref="B26:C26"/>
    <mergeCell ref="D26:E26"/>
    <mergeCell ref="B27:C27"/>
    <mergeCell ref="D27:E27"/>
    <mergeCell ref="B28:C28"/>
    <mergeCell ref="D28:E28"/>
    <mergeCell ref="B29:C29"/>
    <mergeCell ref="D29:E29"/>
    <mergeCell ref="G27:H27"/>
    <mergeCell ref="I27:J27"/>
    <mergeCell ref="G28:H28"/>
    <mergeCell ref="I28:J28"/>
    <mergeCell ref="G29:H29"/>
    <mergeCell ref="I29:J29"/>
    <mergeCell ref="L25:O25"/>
    <mergeCell ref="L26:M26"/>
    <mergeCell ref="L20:O20"/>
    <mergeCell ref="L21:M21"/>
    <mergeCell ref="N21:O21"/>
    <mergeCell ref="L22:M22"/>
    <mergeCell ref="N22:O22"/>
    <mergeCell ref="L23:M23"/>
    <mergeCell ref="N23:O23"/>
    <mergeCell ref="L24:M24"/>
    <mergeCell ref="N24:O24"/>
    <mergeCell ref="B89:C89"/>
    <mergeCell ref="D89:E89"/>
    <mergeCell ref="I85:J85"/>
    <mergeCell ref="G75:J75"/>
    <mergeCell ref="G76:J76"/>
    <mergeCell ref="G85:H85"/>
    <mergeCell ref="B87:E87"/>
    <mergeCell ref="B75:E75"/>
    <mergeCell ref="B76:E76"/>
    <mergeCell ref="B85:C85"/>
    <mergeCell ref="D85:E85"/>
    <mergeCell ref="B88:C88"/>
    <mergeCell ref="D88:E88"/>
    <mergeCell ref="G88:J88"/>
    <mergeCell ref="B84:E84"/>
    <mergeCell ref="G84:J84"/>
    <mergeCell ref="I21:J21"/>
    <mergeCell ref="I48:J48"/>
    <mergeCell ref="G49:H49"/>
    <mergeCell ref="I49:J49"/>
    <mergeCell ref="B33:E33"/>
    <mergeCell ref="G51:H51"/>
    <mergeCell ref="I51:J51"/>
    <mergeCell ref="G48:H48"/>
    <mergeCell ref="G45:H45"/>
    <mergeCell ref="B42:E42"/>
    <mergeCell ref="B45:C45"/>
    <mergeCell ref="D45:E45"/>
    <mergeCell ref="I43:J43"/>
    <mergeCell ref="D43:E43"/>
    <mergeCell ref="B44:C44"/>
    <mergeCell ref="I45:J45"/>
    <mergeCell ref="I22:J22"/>
    <mergeCell ref="G32:J32"/>
    <mergeCell ref="G22:H22"/>
    <mergeCell ref="B40:E40"/>
    <mergeCell ref="G42:J42"/>
    <mergeCell ref="G46:H46"/>
    <mergeCell ref="B41:E41"/>
    <mergeCell ref="B49:C49"/>
    <mergeCell ref="B67:E67"/>
    <mergeCell ref="G67:J67"/>
    <mergeCell ref="B71:C71"/>
    <mergeCell ref="B69:C69"/>
    <mergeCell ref="D69:E69"/>
    <mergeCell ref="D71:E71"/>
    <mergeCell ref="B68:E68"/>
    <mergeCell ref="D70:E70"/>
    <mergeCell ref="B50:C50"/>
    <mergeCell ref="D50:E50"/>
    <mergeCell ref="B54:C54"/>
    <mergeCell ref="D54:E54"/>
    <mergeCell ref="B55:C55"/>
    <mergeCell ref="D55:E55"/>
    <mergeCell ref="G55:H55"/>
    <mergeCell ref="I55:J55"/>
    <mergeCell ref="M1:O1"/>
    <mergeCell ref="B5:E5"/>
    <mergeCell ref="G5:J5"/>
    <mergeCell ref="L5:O5"/>
    <mergeCell ref="B6:E6"/>
    <mergeCell ref="G6:J6"/>
    <mergeCell ref="L6:O6"/>
    <mergeCell ref="B16:C16"/>
    <mergeCell ref="D16:E16"/>
    <mergeCell ref="G16:H16"/>
    <mergeCell ref="I16:J16"/>
    <mergeCell ref="L16:M16"/>
    <mergeCell ref="N16:O16"/>
    <mergeCell ref="B15:E15"/>
    <mergeCell ref="G15:J15"/>
    <mergeCell ref="L15:O15"/>
    <mergeCell ref="J3:K3"/>
    <mergeCell ref="M3:N3"/>
    <mergeCell ref="B1:F1"/>
    <mergeCell ref="B119:C119"/>
    <mergeCell ref="D119:E119"/>
    <mergeCell ref="B59:E59"/>
    <mergeCell ref="I18:J18"/>
    <mergeCell ref="G19:H19"/>
    <mergeCell ref="I19:J19"/>
    <mergeCell ref="G18:H18"/>
    <mergeCell ref="B21:C21"/>
    <mergeCell ref="D21:E21"/>
    <mergeCell ref="B99:E99"/>
    <mergeCell ref="G99:J99"/>
    <mergeCell ref="G117:J117"/>
    <mergeCell ref="G118:H118"/>
    <mergeCell ref="I118:J118"/>
    <mergeCell ref="B23:C23"/>
    <mergeCell ref="D23:E23"/>
    <mergeCell ref="B24:C24"/>
    <mergeCell ref="D24:E24"/>
    <mergeCell ref="G20:J20"/>
    <mergeCell ref="G21:H21"/>
    <mergeCell ref="B60:E60"/>
    <mergeCell ref="B46:C46"/>
    <mergeCell ref="D46:E46"/>
    <mergeCell ref="G106:J106"/>
    <mergeCell ref="B109:E109"/>
    <mergeCell ref="L99:O99"/>
    <mergeCell ref="B13:E13"/>
    <mergeCell ref="G13:J13"/>
    <mergeCell ref="L13:O13"/>
    <mergeCell ref="B14:E14"/>
    <mergeCell ref="G14:J14"/>
    <mergeCell ref="L14:O14"/>
    <mergeCell ref="D17:E17"/>
    <mergeCell ref="B17:C17"/>
    <mergeCell ref="D19:E19"/>
    <mergeCell ref="B19:C19"/>
    <mergeCell ref="D18:E18"/>
    <mergeCell ref="B18:C18"/>
    <mergeCell ref="L17:M17"/>
    <mergeCell ref="N17:O17"/>
    <mergeCell ref="L18:M18"/>
    <mergeCell ref="N18:O18"/>
    <mergeCell ref="L19:M19"/>
    <mergeCell ref="N19:O19"/>
    <mergeCell ref="G17:H17"/>
    <mergeCell ref="I17:J17"/>
    <mergeCell ref="B70:C70"/>
    <mergeCell ref="G50:H50"/>
    <mergeCell ref="L117:O117"/>
    <mergeCell ref="L118:M118"/>
    <mergeCell ref="N118:O118"/>
    <mergeCell ref="B86:C86"/>
    <mergeCell ref="D86:E86"/>
    <mergeCell ref="L51:M51"/>
    <mergeCell ref="N51:O51"/>
    <mergeCell ref="L69:M69"/>
    <mergeCell ref="N69:O69"/>
    <mergeCell ref="L71:M71"/>
    <mergeCell ref="N71:O71"/>
    <mergeCell ref="L109:O109"/>
    <mergeCell ref="L60:O60"/>
    <mergeCell ref="L70:M70"/>
    <mergeCell ref="N70:O70"/>
    <mergeCell ref="L59:O59"/>
    <mergeCell ref="B110:E110"/>
    <mergeCell ref="L110:O110"/>
    <mergeCell ref="D107:E107"/>
    <mergeCell ref="B98:E98"/>
    <mergeCell ref="B106:E106"/>
    <mergeCell ref="L98:O98"/>
    <mergeCell ref="I69:J69"/>
    <mergeCell ref="L106:O106"/>
    <mergeCell ref="B117:E117"/>
    <mergeCell ref="B118:C118"/>
    <mergeCell ref="D118:E118"/>
    <mergeCell ref="G109:J109"/>
    <mergeCell ref="G110:J110"/>
    <mergeCell ref="L67:O67"/>
    <mergeCell ref="B83:E83"/>
    <mergeCell ref="G107:H107"/>
    <mergeCell ref="I107:J107"/>
    <mergeCell ref="L84:M84"/>
    <mergeCell ref="N84:O84"/>
    <mergeCell ref="L87:O87"/>
    <mergeCell ref="L96:M96"/>
    <mergeCell ref="L95:O95"/>
    <mergeCell ref="N96:O96"/>
    <mergeCell ref="G95:J95"/>
    <mergeCell ref="L88:O88"/>
    <mergeCell ref="G87:J87"/>
    <mergeCell ref="L107:M107"/>
    <mergeCell ref="N107:O107"/>
    <mergeCell ref="G96:H96"/>
    <mergeCell ref="I96:J96"/>
    <mergeCell ref="G98:J98"/>
    <mergeCell ref="B107:C107"/>
    <mergeCell ref="L76:O76"/>
    <mergeCell ref="L83:O83"/>
    <mergeCell ref="L48:M48"/>
    <mergeCell ref="N48:O48"/>
    <mergeCell ref="L46:M46"/>
    <mergeCell ref="G60:J60"/>
    <mergeCell ref="G83:J83"/>
    <mergeCell ref="G52:J52"/>
    <mergeCell ref="L52:O52"/>
    <mergeCell ref="L56:M56"/>
    <mergeCell ref="N56:O56"/>
    <mergeCell ref="L68:O68"/>
    <mergeCell ref="G59:J59"/>
    <mergeCell ref="L75:O75"/>
    <mergeCell ref="G68:J68"/>
    <mergeCell ref="I70:J70"/>
    <mergeCell ref="I71:J71"/>
    <mergeCell ref="G71:H71"/>
    <mergeCell ref="G69:H69"/>
    <mergeCell ref="G70:H70"/>
    <mergeCell ref="G53:H53"/>
    <mergeCell ref="I53:J53"/>
    <mergeCell ref="I50:J50"/>
    <mergeCell ref="G72:H72"/>
    <mergeCell ref="L55:M55"/>
    <mergeCell ref="N55:O55"/>
    <mergeCell ref="L49:M49"/>
    <mergeCell ref="N49:O49"/>
    <mergeCell ref="L50:M50"/>
    <mergeCell ref="N50:O50"/>
    <mergeCell ref="L53:M53"/>
    <mergeCell ref="N53:O53"/>
    <mergeCell ref="G54:H54"/>
    <mergeCell ref="I54:J54"/>
    <mergeCell ref="L54:M54"/>
    <mergeCell ref="L44:M44"/>
    <mergeCell ref="D44:E44"/>
    <mergeCell ref="B43:C43"/>
    <mergeCell ref="G44:H44"/>
    <mergeCell ref="I44:J44"/>
    <mergeCell ref="N44:O44"/>
    <mergeCell ref="L45:M45"/>
    <mergeCell ref="N45:O45"/>
    <mergeCell ref="N54:O54"/>
    <mergeCell ref="N46:O46"/>
    <mergeCell ref="L47:O47"/>
    <mergeCell ref="L43:M43"/>
    <mergeCell ref="N43:O43"/>
  </mergeCells>
  <pageMargins left="0.51181102362204722" right="0.11811023622047245" top="0.15748031496062992" bottom="0" header="0.31496062992125984" footer="0"/>
  <pageSetup paperSize="9" scale="75" fitToHeight="0" orientation="portrait" r:id="rId1"/>
  <rowBreaks count="1" manualBreakCount="1">
    <brk id="58" max="14" man="1"/>
  </rowBreaks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G104"/>
  <sheetViews>
    <sheetView topLeftCell="A19" workbookViewId="0">
      <selection activeCell="B27" sqref="B27"/>
    </sheetView>
  </sheetViews>
  <sheetFormatPr defaultRowHeight="15" x14ac:dyDescent="0.25"/>
  <cols>
    <col min="1" max="1" width="41.42578125" customWidth="1"/>
    <col min="2" max="2" width="14.7109375" customWidth="1"/>
    <col min="3" max="3" width="22.28515625" customWidth="1"/>
    <col min="4" max="4" width="20.7109375" customWidth="1"/>
    <col min="7" max="7" width="14.7109375" style="143" customWidth="1"/>
  </cols>
  <sheetData>
    <row r="1" spans="1:7" ht="15.75" thickBot="1" x14ac:dyDescent="0.3">
      <c r="A1" s="313" t="s">
        <v>508</v>
      </c>
      <c r="B1" s="314" t="s">
        <v>509</v>
      </c>
      <c r="C1" s="315" t="s">
        <v>524</v>
      </c>
      <c r="D1" s="316" t="s">
        <v>525</v>
      </c>
      <c r="G1" s="314" t="s">
        <v>509</v>
      </c>
    </row>
    <row r="2" spans="1:7" ht="15.75" thickBot="1" x14ac:dyDescent="0.3">
      <c r="A2" s="320" t="s">
        <v>1268</v>
      </c>
      <c r="B2" s="468">
        <v>0</v>
      </c>
      <c r="C2" s="321">
        <f>B2-(B2/100*ТЛ!$G$32)</f>
        <v>0</v>
      </c>
      <c r="D2" s="322">
        <f>C2+(C2/100*ТЛ!$G$33)</f>
        <v>0</v>
      </c>
      <c r="E2" s="1183" t="s">
        <v>1266</v>
      </c>
      <c r="G2" s="468">
        <v>6300</v>
      </c>
    </row>
    <row r="3" spans="1:7" ht="15.75" thickBot="1" x14ac:dyDescent="0.3">
      <c r="A3" s="323" t="s">
        <v>1269</v>
      </c>
      <c r="B3" s="468">
        <f t="shared" ref="B3:B66" si="0">CEILING((G3+G3*0.07),5)</f>
        <v>7065</v>
      </c>
      <c r="C3" s="153">
        <f>B3-(B3/100*ТЛ!$G$32)</f>
        <v>7065</v>
      </c>
      <c r="D3" s="156">
        <f>C3+(C3/100*ТЛ!$G$33)</f>
        <v>7065</v>
      </c>
      <c r="E3" s="1184"/>
      <c r="G3" s="468">
        <v>6600</v>
      </c>
    </row>
    <row r="4" spans="1:7" ht="15.75" thickBot="1" x14ac:dyDescent="0.3">
      <c r="A4" s="323" t="s">
        <v>1270</v>
      </c>
      <c r="B4" s="468">
        <f t="shared" si="0"/>
        <v>7385</v>
      </c>
      <c r="C4" s="153">
        <f>B4-(B4/100*ТЛ!$G$32)</f>
        <v>7385</v>
      </c>
      <c r="D4" s="156">
        <f>C4+(C4/100*ТЛ!$G$33)</f>
        <v>7385</v>
      </c>
      <c r="E4" s="1184"/>
      <c r="G4" s="468">
        <v>6900</v>
      </c>
    </row>
    <row r="5" spans="1:7" ht="15.75" thickBot="1" x14ac:dyDescent="0.3">
      <c r="A5" s="96" t="s">
        <v>1271</v>
      </c>
      <c r="B5" s="468">
        <f t="shared" si="0"/>
        <v>7815</v>
      </c>
      <c r="C5" s="324">
        <f>B5-(B5/100*ТЛ!$G$32)</f>
        <v>7815</v>
      </c>
      <c r="D5" s="325">
        <f>C5+(C5/100*ТЛ!$G$33)</f>
        <v>7815</v>
      </c>
      <c r="E5" s="1185"/>
      <c r="G5" s="468">
        <v>7300</v>
      </c>
    </row>
    <row r="6" spans="1:7" s="143" customFormat="1" ht="15.75" thickBot="1" x14ac:dyDescent="0.3">
      <c r="A6" s="320" t="s">
        <v>1268</v>
      </c>
      <c r="B6" s="468">
        <v>0</v>
      </c>
      <c r="C6" s="324">
        <f>B6-(B6/100*ТЛ!$G$32)</f>
        <v>0</v>
      </c>
      <c r="D6" s="325">
        <f>C6+(C6/100*ТЛ!$G$33)</f>
        <v>0</v>
      </c>
      <c r="E6" s="1186" t="s">
        <v>1267</v>
      </c>
      <c r="G6" s="468">
        <v>7200</v>
      </c>
    </row>
    <row r="7" spans="1:7" s="143" customFormat="1" ht="15.75" thickBot="1" x14ac:dyDescent="0.3">
      <c r="A7" s="323" t="s">
        <v>1269</v>
      </c>
      <c r="B7" s="468">
        <f t="shared" si="0"/>
        <v>8025</v>
      </c>
      <c r="C7" s="324">
        <f>B7-(B7/100*ТЛ!$G$32)</f>
        <v>8025</v>
      </c>
      <c r="D7" s="325">
        <f>C7+(C7/100*ТЛ!$G$33)</f>
        <v>8025</v>
      </c>
      <c r="E7" s="1187"/>
      <c r="G7" s="468">
        <v>7500</v>
      </c>
    </row>
    <row r="8" spans="1:7" s="143" customFormat="1" ht="15.75" thickBot="1" x14ac:dyDescent="0.3">
      <c r="A8" s="323" t="s">
        <v>1270</v>
      </c>
      <c r="B8" s="468">
        <f t="shared" si="0"/>
        <v>8350</v>
      </c>
      <c r="C8" s="324">
        <f>B8-(B8/100*ТЛ!$G$32)</f>
        <v>8350</v>
      </c>
      <c r="D8" s="325">
        <f>C8+(C8/100*ТЛ!$G$33)</f>
        <v>8350</v>
      </c>
      <c r="E8" s="1187"/>
      <c r="G8" s="468">
        <v>7800</v>
      </c>
    </row>
    <row r="9" spans="1:7" s="143" customFormat="1" ht="15.75" thickBot="1" x14ac:dyDescent="0.3">
      <c r="A9" s="217" t="s">
        <v>1271</v>
      </c>
      <c r="B9" s="468">
        <f t="shared" si="0"/>
        <v>8775</v>
      </c>
      <c r="C9" s="324">
        <f>B9-(B9/100*ТЛ!$G$32)</f>
        <v>8775</v>
      </c>
      <c r="D9" s="325">
        <f>C9+(C9/100*ТЛ!$G$33)</f>
        <v>8775</v>
      </c>
      <c r="E9" s="1187"/>
      <c r="G9" s="468">
        <v>8200</v>
      </c>
    </row>
    <row r="10" spans="1:7" s="143" customFormat="1" ht="15.75" thickBot="1" x14ac:dyDescent="0.3">
      <c r="A10" s="320" t="s">
        <v>1272</v>
      </c>
      <c r="B10" s="468">
        <v>0</v>
      </c>
      <c r="C10" s="324">
        <f>B10-(B10/100*ТЛ!$G$32)</f>
        <v>0</v>
      </c>
      <c r="D10" s="325">
        <f>C10+(C10/100*ТЛ!$G$33)</f>
        <v>0</v>
      </c>
      <c r="E10" s="1188" t="s">
        <v>1266</v>
      </c>
      <c r="G10" s="468">
        <v>6200</v>
      </c>
    </row>
    <row r="11" spans="1:7" s="143" customFormat="1" ht="15.75" thickBot="1" x14ac:dyDescent="0.3">
      <c r="A11" s="323" t="s">
        <v>1273</v>
      </c>
      <c r="B11" s="468">
        <f t="shared" si="0"/>
        <v>7065</v>
      </c>
      <c r="C11" s="324">
        <f>B11-(B11/100*ТЛ!$G$32)</f>
        <v>7065</v>
      </c>
      <c r="D11" s="325">
        <f>C11+(C11/100*ТЛ!$G$33)</f>
        <v>7065</v>
      </c>
      <c r="E11" s="1189"/>
      <c r="G11" s="468">
        <v>6600</v>
      </c>
    </row>
    <row r="12" spans="1:7" s="143" customFormat="1" ht="15.75" thickBot="1" x14ac:dyDescent="0.3">
      <c r="A12" s="323" t="s">
        <v>1274</v>
      </c>
      <c r="B12" s="468">
        <f t="shared" si="0"/>
        <v>7280</v>
      </c>
      <c r="C12" s="324">
        <f>B12-(B12/100*ТЛ!$G$32)</f>
        <v>7280</v>
      </c>
      <c r="D12" s="325">
        <f>C12+(C12/100*ТЛ!$G$33)</f>
        <v>7280</v>
      </c>
      <c r="E12" s="1189"/>
      <c r="G12" s="468">
        <v>6800</v>
      </c>
    </row>
    <row r="13" spans="1:7" s="143" customFormat="1" ht="15.75" thickBot="1" x14ac:dyDescent="0.3">
      <c r="A13" s="96" t="s">
        <v>1275</v>
      </c>
      <c r="B13" s="468">
        <f t="shared" si="0"/>
        <v>7600</v>
      </c>
      <c r="C13" s="324">
        <f>B13-(B13/100*ТЛ!$G$32)</f>
        <v>7600</v>
      </c>
      <c r="D13" s="325">
        <f>C13+(C13/100*ТЛ!$G$33)</f>
        <v>7600</v>
      </c>
      <c r="E13" s="1190"/>
      <c r="G13" s="468">
        <v>7100</v>
      </c>
    </row>
    <row r="14" spans="1:7" s="143" customFormat="1" ht="15.75" thickBot="1" x14ac:dyDescent="0.3">
      <c r="A14" s="317" t="s">
        <v>1272</v>
      </c>
      <c r="B14" s="468">
        <v>0</v>
      </c>
      <c r="C14" s="324">
        <f>B14-(B14/100*ТЛ!$G$32)</f>
        <v>0</v>
      </c>
      <c r="D14" s="325">
        <f>C14+(C14/100*ТЛ!$G$33)</f>
        <v>0</v>
      </c>
      <c r="E14" s="1191" t="s">
        <v>1267</v>
      </c>
      <c r="G14" s="468">
        <v>7100</v>
      </c>
    </row>
    <row r="15" spans="1:7" s="143" customFormat="1" ht="15.75" thickBot="1" x14ac:dyDescent="0.3">
      <c r="A15" s="144" t="s">
        <v>1273</v>
      </c>
      <c r="B15" s="468">
        <f t="shared" si="0"/>
        <v>7920</v>
      </c>
      <c r="C15" s="324">
        <f>B15-(B15/100*ТЛ!$G$32)</f>
        <v>7920</v>
      </c>
      <c r="D15" s="325">
        <f>C15+(C15/100*ТЛ!$G$33)</f>
        <v>7920</v>
      </c>
      <c r="E15" s="1192"/>
      <c r="G15" s="468">
        <v>7400</v>
      </c>
    </row>
    <row r="16" spans="1:7" s="143" customFormat="1" ht="15.75" thickBot="1" x14ac:dyDescent="0.3">
      <c r="A16" s="144" t="s">
        <v>1274</v>
      </c>
      <c r="B16" s="468">
        <f t="shared" si="0"/>
        <v>8240</v>
      </c>
      <c r="C16" s="324">
        <f>B16-(B16/100*ТЛ!$G$32)</f>
        <v>8240</v>
      </c>
      <c r="D16" s="325">
        <f>C16+(C16/100*ТЛ!$G$33)</f>
        <v>8240</v>
      </c>
      <c r="E16" s="1192"/>
      <c r="G16" s="468">
        <v>7700</v>
      </c>
    </row>
    <row r="17" spans="1:7" s="143" customFormat="1" ht="15.75" thickBot="1" x14ac:dyDescent="0.3">
      <c r="A17" s="218" t="s">
        <v>1275</v>
      </c>
      <c r="B17" s="468">
        <f t="shared" si="0"/>
        <v>8670</v>
      </c>
      <c r="C17" s="324">
        <f>B17-(B17/100*ТЛ!$G$32)</f>
        <v>8670</v>
      </c>
      <c r="D17" s="325">
        <f>C17+(C17/100*ТЛ!$G$33)</f>
        <v>8670</v>
      </c>
      <c r="E17" s="1193"/>
      <c r="G17" s="468">
        <v>8100</v>
      </c>
    </row>
    <row r="18" spans="1:7" s="143" customFormat="1" ht="15.75" thickBot="1" x14ac:dyDescent="0.3">
      <c r="A18" s="320" t="s">
        <v>1276</v>
      </c>
      <c r="B18" s="468">
        <v>0</v>
      </c>
      <c r="C18" s="324">
        <f>B18-(B18/100*ТЛ!$G$32)</f>
        <v>0</v>
      </c>
      <c r="D18" s="325">
        <f>C18+(C18/100*ТЛ!$G$33)</f>
        <v>0</v>
      </c>
      <c r="E18" s="1186" t="s">
        <v>1280</v>
      </c>
      <c r="G18" s="468">
        <v>5900</v>
      </c>
    </row>
    <row r="19" spans="1:7" s="143" customFormat="1" ht="15.75" thickBot="1" x14ac:dyDescent="0.3">
      <c r="A19" s="323" t="s">
        <v>1277</v>
      </c>
      <c r="B19" s="468">
        <f t="shared" si="0"/>
        <v>6635</v>
      </c>
      <c r="C19" s="324">
        <f>B19-(B19/100*ТЛ!$G$32)</f>
        <v>6635</v>
      </c>
      <c r="D19" s="325">
        <f>C19+(C19/100*ТЛ!$G$33)</f>
        <v>6635</v>
      </c>
      <c r="E19" s="1187"/>
      <c r="G19" s="468">
        <v>6200</v>
      </c>
    </row>
    <row r="20" spans="1:7" s="143" customFormat="1" ht="15.75" thickBot="1" x14ac:dyDescent="0.3">
      <c r="A20" s="323" t="s">
        <v>1278</v>
      </c>
      <c r="B20" s="468">
        <f t="shared" si="0"/>
        <v>6850</v>
      </c>
      <c r="C20" s="324">
        <f>B20-(B20/100*ТЛ!$G$32)</f>
        <v>6850</v>
      </c>
      <c r="D20" s="325">
        <f>C20+(C20/100*ТЛ!$G$33)</f>
        <v>6850</v>
      </c>
      <c r="E20" s="1187"/>
      <c r="G20" s="468">
        <v>6400</v>
      </c>
    </row>
    <row r="21" spans="1:7" s="143" customFormat="1" ht="15.75" thickBot="1" x14ac:dyDescent="0.3">
      <c r="A21" s="96" t="s">
        <v>1279</v>
      </c>
      <c r="B21" s="468">
        <v>7200</v>
      </c>
      <c r="C21" s="324">
        <f>B21-(B21/100*ТЛ!$G$32)</f>
        <v>7200</v>
      </c>
      <c r="D21" s="325">
        <f>C21+(C21/100*ТЛ!$G$33)</f>
        <v>7200</v>
      </c>
      <c r="E21" s="1194"/>
      <c r="G21" s="468">
        <v>6700</v>
      </c>
    </row>
    <row r="22" spans="1:7" s="143" customFormat="1" ht="15.75" thickBot="1" x14ac:dyDescent="0.3">
      <c r="A22" s="317" t="s">
        <v>1276</v>
      </c>
      <c r="B22" s="468">
        <v>0</v>
      </c>
      <c r="C22" s="324">
        <f>B22-(B22/100*ТЛ!$G$32)</f>
        <v>0</v>
      </c>
      <c r="D22" s="325">
        <f>C22+(C22/100*ТЛ!$G$33)</f>
        <v>0</v>
      </c>
      <c r="E22" s="1195" t="s">
        <v>1267</v>
      </c>
      <c r="G22" s="468">
        <v>6900</v>
      </c>
    </row>
    <row r="23" spans="1:7" s="143" customFormat="1" ht="15.75" thickBot="1" x14ac:dyDescent="0.3">
      <c r="A23" s="144" t="s">
        <v>1277</v>
      </c>
      <c r="B23" s="468">
        <f t="shared" si="0"/>
        <v>7705</v>
      </c>
      <c r="C23" s="324">
        <f>B23-(B23/100*ТЛ!$G$32)</f>
        <v>7705</v>
      </c>
      <c r="D23" s="325">
        <f>C23+(C23/100*ТЛ!$G$33)</f>
        <v>7705</v>
      </c>
      <c r="E23" s="1195"/>
      <c r="G23" s="468">
        <v>7200</v>
      </c>
    </row>
    <row r="24" spans="1:7" s="143" customFormat="1" ht="15.75" thickBot="1" x14ac:dyDescent="0.3">
      <c r="A24" s="144" t="s">
        <v>1278</v>
      </c>
      <c r="B24" s="468">
        <f t="shared" si="0"/>
        <v>7920</v>
      </c>
      <c r="C24" s="324">
        <f>B24-(B24/100*ТЛ!$G$32)</f>
        <v>7920</v>
      </c>
      <c r="D24" s="325">
        <f>C24+(C24/100*ТЛ!$G$33)</f>
        <v>7920</v>
      </c>
      <c r="E24" s="1195"/>
      <c r="G24" s="468">
        <v>7400</v>
      </c>
    </row>
    <row r="25" spans="1:7" s="143" customFormat="1" ht="15.75" thickBot="1" x14ac:dyDescent="0.3">
      <c r="A25" s="144" t="s">
        <v>1279</v>
      </c>
      <c r="B25" s="468">
        <f t="shared" si="0"/>
        <v>8135</v>
      </c>
      <c r="C25" s="324">
        <f>B25-(B25/100*ТЛ!$G$32)</f>
        <v>8135</v>
      </c>
      <c r="D25" s="325">
        <f>C25+(C25/100*ТЛ!$G$33)</f>
        <v>8135</v>
      </c>
      <c r="E25" s="1191"/>
      <c r="G25" s="468">
        <v>7600</v>
      </c>
    </row>
    <row r="26" spans="1:7" ht="15.75" thickBot="1" x14ac:dyDescent="0.3">
      <c r="A26" s="320" t="s">
        <v>661</v>
      </c>
      <c r="B26" s="468">
        <v>5575</v>
      </c>
      <c r="C26" s="321">
        <f>B26-(B26/100*ТЛ!$G$32)</f>
        <v>5575</v>
      </c>
      <c r="D26" s="322">
        <f>C26+(C26/100*ТЛ!$G$33)</f>
        <v>5575</v>
      </c>
      <c r="E26" s="1177" t="s">
        <v>1266</v>
      </c>
      <c r="G26" s="468">
        <v>5100</v>
      </c>
    </row>
    <row r="27" spans="1:7" ht="15.75" thickBot="1" x14ac:dyDescent="0.3">
      <c r="A27" s="323" t="s">
        <v>662</v>
      </c>
      <c r="B27" s="468">
        <f t="shared" si="0"/>
        <v>5885</v>
      </c>
      <c r="C27" s="153">
        <f>B27-(B27/100*ТЛ!$G$32)</f>
        <v>5885</v>
      </c>
      <c r="D27" s="156">
        <f>C27+(C27/100*ТЛ!$G$33)</f>
        <v>5885</v>
      </c>
      <c r="E27" s="1178"/>
      <c r="G27" s="468">
        <v>5500</v>
      </c>
    </row>
    <row r="28" spans="1:7" ht="15.75" thickBot="1" x14ac:dyDescent="0.3">
      <c r="A28" s="96" t="s">
        <v>663</v>
      </c>
      <c r="B28" s="468">
        <f>CEILING((G28+G28*0.07),5)</f>
        <v>6210</v>
      </c>
      <c r="C28" s="324">
        <f>B28-(B28/100*ТЛ!$G$32)</f>
        <v>6210</v>
      </c>
      <c r="D28" s="325">
        <f>C28+(C28/100*ТЛ!$G$33)</f>
        <v>6210</v>
      </c>
      <c r="E28" s="1179"/>
      <c r="G28" s="468">
        <v>5800</v>
      </c>
    </row>
    <row r="29" spans="1:7" ht="15.75" thickBot="1" x14ac:dyDescent="0.3">
      <c r="A29" s="320" t="s">
        <v>661</v>
      </c>
      <c r="B29" s="468">
        <f t="shared" si="0"/>
        <v>6530</v>
      </c>
      <c r="C29" s="321">
        <f>B29-(B29/100*ТЛ!$G$32)</f>
        <v>6530</v>
      </c>
      <c r="D29" s="322">
        <f>C29+(C29/100*ТЛ!$G$33)</f>
        <v>6530</v>
      </c>
      <c r="E29" s="1180" t="s">
        <v>1267</v>
      </c>
      <c r="G29" s="468">
        <v>6100</v>
      </c>
    </row>
    <row r="30" spans="1:7" ht="15.75" thickBot="1" x14ac:dyDescent="0.3">
      <c r="A30" s="323" t="s">
        <v>662</v>
      </c>
      <c r="B30" s="468">
        <f t="shared" si="0"/>
        <v>6955</v>
      </c>
      <c r="C30" s="153">
        <f>B30-(B30/100*ТЛ!$G$32)</f>
        <v>6955</v>
      </c>
      <c r="D30" s="156">
        <f>C30+(C30/100*ТЛ!$G$33)</f>
        <v>6955</v>
      </c>
      <c r="E30" s="1181"/>
      <c r="G30" s="468">
        <v>6500</v>
      </c>
    </row>
    <row r="31" spans="1:7" ht="15.75" thickBot="1" x14ac:dyDescent="0.3">
      <c r="A31" s="96" t="s">
        <v>663</v>
      </c>
      <c r="B31" s="468">
        <f t="shared" si="0"/>
        <v>7170</v>
      </c>
      <c r="C31" s="324">
        <f>B31-(B31/100*ТЛ!$G$32)</f>
        <v>7170</v>
      </c>
      <c r="D31" s="325">
        <f>C31+(C31/100*ТЛ!$G$33)</f>
        <v>7170</v>
      </c>
      <c r="E31" s="1182"/>
      <c r="G31" s="468">
        <v>6700</v>
      </c>
    </row>
    <row r="32" spans="1:7" ht="15.75" thickBot="1" x14ac:dyDescent="0.3">
      <c r="A32" s="317" t="s">
        <v>664</v>
      </c>
      <c r="B32" s="468">
        <v>0</v>
      </c>
      <c r="C32" s="318">
        <f>B32-(B32/100*ТЛ!$G$32)</f>
        <v>0</v>
      </c>
      <c r="D32" s="319">
        <f>C32+(C32/100*ТЛ!$G$33)</f>
        <v>0</v>
      </c>
      <c r="G32" s="468">
        <v>4900</v>
      </c>
    </row>
    <row r="33" spans="1:7" ht="15.75" thickBot="1" x14ac:dyDescent="0.3">
      <c r="A33" s="144" t="s">
        <v>665</v>
      </c>
      <c r="B33" s="468">
        <f t="shared" si="0"/>
        <v>5565</v>
      </c>
      <c r="C33" s="153">
        <f>B33-(B33/100*ТЛ!$G$32)</f>
        <v>5565</v>
      </c>
      <c r="D33" s="156">
        <f>C33+(C33/100*ТЛ!$G$33)</f>
        <v>5565</v>
      </c>
      <c r="G33" s="468">
        <v>5200</v>
      </c>
    </row>
    <row r="34" spans="1:7" ht="15.75" thickBot="1" x14ac:dyDescent="0.3">
      <c r="A34" s="218" t="s">
        <v>666</v>
      </c>
      <c r="B34" s="468">
        <f t="shared" si="0"/>
        <v>5780</v>
      </c>
      <c r="C34" s="306">
        <f>B34-(B34/100*ТЛ!$G$32)</f>
        <v>5780</v>
      </c>
      <c r="D34" s="307">
        <f>C34+(C34/100*ТЛ!$G$33)</f>
        <v>5780</v>
      </c>
      <c r="G34" s="468">
        <v>5400</v>
      </c>
    </row>
    <row r="35" spans="1:7" ht="15.75" thickBot="1" x14ac:dyDescent="0.3">
      <c r="A35" s="320" t="s">
        <v>667</v>
      </c>
      <c r="B35" s="468">
        <v>0</v>
      </c>
      <c r="C35" s="321">
        <f>B35-(B35/100*ТЛ!$G$32)</f>
        <v>0</v>
      </c>
      <c r="D35" s="322">
        <f>C35+(C35/100*ТЛ!$G$33)</f>
        <v>0</v>
      </c>
      <c r="E35" s="1177" t="s">
        <v>1280</v>
      </c>
      <c r="G35" s="468">
        <v>7800</v>
      </c>
    </row>
    <row r="36" spans="1:7" ht="15.75" thickBot="1" x14ac:dyDescent="0.3">
      <c r="A36" s="323" t="s">
        <v>668</v>
      </c>
      <c r="B36" s="468">
        <f t="shared" si="0"/>
        <v>8885</v>
      </c>
      <c r="C36" s="153">
        <f>B36-(B36/100*ТЛ!$G$32)</f>
        <v>8885</v>
      </c>
      <c r="D36" s="156">
        <f>C36+(C36/100*ТЛ!$G$33)</f>
        <v>8885</v>
      </c>
      <c r="E36" s="1178"/>
      <c r="G36" s="468">
        <v>8300</v>
      </c>
    </row>
    <row r="37" spans="1:7" ht="15.75" thickBot="1" x14ac:dyDescent="0.3">
      <c r="A37" s="323" t="s">
        <v>669</v>
      </c>
      <c r="B37" s="468">
        <f t="shared" si="0"/>
        <v>9095</v>
      </c>
      <c r="C37" s="153">
        <f>B37-(B37/100*ТЛ!$G$32)</f>
        <v>9095</v>
      </c>
      <c r="D37" s="156">
        <f>C37+(C37/100*ТЛ!$G$33)</f>
        <v>9095</v>
      </c>
      <c r="E37" s="1178"/>
      <c r="G37" s="468">
        <v>8500</v>
      </c>
    </row>
    <row r="38" spans="1:7" ht="15.75" thickBot="1" x14ac:dyDescent="0.3">
      <c r="A38" s="96" t="s">
        <v>670</v>
      </c>
      <c r="B38" s="468">
        <f t="shared" si="0"/>
        <v>9420</v>
      </c>
      <c r="C38" s="324">
        <f>B38-(B38/100*ТЛ!$G$32)</f>
        <v>9420</v>
      </c>
      <c r="D38" s="325">
        <f>C38+(C38/100*ТЛ!$G$33)</f>
        <v>9420</v>
      </c>
      <c r="E38" s="1179"/>
      <c r="G38" s="468">
        <v>8800</v>
      </c>
    </row>
    <row r="39" spans="1:7" s="143" customFormat="1" ht="15.75" thickBot="1" x14ac:dyDescent="0.3">
      <c r="A39" s="320" t="s">
        <v>667</v>
      </c>
      <c r="B39" s="468">
        <f t="shared" si="0"/>
        <v>9310</v>
      </c>
      <c r="C39" s="324">
        <f>B39-(B39/100*ТЛ!$G$32)</f>
        <v>9310</v>
      </c>
      <c r="D39" s="325">
        <f>C39+(C39/100*ТЛ!$G$33)</f>
        <v>9310</v>
      </c>
      <c r="E39" s="1180" t="s">
        <v>1267</v>
      </c>
      <c r="G39" s="468">
        <v>8700</v>
      </c>
    </row>
    <row r="40" spans="1:7" s="143" customFormat="1" ht="15.75" thickBot="1" x14ac:dyDescent="0.3">
      <c r="A40" s="323" t="s">
        <v>668</v>
      </c>
      <c r="B40" s="468">
        <f>CEILING((G40+G40*0.07),5)</f>
        <v>9845</v>
      </c>
      <c r="C40" s="324">
        <f>B40-(B40/100*ТЛ!$G$32)</f>
        <v>9845</v>
      </c>
      <c r="D40" s="325">
        <f>C40+(C40/100*ТЛ!$G$33)</f>
        <v>9845</v>
      </c>
      <c r="E40" s="1181"/>
      <c r="G40" s="468">
        <v>9200</v>
      </c>
    </row>
    <row r="41" spans="1:7" s="143" customFormat="1" ht="15.75" thickBot="1" x14ac:dyDescent="0.3">
      <c r="A41" s="323" t="s">
        <v>669</v>
      </c>
      <c r="B41" s="468">
        <f t="shared" si="0"/>
        <v>10165</v>
      </c>
      <c r="C41" s="324">
        <f>B41-(B41/100*ТЛ!$G$32)</f>
        <v>10165</v>
      </c>
      <c r="D41" s="325">
        <f>C41+(C41/100*ТЛ!$G$33)</f>
        <v>10165</v>
      </c>
      <c r="E41" s="1181"/>
      <c r="G41" s="468">
        <v>9500</v>
      </c>
    </row>
    <row r="42" spans="1:7" s="143" customFormat="1" ht="15.75" thickBot="1" x14ac:dyDescent="0.3">
      <c r="A42" s="96" t="s">
        <v>670</v>
      </c>
      <c r="B42" s="468">
        <f t="shared" si="0"/>
        <v>10380</v>
      </c>
      <c r="C42" s="324">
        <f>B42-(B42/100*ТЛ!$G$32)</f>
        <v>10380</v>
      </c>
      <c r="D42" s="325">
        <f>C42+(C42/100*ТЛ!$G$33)</f>
        <v>10380</v>
      </c>
      <c r="E42" s="1182"/>
      <c r="G42" s="468">
        <v>9700</v>
      </c>
    </row>
    <row r="43" spans="1:7" ht="15.75" thickBot="1" x14ac:dyDescent="0.3">
      <c r="A43" s="320" t="s">
        <v>671</v>
      </c>
      <c r="B43" s="468">
        <v>0</v>
      </c>
      <c r="C43" s="324">
        <f>B43-(B43/100*ТЛ!$G$32)</f>
        <v>0</v>
      </c>
      <c r="D43" s="325">
        <f>C43+(C43/100*ТЛ!$G$33)</f>
        <v>0</v>
      </c>
      <c r="E43" s="1177" t="s">
        <v>1280</v>
      </c>
      <c r="G43" s="468">
        <v>8300</v>
      </c>
    </row>
    <row r="44" spans="1:7" ht="15.75" thickBot="1" x14ac:dyDescent="0.3">
      <c r="A44" s="323" t="s">
        <v>672</v>
      </c>
      <c r="B44" s="468">
        <f t="shared" si="0"/>
        <v>9420</v>
      </c>
      <c r="C44" s="324">
        <f>B44-(B44/100*ТЛ!$G$32)</f>
        <v>9420</v>
      </c>
      <c r="D44" s="325">
        <f>C44+(C44/100*ТЛ!$G$33)</f>
        <v>9420</v>
      </c>
      <c r="E44" s="1178"/>
      <c r="G44" s="468">
        <v>8800</v>
      </c>
    </row>
    <row r="45" spans="1:7" ht="15.75" thickBot="1" x14ac:dyDescent="0.3">
      <c r="A45" s="323" t="s">
        <v>673</v>
      </c>
      <c r="B45" s="468">
        <f t="shared" si="0"/>
        <v>9630</v>
      </c>
      <c r="C45" s="324">
        <f>B45-(B45/100*ТЛ!$G$32)</f>
        <v>9630</v>
      </c>
      <c r="D45" s="325">
        <f>C45+(C45/100*ТЛ!$G$33)</f>
        <v>9630</v>
      </c>
      <c r="E45" s="1178"/>
      <c r="G45" s="468">
        <v>9000</v>
      </c>
    </row>
    <row r="46" spans="1:7" ht="15.75" thickBot="1" x14ac:dyDescent="0.3">
      <c r="A46" s="96" t="s">
        <v>674</v>
      </c>
      <c r="B46" s="468">
        <f t="shared" si="0"/>
        <v>9845</v>
      </c>
      <c r="C46" s="324">
        <f>B46-(B46/100*ТЛ!$G$32)</f>
        <v>9845</v>
      </c>
      <c r="D46" s="325">
        <f>C46+(C46/100*ТЛ!$G$33)</f>
        <v>9845</v>
      </c>
      <c r="E46" s="1179"/>
      <c r="G46" s="468">
        <v>9200</v>
      </c>
    </row>
    <row r="47" spans="1:7" s="143" customFormat="1" ht="15.75" thickBot="1" x14ac:dyDescent="0.3">
      <c r="A47" s="320" t="s">
        <v>671</v>
      </c>
      <c r="B47" s="468">
        <v>0</v>
      </c>
      <c r="C47" s="324">
        <f>B47-(B47/100*ТЛ!$G$32)</f>
        <v>0</v>
      </c>
      <c r="D47" s="325">
        <f>C47+(C47/100*ТЛ!$G$33)</f>
        <v>0</v>
      </c>
      <c r="E47" s="1180" t="s">
        <v>1267</v>
      </c>
      <c r="G47" s="468">
        <v>9800</v>
      </c>
    </row>
    <row r="48" spans="1:7" s="143" customFormat="1" ht="15.75" thickBot="1" x14ac:dyDescent="0.3">
      <c r="A48" s="323" t="s">
        <v>672</v>
      </c>
      <c r="B48" s="468">
        <f t="shared" si="0"/>
        <v>11025</v>
      </c>
      <c r="C48" s="324">
        <f>B48-(B48/100*ТЛ!$G$32)</f>
        <v>11025</v>
      </c>
      <c r="D48" s="325">
        <f>C48+(C48/100*ТЛ!$G$33)</f>
        <v>11025</v>
      </c>
      <c r="E48" s="1181"/>
      <c r="G48" s="468">
        <v>10300</v>
      </c>
    </row>
    <row r="49" spans="1:7" s="143" customFormat="1" ht="15.75" thickBot="1" x14ac:dyDescent="0.3">
      <c r="A49" s="323" t="s">
        <v>673</v>
      </c>
      <c r="B49" s="468">
        <f t="shared" si="0"/>
        <v>11235</v>
      </c>
      <c r="C49" s="324">
        <f>B49-(B49/100*ТЛ!$G$32)</f>
        <v>11235</v>
      </c>
      <c r="D49" s="325">
        <f>C49+(C49/100*ТЛ!$G$33)</f>
        <v>11235</v>
      </c>
      <c r="E49" s="1181"/>
      <c r="G49" s="468">
        <v>10500</v>
      </c>
    </row>
    <row r="50" spans="1:7" s="143" customFormat="1" ht="15.75" thickBot="1" x14ac:dyDescent="0.3">
      <c r="A50" s="96" t="s">
        <v>674</v>
      </c>
      <c r="B50" s="468">
        <f t="shared" si="0"/>
        <v>11450</v>
      </c>
      <c r="C50" s="324">
        <f>B50-(B50/100*ТЛ!$G$32)</f>
        <v>11450</v>
      </c>
      <c r="D50" s="325">
        <f>C50+(C50/100*ТЛ!$G$33)</f>
        <v>11450</v>
      </c>
      <c r="E50" s="1182"/>
      <c r="G50" s="468">
        <v>10700</v>
      </c>
    </row>
    <row r="51" spans="1:7" ht="15.75" thickBot="1" x14ac:dyDescent="0.3">
      <c r="A51" s="317" t="s">
        <v>675</v>
      </c>
      <c r="B51" s="468">
        <v>0</v>
      </c>
      <c r="C51" s="318">
        <f>B51-(B51/100*ТЛ!$G$32)</f>
        <v>0</v>
      </c>
      <c r="D51" s="319">
        <f>C51+(C51/100*ТЛ!$G$33)</f>
        <v>0</v>
      </c>
      <c r="G51" s="468">
        <v>5500</v>
      </c>
    </row>
    <row r="52" spans="1:7" ht="15.75" thickBot="1" x14ac:dyDescent="0.3">
      <c r="A52" s="144" t="s">
        <v>676</v>
      </c>
      <c r="B52" s="468">
        <f t="shared" si="0"/>
        <v>6315</v>
      </c>
      <c r="C52" s="153">
        <f>B52-(B52/100*ТЛ!$G$32)</f>
        <v>6315</v>
      </c>
      <c r="D52" s="156">
        <f>C52+(C52/100*ТЛ!$G$33)</f>
        <v>6315</v>
      </c>
      <c r="G52" s="468">
        <v>5900</v>
      </c>
    </row>
    <row r="53" spans="1:7" ht="15.75" thickBot="1" x14ac:dyDescent="0.3">
      <c r="A53" s="218" t="s">
        <v>677</v>
      </c>
      <c r="B53" s="468">
        <f t="shared" si="0"/>
        <v>6530</v>
      </c>
      <c r="C53" s="153">
        <f>B53-(B53/100*ТЛ!$G$32)</f>
        <v>6530</v>
      </c>
      <c r="D53" s="156">
        <f>C53+(C53/100*ТЛ!$G$33)</f>
        <v>6530</v>
      </c>
      <c r="G53" s="468">
        <v>6100</v>
      </c>
    </row>
    <row r="54" spans="1:7" ht="15.75" thickBot="1" x14ac:dyDescent="0.3">
      <c r="A54" s="164" t="s">
        <v>678</v>
      </c>
      <c r="B54" s="468">
        <v>0</v>
      </c>
      <c r="C54" s="153">
        <f>B54-(B54/100*ТЛ!$G$32)</f>
        <v>0</v>
      </c>
      <c r="D54" s="156">
        <f>C54+(C54/100*ТЛ!$G$33)</f>
        <v>0</v>
      </c>
      <c r="G54" s="468">
        <v>2800</v>
      </c>
    </row>
    <row r="55" spans="1:7" ht="15.75" thickBot="1" x14ac:dyDescent="0.3">
      <c r="A55" s="164" t="s">
        <v>679</v>
      </c>
      <c r="B55" s="468">
        <f t="shared" si="0"/>
        <v>3320</v>
      </c>
      <c r="C55" s="153">
        <f>B55-(B55/100*ТЛ!$G$32)</f>
        <v>3320</v>
      </c>
      <c r="D55" s="156">
        <f>C55+(C55/100*ТЛ!$G$33)</f>
        <v>3320</v>
      </c>
      <c r="G55" s="468">
        <v>3100</v>
      </c>
    </row>
    <row r="56" spans="1:7" ht="15.75" thickBot="1" x14ac:dyDescent="0.3">
      <c r="A56" s="164" t="s">
        <v>680</v>
      </c>
      <c r="B56" s="468">
        <f t="shared" si="0"/>
        <v>3425</v>
      </c>
      <c r="C56" s="153">
        <f>B56-(B56/100*ТЛ!$G$32)</f>
        <v>3425</v>
      </c>
      <c r="D56" s="156">
        <f>C56+(C56/100*ТЛ!$G$33)</f>
        <v>3425</v>
      </c>
      <c r="G56" s="468">
        <v>3200</v>
      </c>
    </row>
    <row r="57" spans="1:7" ht="15.75" thickBot="1" x14ac:dyDescent="0.3">
      <c r="A57" s="164" t="s">
        <v>1281</v>
      </c>
      <c r="B57" s="468">
        <v>6450</v>
      </c>
      <c r="C57" s="153">
        <f>B57-(B57/100*ТЛ!$G$32)</f>
        <v>6450</v>
      </c>
      <c r="D57" s="156">
        <f>C57+(C57/100*ТЛ!$G$33)</f>
        <v>6450</v>
      </c>
      <c r="G57" s="468">
        <v>5900</v>
      </c>
    </row>
    <row r="58" spans="1:7" s="109" customFormat="1" ht="15.75" thickBot="1" x14ac:dyDescent="0.3">
      <c r="A58" s="164" t="s">
        <v>1282</v>
      </c>
      <c r="B58" s="468">
        <v>6485</v>
      </c>
      <c r="C58" s="153">
        <f>B58-(B58/100*ТЛ!$G$32)</f>
        <v>6485</v>
      </c>
      <c r="D58" s="156">
        <f>C58+(C58/100*ТЛ!$G$33)</f>
        <v>6485</v>
      </c>
      <c r="G58" s="468">
        <v>6000</v>
      </c>
    </row>
    <row r="59" spans="1:7" s="109" customFormat="1" ht="15.75" thickBot="1" x14ac:dyDescent="0.3">
      <c r="A59" s="164" t="s">
        <v>1283</v>
      </c>
      <c r="B59" s="468">
        <f t="shared" si="0"/>
        <v>1820</v>
      </c>
      <c r="C59" s="153">
        <f>B59-(B59/100*ТЛ!$G$32)</f>
        <v>1820</v>
      </c>
      <c r="D59" s="156">
        <f>C59+(C59/100*ТЛ!$G$33)</f>
        <v>1820</v>
      </c>
      <c r="G59" s="468">
        <v>1700</v>
      </c>
    </row>
    <row r="60" spans="1:7" s="109" customFormat="1" ht="15.75" thickBot="1" x14ac:dyDescent="0.3">
      <c r="A60" s="164" t="s">
        <v>1284</v>
      </c>
      <c r="B60" s="468">
        <f t="shared" si="0"/>
        <v>1875</v>
      </c>
      <c r="C60" s="153">
        <f>B60-(B60/100*ТЛ!$G$32)</f>
        <v>1875</v>
      </c>
      <c r="D60" s="156">
        <f>C60+(C60/100*ТЛ!$G$33)</f>
        <v>1875</v>
      </c>
      <c r="G60" s="468">
        <v>1750</v>
      </c>
    </row>
    <row r="61" spans="1:7" ht="15.75" thickBot="1" x14ac:dyDescent="0.3">
      <c r="A61" s="164" t="s">
        <v>681</v>
      </c>
      <c r="B61" s="468">
        <f t="shared" si="0"/>
        <v>10165</v>
      </c>
      <c r="C61" s="153">
        <f>B61-(B61/100*ТЛ!$G$32)</f>
        <v>10165</v>
      </c>
      <c r="D61" s="156">
        <f>C61+(C61/100*ТЛ!$G$33)</f>
        <v>10165</v>
      </c>
      <c r="G61" s="468">
        <v>9500</v>
      </c>
    </row>
    <row r="62" spans="1:7" ht="15.75" thickBot="1" x14ac:dyDescent="0.3">
      <c r="A62" s="164" t="s">
        <v>682</v>
      </c>
      <c r="B62" s="468">
        <f t="shared" si="0"/>
        <v>11665</v>
      </c>
      <c r="C62" s="153">
        <f>B62-(B62/100*ТЛ!$G$32)</f>
        <v>11665</v>
      </c>
      <c r="D62" s="156">
        <f>C62+(C62/100*ТЛ!$G$33)</f>
        <v>11665</v>
      </c>
      <c r="G62" s="468">
        <v>10900</v>
      </c>
    </row>
    <row r="63" spans="1:7" s="143" customFormat="1" ht="15.75" thickBot="1" x14ac:dyDescent="0.3">
      <c r="A63" s="164" t="s">
        <v>686</v>
      </c>
      <c r="B63" s="468">
        <f t="shared" si="0"/>
        <v>5030</v>
      </c>
      <c r="C63" s="153">
        <f>B63-(B63/100*ТЛ!$G$32)</f>
        <v>5030</v>
      </c>
      <c r="D63" s="156">
        <f>C63+(C63/100*ТЛ!$G$33)</f>
        <v>5030</v>
      </c>
      <c r="G63" s="468">
        <v>4700</v>
      </c>
    </row>
    <row r="64" spans="1:7" s="143" customFormat="1" ht="15.75" thickBot="1" x14ac:dyDescent="0.3">
      <c r="A64" s="164" t="s">
        <v>687</v>
      </c>
      <c r="B64" s="468">
        <f t="shared" si="0"/>
        <v>3535</v>
      </c>
      <c r="C64" s="153">
        <f>B64-(B64/100*ТЛ!$G$32)</f>
        <v>3535</v>
      </c>
      <c r="D64" s="156">
        <f>C64+(C64/100*ТЛ!$G$33)</f>
        <v>3535</v>
      </c>
      <c r="G64" s="468">
        <v>3300</v>
      </c>
    </row>
    <row r="65" spans="1:7" ht="15.75" thickBot="1" x14ac:dyDescent="0.3">
      <c r="A65" s="164" t="s">
        <v>683</v>
      </c>
      <c r="B65" s="468">
        <f t="shared" si="0"/>
        <v>12630</v>
      </c>
      <c r="C65" s="153">
        <f>B65-(B65/100*ТЛ!$G$32)</f>
        <v>12630</v>
      </c>
      <c r="D65" s="156">
        <f>C65+(C65/100*ТЛ!$G$33)</f>
        <v>12630</v>
      </c>
      <c r="G65" s="468">
        <v>11800</v>
      </c>
    </row>
    <row r="66" spans="1:7" ht="15.75" thickBot="1" x14ac:dyDescent="0.3">
      <c r="A66" s="164" t="s">
        <v>684</v>
      </c>
      <c r="B66" s="468">
        <f t="shared" si="0"/>
        <v>2675</v>
      </c>
      <c r="C66" s="153">
        <f>B66-(B66/100*ТЛ!$G$32)</f>
        <v>2675</v>
      </c>
      <c r="D66" s="156">
        <f>C66+(C66/100*ТЛ!$G$33)</f>
        <v>2675</v>
      </c>
      <c r="G66" s="468">
        <v>2500</v>
      </c>
    </row>
    <row r="67" spans="1:7" ht="15.75" thickBot="1" x14ac:dyDescent="0.3">
      <c r="A67" s="164" t="s">
        <v>685</v>
      </c>
      <c r="B67" s="468">
        <f t="shared" ref="B67:B102" si="1">CEILING((G67+G67*0.07),5)</f>
        <v>2140</v>
      </c>
      <c r="C67" s="153">
        <f>B67-(B67/100*ТЛ!$G$32)</f>
        <v>2140</v>
      </c>
      <c r="D67" s="156">
        <f>C67+(C67/100*ТЛ!$G$33)</f>
        <v>2140</v>
      </c>
      <c r="G67" s="468">
        <v>2000</v>
      </c>
    </row>
    <row r="68" spans="1:7" ht="15.75" thickBot="1" x14ac:dyDescent="0.3">
      <c r="A68" s="164" t="s">
        <v>821</v>
      </c>
      <c r="B68" s="468">
        <v>0</v>
      </c>
      <c r="C68" s="153">
        <f>B68-(B68/100*ТЛ!$G$32)</f>
        <v>0</v>
      </c>
      <c r="D68" s="156">
        <f>C68+(C68/100*ТЛ!$G$33)</f>
        <v>0</v>
      </c>
      <c r="G68" s="468">
        <v>6400</v>
      </c>
    </row>
    <row r="69" spans="1:7" ht="15.75" thickBot="1" x14ac:dyDescent="0.3">
      <c r="A69" s="164" t="s">
        <v>822</v>
      </c>
      <c r="B69" s="468">
        <v>0</v>
      </c>
      <c r="C69" s="153">
        <f>B69-(B69/100*ТЛ!$G$32)</f>
        <v>0</v>
      </c>
      <c r="D69" s="156">
        <f>C69+(C69/100*ТЛ!$G$33)</f>
        <v>0</v>
      </c>
      <c r="G69" s="468">
        <v>1500</v>
      </c>
    </row>
    <row r="70" spans="1:7" ht="15.75" thickBot="1" x14ac:dyDescent="0.3">
      <c r="A70" s="164" t="s">
        <v>1410</v>
      </c>
      <c r="B70" s="468">
        <f t="shared" si="1"/>
        <v>430</v>
      </c>
      <c r="C70" s="153">
        <f>B70-(B70/100*ТЛ!$G$32)</f>
        <v>430</v>
      </c>
      <c r="D70" s="156">
        <f>C70+(C70/100*ТЛ!$G$33)</f>
        <v>430</v>
      </c>
      <c r="G70" s="468">
        <v>400</v>
      </c>
    </row>
    <row r="71" spans="1:7" ht="15.75" thickBot="1" x14ac:dyDescent="0.3">
      <c r="A71" s="178" t="s">
        <v>1746</v>
      </c>
      <c r="B71" s="468">
        <v>6780</v>
      </c>
      <c r="C71" s="153">
        <f>B71-(B71/100*ТЛ!$G$32)</f>
        <v>6780</v>
      </c>
      <c r="D71" s="156">
        <f>C71+(C71/100*ТЛ!$G$33)</f>
        <v>6780</v>
      </c>
    </row>
    <row r="72" spans="1:7" ht="39.75" thickBot="1" x14ac:dyDescent="0.65">
      <c r="A72" s="500" t="s">
        <v>1595</v>
      </c>
      <c r="B72" s="468">
        <f t="shared" si="1"/>
        <v>0</v>
      </c>
    </row>
    <row r="73" spans="1:7" ht="15.75" thickBot="1" x14ac:dyDescent="0.3">
      <c r="A73" s="320" t="s">
        <v>1268</v>
      </c>
      <c r="B73" s="468">
        <v>0</v>
      </c>
      <c r="C73" s="153">
        <f>B73-(B73/100*ТЛ!$G$32)</f>
        <v>0</v>
      </c>
      <c r="D73" s="156">
        <f>C73+(C73/100*ТЛ!$G$33)</f>
        <v>0</v>
      </c>
      <c r="G73" s="144">
        <v>6800</v>
      </c>
    </row>
    <row r="74" spans="1:7" ht="15.75" thickBot="1" x14ac:dyDescent="0.3">
      <c r="A74" s="323" t="s">
        <v>1269</v>
      </c>
      <c r="B74" s="468">
        <v>0</v>
      </c>
      <c r="C74" s="153">
        <f>B74-(B74/100*ТЛ!$G$32)</f>
        <v>0</v>
      </c>
      <c r="D74" s="156">
        <f>C74+(C74/100*ТЛ!$G$33)</f>
        <v>0</v>
      </c>
      <c r="G74" s="144">
        <v>7200</v>
      </c>
    </row>
    <row r="75" spans="1:7" ht="15.75" thickBot="1" x14ac:dyDescent="0.3">
      <c r="A75" s="323" t="s">
        <v>1270</v>
      </c>
      <c r="B75" s="468">
        <v>0</v>
      </c>
      <c r="C75" s="153">
        <f>B75-(B75/100*ТЛ!$G$32)</f>
        <v>0</v>
      </c>
      <c r="D75" s="156">
        <f>C75+(C75/100*ТЛ!$G$33)</f>
        <v>0</v>
      </c>
      <c r="G75" s="144">
        <v>7500</v>
      </c>
    </row>
    <row r="76" spans="1:7" ht="15.75" thickBot="1" x14ac:dyDescent="0.3">
      <c r="A76" s="96" t="s">
        <v>1271</v>
      </c>
      <c r="B76" s="468">
        <v>0</v>
      </c>
      <c r="C76" s="153">
        <f>B76-(B76/100*ТЛ!$G$32)</f>
        <v>0</v>
      </c>
      <c r="D76" s="156">
        <f>C76+(C76/100*ТЛ!$G$33)</f>
        <v>0</v>
      </c>
      <c r="G76" s="144">
        <v>7900</v>
      </c>
    </row>
    <row r="77" spans="1:7" ht="15.75" thickBot="1" x14ac:dyDescent="0.3">
      <c r="A77" s="74"/>
      <c r="B77" s="468">
        <f t="shared" si="1"/>
        <v>0</v>
      </c>
      <c r="C77" s="481"/>
      <c r="D77" s="481"/>
      <c r="G77" s="74"/>
    </row>
    <row r="78" spans="1:7" ht="15.75" thickBot="1" x14ac:dyDescent="0.3">
      <c r="A78" s="320" t="s">
        <v>1272</v>
      </c>
      <c r="B78" s="468">
        <f t="shared" si="1"/>
        <v>7280</v>
      </c>
      <c r="C78" s="153">
        <f>B78-(B78/100*ТЛ!$G$32)</f>
        <v>7280</v>
      </c>
      <c r="D78" s="156">
        <f>C78+(C78/100*ТЛ!$G$33)</f>
        <v>7280</v>
      </c>
      <c r="G78" s="144">
        <v>6800</v>
      </c>
    </row>
    <row r="79" spans="1:7" ht="15.75" thickBot="1" x14ac:dyDescent="0.3">
      <c r="A79" s="323" t="s">
        <v>1273</v>
      </c>
      <c r="B79" s="468">
        <f t="shared" si="1"/>
        <v>7705</v>
      </c>
      <c r="C79" s="153">
        <f>B79-(B79/100*ТЛ!$G$32)</f>
        <v>7705</v>
      </c>
      <c r="D79" s="156">
        <f>C79+(C79/100*ТЛ!$G$33)</f>
        <v>7705</v>
      </c>
      <c r="G79" s="144">
        <v>7200</v>
      </c>
    </row>
    <row r="80" spans="1:7" ht="15.75" thickBot="1" x14ac:dyDescent="0.3">
      <c r="A80" s="323" t="s">
        <v>1274</v>
      </c>
      <c r="B80" s="468">
        <f t="shared" si="1"/>
        <v>8025</v>
      </c>
      <c r="C80" s="153">
        <f>B80-(B80/100*ТЛ!$G$32)</f>
        <v>8025</v>
      </c>
      <c r="D80" s="156">
        <f>C80+(C80/100*ТЛ!$G$33)</f>
        <v>8025</v>
      </c>
      <c r="G80" s="144">
        <v>7500</v>
      </c>
    </row>
    <row r="81" spans="1:7" ht="15.75" thickBot="1" x14ac:dyDescent="0.3">
      <c r="A81" s="96" t="s">
        <v>1275</v>
      </c>
      <c r="B81" s="468">
        <f t="shared" si="1"/>
        <v>8455</v>
      </c>
      <c r="C81" s="153">
        <f>B81-(B81/100*ТЛ!$G$32)</f>
        <v>8455</v>
      </c>
      <c r="D81" s="156">
        <f>C81+(C81/100*ТЛ!$G$33)</f>
        <v>8455</v>
      </c>
      <c r="G81" s="144">
        <v>7900</v>
      </c>
    </row>
    <row r="82" spans="1:7" ht="15.75" thickBot="1" x14ac:dyDescent="0.3">
      <c r="A82" s="74"/>
      <c r="B82" s="468">
        <f t="shared" si="1"/>
        <v>0</v>
      </c>
      <c r="C82" s="481"/>
      <c r="D82" s="481"/>
      <c r="G82" s="74"/>
    </row>
    <row r="83" spans="1:7" ht="15.75" thickBot="1" x14ac:dyDescent="0.3">
      <c r="A83" s="320" t="s">
        <v>1276</v>
      </c>
      <c r="B83" s="468">
        <f t="shared" si="1"/>
        <v>7065</v>
      </c>
      <c r="C83" s="153">
        <f>B83-(B83/100*ТЛ!$G$32)</f>
        <v>7065</v>
      </c>
      <c r="D83" s="156">
        <f>C83+(C83/100*ТЛ!$G$33)</f>
        <v>7065</v>
      </c>
      <c r="G83" s="144">
        <v>6600</v>
      </c>
    </row>
    <row r="84" spans="1:7" ht="15.75" thickBot="1" x14ac:dyDescent="0.3">
      <c r="A84" s="323" t="s">
        <v>1277</v>
      </c>
      <c r="B84" s="468">
        <f t="shared" si="1"/>
        <v>7490</v>
      </c>
      <c r="C84" s="153">
        <f>B84-(B84/100*ТЛ!$G$32)</f>
        <v>7490</v>
      </c>
      <c r="D84" s="156">
        <f>C84+(C84/100*ТЛ!$G$33)</f>
        <v>7490</v>
      </c>
      <c r="G84" s="144">
        <v>7000</v>
      </c>
    </row>
    <row r="85" spans="1:7" ht="15.75" thickBot="1" x14ac:dyDescent="0.3">
      <c r="A85" s="323" t="s">
        <v>1278</v>
      </c>
      <c r="B85" s="468">
        <f t="shared" si="1"/>
        <v>7705</v>
      </c>
      <c r="C85" s="153">
        <f>B85-(B85/100*ТЛ!$G$32)</f>
        <v>7705</v>
      </c>
      <c r="D85" s="156">
        <f>C85+(C85/100*ТЛ!$G$33)</f>
        <v>7705</v>
      </c>
      <c r="G85" s="144">
        <v>7200</v>
      </c>
    </row>
    <row r="86" spans="1:7" ht="15.75" thickBot="1" x14ac:dyDescent="0.3">
      <c r="A86" s="96" t="s">
        <v>1279</v>
      </c>
      <c r="B86" s="468">
        <f t="shared" si="1"/>
        <v>7920</v>
      </c>
      <c r="C86" s="153">
        <f>B86-(B86/100*ТЛ!$G$32)</f>
        <v>7920</v>
      </c>
      <c r="D86" s="156">
        <f>C86+(C86/100*ТЛ!$G$33)</f>
        <v>7920</v>
      </c>
      <c r="G86" s="144">
        <v>7400</v>
      </c>
    </row>
    <row r="87" spans="1:7" ht="15.75" thickBot="1" x14ac:dyDescent="0.3">
      <c r="A87" s="74"/>
      <c r="B87" s="468">
        <f t="shared" si="1"/>
        <v>0</v>
      </c>
      <c r="C87" s="481"/>
      <c r="D87" s="481"/>
      <c r="G87" s="74"/>
    </row>
    <row r="88" spans="1:7" ht="15.75" thickBot="1" x14ac:dyDescent="0.3">
      <c r="A88" s="320" t="s">
        <v>661</v>
      </c>
      <c r="B88" s="468">
        <f t="shared" si="1"/>
        <v>6100</v>
      </c>
      <c r="C88" s="153">
        <f>B88-(B88/100*ТЛ!$G$32)</f>
        <v>6100</v>
      </c>
      <c r="D88" s="156">
        <f>C88+(C88/100*ТЛ!$G$33)</f>
        <v>6100</v>
      </c>
      <c r="G88" s="144">
        <v>5700</v>
      </c>
    </row>
    <row r="89" spans="1:7" ht="15.75" thickBot="1" x14ac:dyDescent="0.3">
      <c r="A89" s="323" t="s">
        <v>662</v>
      </c>
      <c r="B89" s="468">
        <f t="shared" si="1"/>
        <v>6530</v>
      </c>
      <c r="C89" s="153">
        <f>B89-(B89/100*ТЛ!$G$32)</f>
        <v>6530</v>
      </c>
      <c r="D89" s="156">
        <f>C89+(C89/100*ТЛ!$G$33)</f>
        <v>6530</v>
      </c>
      <c r="G89" s="144">
        <v>6100</v>
      </c>
    </row>
    <row r="90" spans="1:7" ht="15.75" thickBot="1" x14ac:dyDescent="0.3">
      <c r="A90" s="144" t="s">
        <v>663</v>
      </c>
      <c r="B90" s="468">
        <f t="shared" si="1"/>
        <v>6745</v>
      </c>
      <c r="C90" s="153">
        <f>B90-(B90/100*ТЛ!$G$32)</f>
        <v>6745</v>
      </c>
      <c r="D90" s="156">
        <f>C90+(C90/100*ТЛ!$G$33)</f>
        <v>6745</v>
      </c>
      <c r="G90" s="144">
        <v>6300</v>
      </c>
    </row>
    <row r="91" spans="1:7" ht="15.75" thickBot="1" x14ac:dyDescent="0.3">
      <c r="A91" s="501"/>
      <c r="B91" s="468">
        <f t="shared" si="1"/>
        <v>0</v>
      </c>
      <c r="C91" s="153">
        <f>B91-(B91/100*ТЛ!$G$32)</f>
        <v>0</v>
      </c>
      <c r="D91" s="156">
        <f>C91+(C91/100*ТЛ!$G$33)</f>
        <v>0</v>
      </c>
      <c r="G91" s="144"/>
    </row>
    <row r="92" spans="1:7" ht="15.75" thickBot="1" x14ac:dyDescent="0.3">
      <c r="A92" s="74"/>
      <c r="B92" s="468">
        <f t="shared" si="1"/>
        <v>0</v>
      </c>
      <c r="C92" s="481"/>
      <c r="D92" s="481"/>
      <c r="G92" s="74"/>
    </row>
    <row r="93" spans="1:7" ht="15.75" thickBot="1" x14ac:dyDescent="0.3">
      <c r="A93" s="320" t="s">
        <v>667</v>
      </c>
      <c r="B93" s="468">
        <f t="shared" si="1"/>
        <v>8670</v>
      </c>
      <c r="C93" s="153">
        <f>B93-(B93/100*ТЛ!$G$32)</f>
        <v>8670</v>
      </c>
      <c r="D93" s="156">
        <f>C93+(C93/100*ТЛ!$G$33)</f>
        <v>8670</v>
      </c>
      <c r="G93" s="144">
        <v>8100</v>
      </c>
    </row>
    <row r="94" spans="1:7" ht="15.75" thickBot="1" x14ac:dyDescent="0.3">
      <c r="A94" s="323" t="s">
        <v>668</v>
      </c>
      <c r="B94" s="468">
        <f t="shared" si="1"/>
        <v>9095</v>
      </c>
      <c r="C94" s="153">
        <f>B94-(B94/100*ТЛ!$G$32)</f>
        <v>9095</v>
      </c>
      <c r="D94" s="156">
        <f>C94+(C94/100*ТЛ!$G$33)</f>
        <v>9095</v>
      </c>
      <c r="G94" s="144">
        <v>8500</v>
      </c>
    </row>
    <row r="95" spans="1:7" ht="15.75" thickBot="1" x14ac:dyDescent="0.3">
      <c r="A95" s="323" t="s">
        <v>669</v>
      </c>
      <c r="B95" s="468">
        <f t="shared" si="1"/>
        <v>9310</v>
      </c>
      <c r="C95" s="153">
        <f>B95-(B95/100*ТЛ!$G$32)</f>
        <v>9310</v>
      </c>
      <c r="D95" s="156">
        <f>C95+(C95/100*ТЛ!$G$33)</f>
        <v>9310</v>
      </c>
      <c r="G95" s="144">
        <v>8700</v>
      </c>
    </row>
    <row r="96" spans="1:7" ht="15.75" thickBot="1" x14ac:dyDescent="0.3">
      <c r="A96" s="96" t="s">
        <v>670</v>
      </c>
      <c r="B96" s="468">
        <f t="shared" si="1"/>
        <v>9740</v>
      </c>
      <c r="C96" s="153">
        <f>B96-(B96/100*ТЛ!$G$32)</f>
        <v>9740</v>
      </c>
      <c r="D96" s="156">
        <f>C96+(C96/100*ТЛ!$G$33)</f>
        <v>9740</v>
      </c>
      <c r="G96" s="144">
        <v>9100</v>
      </c>
    </row>
    <row r="97" spans="1:7" ht="15.75" thickBot="1" x14ac:dyDescent="0.3">
      <c r="A97" s="74"/>
      <c r="B97" s="468">
        <f t="shared" si="1"/>
        <v>0</v>
      </c>
      <c r="C97" s="481"/>
      <c r="D97" s="481"/>
      <c r="G97" s="74"/>
    </row>
    <row r="98" spans="1:7" ht="15.75" thickBot="1" x14ac:dyDescent="0.3">
      <c r="A98" s="320" t="s">
        <v>671</v>
      </c>
      <c r="B98" s="468">
        <f t="shared" si="1"/>
        <v>9420</v>
      </c>
      <c r="C98" s="153">
        <f>B98-(B98/100*ТЛ!$G$32)</f>
        <v>9420</v>
      </c>
      <c r="D98" s="156">
        <f>C98+(C98/100*ТЛ!$G$33)</f>
        <v>9420</v>
      </c>
      <c r="G98" s="144">
        <v>8800</v>
      </c>
    </row>
    <row r="99" spans="1:7" ht="15.75" thickBot="1" x14ac:dyDescent="0.3">
      <c r="A99" s="323" t="s">
        <v>672</v>
      </c>
      <c r="B99" s="468">
        <f t="shared" si="1"/>
        <v>9845</v>
      </c>
      <c r="C99" s="153">
        <f>B99-(B99/100*ТЛ!$G$32)</f>
        <v>9845</v>
      </c>
      <c r="D99" s="156">
        <f>C99+(C99/100*ТЛ!$G$33)</f>
        <v>9845</v>
      </c>
      <c r="G99" s="144">
        <v>9200</v>
      </c>
    </row>
    <row r="100" spans="1:7" ht="15.75" thickBot="1" x14ac:dyDescent="0.3">
      <c r="A100" s="323" t="s">
        <v>673</v>
      </c>
      <c r="B100" s="468">
        <f t="shared" si="1"/>
        <v>10060</v>
      </c>
      <c r="C100" s="153">
        <f>B100-(B100/100*ТЛ!$G$32)</f>
        <v>10060</v>
      </c>
      <c r="D100" s="156">
        <f>C100+(C100/100*ТЛ!$G$33)</f>
        <v>10060</v>
      </c>
      <c r="G100" s="144">
        <v>9400</v>
      </c>
    </row>
    <row r="101" spans="1:7" ht="15.75" thickBot="1" x14ac:dyDescent="0.3">
      <c r="A101" s="96" t="s">
        <v>674</v>
      </c>
      <c r="B101" s="468">
        <f t="shared" si="1"/>
        <v>10490</v>
      </c>
      <c r="C101" s="153">
        <f>B101-(B101/100*ТЛ!$G$32)</f>
        <v>10490</v>
      </c>
      <c r="D101" s="156">
        <f>C101+(C101/100*ТЛ!$G$33)</f>
        <v>10490</v>
      </c>
      <c r="G101" s="144">
        <v>9800</v>
      </c>
    </row>
    <row r="102" spans="1:7" ht="15.75" thickBot="1" x14ac:dyDescent="0.3">
      <c r="A102" s="605"/>
      <c r="B102" s="468">
        <f t="shared" si="1"/>
        <v>0</v>
      </c>
      <c r="C102" s="153">
        <f>B102-(B102/100*ТЛ!$G$32)</f>
        <v>0</v>
      </c>
      <c r="D102" s="156">
        <f>C102+(C102/100*ТЛ!$G$33)</f>
        <v>0</v>
      </c>
    </row>
    <row r="103" spans="1:7" ht="15.75" thickBot="1" x14ac:dyDescent="0.3">
      <c r="A103" s="144" t="s">
        <v>1747</v>
      </c>
      <c r="B103" s="468">
        <v>6030</v>
      </c>
      <c r="C103" s="153">
        <f>B103-(B103/100*ТЛ!$G$32)</f>
        <v>6030</v>
      </c>
      <c r="D103" s="156">
        <f>C103+(C103/100*ТЛ!$G$33)</f>
        <v>6030</v>
      </c>
    </row>
    <row r="104" spans="1:7" x14ac:dyDescent="0.25">
      <c r="A104" s="164" t="s">
        <v>1748</v>
      </c>
      <c r="B104" s="468">
        <v>3625</v>
      </c>
      <c r="C104" s="153">
        <f>B104-(B104/100*ТЛ!$G$32)</f>
        <v>3625</v>
      </c>
      <c r="D104" s="156">
        <f>C104+(C104/100*ТЛ!$G$33)</f>
        <v>3625</v>
      </c>
    </row>
  </sheetData>
  <mergeCells count="12">
    <mergeCell ref="E35:E38"/>
    <mergeCell ref="E39:E42"/>
    <mergeCell ref="E43:E46"/>
    <mergeCell ref="E47:E50"/>
    <mergeCell ref="E2:E5"/>
    <mergeCell ref="E6:E9"/>
    <mergeCell ref="E26:E28"/>
    <mergeCell ref="E29:E31"/>
    <mergeCell ref="E10:E13"/>
    <mergeCell ref="E14:E17"/>
    <mergeCell ref="E18:E21"/>
    <mergeCell ref="E22:E25"/>
  </mergeCells>
  <pageMargins left="0.7" right="0.7" top="0.75" bottom="0.75" header="0.3" footer="0.3"/>
  <pageSetup paperSize="9" orientation="portrait" verticalDpi="0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  <pageSetUpPr fitToPage="1"/>
  </sheetPr>
  <dimension ref="A1:O96"/>
  <sheetViews>
    <sheetView view="pageBreakPreview" zoomScale="90" zoomScaleNormal="100" zoomScaleSheetLayoutView="90" workbookViewId="0">
      <selection activeCell="B1" sqref="B1:H1"/>
    </sheetView>
  </sheetViews>
  <sheetFormatPr defaultRowHeight="15" x14ac:dyDescent="0.25"/>
  <cols>
    <col min="1" max="1" width="1.85546875" customWidth="1"/>
    <col min="5" max="5" width="12.28515625" customWidth="1"/>
    <col min="6" max="6" width="2" customWidth="1"/>
    <col min="10" max="10" width="15.42578125" customWidth="1"/>
    <col min="11" max="11" width="5" customWidth="1"/>
  </cols>
  <sheetData>
    <row r="1" spans="1:15" ht="20.25" x14ac:dyDescent="0.3">
      <c r="A1" s="2"/>
      <c r="B1" s="21"/>
      <c r="C1" s="3"/>
      <c r="D1" s="3"/>
      <c r="E1" s="25"/>
      <c r="F1" s="24"/>
      <c r="G1" s="3"/>
      <c r="H1" s="3"/>
      <c r="I1" s="3"/>
      <c r="J1" s="3"/>
      <c r="K1" s="3"/>
      <c r="L1" s="3"/>
      <c r="M1" s="734"/>
      <c r="N1" s="734"/>
      <c r="O1" s="734"/>
    </row>
    <row r="2" spans="1:15" s="143" customFormat="1" ht="21" x14ac:dyDescent="0.4">
      <c r="A2" s="2"/>
      <c r="B2" s="21"/>
      <c r="C2" s="3"/>
      <c r="D2" s="3"/>
      <c r="E2" s="25"/>
      <c r="F2" s="24"/>
      <c r="G2" s="3"/>
      <c r="H2" s="3"/>
      <c r="I2" s="3"/>
      <c r="J2" s="3"/>
      <c r="K2" s="3"/>
      <c r="L2" s="3"/>
      <c r="M2" s="291"/>
      <c r="N2" s="291"/>
      <c r="O2" s="291"/>
    </row>
    <row r="3" spans="1:15" ht="28.5" thickBot="1" x14ac:dyDescent="0.45">
      <c r="A3" s="28"/>
      <c r="B3" s="51" t="s">
        <v>1400</v>
      </c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2"/>
    </row>
    <row r="4" spans="1:15" s="74" customFormat="1" ht="15.75" x14ac:dyDescent="0.25">
      <c r="A4" s="28"/>
      <c r="B4" s="735" t="s">
        <v>1412</v>
      </c>
      <c r="C4" s="736"/>
      <c r="D4" s="736"/>
      <c r="E4" s="737"/>
      <c r="F4" s="502"/>
      <c r="G4" s="735" t="s">
        <v>1413</v>
      </c>
      <c r="H4" s="736"/>
      <c r="I4" s="736"/>
      <c r="J4" s="737"/>
      <c r="K4" s="502"/>
      <c r="L4" s="740" t="s">
        <v>1411</v>
      </c>
      <c r="M4" s="741"/>
      <c r="N4" s="741"/>
      <c r="O4" s="742"/>
    </row>
    <row r="5" spans="1:15" ht="15.75" x14ac:dyDescent="0.25">
      <c r="A5" s="2"/>
      <c r="B5" s="701" t="s">
        <v>296</v>
      </c>
      <c r="C5" s="702"/>
      <c r="D5" s="702"/>
      <c r="E5" s="703"/>
      <c r="F5" s="3"/>
      <c r="G5" s="701" t="s">
        <v>297</v>
      </c>
      <c r="H5" s="702"/>
      <c r="I5" s="702"/>
      <c r="J5" s="703"/>
      <c r="K5" s="3"/>
      <c r="L5" s="701" t="s">
        <v>1408</v>
      </c>
      <c r="M5" s="702"/>
      <c r="N5" s="702"/>
      <c r="O5" s="703"/>
    </row>
    <row r="6" spans="1:15" x14ac:dyDescent="0.25">
      <c r="A6" s="2"/>
      <c r="B6" s="6"/>
      <c r="C6" s="7"/>
      <c r="D6" s="7"/>
      <c r="E6" s="8" t="s">
        <v>2</v>
      </c>
      <c r="F6" s="3"/>
      <c r="G6" s="6"/>
      <c r="H6" s="7"/>
      <c r="I6" s="7"/>
      <c r="J6" s="8" t="s">
        <v>2</v>
      </c>
      <c r="K6" s="3"/>
      <c r="L6" s="6"/>
      <c r="M6" s="7"/>
      <c r="N6" s="7"/>
      <c r="O6" s="8" t="s">
        <v>2</v>
      </c>
    </row>
    <row r="7" spans="1:15" ht="15" customHeight="1" x14ac:dyDescent="0.3">
      <c r="A7" s="2"/>
      <c r="B7" s="6"/>
      <c r="C7" s="7"/>
      <c r="D7" s="7"/>
      <c r="E7" s="9">
        <v>13</v>
      </c>
      <c r="F7" s="3"/>
      <c r="G7" s="6"/>
      <c r="H7" s="7"/>
      <c r="I7" s="7"/>
      <c r="J7" s="9">
        <v>17</v>
      </c>
      <c r="K7" s="3"/>
      <c r="L7" s="6"/>
      <c r="M7" s="7"/>
      <c r="N7" s="7"/>
      <c r="O7" s="9"/>
    </row>
    <row r="8" spans="1:15" x14ac:dyDescent="0.25">
      <c r="A8" s="2"/>
      <c r="B8" s="6"/>
      <c r="C8" s="7"/>
      <c r="D8" s="7"/>
      <c r="E8" s="8" t="s">
        <v>3</v>
      </c>
      <c r="F8" s="3"/>
      <c r="G8" s="6"/>
      <c r="H8" s="7"/>
      <c r="I8" s="7"/>
      <c r="J8" s="8" t="s">
        <v>3</v>
      </c>
      <c r="K8" s="3"/>
      <c r="L8" s="6"/>
      <c r="M8" s="7"/>
      <c r="N8" s="7"/>
      <c r="O8" s="425" t="s">
        <v>3</v>
      </c>
    </row>
    <row r="9" spans="1:15" ht="15" customHeight="1" x14ac:dyDescent="0.3">
      <c r="A9" s="2"/>
      <c r="B9" s="6"/>
      <c r="C9" s="7"/>
      <c r="D9" s="7"/>
      <c r="E9" s="9">
        <v>7.0000000000000007E-2</v>
      </c>
      <c r="F9" s="3"/>
      <c r="G9" s="6"/>
      <c r="H9" s="7"/>
      <c r="I9" s="7"/>
      <c r="J9" s="9">
        <v>0.08</v>
      </c>
      <c r="K9" s="3"/>
      <c r="L9" s="6"/>
      <c r="M9" s="7"/>
      <c r="N9" s="7"/>
      <c r="O9" s="9"/>
    </row>
    <row r="10" spans="1:15" ht="24" x14ac:dyDescent="0.25">
      <c r="A10" s="2"/>
      <c r="B10" s="6"/>
      <c r="C10" s="7"/>
      <c r="D10" s="7"/>
      <c r="E10" s="8" t="s">
        <v>4</v>
      </c>
      <c r="F10" s="3"/>
      <c r="G10" s="6"/>
      <c r="H10" s="7"/>
      <c r="I10" s="7"/>
      <c r="J10" s="8" t="s">
        <v>4</v>
      </c>
      <c r="K10" s="3"/>
      <c r="L10" s="6"/>
      <c r="M10" s="7"/>
      <c r="N10" s="7"/>
      <c r="O10" s="8" t="s">
        <v>4</v>
      </c>
    </row>
    <row r="11" spans="1:15" ht="15" customHeight="1" thickBot="1" x14ac:dyDescent="0.35">
      <c r="A11" s="2"/>
      <c r="B11" s="6"/>
      <c r="C11" s="7"/>
      <c r="D11" s="7"/>
      <c r="E11" s="10">
        <v>2</v>
      </c>
      <c r="F11" s="3"/>
      <c r="G11" s="6"/>
      <c r="H11" s="7"/>
      <c r="I11" s="7"/>
      <c r="J11" s="10">
        <v>2</v>
      </c>
      <c r="K11" s="3"/>
      <c r="L11" s="6"/>
      <c r="M11" s="7"/>
      <c r="N11" s="7"/>
      <c r="O11" s="10"/>
    </row>
    <row r="12" spans="1:15" s="143" customFormat="1" ht="15.75" thickBot="1" x14ac:dyDescent="0.3">
      <c r="A12" s="2"/>
      <c r="B12" s="1199" t="s">
        <v>1239</v>
      </c>
      <c r="C12" s="1200"/>
      <c r="D12" s="1200"/>
      <c r="E12" s="1201"/>
      <c r="F12" s="3"/>
      <c r="G12" s="1199" t="s">
        <v>1239</v>
      </c>
      <c r="H12" s="1200"/>
      <c r="I12" s="1200"/>
      <c r="J12" s="1201"/>
      <c r="K12" s="3"/>
      <c r="L12" s="757" t="s">
        <v>1660</v>
      </c>
      <c r="M12" s="729"/>
      <c r="N12" s="729"/>
      <c r="O12" s="758"/>
    </row>
    <row r="13" spans="1:15" ht="15.75" thickBot="1" x14ac:dyDescent="0.3">
      <c r="A13" s="2"/>
      <c r="B13" s="1129" t="s">
        <v>1240</v>
      </c>
      <c r="C13" s="1130"/>
      <c r="D13" s="1019">
        <f>'25р'!D2</f>
        <v>1395</v>
      </c>
      <c r="E13" s="1020"/>
      <c r="F13" s="3"/>
      <c r="G13" s="1129" t="s">
        <v>1240</v>
      </c>
      <c r="H13" s="1130"/>
      <c r="I13" s="1019">
        <f>'25р'!D6</f>
        <v>1820</v>
      </c>
      <c r="J13" s="1020"/>
      <c r="K13" s="3"/>
      <c r="L13" s="726" t="s">
        <v>293</v>
      </c>
      <c r="M13" s="1136"/>
      <c r="N13" s="1149">
        <f>'24р'!D70</f>
        <v>430</v>
      </c>
      <c r="O13" s="1150"/>
    </row>
    <row r="14" spans="1:15" s="143" customFormat="1" x14ac:dyDescent="0.25">
      <c r="A14" s="2"/>
      <c r="B14" s="1199" t="s">
        <v>1306</v>
      </c>
      <c r="C14" s="1200"/>
      <c r="D14" s="1200"/>
      <c r="E14" s="1201"/>
      <c r="F14" s="3"/>
      <c r="G14" s="1199" t="s">
        <v>1306</v>
      </c>
      <c r="H14" s="1200"/>
      <c r="I14" s="1200"/>
      <c r="J14" s="1201"/>
      <c r="K14" s="3"/>
      <c r="L14" s="1207"/>
      <c r="M14" s="1207"/>
      <c r="N14" s="1207"/>
      <c r="O14" s="1207"/>
    </row>
    <row r="15" spans="1:15" s="143" customFormat="1" x14ac:dyDescent="0.25">
      <c r="A15" s="2"/>
      <c r="B15" s="1129" t="s">
        <v>1240</v>
      </c>
      <c r="C15" s="1130"/>
      <c r="D15" s="1019">
        <f>'25р'!D4</f>
        <v>2570</v>
      </c>
      <c r="E15" s="1020"/>
      <c r="F15" s="3"/>
      <c r="G15" s="1129" t="s">
        <v>1240</v>
      </c>
      <c r="H15" s="1130"/>
      <c r="I15" s="1019">
        <f>'25р'!D8</f>
        <v>3640</v>
      </c>
      <c r="J15" s="1020"/>
      <c r="K15" s="3"/>
      <c r="L15" s="910"/>
      <c r="M15" s="910"/>
      <c r="N15" s="911"/>
      <c r="O15" s="911"/>
    </row>
    <row r="16" spans="1:15" s="143" customFormat="1" x14ac:dyDescent="0.25">
      <c r="A16" s="2"/>
      <c r="B16" s="1208" t="s">
        <v>1596</v>
      </c>
      <c r="C16" s="1209"/>
      <c r="D16" s="1209"/>
      <c r="E16" s="1210"/>
      <c r="F16" s="3"/>
      <c r="G16" s="70"/>
      <c r="H16" s="497"/>
      <c r="I16" s="496"/>
      <c r="J16" s="71"/>
      <c r="K16" s="3"/>
      <c r="L16" s="498"/>
      <c r="M16" s="498"/>
      <c r="N16" s="499"/>
      <c r="O16" s="499"/>
    </row>
    <row r="17" spans="1:15" s="143" customFormat="1" x14ac:dyDescent="0.25">
      <c r="A17" s="2"/>
      <c r="B17" s="1131" t="s">
        <v>1240</v>
      </c>
      <c r="C17" s="1132"/>
      <c r="D17" s="1202">
        <f>'25р'!D29</f>
        <v>2310</v>
      </c>
      <c r="E17" s="1203"/>
      <c r="F17" s="3"/>
      <c r="G17" s="70"/>
      <c r="H17" s="497"/>
      <c r="I17" s="496"/>
      <c r="J17" s="71"/>
      <c r="K17" s="3"/>
      <c r="L17" s="498"/>
      <c r="M17" s="498"/>
      <c r="N17" s="499"/>
      <c r="O17" s="499"/>
    </row>
    <row r="18" spans="1:15" ht="26.45" customHeight="1" x14ac:dyDescent="0.25">
      <c r="A18" s="2"/>
      <c r="B18" s="1217" t="s">
        <v>1659</v>
      </c>
      <c r="C18" s="1218"/>
      <c r="D18" s="1218"/>
      <c r="E18" s="1219"/>
      <c r="F18" s="3"/>
      <c r="G18" s="1217" t="s">
        <v>1659</v>
      </c>
      <c r="H18" s="1218"/>
      <c r="I18" s="1218"/>
      <c r="J18" s="1219"/>
      <c r="K18" s="3"/>
      <c r="L18" s="912"/>
      <c r="M18" s="912"/>
      <c r="N18" s="912"/>
      <c r="O18" s="912"/>
    </row>
    <row r="19" spans="1:15" ht="15.75" thickBot="1" x14ac:dyDescent="0.3">
      <c r="A19" s="2"/>
      <c r="B19" s="726" t="s">
        <v>1241</v>
      </c>
      <c r="C19" s="727"/>
      <c r="D19" s="727"/>
      <c r="E19" s="728"/>
      <c r="F19" s="3"/>
      <c r="G19" s="726" t="s">
        <v>1241</v>
      </c>
      <c r="H19" s="727"/>
      <c r="I19" s="727"/>
      <c r="J19" s="728"/>
      <c r="K19" s="3"/>
      <c r="L19" s="912"/>
      <c r="M19" s="912"/>
      <c r="N19" s="912"/>
      <c r="O19" s="912"/>
    </row>
    <row r="20" spans="1:15" thickBot="1" x14ac:dyDescent="0.35">
      <c r="A20" s="2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4"/>
    </row>
    <row r="21" spans="1:15" s="74" customFormat="1" ht="19.149999999999999" customHeight="1" x14ac:dyDescent="0.25">
      <c r="A21" s="28"/>
      <c r="B21" s="740" t="s">
        <v>1387</v>
      </c>
      <c r="C21" s="741"/>
      <c r="D21" s="741"/>
      <c r="E21" s="742"/>
      <c r="F21" s="502"/>
      <c r="G21" s="740" t="s">
        <v>1388</v>
      </c>
      <c r="H21" s="741"/>
      <c r="I21" s="741"/>
      <c r="J21" s="742"/>
    </row>
    <row r="22" spans="1:15" ht="15.75" x14ac:dyDescent="0.25">
      <c r="A22" s="2"/>
      <c r="B22" s="701" t="s">
        <v>297</v>
      </c>
      <c r="C22" s="702"/>
      <c r="D22" s="702"/>
      <c r="E22" s="703"/>
      <c r="F22" s="3"/>
      <c r="G22" s="701" t="s">
        <v>297</v>
      </c>
      <c r="H22" s="702"/>
      <c r="I22" s="702"/>
      <c r="J22" s="703"/>
    </row>
    <row r="23" spans="1:15" x14ac:dyDescent="0.25">
      <c r="A23" s="2"/>
      <c r="B23" s="6"/>
      <c r="C23" s="7"/>
      <c r="D23" s="7"/>
      <c r="E23" s="8" t="s">
        <v>2</v>
      </c>
      <c r="F23" s="3"/>
      <c r="G23" s="6"/>
      <c r="H23" s="7"/>
      <c r="I23" s="7"/>
      <c r="J23" s="8" t="s">
        <v>2</v>
      </c>
    </row>
    <row r="24" spans="1:15" ht="14.45" x14ac:dyDescent="0.3">
      <c r="A24" s="2"/>
      <c r="B24" s="6"/>
      <c r="C24" s="7"/>
      <c r="D24" s="7"/>
      <c r="E24" s="9">
        <v>17</v>
      </c>
      <c r="F24" s="3"/>
      <c r="G24" s="6"/>
      <c r="H24" s="7"/>
      <c r="I24" s="7"/>
      <c r="J24" s="9">
        <v>17</v>
      </c>
    </row>
    <row r="25" spans="1:15" x14ac:dyDescent="0.25">
      <c r="A25" s="2"/>
      <c r="B25" s="6"/>
      <c r="C25" s="7"/>
      <c r="D25" s="7"/>
      <c r="E25" s="8" t="s">
        <v>3</v>
      </c>
      <c r="F25" s="3"/>
      <c r="G25" s="6"/>
      <c r="H25" s="7"/>
      <c r="I25" s="7"/>
      <c r="J25" s="8" t="s">
        <v>3</v>
      </c>
    </row>
    <row r="26" spans="1:15" ht="14.45" x14ac:dyDescent="0.3">
      <c r="A26" s="2"/>
      <c r="B26" s="6"/>
      <c r="C26" s="7"/>
      <c r="D26" s="7"/>
      <c r="E26" s="9">
        <v>0.08</v>
      </c>
      <c r="F26" s="3"/>
      <c r="G26" s="6"/>
      <c r="H26" s="7"/>
      <c r="I26" s="7"/>
      <c r="J26" s="9">
        <v>0.08</v>
      </c>
    </row>
    <row r="27" spans="1:15" ht="24" x14ac:dyDescent="0.25">
      <c r="A27" s="2"/>
      <c r="B27" s="6"/>
      <c r="C27" s="7"/>
      <c r="D27" s="7"/>
      <c r="E27" s="8" t="s">
        <v>4</v>
      </c>
      <c r="F27" s="3"/>
      <c r="G27" s="6"/>
      <c r="H27" s="7"/>
      <c r="I27" s="7"/>
      <c r="J27" s="8" t="s">
        <v>4</v>
      </c>
    </row>
    <row r="28" spans="1:15" ht="14.45" x14ac:dyDescent="0.3">
      <c r="A28" s="2"/>
      <c r="B28" s="6"/>
      <c r="C28" s="7"/>
      <c r="D28" s="7"/>
      <c r="E28" s="10">
        <v>2</v>
      </c>
      <c r="F28" s="3"/>
      <c r="G28" s="6"/>
      <c r="H28" s="7"/>
      <c r="I28" s="7"/>
      <c r="J28" s="10">
        <v>2</v>
      </c>
    </row>
    <row r="29" spans="1:15" x14ac:dyDescent="0.25">
      <c r="A29" s="2"/>
      <c r="B29" s="1129" t="s">
        <v>1240</v>
      </c>
      <c r="C29" s="1130"/>
      <c r="D29" s="1019">
        <f>'25р'!D10</f>
        <v>2890</v>
      </c>
      <c r="E29" s="1020"/>
      <c r="F29" s="3"/>
      <c r="G29" s="1129" t="s">
        <v>1240</v>
      </c>
      <c r="H29" s="1130"/>
      <c r="I29" s="1019">
        <f>'25р'!D12</f>
        <v>3320</v>
      </c>
      <c r="J29" s="1020"/>
    </row>
    <row r="30" spans="1:15" ht="30.75" customHeight="1" x14ac:dyDescent="0.25">
      <c r="A30" s="2"/>
      <c r="B30" s="1211" t="s">
        <v>298</v>
      </c>
      <c r="C30" s="1212"/>
      <c r="D30" s="1212"/>
      <c r="E30" s="1213"/>
      <c r="F30" s="3"/>
      <c r="G30" s="1214" t="s">
        <v>1661</v>
      </c>
      <c r="H30" s="1215"/>
      <c r="I30" s="1215"/>
      <c r="J30" s="1216"/>
    </row>
    <row r="31" spans="1:15" ht="15.75" thickBot="1" x14ac:dyDescent="0.3">
      <c r="A31" s="2"/>
      <c r="B31" s="294" t="s">
        <v>1246</v>
      </c>
      <c r="C31" s="295"/>
      <c r="D31" s="295"/>
      <c r="E31" s="296"/>
      <c r="F31" s="3"/>
      <c r="G31" s="878" t="s">
        <v>1241</v>
      </c>
      <c r="H31" s="879"/>
      <c r="I31" s="879"/>
      <c r="J31" s="880"/>
      <c r="L31" s="69"/>
      <c r="M31" s="69"/>
      <c r="N31" s="69"/>
      <c r="O31" s="69"/>
    </row>
    <row r="32" spans="1:15" ht="15.75" thickBot="1" x14ac:dyDescent="0.3">
      <c r="A32" s="2"/>
      <c r="B32" s="64"/>
      <c r="C32" s="12"/>
      <c r="D32" s="12"/>
      <c r="E32" s="12"/>
      <c r="F32" s="3"/>
      <c r="G32" s="727"/>
      <c r="H32" s="727"/>
      <c r="I32" s="727"/>
      <c r="J32" s="727"/>
      <c r="K32" s="3"/>
      <c r="L32" s="727"/>
      <c r="M32" s="727"/>
      <c r="N32" s="727"/>
      <c r="O32" s="1136"/>
    </row>
    <row r="33" spans="1:15" ht="15.75" x14ac:dyDescent="0.25">
      <c r="A33" s="2"/>
      <c r="B33" s="698" t="s">
        <v>299</v>
      </c>
      <c r="C33" s="699"/>
      <c r="D33" s="699"/>
      <c r="E33" s="700"/>
      <c r="F33" s="5"/>
      <c r="G33" s="698" t="s">
        <v>1579</v>
      </c>
      <c r="H33" s="699"/>
      <c r="I33" s="699"/>
      <c r="J33" s="700"/>
      <c r="K33" s="5"/>
      <c r="L33" s="723" t="s">
        <v>302</v>
      </c>
      <c r="M33" s="724"/>
      <c r="N33" s="724"/>
      <c r="O33" s="725"/>
    </row>
    <row r="34" spans="1:15" ht="15.75" x14ac:dyDescent="0.25">
      <c r="A34" s="2"/>
      <c r="B34" s="701" t="s">
        <v>300</v>
      </c>
      <c r="C34" s="702"/>
      <c r="D34" s="702"/>
      <c r="E34" s="703"/>
      <c r="F34" s="3"/>
      <c r="G34" s="701" t="s">
        <v>301</v>
      </c>
      <c r="H34" s="702"/>
      <c r="I34" s="702"/>
      <c r="J34" s="703"/>
      <c r="K34" s="3"/>
      <c r="L34" s="701" t="s">
        <v>990</v>
      </c>
      <c r="M34" s="702"/>
      <c r="N34" s="702"/>
      <c r="O34" s="703"/>
    </row>
    <row r="35" spans="1:15" x14ac:dyDescent="0.25">
      <c r="A35" s="2"/>
      <c r="B35" s="6"/>
      <c r="C35" s="7"/>
      <c r="D35" s="7"/>
      <c r="E35" s="8" t="s">
        <v>2</v>
      </c>
      <c r="F35" s="3"/>
      <c r="G35" s="6"/>
      <c r="H35" s="7"/>
      <c r="I35" s="7"/>
      <c r="J35" s="8" t="s">
        <v>2</v>
      </c>
      <c r="K35" s="3"/>
      <c r="L35" s="6"/>
      <c r="M35" s="7"/>
      <c r="N35" s="7"/>
      <c r="O35" s="8" t="s">
        <v>2</v>
      </c>
    </row>
    <row r="36" spans="1:15" x14ac:dyDescent="0.25">
      <c r="A36" s="2"/>
      <c r="B36" s="6"/>
      <c r="C36" s="7"/>
      <c r="D36" s="7"/>
      <c r="E36" s="9">
        <v>17</v>
      </c>
      <c r="F36" s="3"/>
      <c r="G36" s="6"/>
      <c r="H36" s="7"/>
      <c r="I36" s="7"/>
      <c r="J36" s="16">
        <v>24</v>
      </c>
      <c r="K36" s="3"/>
      <c r="L36" s="6"/>
      <c r="M36" s="7"/>
      <c r="N36" s="7"/>
      <c r="O36" s="16">
        <v>22</v>
      </c>
    </row>
    <row r="37" spans="1:15" ht="24" x14ac:dyDescent="0.25">
      <c r="A37" s="2"/>
      <c r="B37" s="6"/>
      <c r="C37" s="7"/>
      <c r="D37" s="7"/>
      <c r="E37" s="8" t="s">
        <v>3</v>
      </c>
      <c r="F37" s="3"/>
      <c r="G37" s="6"/>
      <c r="H37" s="7"/>
      <c r="I37" s="7"/>
      <c r="J37" s="8" t="s">
        <v>3</v>
      </c>
      <c r="K37" s="3"/>
      <c r="L37" s="6"/>
      <c r="M37" s="7"/>
      <c r="N37" s="7"/>
      <c r="O37" s="8" t="s">
        <v>3</v>
      </c>
    </row>
    <row r="38" spans="1:15" x14ac:dyDescent="0.25">
      <c r="A38" s="2"/>
      <c r="B38" s="6"/>
      <c r="C38" s="7"/>
      <c r="D38" s="7"/>
      <c r="E38" s="9">
        <v>0.05</v>
      </c>
      <c r="F38" s="3"/>
      <c r="G38" s="6"/>
      <c r="H38" s="7"/>
      <c r="I38" s="7"/>
      <c r="J38" s="29">
        <v>7.0000000000000007E-2</v>
      </c>
      <c r="K38" s="3"/>
      <c r="L38" s="6"/>
      <c r="M38" s="7"/>
      <c r="N38" s="7"/>
      <c r="O38" s="29">
        <v>0.04</v>
      </c>
    </row>
    <row r="39" spans="1:15" ht="24" x14ac:dyDescent="0.25">
      <c r="A39" s="2"/>
      <c r="B39" s="6"/>
      <c r="C39" s="7"/>
      <c r="D39" s="7"/>
      <c r="E39" s="8" t="s">
        <v>4</v>
      </c>
      <c r="F39" s="3"/>
      <c r="G39" s="6"/>
      <c r="H39" s="7"/>
      <c r="I39" s="7"/>
      <c r="J39" s="8" t="s">
        <v>4</v>
      </c>
      <c r="K39" s="3"/>
      <c r="L39" s="6"/>
      <c r="M39" s="7"/>
      <c r="N39" s="7"/>
      <c r="O39" s="8" t="s">
        <v>4</v>
      </c>
    </row>
    <row r="40" spans="1:15" x14ac:dyDescent="0.25">
      <c r="A40" s="2"/>
      <c r="B40" s="6"/>
      <c r="C40" s="7"/>
      <c r="D40" s="7"/>
      <c r="E40" s="10">
        <v>1</v>
      </c>
      <c r="F40" s="3"/>
      <c r="G40" s="6"/>
      <c r="H40" s="7"/>
      <c r="I40" s="7"/>
      <c r="J40" s="10">
        <v>1</v>
      </c>
      <c r="K40" s="3"/>
      <c r="L40" s="6"/>
      <c r="M40" s="7"/>
      <c r="N40" s="7"/>
      <c r="O40" s="10">
        <v>1</v>
      </c>
    </row>
    <row r="41" spans="1:15" ht="31.15" customHeight="1" thickBot="1" x14ac:dyDescent="0.3">
      <c r="A41" s="2"/>
      <c r="B41" s="1204" t="s">
        <v>1667</v>
      </c>
      <c r="C41" s="1205"/>
      <c r="D41" s="1205"/>
      <c r="E41" s="1206"/>
      <c r="F41" s="3"/>
      <c r="G41" s="1204" t="s">
        <v>1667</v>
      </c>
      <c r="H41" s="1205"/>
      <c r="I41" s="1205"/>
      <c r="J41" s="1206"/>
      <c r="K41" s="3"/>
      <c r="L41" s="704" t="s">
        <v>5</v>
      </c>
      <c r="M41" s="705"/>
      <c r="N41" s="706">
        <f>'25р'!D18</f>
        <v>1980</v>
      </c>
      <c r="O41" s="707"/>
    </row>
    <row r="42" spans="1:15" ht="15.75" thickBot="1" x14ac:dyDescent="0.3">
      <c r="A42" s="2"/>
      <c r="B42" s="704" t="s">
        <v>5</v>
      </c>
      <c r="C42" s="705"/>
      <c r="D42" s="706">
        <f>'25р'!D14</f>
        <v>1395</v>
      </c>
      <c r="E42" s="707"/>
      <c r="F42" s="3"/>
      <c r="G42" s="704" t="s">
        <v>5</v>
      </c>
      <c r="H42" s="705"/>
      <c r="I42" s="706">
        <f>'25р'!D16</f>
        <v>1525</v>
      </c>
      <c r="J42" s="707"/>
      <c r="K42" s="3"/>
      <c r="L42" s="757" t="s">
        <v>1662</v>
      </c>
      <c r="M42" s="729"/>
      <c r="N42" s="729"/>
      <c r="O42" s="758"/>
    </row>
    <row r="43" spans="1:15" x14ac:dyDescent="0.25">
      <c r="A43" s="2"/>
      <c r="B43" s="1199" t="s">
        <v>1306</v>
      </c>
      <c r="C43" s="1200"/>
      <c r="D43" s="1200"/>
      <c r="E43" s="1201"/>
      <c r="F43" s="3"/>
      <c r="G43" s="1199" t="s">
        <v>1306</v>
      </c>
      <c r="H43" s="1200"/>
      <c r="I43" s="1200"/>
      <c r="J43" s="1201"/>
      <c r="K43" s="3"/>
      <c r="L43" s="293"/>
      <c r="M43" s="293"/>
      <c r="N43" s="293"/>
      <c r="O43" s="293"/>
    </row>
    <row r="44" spans="1:15" ht="15" customHeight="1" x14ac:dyDescent="0.25">
      <c r="A44" s="2"/>
      <c r="B44" s="1129" t="s">
        <v>1255</v>
      </c>
      <c r="C44" s="1130"/>
      <c r="D44" s="1019">
        <f>'25р'!D15</f>
        <v>2355</v>
      </c>
      <c r="E44" s="1020"/>
      <c r="F44" s="18"/>
      <c r="G44" s="1129" t="s">
        <v>1255</v>
      </c>
      <c r="H44" s="1130"/>
      <c r="I44" s="1019">
        <f>'25р'!D17</f>
        <v>2465</v>
      </c>
      <c r="J44" s="1020"/>
      <c r="K44" s="5"/>
      <c r="L44" s="293"/>
      <c r="M44" s="293"/>
      <c r="N44" s="293"/>
      <c r="O44" s="293"/>
    </row>
    <row r="45" spans="1:15" s="143" customFormat="1" ht="15" customHeight="1" x14ac:dyDescent="0.25">
      <c r="A45" s="2"/>
      <c r="B45" s="1199" t="s">
        <v>1596</v>
      </c>
      <c r="C45" s="1200"/>
      <c r="D45" s="1200"/>
      <c r="E45" s="1201"/>
      <c r="F45" s="18"/>
      <c r="G45" s="70"/>
      <c r="H45" s="497"/>
      <c r="I45" s="496"/>
      <c r="J45" s="71"/>
      <c r="K45" s="5"/>
      <c r="L45" s="495"/>
      <c r="M45" s="495"/>
      <c r="N45" s="495"/>
      <c r="O45" s="495"/>
    </row>
    <row r="46" spans="1:15" s="143" customFormat="1" ht="15" customHeight="1" thickBot="1" x14ac:dyDescent="0.3">
      <c r="A46" s="2"/>
      <c r="B46" s="1129" t="s">
        <v>1255</v>
      </c>
      <c r="C46" s="1130"/>
      <c r="D46" s="1019">
        <f>'25р'!D30</f>
        <v>2050</v>
      </c>
      <c r="E46" s="1020"/>
      <c r="F46" s="18"/>
      <c r="G46" s="70"/>
      <c r="H46" s="497"/>
      <c r="I46" s="496"/>
      <c r="J46" s="71"/>
      <c r="K46" s="5"/>
      <c r="L46" s="495"/>
      <c r="M46" s="495"/>
      <c r="N46" s="495"/>
      <c r="O46" s="495"/>
    </row>
    <row r="47" spans="1:15" ht="15.75" thickBot="1" x14ac:dyDescent="0.3">
      <c r="A47" s="2"/>
      <c r="B47" s="757" t="s">
        <v>1668</v>
      </c>
      <c r="C47" s="729"/>
      <c r="D47" s="729"/>
      <c r="E47" s="758"/>
      <c r="F47" s="18"/>
      <c r="G47" s="757" t="s">
        <v>1669</v>
      </c>
      <c r="H47" s="729"/>
      <c r="I47" s="729"/>
      <c r="J47" s="758"/>
      <c r="K47" s="3"/>
      <c r="L47" s="293"/>
      <c r="M47" s="293"/>
      <c r="N47" s="293"/>
      <c r="O47" s="293"/>
    </row>
    <row r="48" spans="1:15" ht="15.75" thickBot="1" x14ac:dyDescent="0.3">
      <c r="A48" s="2"/>
      <c r="B48" s="3"/>
      <c r="C48" s="3"/>
      <c r="D48" s="3"/>
      <c r="E48" s="3"/>
      <c r="F48" s="18"/>
      <c r="G48" s="15"/>
      <c r="H48" s="15"/>
      <c r="I48" s="15"/>
      <c r="J48" s="15"/>
      <c r="K48" s="3"/>
      <c r="L48" s="753"/>
      <c r="M48" s="753"/>
      <c r="N48" s="753"/>
      <c r="O48" s="753"/>
    </row>
    <row r="49" spans="1:15" s="74" customFormat="1" ht="34.9" customHeight="1" x14ac:dyDescent="0.25">
      <c r="A49" s="28"/>
      <c r="B49" s="740" t="s">
        <v>1247</v>
      </c>
      <c r="C49" s="741"/>
      <c r="D49" s="741"/>
      <c r="E49" s="742"/>
      <c r="F49" s="517"/>
      <c r="G49" s="740" t="s">
        <v>1248</v>
      </c>
      <c r="H49" s="741"/>
      <c r="I49" s="741"/>
      <c r="J49" s="742"/>
      <c r="K49" s="504"/>
      <c r="L49" s="740" t="s">
        <v>1161</v>
      </c>
      <c r="M49" s="741"/>
      <c r="N49" s="741"/>
      <c r="O49" s="742"/>
    </row>
    <row r="50" spans="1:15" ht="15.75" x14ac:dyDescent="0.25">
      <c r="A50" s="2"/>
      <c r="B50" s="701" t="s">
        <v>303</v>
      </c>
      <c r="C50" s="702"/>
      <c r="D50" s="702"/>
      <c r="E50" s="703"/>
      <c r="F50" s="18"/>
      <c r="G50" s="701" t="s">
        <v>304</v>
      </c>
      <c r="H50" s="702"/>
      <c r="I50" s="702"/>
      <c r="J50" s="703"/>
      <c r="K50" s="3"/>
      <c r="L50" s="701" t="s">
        <v>1163</v>
      </c>
      <c r="M50" s="702"/>
      <c r="N50" s="702"/>
      <c r="O50" s="703"/>
    </row>
    <row r="51" spans="1:15" x14ac:dyDescent="0.25">
      <c r="A51" s="2"/>
      <c r="B51" s="6"/>
      <c r="C51" s="7"/>
      <c r="D51" s="7"/>
      <c r="E51" s="8" t="s">
        <v>2</v>
      </c>
      <c r="F51" s="18"/>
      <c r="G51" s="6"/>
      <c r="H51" s="7"/>
      <c r="I51" s="7"/>
      <c r="J51" s="8" t="s">
        <v>2</v>
      </c>
      <c r="K51" s="3"/>
      <c r="L51" s="6"/>
      <c r="M51" s="7"/>
      <c r="N51" s="7"/>
      <c r="O51" s="8" t="s">
        <v>2</v>
      </c>
    </row>
    <row r="52" spans="1:15" x14ac:dyDescent="0.25">
      <c r="A52" s="2"/>
      <c r="B52" s="6"/>
      <c r="C52" s="7"/>
      <c r="D52" s="7"/>
      <c r="E52" s="16">
        <v>25</v>
      </c>
      <c r="F52" s="18"/>
      <c r="G52" s="6"/>
      <c r="H52" s="7"/>
      <c r="I52" s="7"/>
      <c r="J52" s="16">
        <v>25</v>
      </c>
      <c r="K52" s="3"/>
      <c r="L52" s="6"/>
      <c r="M52" s="7"/>
      <c r="N52" s="7"/>
      <c r="O52" s="16">
        <v>50</v>
      </c>
    </row>
    <row r="53" spans="1:15" ht="24" x14ac:dyDescent="0.25">
      <c r="A53" s="2"/>
      <c r="B53" s="6"/>
      <c r="C53" s="7"/>
      <c r="D53" s="7"/>
      <c r="E53" s="8" t="s">
        <v>3</v>
      </c>
      <c r="F53" s="18"/>
      <c r="G53" s="6"/>
      <c r="H53" s="7"/>
      <c r="I53" s="7"/>
      <c r="J53" s="8" t="s">
        <v>3</v>
      </c>
      <c r="K53" s="3"/>
      <c r="L53" s="6"/>
      <c r="M53" s="7"/>
      <c r="N53" s="7"/>
      <c r="O53" s="8" t="s">
        <v>3</v>
      </c>
    </row>
    <row r="54" spans="1:15" x14ac:dyDescent="0.25">
      <c r="A54" s="2"/>
      <c r="B54" s="6"/>
      <c r="C54" s="7"/>
      <c r="D54" s="7"/>
      <c r="E54" s="29">
        <v>0.06</v>
      </c>
      <c r="F54" s="18"/>
      <c r="G54" s="6"/>
      <c r="H54" s="7"/>
      <c r="I54" s="7"/>
      <c r="J54" s="29">
        <v>0.06</v>
      </c>
      <c r="K54" s="3"/>
      <c r="L54" s="6"/>
      <c r="M54" s="7"/>
      <c r="N54" s="7"/>
      <c r="O54" s="29">
        <v>0.09</v>
      </c>
    </row>
    <row r="55" spans="1:15" ht="24" x14ac:dyDescent="0.25">
      <c r="A55" s="2"/>
      <c r="B55" s="6"/>
      <c r="C55" s="7"/>
      <c r="D55" s="7"/>
      <c r="E55" s="8" t="s">
        <v>4</v>
      </c>
      <c r="F55" s="18"/>
      <c r="G55" s="6"/>
      <c r="H55" s="7"/>
      <c r="I55" s="7"/>
      <c r="J55" s="8" t="s">
        <v>4</v>
      </c>
      <c r="K55" s="3"/>
      <c r="L55" s="6"/>
      <c r="M55" s="7"/>
      <c r="N55" s="7"/>
      <c r="O55" s="8" t="s">
        <v>4</v>
      </c>
    </row>
    <row r="56" spans="1:15" x14ac:dyDescent="0.25">
      <c r="A56" s="2"/>
      <c r="B56" s="6"/>
      <c r="C56" s="7"/>
      <c r="D56" s="7"/>
      <c r="E56" s="10">
        <v>1</v>
      </c>
      <c r="F56" s="18"/>
      <c r="G56" s="6"/>
      <c r="H56" s="7"/>
      <c r="I56" s="7"/>
      <c r="J56" s="10">
        <v>1</v>
      </c>
      <c r="K56" s="18"/>
      <c r="L56" s="6"/>
      <c r="M56" s="7"/>
      <c r="N56" s="7"/>
      <c r="O56" s="10">
        <v>1</v>
      </c>
    </row>
    <row r="57" spans="1:15" ht="15" customHeight="1" thickBot="1" x14ac:dyDescent="0.3">
      <c r="A57" s="2"/>
      <c r="B57" s="704" t="s">
        <v>5</v>
      </c>
      <c r="C57" s="705"/>
      <c r="D57" s="706">
        <f>'25р'!D19</f>
        <v>2355</v>
      </c>
      <c r="E57" s="707"/>
      <c r="F57" s="18"/>
      <c r="G57" s="704" t="s">
        <v>5</v>
      </c>
      <c r="H57" s="705"/>
      <c r="I57" s="706">
        <f>'25р'!D19</f>
        <v>2355</v>
      </c>
      <c r="J57" s="707"/>
      <c r="L57" s="704" t="s">
        <v>5</v>
      </c>
      <c r="M57" s="705"/>
      <c r="N57" s="706">
        <f>'25р'!D20</f>
        <v>3965</v>
      </c>
      <c r="O57" s="707"/>
    </row>
    <row r="58" spans="1:15" ht="15.75" customHeight="1" x14ac:dyDescent="0.25">
      <c r="A58" s="2"/>
      <c r="B58" s="708" t="s">
        <v>1663</v>
      </c>
      <c r="C58" s="709"/>
      <c r="D58" s="709"/>
      <c r="E58" s="710"/>
      <c r="F58" s="18"/>
      <c r="G58" s="708" t="s">
        <v>1663</v>
      </c>
      <c r="H58" s="709"/>
      <c r="I58" s="709"/>
      <c r="J58" s="710"/>
      <c r="L58" s="708" t="s">
        <v>1167</v>
      </c>
      <c r="M58" s="709"/>
      <c r="N58" s="709"/>
      <c r="O58" s="710"/>
    </row>
    <row r="59" spans="1:15" ht="15.75" thickBot="1" x14ac:dyDescent="0.3">
      <c r="A59" s="2"/>
      <c r="B59" s="726"/>
      <c r="C59" s="727"/>
      <c r="D59" s="727"/>
      <c r="E59" s="728"/>
      <c r="F59" s="18"/>
      <c r="G59" s="726"/>
      <c r="H59" s="727"/>
      <c r="I59" s="727"/>
      <c r="J59" s="728"/>
      <c r="L59" s="726"/>
      <c r="M59" s="727"/>
      <c r="N59" s="727"/>
      <c r="O59" s="728"/>
    </row>
    <row r="60" spans="1:15" ht="15.75" thickBot="1" x14ac:dyDescent="0.3">
      <c r="A60" s="2"/>
      <c r="F60" s="18"/>
    </row>
    <row r="61" spans="1:15" s="74" customFormat="1" ht="15.75" x14ac:dyDescent="0.25">
      <c r="A61" s="28"/>
      <c r="B61" s="740" t="s">
        <v>1162</v>
      </c>
      <c r="C61" s="741"/>
      <c r="D61" s="741"/>
      <c r="E61" s="742"/>
      <c r="F61" s="517"/>
      <c r="G61" s="735" t="s">
        <v>403</v>
      </c>
      <c r="H61" s="736"/>
      <c r="I61" s="736"/>
      <c r="J61" s="737"/>
      <c r="L61" s="735" t="s">
        <v>734</v>
      </c>
      <c r="M61" s="736"/>
      <c r="N61" s="736"/>
      <c r="O61" s="737"/>
    </row>
    <row r="62" spans="1:15" ht="15.75" x14ac:dyDescent="0.25">
      <c r="A62" s="2"/>
      <c r="B62" s="701" t="s">
        <v>1166</v>
      </c>
      <c r="C62" s="702"/>
      <c r="D62" s="702"/>
      <c r="E62" s="703"/>
      <c r="F62" s="18"/>
      <c r="G62" s="701" t="s">
        <v>402</v>
      </c>
      <c r="H62" s="702"/>
      <c r="I62" s="702"/>
      <c r="J62" s="703"/>
      <c r="L62" s="701" t="s">
        <v>735</v>
      </c>
      <c r="M62" s="702"/>
      <c r="N62" s="702"/>
      <c r="O62" s="703"/>
    </row>
    <row r="63" spans="1:15" x14ac:dyDescent="0.25">
      <c r="A63" s="2"/>
      <c r="B63" s="6"/>
      <c r="C63" s="7"/>
      <c r="D63" s="7"/>
      <c r="E63" s="8" t="s">
        <v>2</v>
      </c>
      <c r="F63" s="18"/>
      <c r="G63" s="6"/>
      <c r="H63" s="7"/>
      <c r="I63" s="7"/>
      <c r="J63" s="8" t="s">
        <v>2</v>
      </c>
      <c r="L63" s="6"/>
      <c r="M63" s="7"/>
      <c r="N63" s="7"/>
      <c r="O63" s="8" t="s">
        <v>2</v>
      </c>
    </row>
    <row r="64" spans="1:15" x14ac:dyDescent="0.25">
      <c r="A64" s="2"/>
      <c r="B64" s="6"/>
      <c r="C64" s="7"/>
      <c r="D64" s="7"/>
      <c r="E64" s="16">
        <v>18</v>
      </c>
      <c r="F64" s="18"/>
      <c r="G64" s="6"/>
      <c r="H64" s="7"/>
      <c r="I64" s="7"/>
      <c r="J64" s="16">
        <v>30</v>
      </c>
      <c r="L64" s="6"/>
      <c r="M64" s="7"/>
      <c r="N64" s="7"/>
      <c r="O64" s="16">
        <v>26</v>
      </c>
    </row>
    <row r="65" spans="1:15" ht="22.15" customHeight="1" x14ac:dyDescent="0.25">
      <c r="A65" s="2"/>
      <c r="B65" s="6"/>
      <c r="C65" s="7"/>
      <c r="D65" s="7"/>
      <c r="E65" s="8" t="s">
        <v>3</v>
      </c>
      <c r="F65" s="18"/>
      <c r="G65" s="6"/>
      <c r="H65" s="7"/>
      <c r="I65" s="7"/>
      <c r="J65" s="8" t="s">
        <v>3</v>
      </c>
      <c r="L65" s="6"/>
      <c r="M65" s="7"/>
      <c r="N65" s="7"/>
      <c r="O65" s="8" t="s">
        <v>3</v>
      </c>
    </row>
    <row r="66" spans="1:15" x14ac:dyDescent="0.25">
      <c r="A66" s="2"/>
      <c r="B66" s="6"/>
      <c r="C66" s="7"/>
      <c r="D66" s="7"/>
      <c r="E66" s="29">
        <v>0.03</v>
      </c>
      <c r="F66" s="18"/>
      <c r="G66" s="6"/>
      <c r="H66" s="7"/>
      <c r="I66" s="7"/>
      <c r="J66" s="29">
        <v>0.06</v>
      </c>
      <c r="L66" s="6"/>
      <c r="M66" s="7"/>
      <c r="N66" s="7"/>
      <c r="O66" s="29">
        <v>0.06</v>
      </c>
    </row>
    <row r="67" spans="1:15" ht="24" x14ac:dyDescent="0.25">
      <c r="A67" s="2"/>
      <c r="B67" s="6"/>
      <c r="C67" s="7"/>
      <c r="D67" s="7"/>
      <c r="E67" s="8" t="s">
        <v>4</v>
      </c>
      <c r="F67" s="18"/>
      <c r="G67" s="6"/>
      <c r="H67" s="7"/>
      <c r="I67" s="7"/>
      <c r="J67" s="8" t="s">
        <v>4</v>
      </c>
      <c r="L67" s="6"/>
      <c r="M67" s="7"/>
      <c r="N67" s="7"/>
      <c r="O67" s="8" t="s">
        <v>4</v>
      </c>
    </row>
    <row r="68" spans="1:15" s="143" customFormat="1" x14ac:dyDescent="0.25">
      <c r="A68" s="2"/>
      <c r="B68" s="6"/>
      <c r="C68" s="7"/>
      <c r="D68" s="7"/>
      <c r="E68" s="10">
        <v>1</v>
      </c>
      <c r="F68" s="18"/>
      <c r="G68" s="6"/>
      <c r="H68" s="7"/>
      <c r="I68" s="7"/>
      <c r="J68" s="10">
        <v>1</v>
      </c>
      <c r="K68" s="18"/>
      <c r="L68" s="6"/>
      <c r="M68" s="7"/>
      <c r="N68" s="7"/>
      <c r="O68" s="10">
        <v>1</v>
      </c>
    </row>
    <row r="69" spans="1:15" s="143" customFormat="1" ht="15.75" thickBot="1" x14ac:dyDescent="0.3">
      <c r="A69" s="2"/>
      <c r="B69" s="704" t="s">
        <v>5</v>
      </c>
      <c r="C69" s="705"/>
      <c r="D69" s="706">
        <f>'25р'!D21</f>
        <v>1930</v>
      </c>
      <c r="E69" s="707"/>
      <c r="F69" s="18"/>
      <c r="G69" s="704" t="s">
        <v>5</v>
      </c>
      <c r="H69" s="705"/>
      <c r="I69" s="706">
        <f>'25р'!D23</f>
        <v>3425</v>
      </c>
      <c r="J69" s="707"/>
      <c r="K69" s="18"/>
      <c r="L69" s="704" t="s">
        <v>5</v>
      </c>
      <c r="M69" s="705"/>
      <c r="N69" s="706">
        <f>'25р'!D24</f>
        <v>1715</v>
      </c>
      <c r="O69" s="707"/>
    </row>
    <row r="70" spans="1:15" s="143" customFormat="1" ht="18" customHeight="1" x14ac:dyDescent="0.25">
      <c r="A70" s="2"/>
      <c r="B70" s="708" t="s">
        <v>1167</v>
      </c>
      <c r="C70" s="709"/>
      <c r="D70" s="709"/>
      <c r="E70" s="710"/>
      <c r="F70"/>
      <c r="G70" s="708" t="s">
        <v>1017</v>
      </c>
      <c r="H70" s="709"/>
      <c r="I70" s="709"/>
      <c r="J70" s="710"/>
      <c r="K70" s="18"/>
      <c r="L70" s="708" t="s">
        <v>993</v>
      </c>
      <c r="M70" s="709"/>
      <c r="N70" s="709"/>
      <c r="O70" s="710"/>
    </row>
    <row r="71" spans="1:15" s="143" customFormat="1" ht="15.75" thickBot="1" x14ac:dyDescent="0.3">
      <c r="A71" s="2"/>
      <c r="B71" s="726"/>
      <c r="C71" s="727"/>
      <c r="D71" s="727"/>
      <c r="E71" s="728"/>
      <c r="F71"/>
      <c r="G71" s="726"/>
      <c r="H71" s="727"/>
      <c r="I71" s="727"/>
      <c r="J71" s="728"/>
      <c r="K71" s="18"/>
      <c r="L71" s="1096" t="s">
        <v>1239</v>
      </c>
      <c r="M71" s="1097"/>
      <c r="N71" s="1097"/>
      <c r="O71" s="1098"/>
    </row>
    <row r="72" spans="1:15" s="143" customFormat="1" ht="15.75" thickBot="1" x14ac:dyDescent="0.3">
      <c r="A72" s="2"/>
      <c r="B72" s="293"/>
      <c r="C72" s="293"/>
      <c r="D72" s="293"/>
      <c r="E72" s="293"/>
      <c r="F72" s="69"/>
      <c r="G72" s="293"/>
      <c r="H72" s="293"/>
      <c r="I72" s="293"/>
      <c r="J72" s="293"/>
      <c r="K72" s="18"/>
      <c r="L72" s="123"/>
      <c r="M72" s="123"/>
      <c r="N72" s="123"/>
      <c r="O72" s="123"/>
    </row>
    <row r="73" spans="1:15" s="74" customFormat="1" ht="16.5" thickBot="1" x14ac:dyDescent="0.3">
      <c r="A73" s="28"/>
      <c r="B73" s="735" t="s">
        <v>746</v>
      </c>
      <c r="C73" s="736"/>
      <c r="D73" s="736"/>
      <c r="E73" s="737"/>
      <c r="G73" s="1045" t="s">
        <v>749</v>
      </c>
      <c r="H73" s="1046"/>
      <c r="I73" s="1046"/>
      <c r="J73" s="1047"/>
      <c r="K73" s="517"/>
      <c r="L73" s="735" t="s">
        <v>305</v>
      </c>
      <c r="M73" s="736"/>
      <c r="N73" s="736"/>
      <c r="O73" s="737"/>
    </row>
    <row r="74" spans="1:15" s="143" customFormat="1" ht="15.75" x14ac:dyDescent="0.25">
      <c r="A74" s="2"/>
      <c r="B74" s="701" t="s">
        <v>747</v>
      </c>
      <c r="C74" s="702"/>
      <c r="D74" s="702"/>
      <c r="E74" s="703"/>
      <c r="F74"/>
      <c r="G74" s="1196" t="s">
        <v>750</v>
      </c>
      <c r="H74" s="1197"/>
      <c r="I74" s="1197"/>
      <c r="J74" s="1198"/>
      <c r="K74" s="18"/>
      <c r="L74" s="701" t="s">
        <v>306</v>
      </c>
      <c r="M74" s="702"/>
      <c r="N74" s="702"/>
      <c r="O74" s="703"/>
    </row>
    <row r="75" spans="1:15" s="143" customFormat="1" x14ac:dyDescent="0.25">
      <c r="A75" s="2"/>
      <c r="B75" s="6"/>
      <c r="C75" s="7"/>
      <c r="D75" s="7"/>
      <c r="E75" s="8" t="s">
        <v>2</v>
      </c>
      <c r="F75"/>
      <c r="G75" s="6"/>
      <c r="H75" s="7"/>
      <c r="I75" s="7"/>
      <c r="J75" s="8" t="s">
        <v>2</v>
      </c>
      <c r="K75" s="18"/>
      <c r="L75" s="6"/>
      <c r="M75" s="7"/>
      <c r="N75" s="7"/>
      <c r="O75" s="8" t="s">
        <v>2</v>
      </c>
    </row>
    <row r="76" spans="1:15" s="143" customFormat="1" x14ac:dyDescent="0.25">
      <c r="A76" s="2"/>
      <c r="B76" s="6"/>
      <c r="C76" s="7"/>
      <c r="D76" s="7"/>
      <c r="E76" s="16">
        <v>33</v>
      </c>
      <c r="F76"/>
      <c r="G76" s="6"/>
      <c r="H76" s="7"/>
      <c r="I76" s="7"/>
      <c r="J76" s="16">
        <v>25</v>
      </c>
      <c r="K76" s="18"/>
      <c r="L76" s="6"/>
      <c r="M76" s="7"/>
      <c r="N76" s="7"/>
      <c r="O76" s="16">
        <v>14</v>
      </c>
    </row>
    <row r="77" spans="1:15" s="143" customFormat="1" ht="24" x14ac:dyDescent="0.25">
      <c r="A77" s="2"/>
      <c r="B77" s="6"/>
      <c r="C77" s="7"/>
      <c r="D77" s="7"/>
      <c r="E77" s="8" t="s">
        <v>3</v>
      </c>
      <c r="F77"/>
      <c r="G77" s="6"/>
      <c r="H77" s="7"/>
      <c r="I77" s="7"/>
      <c r="J77" s="8" t="s">
        <v>3</v>
      </c>
      <c r="K77" s="18"/>
      <c r="L77" s="6"/>
      <c r="M77" s="7"/>
      <c r="N77" s="7"/>
      <c r="O77" s="8" t="s">
        <v>3</v>
      </c>
    </row>
    <row r="78" spans="1:15" s="143" customFormat="1" x14ac:dyDescent="0.25">
      <c r="A78" s="2"/>
      <c r="B78" s="6"/>
      <c r="C78" s="7"/>
      <c r="D78" s="7"/>
      <c r="E78" s="29">
        <v>0.06</v>
      </c>
      <c r="F78"/>
      <c r="G78" s="6"/>
      <c r="H78" s="7"/>
      <c r="I78" s="7"/>
      <c r="J78" s="29">
        <v>0.06</v>
      </c>
      <c r="K78" s="18"/>
      <c r="L78" s="6"/>
      <c r="M78" s="7"/>
      <c r="N78" s="7"/>
      <c r="O78" s="29">
        <v>0.04</v>
      </c>
    </row>
    <row r="79" spans="1:15" s="143" customFormat="1" ht="21.6" customHeight="1" x14ac:dyDescent="0.25">
      <c r="A79" s="2"/>
      <c r="B79" s="6"/>
      <c r="C79" s="7"/>
      <c r="D79" s="7"/>
      <c r="E79" s="8" t="s">
        <v>4</v>
      </c>
      <c r="F79"/>
      <c r="G79" s="6"/>
      <c r="H79" s="7"/>
      <c r="I79" s="7"/>
      <c r="J79" s="8" t="s">
        <v>4</v>
      </c>
      <c r="K79" s="18"/>
      <c r="L79" s="6"/>
      <c r="M79" s="7"/>
      <c r="N79" s="7"/>
      <c r="O79" s="8" t="s">
        <v>4</v>
      </c>
    </row>
    <row r="80" spans="1:15" s="143" customFormat="1" x14ac:dyDescent="0.25">
      <c r="A80" s="2"/>
      <c r="B80" s="6"/>
      <c r="C80" s="7"/>
      <c r="D80" s="7"/>
      <c r="E80" s="10">
        <v>1</v>
      </c>
      <c r="F80" s="18"/>
      <c r="G80" s="6"/>
      <c r="H80" s="7"/>
      <c r="I80" s="7"/>
      <c r="J80" s="10">
        <v>1</v>
      </c>
      <c r="K80" s="18"/>
      <c r="L80" s="6"/>
      <c r="M80" s="7"/>
      <c r="N80" s="7"/>
      <c r="O80" s="10">
        <v>1</v>
      </c>
    </row>
    <row r="81" spans="1:15" s="143" customFormat="1" ht="15.75" thickBot="1" x14ac:dyDescent="0.3">
      <c r="A81" s="2"/>
      <c r="B81" s="704" t="s">
        <v>5</v>
      </c>
      <c r="C81" s="705"/>
      <c r="D81" s="706">
        <f>'25р'!D25</f>
        <v>6100</v>
      </c>
      <c r="E81" s="707"/>
      <c r="F81" s="18"/>
      <c r="G81" s="704" t="s">
        <v>5</v>
      </c>
      <c r="H81" s="705"/>
      <c r="I81" s="706">
        <f>'25р'!D26</f>
        <v>4335</v>
      </c>
      <c r="J81" s="707"/>
      <c r="K81" s="18"/>
      <c r="L81" s="704" t="s">
        <v>5</v>
      </c>
      <c r="M81" s="705"/>
      <c r="N81" s="706">
        <f>'25р'!D22</f>
        <v>1575</v>
      </c>
      <c r="O81" s="707"/>
    </row>
    <row r="82" spans="1:15" x14ac:dyDescent="0.25">
      <c r="B82" s="744" t="s">
        <v>748</v>
      </c>
      <c r="C82" s="745"/>
      <c r="D82" s="745"/>
      <c r="E82" s="746"/>
      <c r="G82" s="744" t="s">
        <v>748</v>
      </c>
      <c r="H82" s="745"/>
      <c r="I82" s="745"/>
      <c r="J82" s="746"/>
      <c r="L82" s="708" t="s">
        <v>1664</v>
      </c>
      <c r="M82" s="709"/>
      <c r="N82" s="709"/>
      <c r="O82" s="710"/>
    </row>
    <row r="83" spans="1:15" ht="15.75" thickBot="1" x14ac:dyDescent="0.3">
      <c r="B83" s="747"/>
      <c r="C83" s="748"/>
      <c r="D83" s="748"/>
      <c r="E83" s="749"/>
      <c r="G83" s="747"/>
      <c r="H83" s="748"/>
      <c r="I83" s="748"/>
      <c r="J83" s="749"/>
      <c r="L83" s="726"/>
      <c r="M83" s="727"/>
      <c r="N83" s="727"/>
      <c r="O83" s="728"/>
    </row>
    <row r="84" spans="1:15" ht="15.75" thickBot="1" x14ac:dyDescent="0.3">
      <c r="B84" s="271"/>
      <c r="C84" s="271"/>
      <c r="D84" s="271"/>
      <c r="E84" s="271"/>
      <c r="G84" s="271"/>
      <c r="H84" s="271"/>
      <c r="I84" s="271"/>
      <c r="J84" s="271"/>
      <c r="L84" s="271"/>
      <c r="M84" s="271"/>
      <c r="N84" s="271"/>
      <c r="O84" s="271"/>
    </row>
    <row r="85" spans="1:15" ht="45" customHeight="1" x14ac:dyDescent="0.25">
      <c r="B85" s="740" t="s">
        <v>1749</v>
      </c>
      <c r="C85" s="741"/>
      <c r="D85" s="741"/>
      <c r="E85" s="742"/>
    </row>
    <row r="86" spans="1:15" ht="15.75" x14ac:dyDescent="0.25">
      <c r="B86" s="701" t="s">
        <v>1750</v>
      </c>
      <c r="C86" s="702"/>
      <c r="D86" s="702"/>
      <c r="E86" s="703"/>
    </row>
    <row r="87" spans="1:15" x14ac:dyDescent="0.25">
      <c r="B87" s="6"/>
      <c r="C87" s="7"/>
      <c r="D87" s="7"/>
      <c r="E87" s="8" t="s">
        <v>2</v>
      </c>
    </row>
    <row r="88" spans="1:15" x14ac:dyDescent="0.25">
      <c r="B88" s="6"/>
      <c r="C88" s="7"/>
      <c r="D88" s="7"/>
      <c r="E88" s="16"/>
    </row>
    <row r="89" spans="1:15" x14ac:dyDescent="0.25">
      <c r="B89" s="6"/>
      <c r="C89" s="7"/>
      <c r="D89" s="7"/>
      <c r="E89" s="8" t="s">
        <v>3</v>
      </c>
    </row>
    <row r="90" spans="1:15" x14ac:dyDescent="0.25">
      <c r="B90" s="6"/>
      <c r="C90" s="7"/>
      <c r="D90" s="7"/>
      <c r="E90" s="29"/>
    </row>
    <row r="91" spans="1:15" ht="24" x14ac:dyDescent="0.25">
      <c r="B91" s="6"/>
      <c r="C91" s="7"/>
      <c r="D91" s="7"/>
      <c r="E91" s="8" t="s">
        <v>4</v>
      </c>
    </row>
    <row r="92" spans="1:15" x14ac:dyDescent="0.25">
      <c r="B92" s="6"/>
      <c r="C92" s="7"/>
      <c r="D92" s="7"/>
      <c r="E92" s="10"/>
    </row>
    <row r="93" spans="1:15" ht="33" customHeight="1" thickBot="1" x14ac:dyDescent="0.3">
      <c r="B93" s="1119" t="s">
        <v>1754</v>
      </c>
      <c r="C93" s="1120"/>
      <c r="D93" s="706">
        <f>'25р'!D33</f>
        <v>2695</v>
      </c>
      <c r="E93" s="707"/>
    </row>
    <row r="94" spans="1:15" s="143" customFormat="1" ht="27" customHeight="1" thickBot="1" x14ac:dyDescent="0.3">
      <c r="B94" s="1119" t="s">
        <v>1751</v>
      </c>
      <c r="C94" s="1120"/>
      <c r="D94" s="706">
        <f>'25р'!D34</f>
        <v>3060</v>
      </c>
      <c r="E94" s="707"/>
    </row>
    <row r="95" spans="1:15" s="143" customFormat="1" ht="23.45" customHeight="1" x14ac:dyDescent="0.25">
      <c r="B95" s="744" t="s">
        <v>1755</v>
      </c>
      <c r="C95" s="745"/>
      <c r="D95" s="745"/>
      <c r="E95" s="746"/>
    </row>
    <row r="96" spans="1:15" ht="15.75" thickBot="1" x14ac:dyDescent="0.3">
      <c r="B96" s="747"/>
      <c r="C96" s="748"/>
      <c r="D96" s="748"/>
      <c r="E96" s="749"/>
    </row>
  </sheetData>
  <mergeCells count="133">
    <mergeCell ref="B85:E85"/>
    <mergeCell ref="B86:E86"/>
    <mergeCell ref="B93:C93"/>
    <mergeCell ref="D93:E93"/>
    <mergeCell ref="B95:E96"/>
    <mergeCell ref="B94:C94"/>
    <mergeCell ref="D94:E94"/>
    <mergeCell ref="D46:E46"/>
    <mergeCell ref="B71:E71"/>
    <mergeCell ref="B57:C57"/>
    <mergeCell ref="D57:E57"/>
    <mergeCell ref="L19:O19"/>
    <mergeCell ref="L32:O32"/>
    <mergeCell ref="B82:E83"/>
    <mergeCell ref="B41:E41"/>
    <mergeCell ref="B43:E43"/>
    <mergeCell ref="B44:C44"/>
    <mergeCell ref="D44:E44"/>
    <mergeCell ref="G82:J83"/>
    <mergeCell ref="B61:E61"/>
    <mergeCell ref="B62:E62"/>
    <mergeCell ref="B58:E58"/>
    <mergeCell ref="G58:J58"/>
    <mergeCell ref="B59:E59"/>
    <mergeCell ref="G59:J59"/>
    <mergeCell ref="B47:E47"/>
    <mergeCell ref="B42:C42"/>
    <mergeCell ref="D42:E42"/>
    <mergeCell ref="G47:J47"/>
    <mergeCell ref="B81:C81"/>
    <mergeCell ref="D81:E81"/>
    <mergeCell ref="B73:E73"/>
    <mergeCell ref="B74:E74"/>
    <mergeCell ref="B69:C69"/>
    <mergeCell ref="D69:E69"/>
    <mergeCell ref="B34:E34"/>
    <mergeCell ref="B30:E30"/>
    <mergeCell ref="G30:J30"/>
    <mergeCell ref="G31:J31"/>
    <mergeCell ref="G18:J18"/>
    <mergeCell ref="G33:J33"/>
    <mergeCell ref="G34:J34"/>
    <mergeCell ref="G32:J32"/>
    <mergeCell ref="G19:J19"/>
    <mergeCell ref="B21:E21"/>
    <mergeCell ref="G21:J21"/>
    <mergeCell ref="B22:E22"/>
    <mergeCell ref="B29:C29"/>
    <mergeCell ref="B19:E19"/>
    <mergeCell ref="G22:J22"/>
    <mergeCell ref="D29:E29"/>
    <mergeCell ref="G29:H29"/>
    <mergeCell ref="I29:J29"/>
    <mergeCell ref="B33:E33"/>
    <mergeCell ref="B18:E18"/>
    <mergeCell ref="L18:O18"/>
    <mergeCell ref="B12:E12"/>
    <mergeCell ref="B14:E14"/>
    <mergeCell ref="B15:C15"/>
    <mergeCell ref="D15:E15"/>
    <mergeCell ref="G4:J4"/>
    <mergeCell ref="G5:J5"/>
    <mergeCell ref="G12:J12"/>
    <mergeCell ref="L4:O4"/>
    <mergeCell ref="L5:O5"/>
    <mergeCell ref="L12:O12"/>
    <mergeCell ref="L13:M13"/>
    <mergeCell ref="N13:O13"/>
    <mergeCell ref="B13:C13"/>
    <mergeCell ref="D13:E13"/>
    <mergeCell ref="L14:O14"/>
    <mergeCell ref="L15:M15"/>
    <mergeCell ref="N15:O15"/>
    <mergeCell ref="G13:H13"/>
    <mergeCell ref="I13:J13"/>
    <mergeCell ref="G14:J14"/>
    <mergeCell ref="G15:H15"/>
    <mergeCell ref="I15:J15"/>
    <mergeCell ref="B16:E16"/>
    <mergeCell ref="B17:C17"/>
    <mergeCell ref="D17:E17"/>
    <mergeCell ref="M1:O1"/>
    <mergeCell ref="B4:E4"/>
    <mergeCell ref="B5:E5"/>
    <mergeCell ref="G57:H57"/>
    <mergeCell ref="I57:J57"/>
    <mergeCell ref="L33:O33"/>
    <mergeCell ref="B49:E49"/>
    <mergeCell ref="G49:J49"/>
    <mergeCell ref="L34:O34"/>
    <mergeCell ref="B50:E50"/>
    <mergeCell ref="G50:J50"/>
    <mergeCell ref="L42:O42"/>
    <mergeCell ref="L48:O48"/>
    <mergeCell ref="L49:O49"/>
    <mergeCell ref="L50:O50"/>
    <mergeCell ref="L57:M57"/>
    <mergeCell ref="N57:O57"/>
    <mergeCell ref="G44:H44"/>
    <mergeCell ref="I44:J44"/>
    <mergeCell ref="G41:J41"/>
    <mergeCell ref="G42:H42"/>
    <mergeCell ref="I42:J42"/>
    <mergeCell ref="G43:J43"/>
    <mergeCell ref="B45:E45"/>
    <mergeCell ref="B46:C46"/>
    <mergeCell ref="L41:M41"/>
    <mergeCell ref="N41:O41"/>
    <mergeCell ref="L58:O58"/>
    <mergeCell ref="L59:O59"/>
    <mergeCell ref="L82:O82"/>
    <mergeCell ref="G70:J70"/>
    <mergeCell ref="B70:E70"/>
    <mergeCell ref="L83:O83"/>
    <mergeCell ref="G71:J71"/>
    <mergeCell ref="L81:M81"/>
    <mergeCell ref="N81:O81"/>
    <mergeCell ref="G69:H69"/>
    <mergeCell ref="I69:J69"/>
    <mergeCell ref="L61:O61"/>
    <mergeCell ref="L62:O62"/>
    <mergeCell ref="L69:M69"/>
    <mergeCell ref="N69:O69"/>
    <mergeCell ref="L70:O70"/>
    <mergeCell ref="L71:O71"/>
    <mergeCell ref="G73:J73"/>
    <mergeCell ref="G74:J74"/>
    <mergeCell ref="G81:H81"/>
    <mergeCell ref="I81:J81"/>
    <mergeCell ref="L73:O73"/>
    <mergeCell ref="G61:J61"/>
    <mergeCell ref="L74:O74"/>
    <mergeCell ref="G62:J62"/>
  </mergeCells>
  <pageMargins left="0.43307086614173229" right="0.23622047244094491" top="0.15748031496062992" bottom="0.15748031496062992" header="0.31496062992125984" footer="0.31496062992125984"/>
  <pageSetup paperSize="9" scale="75" fitToHeight="0" orientation="portrait" r:id="rId1"/>
  <rowBreaks count="1" manualBreakCount="1">
    <brk id="60" max="14" man="1"/>
  </rowBreaks>
  <drawing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F34"/>
  <sheetViews>
    <sheetView topLeftCell="A10" workbookViewId="0">
      <selection activeCell="B34" sqref="B34"/>
    </sheetView>
  </sheetViews>
  <sheetFormatPr defaultRowHeight="15" x14ac:dyDescent="0.25"/>
  <cols>
    <col min="1" max="1" width="37.28515625" customWidth="1"/>
    <col min="2" max="2" width="17.5703125" customWidth="1"/>
    <col min="3" max="3" width="16.85546875" customWidth="1"/>
    <col min="4" max="4" width="22" customWidth="1"/>
  </cols>
  <sheetData>
    <row r="1" spans="1:6" ht="15.75" thickBot="1" x14ac:dyDescent="0.3">
      <c r="A1" s="145" t="s">
        <v>508</v>
      </c>
      <c r="B1" s="147" t="s">
        <v>509</v>
      </c>
      <c r="C1" s="152" t="s">
        <v>524</v>
      </c>
      <c r="D1" s="155" t="s">
        <v>525</v>
      </c>
    </row>
    <row r="2" spans="1:6" s="109" customFormat="1" ht="15.75" thickBot="1" x14ac:dyDescent="0.3">
      <c r="A2" s="165" t="s">
        <v>1249</v>
      </c>
      <c r="B2" s="468">
        <f>CEILING((F2+F2*0.07),5)</f>
        <v>1395</v>
      </c>
      <c r="C2" s="167">
        <f t="shared" ref="C2:C12" si="0">B2</f>
        <v>1395</v>
      </c>
      <c r="D2" s="167">
        <f>C2+(C2/100*ТЛ!$G$33)</f>
        <v>1395</v>
      </c>
      <c r="F2" s="467">
        <v>1300</v>
      </c>
    </row>
    <row r="3" spans="1:6" s="109" customFormat="1" thickBot="1" x14ac:dyDescent="0.35">
      <c r="A3" s="165"/>
      <c r="B3" s="468">
        <f t="shared" ref="B3:B26" si="1">CEILING((F3+F3*0.07),5)</f>
        <v>0</v>
      </c>
      <c r="C3" s="167"/>
      <c r="D3" s="167"/>
      <c r="F3" s="467"/>
    </row>
    <row r="4" spans="1:6" s="109" customFormat="1" ht="15.75" thickBot="1" x14ac:dyDescent="0.3">
      <c r="A4" s="165" t="s">
        <v>1250</v>
      </c>
      <c r="B4" s="468">
        <f t="shared" si="1"/>
        <v>2570</v>
      </c>
      <c r="C4" s="167">
        <f t="shared" si="0"/>
        <v>2570</v>
      </c>
      <c r="D4" s="167">
        <f>C4+(C4/100*ТЛ!$G$33)</f>
        <v>2570</v>
      </c>
      <c r="F4" s="467">
        <v>2400</v>
      </c>
    </row>
    <row r="5" spans="1:6" s="109" customFormat="1" thickBot="1" x14ac:dyDescent="0.35">
      <c r="A5" s="165"/>
      <c r="B5" s="468">
        <f t="shared" si="1"/>
        <v>0</v>
      </c>
      <c r="C5" s="167"/>
      <c r="D5" s="167"/>
      <c r="F5" s="467"/>
    </row>
    <row r="6" spans="1:6" s="109" customFormat="1" ht="15.75" thickBot="1" x14ac:dyDescent="0.3">
      <c r="A6" s="165" t="s">
        <v>1251</v>
      </c>
      <c r="B6" s="468">
        <f t="shared" si="1"/>
        <v>1820</v>
      </c>
      <c r="C6" s="167">
        <f t="shared" si="0"/>
        <v>1820</v>
      </c>
      <c r="D6" s="167">
        <f>C6+(C6/100*ТЛ!$G$33)</f>
        <v>1820</v>
      </c>
      <c r="F6" s="467">
        <v>1700</v>
      </c>
    </row>
    <row r="7" spans="1:6" s="109" customFormat="1" thickBot="1" x14ac:dyDescent="0.35">
      <c r="A7" s="165"/>
      <c r="B7" s="468">
        <f t="shared" si="1"/>
        <v>0</v>
      </c>
      <c r="C7" s="167"/>
      <c r="D7" s="167"/>
      <c r="F7" s="467"/>
    </row>
    <row r="8" spans="1:6" s="109" customFormat="1" ht="15.75" thickBot="1" x14ac:dyDescent="0.3">
      <c r="A8" s="165" t="s">
        <v>1252</v>
      </c>
      <c r="B8" s="468">
        <f t="shared" si="1"/>
        <v>3640</v>
      </c>
      <c r="C8" s="167">
        <f t="shared" si="0"/>
        <v>3640</v>
      </c>
      <c r="D8" s="167">
        <f>C8+(C8/100*ТЛ!$G$33)</f>
        <v>3640</v>
      </c>
      <c r="F8" s="467">
        <v>3400</v>
      </c>
    </row>
    <row r="9" spans="1:6" s="109" customFormat="1" thickBot="1" x14ac:dyDescent="0.35">
      <c r="A9" s="165"/>
      <c r="B9" s="468">
        <f t="shared" si="1"/>
        <v>0</v>
      </c>
      <c r="C9" s="167"/>
      <c r="D9" s="167"/>
      <c r="F9" s="467"/>
    </row>
    <row r="10" spans="1:6" s="109" customFormat="1" ht="15.75" thickBot="1" x14ac:dyDescent="0.3">
      <c r="A10" s="165" t="s">
        <v>1253</v>
      </c>
      <c r="B10" s="468">
        <f t="shared" si="1"/>
        <v>2890</v>
      </c>
      <c r="C10" s="167">
        <f t="shared" si="0"/>
        <v>2890</v>
      </c>
      <c r="D10" s="167">
        <f>C10+(C10/100*ТЛ!$G$33)</f>
        <v>2890</v>
      </c>
      <c r="F10" s="467">
        <v>2700</v>
      </c>
    </row>
    <row r="11" spans="1:6" s="109" customFormat="1" thickBot="1" x14ac:dyDescent="0.35">
      <c r="A11" s="165"/>
      <c r="B11" s="468">
        <f t="shared" si="1"/>
        <v>0</v>
      </c>
      <c r="C11" s="167"/>
      <c r="D11" s="167"/>
      <c r="F11" s="467"/>
    </row>
    <row r="12" spans="1:6" s="109" customFormat="1" ht="15.75" thickBot="1" x14ac:dyDescent="0.3">
      <c r="A12" s="165" t="s">
        <v>1254</v>
      </c>
      <c r="B12" s="468">
        <f t="shared" si="1"/>
        <v>3320</v>
      </c>
      <c r="C12" s="167">
        <f t="shared" si="0"/>
        <v>3320</v>
      </c>
      <c r="D12" s="167">
        <f>C12+(C12/100*ТЛ!$G$33)</f>
        <v>3320</v>
      </c>
      <c r="F12" s="467">
        <v>3100</v>
      </c>
    </row>
    <row r="13" spans="1:6" s="109" customFormat="1" thickBot="1" x14ac:dyDescent="0.35">
      <c r="A13" s="165"/>
      <c r="B13" s="468">
        <f t="shared" si="1"/>
        <v>0</v>
      </c>
      <c r="C13" s="167"/>
      <c r="D13" s="167"/>
      <c r="F13" s="467"/>
    </row>
    <row r="14" spans="1:6" ht="15.75" thickBot="1" x14ac:dyDescent="0.3">
      <c r="A14" s="490" t="s">
        <v>1256</v>
      </c>
      <c r="B14" s="468">
        <f t="shared" si="1"/>
        <v>1395</v>
      </c>
      <c r="C14" s="153">
        <f>B14-(B14/100*ТЛ!$G$32)</f>
        <v>1395</v>
      </c>
      <c r="D14" s="481">
        <f>C14+(C14/100*ТЛ!$G$33)</f>
        <v>1395</v>
      </c>
      <c r="F14" s="467">
        <v>1300</v>
      </c>
    </row>
    <row r="15" spans="1:6" ht="15.75" thickBot="1" x14ac:dyDescent="0.3">
      <c r="A15" s="490" t="s">
        <v>1257</v>
      </c>
      <c r="B15" s="468">
        <f t="shared" si="1"/>
        <v>2355</v>
      </c>
      <c r="C15" s="153">
        <f>B15-(B15/100*ТЛ!$G$32)</f>
        <v>2355</v>
      </c>
      <c r="D15" s="481">
        <f>C15+(C15/100*ТЛ!$G$33)</f>
        <v>2355</v>
      </c>
      <c r="F15" s="467">
        <v>2200</v>
      </c>
    </row>
    <row r="16" spans="1:6" ht="15.75" thickBot="1" x14ac:dyDescent="0.3">
      <c r="A16" s="490" t="s">
        <v>1581</v>
      </c>
      <c r="B16" s="468">
        <v>1525</v>
      </c>
      <c r="C16" s="153">
        <f>B16-(B16/100*ТЛ!$G$32)</f>
        <v>1525</v>
      </c>
      <c r="D16" s="481">
        <f>C16+(C16/100*ТЛ!$G$33)</f>
        <v>1525</v>
      </c>
      <c r="F16" s="467">
        <v>1400</v>
      </c>
    </row>
    <row r="17" spans="1:6" ht="15.75" thickBot="1" x14ac:dyDescent="0.3">
      <c r="A17" s="490" t="s">
        <v>1580</v>
      </c>
      <c r="B17" s="468">
        <f t="shared" si="1"/>
        <v>2465</v>
      </c>
      <c r="C17" s="153">
        <f>B17-(B17/100*ТЛ!$G$32)</f>
        <v>2465</v>
      </c>
      <c r="D17" s="481">
        <f>C17+(C17/100*ТЛ!$G$33)</f>
        <v>2465</v>
      </c>
      <c r="F17" s="467">
        <v>2300</v>
      </c>
    </row>
    <row r="18" spans="1:6" ht="15.75" thickBot="1" x14ac:dyDescent="0.3">
      <c r="A18" s="144" t="s">
        <v>688</v>
      </c>
      <c r="B18" s="468">
        <f t="shared" si="1"/>
        <v>1980</v>
      </c>
      <c r="C18" s="153">
        <f>B18-(B18/100*ТЛ!$G$32)</f>
        <v>1980</v>
      </c>
      <c r="D18" s="481">
        <f>C18+(C18/100*ТЛ!$G$33)</f>
        <v>1980</v>
      </c>
      <c r="F18" s="467">
        <v>1850</v>
      </c>
    </row>
    <row r="19" spans="1:6" ht="15.75" thickBot="1" x14ac:dyDescent="0.3">
      <c r="A19" s="144" t="s">
        <v>689</v>
      </c>
      <c r="B19" s="468">
        <f t="shared" si="1"/>
        <v>2355</v>
      </c>
      <c r="C19" s="153">
        <f>B19-(B19/100*ТЛ!$G$32)</f>
        <v>2355</v>
      </c>
      <c r="D19" s="481">
        <f>C19+(C19/100*ТЛ!$G$33)</f>
        <v>2355</v>
      </c>
      <c r="F19" s="467">
        <v>2200</v>
      </c>
    </row>
    <row r="20" spans="1:6" s="143" customFormat="1" ht="15.75" thickBot="1" x14ac:dyDescent="0.3">
      <c r="A20" s="144" t="s">
        <v>1164</v>
      </c>
      <c r="B20" s="468">
        <v>3965</v>
      </c>
      <c r="C20" s="153">
        <f>B20-(B20/100*ТЛ!$G$32)</f>
        <v>3965</v>
      </c>
      <c r="D20" s="481">
        <f>C20+(C20/100*ТЛ!$G$33)</f>
        <v>3965</v>
      </c>
      <c r="F20" s="467">
        <v>3700</v>
      </c>
    </row>
    <row r="21" spans="1:6" s="143" customFormat="1" ht="15.75" thickBot="1" x14ac:dyDescent="0.3">
      <c r="A21" s="144" t="s">
        <v>1165</v>
      </c>
      <c r="B21" s="468">
        <f t="shared" si="1"/>
        <v>1930</v>
      </c>
      <c r="C21" s="153">
        <f>B21-(B21/100*ТЛ!$G$32)</f>
        <v>1930</v>
      </c>
      <c r="D21" s="481">
        <f>C21+(C21/100*ТЛ!$G$33)</f>
        <v>1930</v>
      </c>
      <c r="F21" s="467">
        <v>1800</v>
      </c>
    </row>
    <row r="22" spans="1:6" ht="15.75" thickBot="1" x14ac:dyDescent="0.3">
      <c r="A22" s="490" t="s">
        <v>690</v>
      </c>
      <c r="B22" s="468">
        <f t="shared" si="1"/>
        <v>1575</v>
      </c>
      <c r="C22" s="153">
        <f>B22-(B22/100*ТЛ!$G$32)</f>
        <v>1575</v>
      </c>
      <c r="D22" s="481">
        <f>C22+(C22/100*ТЛ!$G$33)</f>
        <v>1575</v>
      </c>
      <c r="F22" s="467">
        <v>1470</v>
      </c>
    </row>
    <row r="23" spans="1:6" ht="15.75" thickBot="1" x14ac:dyDescent="0.3">
      <c r="A23" s="144" t="s">
        <v>691</v>
      </c>
      <c r="B23" s="468">
        <f t="shared" si="1"/>
        <v>3425</v>
      </c>
      <c r="C23" s="153">
        <f>B23-(B23/100*ТЛ!$G$32)</f>
        <v>3425</v>
      </c>
      <c r="D23" s="481">
        <f>C23+(C23/100*ТЛ!$G$33)</f>
        <v>3425</v>
      </c>
      <c r="F23" s="467">
        <v>3200</v>
      </c>
    </row>
    <row r="24" spans="1:6" ht="15.75" thickBot="1" x14ac:dyDescent="0.3">
      <c r="A24" s="144" t="s">
        <v>737</v>
      </c>
      <c r="B24" s="468">
        <f t="shared" si="1"/>
        <v>1715</v>
      </c>
      <c r="C24" s="153">
        <f>B24-(B24/100*ТЛ!$G$32)</f>
        <v>1715</v>
      </c>
      <c r="D24" s="481">
        <f>C24+(C24/100*ТЛ!$G$33)</f>
        <v>1715</v>
      </c>
      <c r="F24" s="467">
        <v>1600</v>
      </c>
    </row>
    <row r="25" spans="1:6" ht="15.75" thickBot="1" x14ac:dyDescent="0.3">
      <c r="A25" s="144" t="s">
        <v>751</v>
      </c>
      <c r="B25" s="468">
        <f t="shared" si="1"/>
        <v>6100</v>
      </c>
      <c r="C25" s="153">
        <f>B25-(B25/100*ТЛ!$G$32)</f>
        <v>6100</v>
      </c>
      <c r="D25" s="481">
        <f>C25+(C25/100*ТЛ!$G$33)</f>
        <v>6100</v>
      </c>
      <c r="F25" s="467">
        <v>5700</v>
      </c>
    </row>
    <row r="26" spans="1:6" x14ac:dyDescent="0.25">
      <c r="A26" s="144" t="s">
        <v>752</v>
      </c>
      <c r="B26" s="468">
        <f t="shared" si="1"/>
        <v>4335</v>
      </c>
      <c r="C26" s="153">
        <f>B26-(B26/100*ТЛ!$G$32)</f>
        <v>4335</v>
      </c>
      <c r="D26" s="481">
        <f>C26+(C26/100*ТЛ!$G$33)</f>
        <v>4335</v>
      </c>
      <c r="F26" s="467">
        <v>4050</v>
      </c>
    </row>
    <row r="27" spans="1:6" ht="14.45" x14ac:dyDescent="0.3">
      <c r="A27" s="144"/>
      <c r="B27" s="163"/>
      <c r="C27" s="153"/>
      <c r="D27" s="481">
        <f>C27+(C27/100*ТЛ!$G$33)</f>
        <v>0</v>
      </c>
      <c r="F27" s="163"/>
    </row>
    <row r="28" spans="1:6" ht="15.75" thickBot="1" x14ac:dyDescent="0.3">
      <c r="A28" s="599" t="s">
        <v>1597</v>
      </c>
      <c r="B28" s="600"/>
      <c r="C28" s="600"/>
      <c r="D28" s="601"/>
      <c r="F28" s="600"/>
    </row>
    <row r="29" spans="1:6" ht="15.75" thickBot="1" x14ac:dyDescent="0.3">
      <c r="A29" s="144" t="s">
        <v>1598</v>
      </c>
      <c r="B29" s="468">
        <v>2310</v>
      </c>
      <c r="C29" s="153">
        <f>B29-(B29/100*ТЛ!$G$32)</f>
        <v>2310</v>
      </c>
      <c r="D29" s="167">
        <f>C29+(C29/100*ТЛ!$G$33)</f>
        <v>2310</v>
      </c>
      <c r="F29" s="159">
        <v>2100</v>
      </c>
    </row>
    <row r="30" spans="1:6" ht="15.75" thickBot="1" x14ac:dyDescent="0.3">
      <c r="A30" s="164" t="s">
        <v>1599</v>
      </c>
      <c r="B30" s="468">
        <v>2050</v>
      </c>
      <c r="C30" s="153">
        <f>B30-(B30/100*ТЛ!$G$32)</f>
        <v>2050</v>
      </c>
      <c r="D30" s="167">
        <f>C30+(C30/100*ТЛ!$G$33)</f>
        <v>2050</v>
      </c>
      <c r="F30" s="159">
        <v>1800</v>
      </c>
    </row>
    <row r="31" spans="1:6" thickBot="1" x14ac:dyDescent="0.35">
      <c r="A31" s="164"/>
      <c r="B31" s="468">
        <f t="shared" ref="B31:B32" si="2">CEILING((F31+F31*0.07),5)</f>
        <v>0</v>
      </c>
      <c r="C31" s="153">
        <f>B31-(B31/100*ТЛ!$G$32)</f>
        <v>0</v>
      </c>
      <c r="D31" s="167">
        <f>C31+(C31/100*ТЛ!$G$33)</f>
        <v>0</v>
      </c>
      <c r="F31" s="159"/>
    </row>
    <row r="32" spans="1:6" thickBot="1" x14ac:dyDescent="0.35">
      <c r="A32" s="164"/>
      <c r="B32" s="468">
        <f t="shared" si="2"/>
        <v>0</v>
      </c>
      <c r="C32" s="153">
        <f>B32-(B32/100*ТЛ!$G$32)</f>
        <v>0</v>
      </c>
      <c r="D32" s="167">
        <f>C32+(C32/100*ТЛ!$G$33)</f>
        <v>0</v>
      </c>
    </row>
    <row r="33" spans="1:4" ht="15.75" thickBot="1" x14ac:dyDescent="0.3">
      <c r="A33" s="606" t="s">
        <v>1752</v>
      </c>
      <c r="B33" s="468">
        <v>2695</v>
      </c>
      <c r="C33" s="153">
        <f>B33-(B33/100*ТЛ!$G$32)</f>
        <v>2695</v>
      </c>
      <c r="D33" s="167">
        <f>C33+(C33/100*ТЛ!$G$33)</f>
        <v>2695</v>
      </c>
    </row>
    <row r="34" spans="1:4" x14ac:dyDescent="0.25">
      <c r="A34" s="606" t="s">
        <v>1753</v>
      </c>
      <c r="B34" s="468">
        <v>3060</v>
      </c>
      <c r="C34" s="153">
        <f>B34-(B34/100*ТЛ!$G$32)</f>
        <v>3060</v>
      </c>
      <c r="D34" s="167">
        <f>C34+(C34/100*ТЛ!$G$33)</f>
        <v>3060</v>
      </c>
    </row>
  </sheetData>
  <pageMargins left="0.7" right="0.7" top="0.75" bottom="0.75" header="0.3" footer="0.3"/>
  <pageSetup paperSize="9" orientation="portrait" verticalDpi="0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O55"/>
  <sheetViews>
    <sheetView view="pageBreakPreview" zoomScale="90" zoomScaleNormal="100" zoomScaleSheetLayoutView="90" workbookViewId="0">
      <selection activeCell="B1" sqref="B1:H3"/>
    </sheetView>
  </sheetViews>
  <sheetFormatPr defaultRowHeight="15" x14ac:dyDescent="0.25"/>
  <cols>
    <col min="1" max="1" width="2.85546875" customWidth="1"/>
  </cols>
  <sheetData>
    <row r="1" spans="1:15" ht="20.25" x14ac:dyDescent="0.3">
      <c r="A1" s="2"/>
      <c r="B1" s="21"/>
      <c r="C1" s="3"/>
      <c r="D1" s="3"/>
      <c r="E1" s="25"/>
      <c r="F1" s="24"/>
      <c r="G1" s="3"/>
      <c r="H1" s="3"/>
      <c r="I1" s="3"/>
      <c r="J1" s="3"/>
      <c r="K1" s="3"/>
      <c r="L1" s="3"/>
      <c r="M1" s="734"/>
      <c r="N1" s="734"/>
      <c r="O1" s="734"/>
    </row>
    <row r="2" spans="1:15" x14ac:dyDescent="0.25">
      <c r="A2" s="2"/>
      <c r="B2" s="24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</row>
    <row r="3" spans="1:15" ht="14.45" x14ac:dyDescent="0.3">
      <c r="A3" s="2"/>
      <c r="B3" s="24"/>
      <c r="C3" s="3"/>
      <c r="D3" s="3"/>
      <c r="E3" s="24"/>
      <c r="F3" s="3"/>
      <c r="G3" s="3"/>
      <c r="H3" s="3"/>
      <c r="I3" s="3"/>
      <c r="J3" s="3"/>
      <c r="K3" s="3"/>
      <c r="L3" s="3"/>
      <c r="M3" s="3"/>
      <c r="N3" s="3"/>
      <c r="O3" s="4"/>
    </row>
    <row r="4" spans="1:15" ht="28.5" thickBot="1" x14ac:dyDescent="0.45">
      <c r="A4" s="28"/>
      <c r="B4" s="43" t="s">
        <v>1756</v>
      </c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5"/>
    </row>
    <row r="5" spans="1:15" ht="15.75" x14ac:dyDescent="0.25">
      <c r="A5" s="2"/>
      <c r="B5" s="698" t="s">
        <v>307</v>
      </c>
      <c r="C5" s="699"/>
      <c r="D5" s="699"/>
      <c r="E5" s="700"/>
      <c r="F5" s="5"/>
      <c r="G5" s="698" t="s">
        <v>309</v>
      </c>
      <c r="H5" s="699"/>
      <c r="I5" s="699"/>
      <c r="J5" s="700"/>
      <c r="K5" s="5"/>
      <c r="L5" s="698" t="s">
        <v>311</v>
      </c>
      <c r="M5" s="699"/>
      <c r="N5" s="699"/>
      <c r="O5" s="700"/>
    </row>
    <row r="6" spans="1:15" ht="15.75" x14ac:dyDescent="0.25">
      <c r="A6" s="2"/>
      <c r="B6" s="701" t="s">
        <v>308</v>
      </c>
      <c r="C6" s="702"/>
      <c r="D6" s="702"/>
      <c r="E6" s="703"/>
      <c r="F6" s="3"/>
      <c r="G6" s="701" t="s">
        <v>310</v>
      </c>
      <c r="H6" s="702"/>
      <c r="I6" s="702"/>
      <c r="J6" s="703"/>
      <c r="K6" s="3"/>
      <c r="L6" s="701" t="s">
        <v>312</v>
      </c>
      <c r="M6" s="702"/>
      <c r="N6" s="702"/>
      <c r="O6" s="703"/>
    </row>
    <row r="7" spans="1:15" x14ac:dyDescent="0.25">
      <c r="A7" s="2"/>
      <c r="B7" s="6"/>
      <c r="C7" s="7"/>
      <c r="D7" s="7"/>
      <c r="E7" s="8" t="s">
        <v>2</v>
      </c>
      <c r="F7" s="3"/>
      <c r="G7" s="6"/>
      <c r="H7" s="7"/>
      <c r="I7" s="7"/>
      <c r="J7" s="8" t="s">
        <v>2</v>
      </c>
      <c r="K7" s="3"/>
      <c r="L7" s="6"/>
      <c r="M7" s="7"/>
      <c r="N7" s="7"/>
      <c r="O7" s="8" t="s">
        <v>2</v>
      </c>
    </row>
    <row r="8" spans="1:15" ht="10.9" customHeight="1" x14ac:dyDescent="0.3">
      <c r="A8" s="2"/>
      <c r="B8" s="6"/>
      <c r="C8" s="7"/>
      <c r="D8" s="7"/>
      <c r="E8" s="9">
        <v>4</v>
      </c>
      <c r="F8" s="3"/>
      <c r="G8" s="6"/>
      <c r="H8" s="7"/>
      <c r="I8" s="7"/>
      <c r="J8" s="9">
        <v>2</v>
      </c>
      <c r="K8" s="3"/>
      <c r="L8" s="6"/>
      <c r="M8" s="7"/>
      <c r="N8" s="7"/>
      <c r="O8" s="9">
        <v>4</v>
      </c>
    </row>
    <row r="9" spans="1:15" x14ac:dyDescent="0.25">
      <c r="A9" s="2"/>
      <c r="B9" s="6"/>
      <c r="C9" s="7"/>
      <c r="D9" s="7"/>
      <c r="E9" s="425" t="s">
        <v>3</v>
      </c>
      <c r="F9" s="3"/>
      <c r="G9" s="6"/>
      <c r="H9" s="7"/>
      <c r="I9" s="7"/>
      <c r="J9" s="425" t="s">
        <v>3</v>
      </c>
      <c r="K9" s="3"/>
      <c r="L9" s="6"/>
      <c r="M9" s="7"/>
      <c r="N9" s="7"/>
      <c r="O9" s="425" t="s">
        <v>3</v>
      </c>
    </row>
    <row r="10" spans="1:15" ht="14.45" x14ac:dyDescent="0.3">
      <c r="A10" s="2"/>
      <c r="B10" s="6"/>
      <c r="C10" s="7"/>
      <c r="D10" s="7"/>
      <c r="E10" s="9">
        <v>0.2</v>
      </c>
      <c r="F10" s="3"/>
      <c r="G10" s="6"/>
      <c r="H10" s="7"/>
      <c r="I10" s="7"/>
      <c r="J10" s="9">
        <v>0.2</v>
      </c>
      <c r="K10" s="3"/>
      <c r="L10" s="6"/>
      <c r="M10" s="7"/>
      <c r="N10" s="7"/>
      <c r="O10" s="9">
        <v>0.02</v>
      </c>
    </row>
    <row r="11" spans="1:15" ht="24" x14ac:dyDescent="0.25">
      <c r="A11" s="2"/>
      <c r="B11" s="6"/>
      <c r="C11" s="7"/>
      <c r="D11" s="7"/>
      <c r="E11" s="8" t="s">
        <v>4</v>
      </c>
      <c r="F11" s="3"/>
      <c r="G11" s="6"/>
      <c r="H11" s="7"/>
      <c r="I11" s="7"/>
      <c r="J11" s="8" t="s">
        <v>4</v>
      </c>
      <c r="K11" s="3"/>
      <c r="L11" s="6"/>
      <c r="M11" s="7"/>
      <c r="N11" s="7"/>
      <c r="O11" s="8" t="s">
        <v>4</v>
      </c>
    </row>
    <row r="12" spans="1:15" ht="10.15" customHeight="1" x14ac:dyDescent="0.3">
      <c r="A12" s="2"/>
      <c r="B12" s="6"/>
      <c r="C12" s="7"/>
      <c r="D12" s="7"/>
      <c r="E12" s="10">
        <v>2</v>
      </c>
      <c r="F12" s="3"/>
      <c r="G12" s="6"/>
      <c r="H12" s="7"/>
      <c r="I12" s="7"/>
      <c r="J12" s="10">
        <v>2</v>
      </c>
      <c r="K12" s="3"/>
      <c r="L12" s="6"/>
      <c r="M12" s="7"/>
      <c r="N12" s="7"/>
      <c r="O12" s="10">
        <v>2</v>
      </c>
    </row>
    <row r="13" spans="1:15" x14ac:dyDescent="0.25">
      <c r="A13" s="2"/>
      <c r="B13" s="1129" t="s">
        <v>1240</v>
      </c>
      <c r="C13" s="1130"/>
      <c r="D13" s="1019">
        <f>'26р'!D2</f>
        <v>520</v>
      </c>
      <c r="E13" s="1020"/>
      <c r="F13" s="3"/>
      <c r="G13" s="1129" t="s">
        <v>1240</v>
      </c>
      <c r="H13" s="1130"/>
      <c r="I13" s="1019">
        <f>'26р'!D4</f>
        <v>540</v>
      </c>
      <c r="J13" s="1020"/>
      <c r="K13" s="3"/>
      <c r="L13" s="1129" t="s">
        <v>1240</v>
      </c>
      <c r="M13" s="1130"/>
      <c r="N13" s="1019">
        <f>'26р'!D6</f>
        <v>680</v>
      </c>
      <c r="O13" s="1020"/>
    </row>
    <row r="14" spans="1:15" s="143" customFormat="1" thickBot="1" x14ac:dyDescent="0.35">
      <c r="A14" s="2"/>
      <c r="B14" s="1129"/>
      <c r="C14" s="1130"/>
      <c r="D14" s="1019"/>
      <c r="E14" s="1020"/>
      <c r="F14" s="3"/>
      <c r="G14" s="1129"/>
      <c r="H14" s="1130"/>
      <c r="I14" s="1019"/>
      <c r="J14" s="1020"/>
      <c r="K14" s="3"/>
      <c r="L14" s="1129"/>
      <c r="M14" s="1130"/>
      <c r="N14" s="1019"/>
      <c r="O14" s="1020"/>
    </row>
    <row r="15" spans="1:15" x14ac:dyDescent="0.25">
      <c r="A15" s="2"/>
      <c r="B15" s="708" t="s">
        <v>313</v>
      </c>
      <c r="C15" s="709"/>
      <c r="D15" s="709"/>
      <c r="E15" s="710"/>
      <c r="F15" s="3"/>
      <c r="G15" s="708" t="s">
        <v>313</v>
      </c>
      <c r="H15" s="709"/>
      <c r="I15" s="709"/>
      <c r="J15" s="710"/>
      <c r="K15" s="3"/>
      <c r="L15" s="708" t="s">
        <v>313</v>
      </c>
      <c r="M15" s="709"/>
      <c r="N15" s="709"/>
      <c r="O15" s="710"/>
    </row>
    <row r="16" spans="1:15" ht="15.75" thickBot="1" x14ac:dyDescent="0.3">
      <c r="A16" s="2"/>
      <c r="B16" s="726" t="s">
        <v>1416</v>
      </c>
      <c r="C16" s="727"/>
      <c r="D16" s="727"/>
      <c r="E16" s="728"/>
      <c r="F16" s="3"/>
      <c r="G16" s="726" t="s">
        <v>1416</v>
      </c>
      <c r="H16" s="727"/>
      <c r="I16" s="727"/>
      <c r="J16" s="728"/>
      <c r="K16" s="3"/>
      <c r="L16" s="726" t="s">
        <v>1416</v>
      </c>
      <c r="M16" s="727"/>
      <c r="N16" s="727"/>
      <c r="O16" s="728"/>
    </row>
    <row r="17" spans="1:15" ht="10.15" customHeight="1" thickBot="1" x14ac:dyDescent="0.35">
      <c r="A17" s="2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4"/>
    </row>
    <row r="18" spans="1:15" ht="31.9" customHeight="1" x14ac:dyDescent="0.25">
      <c r="A18" s="2"/>
      <c r="B18" s="698" t="s">
        <v>701</v>
      </c>
      <c r="C18" s="699"/>
      <c r="D18" s="699"/>
      <c r="E18" s="700"/>
      <c r="F18" s="5"/>
      <c r="G18" s="723" t="s">
        <v>1425</v>
      </c>
      <c r="H18" s="724"/>
      <c r="I18" s="724"/>
      <c r="J18" s="725"/>
      <c r="K18" s="5"/>
      <c r="L18" s="698" t="s">
        <v>317</v>
      </c>
      <c r="M18" s="699"/>
      <c r="N18" s="699"/>
      <c r="O18" s="700"/>
    </row>
    <row r="19" spans="1:15" ht="15.75" x14ac:dyDescent="0.25">
      <c r="A19" s="2"/>
      <c r="B19" s="701" t="s">
        <v>312</v>
      </c>
      <c r="C19" s="702"/>
      <c r="D19" s="702"/>
      <c r="E19" s="703"/>
      <c r="F19" s="3"/>
      <c r="G19" s="701" t="s">
        <v>312</v>
      </c>
      <c r="H19" s="702"/>
      <c r="I19" s="702"/>
      <c r="J19" s="703"/>
      <c r="K19" s="3"/>
      <c r="L19" s="701" t="s">
        <v>316</v>
      </c>
      <c r="M19" s="702"/>
      <c r="N19" s="702"/>
      <c r="O19" s="703"/>
    </row>
    <row r="20" spans="1:15" x14ac:dyDescent="0.25">
      <c r="A20" s="2"/>
      <c r="B20" s="6"/>
      <c r="C20" s="7"/>
      <c r="D20" s="7"/>
      <c r="E20" s="8" t="s">
        <v>2</v>
      </c>
      <c r="F20" s="3"/>
      <c r="G20" s="6"/>
      <c r="H20" s="7"/>
      <c r="I20" s="7"/>
      <c r="J20" s="8" t="s">
        <v>2</v>
      </c>
      <c r="K20" s="3"/>
      <c r="L20" s="6"/>
      <c r="M20" s="7"/>
      <c r="N20" s="7"/>
      <c r="O20" s="8" t="s">
        <v>2</v>
      </c>
    </row>
    <row r="21" spans="1:15" ht="11.45" customHeight="1" x14ac:dyDescent="0.3">
      <c r="A21" s="2"/>
      <c r="B21" s="6"/>
      <c r="C21" s="7"/>
      <c r="D21" s="7"/>
      <c r="E21" s="9">
        <v>2.1</v>
      </c>
      <c r="F21" s="3"/>
      <c r="G21" s="6"/>
      <c r="H21" s="7"/>
      <c r="I21" s="7"/>
      <c r="J21" s="9">
        <v>2.1</v>
      </c>
      <c r="K21" s="3"/>
      <c r="L21" s="6"/>
      <c r="M21" s="7"/>
      <c r="N21" s="7"/>
      <c r="O21" s="9">
        <v>4</v>
      </c>
    </row>
    <row r="22" spans="1:15" x14ac:dyDescent="0.25">
      <c r="A22" s="2"/>
      <c r="B22" s="6"/>
      <c r="C22" s="7"/>
      <c r="D22" s="7"/>
      <c r="E22" s="425" t="s">
        <v>3</v>
      </c>
      <c r="F22" s="3"/>
      <c r="G22" s="6"/>
      <c r="H22" s="7"/>
      <c r="I22" s="7"/>
      <c r="J22" s="425" t="s">
        <v>3</v>
      </c>
      <c r="K22" s="3"/>
      <c r="L22" s="6"/>
      <c r="M22" s="7"/>
      <c r="N22" s="7"/>
      <c r="O22" s="425" t="s">
        <v>3</v>
      </c>
    </row>
    <row r="23" spans="1:15" ht="11.45" customHeight="1" x14ac:dyDescent="0.3">
      <c r="A23" s="2"/>
      <c r="B23" s="6"/>
      <c r="C23" s="7"/>
      <c r="D23" s="7"/>
      <c r="E23" s="9">
        <v>0.04</v>
      </c>
      <c r="F23" s="3"/>
      <c r="G23" s="6"/>
      <c r="H23" s="7"/>
      <c r="I23" s="7"/>
      <c r="J23" s="9">
        <v>0.04</v>
      </c>
      <c r="K23" s="3"/>
      <c r="L23" s="6"/>
      <c r="M23" s="7"/>
      <c r="N23" s="7"/>
      <c r="O23" s="9">
        <v>0.2</v>
      </c>
    </row>
    <row r="24" spans="1:15" ht="24" x14ac:dyDescent="0.25">
      <c r="A24" s="2"/>
      <c r="B24" s="6"/>
      <c r="C24" s="7"/>
      <c r="D24" s="7"/>
      <c r="E24" s="8" t="s">
        <v>4</v>
      </c>
      <c r="F24" s="3"/>
      <c r="G24" s="6"/>
      <c r="H24" s="7"/>
      <c r="I24" s="7"/>
      <c r="J24" s="8" t="s">
        <v>4</v>
      </c>
      <c r="K24" s="3"/>
      <c r="L24" s="6"/>
      <c r="M24" s="7"/>
      <c r="N24" s="7"/>
      <c r="O24" s="8" t="s">
        <v>4</v>
      </c>
    </row>
    <row r="25" spans="1:15" ht="12.6" customHeight="1" x14ac:dyDescent="0.3">
      <c r="A25" s="2"/>
      <c r="B25" s="6"/>
      <c r="C25" s="7"/>
      <c r="D25" s="7"/>
      <c r="E25" s="10">
        <v>2</v>
      </c>
      <c r="F25" s="3"/>
      <c r="G25" s="6"/>
      <c r="H25" s="7"/>
      <c r="I25" s="7"/>
      <c r="J25" s="10">
        <v>2</v>
      </c>
      <c r="K25" s="3"/>
      <c r="L25" s="6"/>
      <c r="M25" s="7"/>
      <c r="N25" s="7"/>
      <c r="O25" s="10">
        <v>2</v>
      </c>
    </row>
    <row r="26" spans="1:15" x14ac:dyDescent="0.25">
      <c r="A26" s="2"/>
      <c r="B26" s="1129" t="s">
        <v>1263</v>
      </c>
      <c r="C26" s="1130"/>
      <c r="D26" s="1019">
        <f>'26р'!D8</f>
        <v>2340</v>
      </c>
      <c r="E26" s="1020"/>
      <c r="F26" s="3"/>
      <c r="G26" s="1129" t="s">
        <v>1263</v>
      </c>
      <c r="H26" s="1130"/>
      <c r="I26" s="1019">
        <f>'26р'!D10</f>
        <v>1920</v>
      </c>
      <c r="J26" s="1020"/>
      <c r="K26" s="3"/>
      <c r="L26" s="1129" t="s">
        <v>1240</v>
      </c>
      <c r="M26" s="1130"/>
      <c r="N26" s="1019">
        <f>'26р'!D12</f>
        <v>1125</v>
      </c>
      <c r="O26" s="1020"/>
    </row>
    <row r="27" spans="1:15" thickBot="1" x14ac:dyDescent="0.35">
      <c r="A27" s="2"/>
      <c r="B27" s="1129"/>
      <c r="C27" s="1130"/>
      <c r="D27" s="1019"/>
      <c r="E27" s="1020"/>
      <c r="F27" s="3"/>
      <c r="G27" s="1129"/>
      <c r="H27" s="1130"/>
      <c r="I27" s="1019"/>
      <c r="J27" s="1020"/>
      <c r="K27" s="3"/>
      <c r="L27" s="1129"/>
      <c r="M27" s="1130"/>
      <c r="N27" s="1019"/>
      <c r="O27" s="1020"/>
    </row>
    <row r="28" spans="1:15" x14ac:dyDescent="0.25">
      <c r="A28" s="2"/>
      <c r="B28" s="731" t="s">
        <v>1670</v>
      </c>
      <c r="C28" s="732"/>
      <c r="D28" s="732"/>
      <c r="E28" s="733"/>
      <c r="F28" s="3"/>
      <c r="G28" s="731" t="s">
        <v>1665</v>
      </c>
      <c r="H28" s="732"/>
      <c r="I28" s="732"/>
      <c r="J28" s="733"/>
      <c r="K28" s="3"/>
      <c r="L28" s="708" t="s">
        <v>313</v>
      </c>
      <c r="M28" s="709"/>
      <c r="N28" s="709"/>
      <c r="O28" s="710"/>
    </row>
    <row r="29" spans="1:15" ht="15.75" thickBot="1" x14ac:dyDescent="0.3">
      <c r="A29" s="2"/>
      <c r="B29" s="726" t="s">
        <v>314</v>
      </c>
      <c r="C29" s="727"/>
      <c r="D29" s="727"/>
      <c r="E29" s="728"/>
      <c r="F29" s="3"/>
      <c r="G29" s="840" t="s">
        <v>315</v>
      </c>
      <c r="H29" s="753"/>
      <c r="I29" s="753"/>
      <c r="J29" s="841"/>
      <c r="K29" s="3"/>
      <c r="L29" s="726" t="s">
        <v>1417</v>
      </c>
      <c r="M29" s="727"/>
      <c r="N29" s="727"/>
      <c r="O29" s="728"/>
    </row>
    <row r="30" spans="1:15" ht="6.6" customHeight="1" thickBot="1" x14ac:dyDescent="0.3">
      <c r="A30" s="2"/>
      <c r="B30" s="65"/>
      <c r="C30" s="12"/>
      <c r="D30" s="12"/>
      <c r="E30" s="12"/>
      <c r="F30" s="5"/>
      <c r="G30" s="729"/>
      <c r="H30" s="729"/>
      <c r="I30" s="729"/>
      <c r="J30" s="729"/>
      <c r="K30" s="5"/>
      <c r="L30" s="729"/>
      <c r="M30" s="729"/>
      <c r="N30" s="729"/>
      <c r="O30" s="730"/>
    </row>
    <row r="31" spans="1:15" ht="18" x14ac:dyDescent="0.25">
      <c r="A31" s="2"/>
      <c r="B31" s="698" t="s">
        <v>1434</v>
      </c>
      <c r="C31" s="699"/>
      <c r="D31" s="699"/>
      <c r="E31" s="700"/>
      <c r="F31" s="3"/>
      <c r="G31" s="698" t="s">
        <v>1435</v>
      </c>
      <c r="H31" s="699"/>
      <c r="I31" s="699"/>
      <c r="J31" s="700"/>
      <c r="K31" s="3"/>
      <c r="L31" s="698" t="s">
        <v>318</v>
      </c>
      <c r="M31" s="699"/>
      <c r="N31" s="699"/>
      <c r="O31" s="700"/>
    </row>
    <row r="32" spans="1:15" ht="15.75" x14ac:dyDescent="0.25">
      <c r="A32" s="2"/>
      <c r="B32" s="701" t="s">
        <v>316</v>
      </c>
      <c r="C32" s="702"/>
      <c r="D32" s="702"/>
      <c r="E32" s="703"/>
      <c r="F32" s="3"/>
      <c r="G32" s="701" t="s">
        <v>316</v>
      </c>
      <c r="H32" s="702"/>
      <c r="I32" s="702"/>
      <c r="J32" s="703"/>
      <c r="K32" s="3"/>
      <c r="L32" s="701" t="s">
        <v>301</v>
      </c>
      <c r="M32" s="702"/>
      <c r="N32" s="702"/>
      <c r="O32" s="703"/>
    </row>
    <row r="33" spans="1:15" x14ac:dyDescent="0.25">
      <c r="A33" s="2"/>
      <c r="B33" s="6"/>
      <c r="C33" s="7"/>
      <c r="D33" s="7"/>
      <c r="E33" s="8" t="s">
        <v>2</v>
      </c>
      <c r="F33" s="3"/>
      <c r="G33" s="6"/>
      <c r="H33" s="7"/>
      <c r="I33" s="7"/>
      <c r="J33" s="8" t="s">
        <v>2</v>
      </c>
      <c r="K33" s="3"/>
      <c r="L33" s="6"/>
      <c r="M33" s="7"/>
      <c r="N33" s="7"/>
      <c r="O33" s="8" t="s">
        <v>2</v>
      </c>
    </row>
    <row r="34" spans="1:15" x14ac:dyDescent="0.25">
      <c r="A34" s="2"/>
      <c r="B34" s="6"/>
      <c r="C34" s="7"/>
      <c r="D34" s="7"/>
      <c r="E34" s="9">
        <v>4</v>
      </c>
      <c r="F34" s="3"/>
      <c r="G34" s="6"/>
      <c r="H34" s="7"/>
      <c r="I34" s="7"/>
      <c r="J34" s="9">
        <v>4</v>
      </c>
      <c r="K34" s="3"/>
      <c r="L34" s="6"/>
      <c r="M34" s="7"/>
      <c r="N34" s="7"/>
      <c r="O34" s="9">
        <v>5</v>
      </c>
    </row>
    <row r="35" spans="1:15" x14ac:dyDescent="0.25">
      <c r="A35" s="2"/>
      <c r="B35" s="6"/>
      <c r="C35" s="7"/>
      <c r="D35" s="7"/>
      <c r="E35" s="425" t="s">
        <v>3</v>
      </c>
      <c r="F35" s="3"/>
      <c r="G35" s="6"/>
      <c r="H35" s="7"/>
      <c r="I35" s="7"/>
      <c r="J35" s="425" t="s">
        <v>3</v>
      </c>
      <c r="K35" s="3"/>
      <c r="L35" s="6"/>
      <c r="M35" s="7"/>
      <c r="N35" s="7"/>
      <c r="O35" s="425" t="s">
        <v>3</v>
      </c>
    </row>
    <row r="36" spans="1:15" x14ac:dyDescent="0.25">
      <c r="A36" s="2"/>
      <c r="B36" s="6"/>
      <c r="C36" s="7"/>
      <c r="D36" s="7"/>
      <c r="E36" s="9">
        <v>0.2</v>
      </c>
      <c r="F36" s="3"/>
      <c r="G36" s="6"/>
      <c r="H36" s="7"/>
      <c r="I36" s="7"/>
      <c r="J36" s="9">
        <v>0.2</v>
      </c>
      <c r="K36" s="3"/>
      <c r="L36" s="6"/>
      <c r="M36" s="7"/>
      <c r="N36" s="7"/>
      <c r="O36" s="9">
        <v>0.1</v>
      </c>
    </row>
    <row r="37" spans="1:15" ht="24" x14ac:dyDescent="0.25">
      <c r="A37" s="2"/>
      <c r="B37" s="6"/>
      <c r="C37" s="7"/>
      <c r="D37" s="7"/>
      <c r="E37" s="8" t="s">
        <v>4</v>
      </c>
      <c r="F37" s="3"/>
      <c r="G37" s="6"/>
      <c r="H37" s="7"/>
      <c r="I37" s="7"/>
      <c r="J37" s="8" t="s">
        <v>4</v>
      </c>
      <c r="K37" s="3"/>
      <c r="L37" s="6"/>
      <c r="M37" s="7"/>
      <c r="N37" s="7"/>
      <c r="O37" s="8" t="s">
        <v>4</v>
      </c>
    </row>
    <row r="38" spans="1:15" ht="10.9" customHeight="1" x14ac:dyDescent="0.25">
      <c r="A38" s="2"/>
      <c r="B38" s="6"/>
      <c r="C38" s="7"/>
      <c r="D38" s="7"/>
      <c r="E38" s="10">
        <v>2</v>
      </c>
      <c r="F38" s="3"/>
      <c r="G38" s="6"/>
      <c r="H38" s="7"/>
      <c r="I38" s="7"/>
      <c r="J38" s="10">
        <v>2</v>
      </c>
      <c r="K38" s="3"/>
      <c r="L38" s="6"/>
      <c r="M38" s="7"/>
      <c r="N38" s="7"/>
      <c r="O38" s="10">
        <v>2</v>
      </c>
    </row>
    <row r="39" spans="1:15" x14ac:dyDescent="0.25">
      <c r="A39" s="2"/>
      <c r="B39" s="1129" t="s">
        <v>1240</v>
      </c>
      <c r="C39" s="1130"/>
      <c r="D39" s="1019">
        <f>'26р'!D12</f>
        <v>1125</v>
      </c>
      <c r="E39" s="1020"/>
      <c r="F39" s="3"/>
      <c r="G39" s="1129" t="s">
        <v>1240</v>
      </c>
      <c r="H39" s="1130"/>
      <c r="I39" s="1019">
        <f>'26р'!D12</f>
        <v>1125</v>
      </c>
      <c r="J39" s="1020"/>
      <c r="K39" s="3"/>
      <c r="L39" s="1129" t="s">
        <v>1240</v>
      </c>
      <c r="M39" s="1130"/>
      <c r="N39" s="1019">
        <f>'26р'!D12</f>
        <v>1125</v>
      </c>
      <c r="O39" s="1020"/>
    </row>
    <row r="40" spans="1:15" ht="15.75" thickBot="1" x14ac:dyDescent="0.3">
      <c r="A40" s="2"/>
      <c r="B40" s="1129"/>
      <c r="C40" s="1130"/>
      <c r="D40" s="1019"/>
      <c r="E40" s="1020"/>
      <c r="F40" s="3"/>
      <c r="G40" s="1129"/>
      <c r="H40" s="1130"/>
      <c r="I40" s="1019"/>
      <c r="J40" s="1020"/>
      <c r="K40" s="3"/>
      <c r="L40" s="1129"/>
      <c r="M40" s="1130"/>
      <c r="N40" s="1019"/>
      <c r="O40" s="1020"/>
    </row>
    <row r="41" spans="1:15" x14ac:dyDescent="0.25">
      <c r="A41" s="2"/>
      <c r="B41" s="708" t="s">
        <v>313</v>
      </c>
      <c r="C41" s="709"/>
      <c r="D41" s="709"/>
      <c r="E41" s="710"/>
      <c r="F41" s="3"/>
      <c r="G41" s="708" t="s">
        <v>313</v>
      </c>
      <c r="H41" s="709"/>
      <c r="I41" s="709"/>
      <c r="J41" s="710"/>
      <c r="K41" s="3"/>
      <c r="L41" s="708" t="s">
        <v>313</v>
      </c>
      <c r="M41" s="709"/>
      <c r="N41" s="709"/>
      <c r="O41" s="710"/>
    </row>
    <row r="42" spans="1:15" s="143" customFormat="1" ht="15.75" thickBot="1" x14ac:dyDescent="0.3">
      <c r="A42" s="2"/>
      <c r="B42" s="726" t="s">
        <v>1416</v>
      </c>
      <c r="C42" s="727"/>
      <c r="D42" s="727"/>
      <c r="E42" s="728"/>
      <c r="F42" s="3"/>
      <c r="G42" s="726" t="s">
        <v>1416</v>
      </c>
      <c r="H42" s="727"/>
      <c r="I42" s="727"/>
      <c r="J42" s="728"/>
      <c r="K42" s="3"/>
      <c r="L42" s="726" t="s">
        <v>1416</v>
      </c>
      <c r="M42" s="727"/>
      <c r="N42" s="727"/>
      <c r="O42" s="728"/>
    </row>
    <row r="43" spans="1:15" ht="7.9" customHeight="1" thickBot="1" x14ac:dyDescent="0.3">
      <c r="A43" s="2"/>
      <c r="B43" s="3"/>
      <c r="C43" s="3"/>
      <c r="D43" s="3"/>
      <c r="E43" s="3"/>
      <c r="F43" s="5"/>
      <c r="G43" s="15"/>
      <c r="H43" s="15"/>
      <c r="I43" s="15"/>
      <c r="J43" s="15"/>
      <c r="K43" s="5"/>
      <c r="L43" s="3"/>
      <c r="M43" s="3"/>
      <c r="N43" s="3"/>
      <c r="O43" s="4"/>
    </row>
    <row r="44" spans="1:15" ht="30" customHeight="1" x14ac:dyDescent="0.25">
      <c r="A44" s="2"/>
      <c r="B44" s="723" t="s">
        <v>319</v>
      </c>
      <c r="C44" s="724"/>
      <c r="D44" s="724"/>
      <c r="E44" s="725"/>
      <c r="F44" s="3"/>
      <c r="G44" s="698" t="s">
        <v>1436</v>
      </c>
      <c r="H44" s="699"/>
      <c r="I44" s="699"/>
      <c r="J44" s="700"/>
      <c r="K44" s="3"/>
      <c r="L44" s="1105"/>
      <c r="M44" s="1105"/>
      <c r="N44" s="1105"/>
      <c r="O44" s="1105"/>
    </row>
    <row r="45" spans="1:15" ht="15.75" x14ac:dyDescent="0.25">
      <c r="A45" s="2"/>
      <c r="B45" s="701" t="s">
        <v>320</v>
      </c>
      <c r="C45" s="702"/>
      <c r="D45" s="702"/>
      <c r="E45" s="703"/>
      <c r="F45" s="3"/>
      <c r="G45" s="701" t="s">
        <v>753</v>
      </c>
      <c r="H45" s="702"/>
      <c r="I45" s="702"/>
      <c r="J45" s="703"/>
      <c r="K45" s="3"/>
      <c r="L45" s="1029"/>
      <c r="M45" s="1029"/>
      <c r="N45" s="1029"/>
      <c r="O45" s="1029"/>
    </row>
    <row r="46" spans="1:15" x14ac:dyDescent="0.25">
      <c r="A46" s="2"/>
      <c r="B46" s="6"/>
      <c r="C46" s="7"/>
      <c r="D46" s="7"/>
      <c r="E46" s="8" t="s">
        <v>2</v>
      </c>
      <c r="F46" s="3"/>
      <c r="G46" s="6"/>
      <c r="H46" s="7"/>
      <c r="I46" s="7"/>
      <c r="J46" s="8" t="s">
        <v>2</v>
      </c>
      <c r="K46" s="3"/>
      <c r="L46" s="7"/>
      <c r="M46" s="7"/>
      <c r="N46" s="7"/>
      <c r="O46" s="22"/>
    </row>
    <row r="47" spans="1:15" x14ac:dyDescent="0.25">
      <c r="A47" s="2"/>
      <c r="B47" s="6"/>
      <c r="C47" s="7"/>
      <c r="D47" s="7"/>
      <c r="E47" s="16">
        <v>2.7</v>
      </c>
      <c r="F47" s="3"/>
      <c r="G47" s="6"/>
      <c r="H47" s="7"/>
      <c r="I47" s="7"/>
      <c r="J47" s="16">
        <v>2.3199999999999998</v>
      </c>
      <c r="K47" s="3"/>
      <c r="L47" s="7"/>
      <c r="M47" s="7"/>
      <c r="N47" s="7"/>
      <c r="O47" s="41"/>
    </row>
    <row r="48" spans="1:15" x14ac:dyDescent="0.25">
      <c r="A48" s="2"/>
      <c r="B48" s="6"/>
      <c r="C48" s="7"/>
      <c r="D48" s="7"/>
      <c r="E48" s="425" t="s">
        <v>3</v>
      </c>
      <c r="F48" s="3"/>
      <c r="G48" s="6"/>
      <c r="H48" s="7"/>
      <c r="I48" s="7"/>
      <c r="J48" s="425" t="s">
        <v>3</v>
      </c>
      <c r="K48" s="3"/>
      <c r="L48" s="7"/>
      <c r="M48" s="7"/>
      <c r="N48" s="7"/>
      <c r="O48" s="22"/>
    </row>
    <row r="49" spans="1:15" x14ac:dyDescent="0.25">
      <c r="A49" s="2"/>
      <c r="B49" s="6"/>
      <c r="C49" s="7"/>
      <c r="D49" s="7"/>
      <c r="E49" s="29">
        <v>0.2</v>
      </c>
      <c r="F49" s="3"/>
      <c r="G49" s="6"/>
      <c r="H49" s="7"/>
      <c r="I49" s="7"/>
      <c r="J49" s="29">
        <v>0.2</v>
      </c>
      <c r="K49" s="3"/>
      <c r="L49" s="7"/>
      <c r="M49" s="7"/>
      <c r="N49" s="7"/>
      <c r="O49" s="42"/>
    </row>
    <row r="50" spans="1:15" ht="24" x14ac:dyDescent="0.25">
      <c r="A50" s="2"/>
      <c r="B50" s="6"/>
      <c r="C50" s="7"/>
      <c r="D50" s="7"/>
      <c r="E50" s="8" t="s">
        <v>4</v>
      </c>
      <c r="F50" s="3"/>
      <c r="G50" s="6"/>
      <c r="H50" s="7"/>
      <c r="I50" s="7"/>
      <c r="J50" s="8" t="s">
        <v>4</v>
      </c>
      <c r="K50" s="3"/>
      <c r="L50" s="7"/>
      <c r="M50" s="7"/>
      <c r="N50" s="7"/>
      <c r="O50" s="22"/>
    </row>
    <row r="51" spans="1:15" x14ac:dyDescent="0.25">
      <c r="A51" s="2"/>
      <c r="B51" s="6"/>
      <c r="C51" s="7"/>
      <c r="D51" s="7"/>
      <c r="E51" s="10">
        <v>2</v>
      </c>
      <c r="F51" s="3"/>
      <c r="G51" s="6"/>
      <c r="H51" s="7"/>
      <c r="I51" s="7"/>
      <c r="J51" s="10">
        <v>2</v>
      </c>
      <c r="K51" s="3"/>
      <c r="L51" s="7"/>
      <c r="M51" s="7"/>
      <c r="N51" s="7"/>
      <c r="O51" s="23"/>
    </row>
    <row r="52" spans="1:15" x14ac:dyDescent="0.25">
      <c r="A52" s="2"/>
      <c r="B52" s="1129" t="s">
        <v>1240</v>
      </c>
      <c r="C52" s="1130"/>
      <c r="D52" s="1019">
        <f>'26р'!D14</f>
        <v>1250</v>
      </c>
      <c r="E52" s="1020"/>
      <c r="F52" s="3"/>
      <c r="G52" s="1129" t="s">
        <v>1240</v>
      </c>
      <c r="H52" s="1130"/>
      <c r="I52" s="1019">
        <f>'26р'!D14</f>
        <v>1250</v>
      </c>
      <c r="J52" s="1020"/>
      <c r="K52" s="3"/>
      <c r="L52" s="1009"/>
      <c r="M52" s="1009"/>
      <c r="N52" s="1010"/>
      <c r="O52" s="1010"/>
    </row>
    <row r="53" spans="1:15" ht="15.75" thickBot="1" x14ac:dyDescent="0.3">
      <c r="A53" s="2"/>
      <c r="B53" s="1129"/>
      <c r="C53" s="1130"/>
      <c r="D53" s="1019"/>
      <c r="E53" s="1020"/>
      <c r="F53" s="3"/>
      <c r="G53" s="1129"/>
      <c r="H53" s="1130"/>
      <c r="I53" s="1019"/>
      <c r="J53" s="1020"/>
      <c r="K53" s="3"/>
      <c r="L53" s="753"/>
      <c r="M53" s="753"/>
      <c r="N53" s="753"/>
      <c r="O53" s="753"/>
    </row>
    <row r="54" spans="1:15" x14ac:dyDescent="0.25">
      <c r="A54" s="2"/>
      <c r="B54" s="708" t="s">
        <v>313</v>
      </c>
      <c r="C54" s="709"/>
      <c r="D54" s="709"/>
      <c r="E54" s="710"/>
      <c r="F54" s="18"/>
      <c r="G54" s="708" t="s">
        <v>313</v>
      </c>
      <c r="H54" s="709"/>
      <c r="I54" s="709"/>
      <c r="J54" s="710"/>
      <c r="K54" s="18"/>
      <c r="L54" s="753"/>
      <c r="M54" s="753"/>
      <c r="N54" s="753"/>
      <c r="O54" s="753"/>
    </row>
    <row r="55" spans="1:15" ht="15.75" thickBot="1" x14ac:dyDescent="0.3">
      <c r="B55" s="726" t="s">
        <v>1414</v>
      </c>
      <c r="C55" s="727"/>
      <c r="D55" s="727"/>
      <c r="E55" s="728"/>
      <c r="G55" s="726" t="s">
        <v>1415</v>
      </c>
      <c r="H55" s="727"/>
      <c r="I55" s="727"/>
      <c r="J55" s="728"/>
      <c r="L55" s="293"/>
      <c r="M55" s="293"/>
      <c r="N55" s="293"/>
      <c r="O55" s="293"/>
    </row>
  </sheetData>
  <mergeCells count="97">
    <mergeCell ref="B55:E55"/>
    <mergeCell ref="G53:H53"/>
    <mergeCell ref="I53:J53"/>
    <mergeCell ref="G55:J55"/>
    <mergeCell ref="G40:H40"/>
    <mergeCell ref="I40:J40"/>
    <mergeCell ref="G42:J42"/>
    <mergeCell ref="B44:E44"/>
    <mergeCell ref="G44:J44"/>
    <mergeCell ref="L40:M40"/>
    <mergeCell ref="N40:O40"/>
    <mergeCell ref="L42:O42"/>
    <mergeCell ref="B27:C27"/>
    <mergeCell ref="D27:E27"/>
    <mergeCell ref="B40:C40"/>
    <mergeCell ref="D40:E40"/>
    <mergeCell ref="B42:E42"/>
    <mergeCell ref="B41:E41"/>
    <mergeCell ref="G41:J41"/>
    <mergeCell ref="L41:O41"/>
    <mergeCell ref="N39:O39"/>
    <mergeCell ref="G30:J30"/>
    <mergeCell ref="L30:O30"/>
    <mergeCell ref="B31:E31"/>
    <mergeCell ref="G31:J31"/>
    <mergeCell ref="N14:O14"/>
    <mergeCell ref="L27:M27"/>
    <mergeCell ref="N27:O27"/>
    <mergeCell ref="L29:O29"/>
    <mergeCell ref="G27:H27"/>
    <mergeCell ref="I27:J27"/>
    <mergeCell ref="N26:O26"/>
    <mergeCell ref="B14:C14"/>
    <mergeCell ref="D14:E14"/>
    <mergeCell ref="G14:H14"/>
    <mergeCell ref="I14:J14"/>
    <mergeCell ref="L14:M14"/>
    <mergeCell ref="L44:O44"/>
    <mergeCell ref="B54:E54"/>
    <mergeCell ref="G54:J54"/>
    <mergeCell ref="L54:O54"/>
    <mergeCell ref="B45:E45"/>
    <mergeCell ref="G45:J45"/>
    <mergeCell ref="L45:O45"/>
    <mergeCell ref="B52:C52"/>
    <mergeCell ref="D52:E52"/>
    <mergeCell ref="G52:H52"/>
    <mergeCell ref="I52:J52"/>
    <mergeCell ref="L52:M52"/>
    <mergeCell ref="N52:O52"/>
    <mergeCell ref="L53:O53"/>
    <mergeCell ref="B53:C53"/>
    <mergeCell ref="D53:E53"/>
    <mergeCell ref="L31:O31"/>
    <mergeCell ref="B32:E32"/>
    <mergeCell ref="G32:J32"/>
    <mergeCell ref="L32:O32"/>
    <mergeCell ref="B39:C39"/>
    <mergeCell ref="D39:E39"/>
    <mergeCell ref="G39:H39"/>
    <mergeCell ref="I39:J39"/>
    <mergeCell ref="L39:M39"/>
    <mergeCell ref="B28:E28"/>
    <mergeCell ref="G28:J28"/>
    <mergeCell ref="B29:E29"/>
    <mergeCell ref="G29:J29"/>
    <mergeCell ref="L28:O28"/>
    <mergeCell ref="B18:E18"/>
    <mergeCell ref="G18:J18"/>
    <mergeCell ref="L18:O18"/>
    <mergeCell ref="B19:E19"/>
    <mergeCell ref="G19:J19"/>
    <mergeCell ref="L19:O19"/>
    <mergeCell ref="B26:C26"/>
    <mergeCell ref="D26:E26"/>
    <mergeCell ref="G26:H26"/>
    <mergeCell ref="I26:J26"/>
    <mergeCell ref="L26:M26"/>
    <mergeCell ref="B15:E15"/>
    <mergeCell ref="G15:J15"/>
    <mergeCell ref="L15:O15"/>
    <mergeCell ref="B16:E16"/>
    <mergeCell ref="G16:J16"/>
    <mergeCell ref="L16:O16"/>
    <mergeCell ref="N13:O13"/>
    <mergeCell ref="M1:O1"/>
    <mergeCell ref="B5:E5"/>
    <mergeCell ref="G5:J5"/>
    <mergeCell ref="L5:O5"/>
    <mergeCell ref="B6:E6"/>
    <mergeCell ref="G6:J6"/>
    <mergeCell ref="L6:O6"/>
    <mergeCell ref="B13:C13"/>
    <mergeCell ref="D13:E13"/>
    <mergeCell ref="G13:H13"/>
    <mergeCell ref="I13:J13"/>
    <mergeCell ref="L13:M13"/>
  </mergeCells>
  <pageMargins left="0.25" right="0.25" top="0.75" bottom="0.75" header="0.3" footer="0.3"/>
  <pageSetup paperSize="9" scale="75" fitToHeight="0" orientation="portrait" r:id="rId1"/>
  <drawing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F16"/>
  <sheetViews>
    <sheetView workbookViewId="0">
      <selection activeCell="B12" sqref="B12"/>
    </sheetView>
  </sheetViews>
  <sheetFormatPr defaultRowHeight="15" x14ac:dyDescent="0.25"/>
  <cols>
    <col min="1" max="1" width="40.42578125" customWidth="1"/>
    <col min="2" max="2" width="20" customWidth="1"/>
    <col min="3" max="3" width="23.140625" customWidth="1"/>
    <col min="4" max="4" width="21.28515625" customWidth="1"/>
  </cols>
  <sheetData>
    <row r="1" spans="1:6" x14ac:dyDescent="0.25">
      <c r="A1" s="145" t="s">
        <v>508</v>
      </c>
      <c r="B1" s="147" t="s">
        <v>509</v>
      </c>
      <c r="C1" s="152" t="s">
        <v>524</v>
      </c>
      <c r="D1" s="155" t="s">
        <v>525</v>
      </c>
    </row>
    <row r="2" spans="1:6" s="109" customFormat="1" x14ac:dyDescent="0.25">
      <c r="A2" s="165" t="s">
        <v>1258</v>
      </c>
      <c r="B2" s="332">
        <v>520</v>
      </c>
      <c r="C2" s="167">
        <f>B2</f>
        <v>520</v>
      </c>
      <c r="D2" s="167">
        <f>C2+(C2/100*ТЛ!$G$33)</f>
        <v>520</v>
      </c>
      <c r="F2" s="332">
        <v>400</v>
      </c>
    </row>
    <row r="3" spans="1:6" s="109" customFormat="1" ht="14.45" x14ac:dyDescent="0.3">
      <c r="A3" s="165"/>
      <c r="B3" s="332"/>
      <c r="C3" s="167"/>
      <c r="D3" s="167"/>
      <c r="F3" s="332"/>
    </row>
    <row r="4" spans="1:6" s="109" customFormat="1" x14ac:dyDescent="0.25">
      <c r="A4" s="165" t="s">
        <v>1259</v>
      </c>
      <c r="B4" s="332">
        <v>540</v>
      </c>
      <c r="C4" s="167">
        <f t="shared" ref="C4:C14" si="0">B4</f>
        <v>540</v>
      </c>
      <c r="D4" s="167">
        <f>C4+(C4/100*ТЛ!$G$33)</f>
        <v>540</v>
      </c>
      <c r="F4" s="332">
        <v>420</v>
      </c>
    </row>
    <row r="5" spans="1:6" s="109" customFormat="1" ht="14.45" x14ac:dyDescent="0.3">
      <c r="A5" s="165"/>
      <c r="B5" s="332"/>
      <c r="C5" s="167"/>
      <c r="D5" s="167"/>
      <c r="F5" s="332"/>
    </row>
    <row r="6" spans="1:6" s="109" customFormat="1" x14ac:dyDescent="0.25">
      <c r="A6" s="165" t="s">
        <v>1260</v>
      </c>
      <c r="B6" s="332">
        <v>680</v>
      </c>
      <c r="C6" s="167">
        <f t="shared" si="0"/>
        <v>680</v>
      </c>
      <c r="D6" s="167">
        <f>C6+(C6/100*ТЛ!$G$33)</f>
        <v>680</v>
      </c>
      <c r="F6" s="332">
        <v>550</v>
      </c>
    </row>
    <row r="7" spans="1:6" s="109" customFormat="1" ht="14.45" x14ac:dyDescent="0.3">
      <c r="A7" s="165"/>
      <c r="B7" s="332"/>
      <c r="C7" s="167"/>
      <c r="D7" s="167"/>
      <c r="F7" s="332"/>
    </row>
    <row r="8" spans="1:6" s="109" customFormat="1" x14ac:dyDescent="0.25">
      <c r="A8" s="165" t="s">
        <v>1261</v>
      </c>
      <c r="B8" s="332">
        <v>2340</v>
      </c>
      <c r="C8" s="167">
        <f t="shared" si="0"/>
        <v>2340</v>
      </c>
      <c r="D8" s="167">
        <f>C8+(C8/100*ТЛ!$G$33)</f>
        <v>2340</v>
      </c>
      <c r="F8" s="332">
        <v>2200</v>
      </c>
    </row>
    <row r="9" spans="1:6" s="109" customFormat="1" ht="14.45" x14ac:dyDescent="0.3">
      <c r="A9" s="165"/>
      <c r="B9" s="332"/>
      <c r="C9" s="167"/>
      <c r="D9" s="167"/>
      <c r="F9" s="332"/>
    </row>
    <row r="10" spans="1:6" s="109" customFormat="1" x14ac:dyDescent="0.25">
      <c r="A10" s="165" t="s">
        <v>1262</v>
      </c>
      <c r="B10" s="332">
        <v>1920</v>
      </c>
      <c r="C10" s="167">
        <f t="shared" si="0"/>
        <v>1920</v>
      </c>
      <c r="D10" s="167">
        <f>C10+(C10/100*ТЛ!$G$33)</f>
        <v>1920</v>
      </c>
      <c r="F10" s="332">
        <v>1800</v>
      </c>
    </row>
    <row r="11" spans="1:6" s="109" customFormat="1" ht="14.45" x14ac:dyDescent="0.3">
      <c r="A11" s="165"/>
      <c r="B11" s="332"/>
      <c r="C11" s="167"/>
      <c r="D11" s="167"/>
      <c r="F11" s="332"/>
    </row>
    <row r="12" spans="1:6" s="109" customFormat="1" x14ac:dyDescent="0.25">
      <c r="A12" s="165" t="s">
        <v>692</v>
      </c>
      <c r="B12" s="332">
        <v>1125</v>
      </c>
      <c r="C12" s="167">
        <f t="shared" si="0"/>
        <v>1125</v>
      </c>
      <c r="D12" s="167">
        <f>C12+(C12/100*ТЛ!$G$33)</f>
        <v>1125</v>
      </c>
      <c r="F12" s="332">
        <v>860</v>
      </c>
    </row>
    <row r="13" spans="1:6" s="109" customFormat="1" ht="14.45" x14ac:dyDescent="0.3">
      <c r="A13" s="165"/>
      <c r="B13" s="332"/>
      <c r="C13" s="167"/>
      <c r="D13" s="167"/>
      <c r="F13" s="332"/>
    </row>
    <row r="14" spans="1:6" s="109" customFormat="1" x14ac:dyDescent="0.25">
      <c r="A14" s="165" t="s">
        <v>693</v>
      </c>
      <c r="B14" s="332">
        <v>1250</v>
      </c>
      <c r="C14" s="167">
        <f t="shared" si="0"/>
        <v>1250</v>
      </c>
      <c r="D14" s="167">
        <f>C14+(C14/100*ТЛ!$G$33)</f>
        <v>1250</v>
      </c>
      <c r="F14" s="332">
        <v>950</v>
      </c>
    </row>
    <row r="15" spans="1:6" s="109" customFormat="1" ht="14.45" x14ac:dyDescent="0.3">
      <c r="A15" s="165"/>
      <c r="B15" s="332"/>
      <c r="C15" s="167"/>
      <c r="D15" s="167"/>
      <c r="F15" s="166"/>
    </row>
    <row r="16" spans="1:6" ht="14.45" x14ac:dyDescent="0.3">
      <c r="A16" s="144"/>
      <c r="B16" s="332"/>
      <c r="C16" s="153"/>
      <c r="D16" s="156"/>
    </row>
  </sheetData>
  <pageMargins left="0.7" right="0.7" top="0.75" bottom="0.75" header="0.3" footer="0.3"/>
  <pageSetup paperSize="9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FF"/>
    <pageSetUpPr fitToPage="1"/>
  </sheetPr>
  <dimension ref="A1:J65"/>
  <sheetViews>
    <sheetView view="pageBreakPreview" zoomScale="90" zoomScaleNormal="100" zoomScaleSheetLayoutView="90" workbookViewId="0">
      <selection sqref="A1:G3"/>
    </sheetView>
  </sheetViews>
  <sheetFormatPr defaultRowHeight="15" x14ac:dyDescent="0.25"/>
  <sheetData>
    <row r="1" spans="1:10" ht="20.25" x14ac:dyDescent="0.3">
      <c r="A1" s="21"/>
      <c r="B1" s="3"/>
      <c r="C1" s="3"/>
      <c r="D1" s="25"/>
      <c r="E1" s="24"/>
      <c r="F1" s="3"/>
      <c r="G1" s="3"/>
    </row>
    <row r="2" spans="1:10" x14ac:dyDescent="0.25">
      <c r="A2" s="24"/>
      <c r="B2" s="3"/>
      <c r="C2" s="3"/>
      <c r="D2" s="3"/>
      <c r="E2" s="3"/>
      <c r="F2" s="3"/>
      <c r="G2" s="3"/>
    </row>
    <row r="3" spans="1:10" ht="14.45" x14ac:dyDescent="0.3">
      <c r="A3" s="24"/>
      <c r="B3" s="3"/>
      <c r="C3" s="3"/>
      <c r="D3" s="24"/>
      <c r="E3" s="3"/>
      <c r="F3" s="3"/>
      <c r="G3" s="3"/>
    </row>
    <row r="4" spans="1:10" ht="14.45" x14ac:dyDescent="0.3">
      <c r="A4" s="24"/>
      <c r="B4" s="3"/>
      <c r="C4" s="3"/>
      <c r="D4" s="24"/>
      <c r="E4" s="3"/>
      <c r="F4" s="3"/>
      <c r="G4" s="3"/>
    </row>
    <row r="5" spans="1:10" ht="29.45" customHeight="1" x14ac:dyDescent="0.4">
      <c r="A5" s="1222" t="s">
        <v>1757</v>
      </c>
      <c r="B5" s="1222"/>
      <c r="C5" s="1222"/>
      <c r="D5" s="1222"/>
      <c r="E5" s="1222"/>
      <c r="F5" s="1222"/>
      <c r="G5" s="1222"/>
      <c r="H5" s="1222"/>
      <c r="I5" s="1222"/>
      <c r="J5" s="1222"/>
    </row>
    <row r="6" spans="1:10" ht="18.75" x14ac:dyDescent="0.3">
      <c r="A6" s="106" t="s">
        <v>408</v>
      </c>
      <c r="B6" s="73"/>
    </row>
    <row r="7" spans="1:10" ht="15.75" x14ac:dyDescent="0.25">
      <c r="A7" s="107" t="s">
        <v>409</v>
      </c>
    </row>
    <row r="8" spans="1:10" ht="18.75" x14ac:dyDescent="0.3">
      <c r="A8" s="1224" t="s">
        <v>410</v>
      </c>
      <c r="B8" s="1225"/>
    </row>
    <row r="10" spans="1:10" ht="14.45" x14ac:dyDescent="0.3">
      <c r="A10" s="1221"/>
      <c r="B10" s="1221"/>
    </row>
    <row r="11" spans="1:10" x14ac:dyDescent="0.25">
      <c r="C11" t="s">
        <v>411</v>
      </c>
    </row>
    <row r="14" spans="1:10" x14ac:dyDescent="0.25">
      <c r="A14" s="1225" t="s">
        <v>1149</v>
      </c>
      <c r="B14" s="1225"/>
    </row>
    <row r="19" spans="1:10" x14ac:dyDescent="0.25">
      <c r="A19" s="1221" t="s">
        <v>412</v>
      </c>
      <c r="B19" s="1221"/>
      <c r="C19" s="1220" t="s">
        <v>413</v>
      </c>
      <c r="E19" s="1220" t="s">
        <v>414</v>
      </c>
      <c r="F19" s="1221" t="s">
        <v>415</v>
      </c>
      <c r="G19" s="1221"/>
      <c r="H19" s="1221" t="s">
        <v>416</v>
      </c>
      <c r="I19" s="1221"/>
    </row>
    <row r="20" spans="1:10" x14ac:dyDescent="0.25">
      <c r="C20" s="1220"/>
      <c r="E20" s="1220"/>
    </row>
    <row r="21" spans="1:10" x14ac:dyDescent="0.25">
      <c r="C21" s="1220"/>
      <c r="E21" s="1220"/>
    </row>
    <row r="22" spans="1:10" ht="15.75" x14ac:dyDescent="0.25">
      <c r="A22" s="107" t="s">
        <v>417</v>
      </c>
    </row>
    <row r="28" spans="1:10" x14ac:dyDescent="0.25">
      <c r="A28" s="225" t="s">
        <v>1630</v>
      </c>
      <c r="B28" s="225" t="s">
        <v>1631</v>
      </c>
      <c r="C28" s="225"/>
      <c r="D28" s="225"/>
      <c r="E28" s="225"/>
      <c r="F28" s="225"/>
      <c r="G28" s="225"/>
      <c r="H28" s="225"/>
      <c r="I28" s="225"/>
      <c r="J28" s="225"/>
    </row>
    <row r="34" spans="1:10" x14ac:dyDescent="0.25">
      <c r="A34" s="1223" t="s">
        <v>1822</v>
      </c>
      <c r="B34" s="1223"/>
      <c r="C34" s="1223"/>
      <c r="D34" s="1223"/>
      <c r="E34" s="1223"/>
      <c r="F34" s="1223"/>
      <c r="G34" s="1223"/>
      <c r="H34" s="1223"/>
      <c r="I34" s="1223"/>
      <c r="J34" s="1223"/>
    </row>
    <row r="35" spans="1:10" s="143" customFormat="1" ht="14.45" x14ac:dyDescent="0.3">
      <c r="A35" s="228"/>
      <c r="B35" s="228"/>
      <c r="C35" s="228"/>
      <c r="D35" s="228"/>
      <c r="E35" s="228"/>
      <c r="F35" s="228"/>
      <c r="G35" s="228"/>
      <c r="H35" s="228"/>
      <c r="I35" s="228"/>
      <c r="J35" s="228"/>
    </row>
    <row r="36" spans="1:10" s="143" customFormat="1" ht="14.45" x14ac:dyDescent="0.3">
      <c r="A36" s="228"/>
      <c r="B36" s="228"/>
      <c r="C36" s="228"/>
      <c r="D36" s="228"/>
      <c r="E36" s="228"/>
      <c r="F36" s="228"/>
      <c r="G36" s="228"/>
      <c r="H36" s="228"/>
      <c r="I36" s="228"/>
      <c r="J36" s="228"/>
    </row>
    <row r="37" spans="1:10" s="143" customFormat="1" ht="14.45" x14ac:dyDescent="0.3">
      <c r="A37" s="228"/>
      <c r="B37" s="228"/>
      <c r="C37" s="228"/>
      <c r="D37" s="228"/>
      <c r="E37" s="228"/>
      <c r="F37" s="228"/>
      <c r="G37" s="228"/>
      <c r="H37" s="228"/>
      <c r="I37" s="228"/>
      <c r="J37" s="228"/>
    </row>
    <row r="38" spans="1:10" s="143" customFormat="1" ht="14.45" x14ac:dyDescent="0.3">
      <c r="A38" s="228"/>
      <c r="B38" s="228"/>
      <c r="C38" s="228"/>
      <c r="D38" s="228"/>
      <c r="E38" s="228"/>
      <c r="F38" s="228"/>
      <c r="G38" s="228"/>
      <c r="H38" s="228"/>
      <c r="I38" s="228"/>
      <c r="J38" s="228"/>
    </row>
    <row r="39" spans="1:10" s="143" customFormat="1" ht="14.45" x14ac:dyDescent="0.3">
      <c r="A39" s="1223" t="s">
        <v>1629</v>
      </c>
      <c r="B39" s="1223"/>
      <c r="C39" s="1223"/>
      <c r="D39" s="1223"/>
      <c r="E39" s="1223"/>
      <c r="F39" s="1223"/>
      <c r="G39" s="1223"/>
      <c r="H39" s="1223"/>
      <c r="I39" s="1223"/>
      <c r="J39" s="1223"/>
    </row>
    <row r="40" spans="1:10" s="143" customFormat="1" ht="14.45" x14ac:dyDescent="0.3">
      <c r="A40" s="228"/>
      <c r="B40" s="228"/>
      <c r="C40" s="228"/>
      <c r="D40" s="228"/>
      <c r="E40" s="228"/>
      <c r="F40" s="228"/>
      <c r="G40" s="228"/>
      <c r="H40" s="228"/>
      <c r="I40" s="228"/>
      <c r="J40" s="228"/>
    </row>
    <row r="43" spans="1:10" ht="30.75" customHeight="1" x14ac:dyDescent="0.3"/>
    <row r="44" spans="1:10" x14ac:dyDescent="0.25">
      <c r="A44" s="1220" t="s">
        <v>1813</v>
      </c>
      <c r="B44" s="1220"/>
      <c r="C44" s="1221"/>
      <c r="D44" s="1221"/>
      <c r="E44" s="1221" t="s">
        <v>1821</v>
      </c>
      <c r="F44" s="1221"/>
      <c r="G44" s="225"/>
      <c r="H44" s="225"/>
      <c r="I44" s="225"/>
      <c r="J44" s="225"/>
    </row>
    <row r="45" spans="1:10" s="143" customFormat="1" ht="14.45" x14ac:dyDescent="0.3">
      <c r="A45" s="268"/>
      <c r="B45" s="268"/>
      <c r="C45" s="268"/>
      <c r="D45" s="268"/>
      <c r="E45" s="268"/>
      <c r="F45" s="268"/>
      <c r="G45" s="268"/>
      <c r="H45" s="268"/>
      <c r="I45" s="268"/>
      <c r="J45" s="268"/>
    </row>
    <row r="46" spans="1:10" s="143" customFormat="1" ht="14.45" x14ac:dyDescent="0.3">
      <c r="A46" s="268"/>
      <c r="B46" s="268"/>
      <c r="C46" s="268"/>
      <c r="D46" s="268"/>
      <c r="E46" s="268"/>
      <c r="F46" s="268"/>
      <c r="G46" s="268"/>
      <c r="H46" s="268"/>
      <c r="I46" s="268"/>
      <c r="J46" s="268"/>
    </row>
    <row r="47" spans="1:10" s="143" customFormat="1" ht="14.45" x14ac:dyDescent="0.3">
      <c r="A47" s="268"/>
      <c r="B47" s="268"/>
      <c r="C47" s="268"/>
      <c r="D47" s="268"/>
      <c r="E47" s="268"/>
      <c r="F47" s="268"/>
      <c r="G47" s="268"/>
      <c r="H47" s="268"/>
      <c r="I47" s="268"/>
      <c r="J47" s="268"/>
    </row>
    <row r="48" spans="1:10" s="143" customFormat="1" ht="14.45" x14ac:dyDescent="0.3">
      <c r="A48" s="268"/>
      <c r="B48" s="268"/>
      <c r="C48" s="268"/>
      <c r="D48" s="268"/>
      <c r="E48" s="268"/>
      <c r="F48" s="268"/>
      <c r="G48" s="268"/>
      <c r="H48" s="268"/>
      <c r="I48" s="268"/>
      <c r="J48" s="268"/>
    </row>
    <row r="49" spans="1:10" s="143" customFormat="1" ht="14.45" x14ac:dyDescent="0.3">
      <c r="A49" s="268"/>
      <c r="B49" s="268"/>
      <c r="C49" s="268"/>
      <c r="D49" s="268"/>
      <c r="E49" s="268"/>
      <c r="F49" s="268"/>
      <c r="G49" s="268"/>
      <c r="H49" s="268"/>
      <c r="I49" s="268"/>
      <c r="J49" s="268"/>
    </row>
    <row r="50" spans="1:10" s="143" customFormat="1" ht="14.45" x14ac:dyDescent="0.3">
      <c r="A50" s="268"/>
      <c r="B50" s="268"/>
      <c r="C50" s="268"/>
      <c r="D50" s="268"/>
      <c r="E50" s="268"/>
      <c r="F50" s="268"/>
      <c r="G50" s="268"/>
      <c r="H50" s="268"/>
      <c r="I50" s="268"/>
      <c r="J50" s="268"/>
    </row>
    <row r="51" spans="1:10" x14ac:dyDescent="0.25">
      <c r="A51" t="s">
        <v>1823</v>
      </c>
    </row>
    <row r="52" spans="1:10" ht="15.75" x14ac:dyDescent="0.25">
      <c r="A52" s="107" t="s">
        <v>1632</v>
      </c>
    </row>
    <row r="65" spans="1:3" x14ac:dyDescent="0.25">
      <c r="A65" s="1221" t="s">
        <v>796</v>
      </c>
      <c r="B65" s="1221"/>
      <c r="C65" t="s">
        <v>1150</v>
      </c>
    </row>
  </sheetData>
  <mergeCells count="15">
    <mergeCell ref="E19:E21"/>
    <mergeCell ref="F19:G19"/>
    <mergeCell ref="A5:J5"/>
    <mergeCell ref="A65:B65"/>
    <mergeCell ref="A39:J39"/>
    <mergeCell ref="H19:I19"/>
    <mergeCell ref="A34:J34"/>
    <mergeCell ref="A8:B8"/>
    <mergeCell ref="A10:B10"/>
    <mergeCell ref="A14:B14"/>
    <mergeCell ref="A19:B19"/>
    <mergeCell ref="C19:C21"/>
    <mergeCell ref="A44:B44"/>
    <mergeCell ref="C44:D44"/>
    <mergeCell ref="E44:F44"/>
  </mergeCells>
  <pageMargins left="0.7" right="0.7" top="0.75" bottom="0.75" header="0.3" footer="0.3"/>
  <pageSetup paperSize="9" scale="73" orientation="portrait" r:id="rId1"/>
  <drawing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6"/>
  <sheetViews>
    <sheetView view="pageBreakPreview" zoomScale="90" zoomScaleNormal="100" zoomScaleSheetLayoutView="90" workbookViewId="0">
      <selection activeCell="J42" sqref="J42"/>
    </sheetView>
  </sheetViews>
  <sheetFormatPr defaultRowHeight="15" x14ac:dyDescent="0.25"/>
  <cols>
    <col min="6" max="6" width="11.85546875" customWidth="1"/>
    <col min="7" max="7" width="10.42578125" customWidth="1"/>
    <col min="9" max="9" width="13.140625" customWidth="1"/>
    <col min="10" max="10" width="13" customWidth="1"/>
  </cols>
  <sheetData>
    <row r="1" spans="1:20" ht="25.5" x14ac:dyDescent="0.35">
      <c r="A1" s="1264" t="s">
        <v>1385</v>
      </c>
      <c r="B1" s="1264"/>
      <c r="C1" s="1264"/>
      <c r="D1" s="1264"/>
      <c r="E1" s="1264"/>
      <c r="F1" s="1264"/>
      <c r="G1" s="1264"/>
      <c r="H1" s="1264"/>
      <c r="I1" s="1264"/>
      <c r="J1" s="1264"/>
      <c r="K1" s="462"/>
      <c r="L1" s="462"/>
      <c r="M1" s="462"/>
      <c r="N1" s="462"/>
      <c r="O1" s="462"/>
      <c r="P1" s="462"/>
      <c r="Q1" s="462"/>
      <c r="R1" s="462"/>
      <c r="S1" s="462"/>
      <c r="T1" s="462"/>
    </row>
    <row r="2" spans="1:20" ht="24.6" x14ac:dyDescent="0.4">
      <c r="A2" s="113"/>
      <c r="B2" s="113"/>
      <c r="C2" s="113"/>
      <c r="D2" s="113"/>
      <c r="E2" s="113"/>
      <c r="F2" s="113"/>
      <c r="G2" s="113"/>
      <c r="H2" s="113"/>
      <c r="I2" s="113"/>
      <c r="J2" s="113"/>
      <c r="K2" s="114"/>
      <c r="L2" s="114"/>
      <c r="M2" s="114"/>
      <c r="N2" s="114"/>
      <c r="O2" s="114"/>
      <c r="P2" s="114"/>
      <c r="Q2" s="114"/>
      <c r="R2" s="114"/>
      <c r="S2" s="114"/>
      <c r="T2" s="74"/>
    </row>
    <row r="3" spans="1:20" ht="27" x14ac:dyDescent="0.35">
      <c r="A3" s="1265" t="s">
        <v>419</v>
      </c>
      <c r="B3" s="1265"/>
      <c r="C3" s="1265"/>
      <c r="D3" s="1265"/>
      <c r="E3" s="1265"/>
      <c r="F3" s="1265"/>
      <c r="G3" s="1265"/>
      <c r="H3" s="1265"/>
      <c r="I3" s="1265"/>
      <c r="J3" s="1265"/>
      <c r="K3" s="461" t="s">
        <v>420</v>
      </c>
      <c r="L3" s="461"/>
      <c r="M3" s="461"/>
      <c r="N3" s="461"/>
      <c r="O3" s="461"/>
      <c r="P3" s="461"/>
      <c r="Q3" s="461"/>
      <c r="R3" s="461"/>
      <c r="S3" s="461"/>
      <c r="T3" s="461"/>
    </row>
    <row r="4" spans="1:20" ht="15.75" x14ac:dyDescent="0.25">
      <c r="A4" s="1266" t="s">
        <v>421</v>
      </c>
      <c r="B4" s="1266"/>
      <c r="C4" s="1266"/>
      <c r="D4" s="1266"/>
      <c r="E4" s="1266"/>
      <c r="F4" s="1266"/>
      <c r="G4" s="1266"/>
      <c r="H4" s="1266"/>
      <c r="I4" s="1266"/>
      <c r="J4" s="1266"/>
      <c r="L4" s="114"/>
      <c r="M4" s="114"/>
      <c r="N4" s="114"/>
      <c r="O4" s="114"/>
      <c r="P4" s="114"/>
      <c r="Q4" s="114"/>
      <c r="R4" s="114"/>
      <c r="S4" s="114"/>
    </row>
    <row r="5" spans="1:20" ht="15.75" x14ac:dyDescent="0.25">
      <c r="N5" s="115" t="s">
        <v>422</v>
      </c>
      <c r="O5" s="104" t="s">
        <v>423</v>
      </c>
      <c r="P5" s="104"/>
      <c r="Q5" s="104"/>
      <c r="R5" s="104"/>
      <c r="S5" s="104"/>
      <c r="T5" s="104"/>
    </row>
    <row r="6" spans="1:20" ht="15.75" x14ac:dyDescent="0.25">
      <c r="N6" s="104"/>
      <c r="O6" s="104" t="s">
        <v>424</v>
      </c>
      <c r="P6" s="104"/>
      <c r="Q6" s="104"/>
      <c r="R6" s="104"/>
      <c r="S6" s="104"/>
      <c r="T6" s="104"/>
    </row>
    <row r="7" spans="1:20" ht="15.75" x14ac:dyDescent="0.25">
      <c r="N7" s="104"/>
      <c r="O7" s="104" t="s">
        <v>425</v>
      </c>
      <c r="P7" s="104"/>
      <c r="Q7" s="104"/>
      <c r="R7" s="104"/>
      <c r="S7" s="104"/>
      <c r="T7" s="104"/>
    </row>
    <row r="8" spans="1:20" ht="15.75" x14ac:dyDescent="0.25">
      <c r="N8" s="115" t="s">
        <v>426</v>
      </c>
      <c r="O8" s="104" t="s">
        <v>908</v>
      </c>
      <c r="P8" s="104"/>
      <c r="Q8" s="104"/>
      <c r="R8" s="104"/>
      <c r="S8" s="104"/>
      <c r="T8" s="104"/>
    </row>
    <row r="9" spans="1:20" ht="15.75" x14ac:dyDescent="0.25">
      <c r="N9" s="104"/>
      <c r="O9" s="104" t="s">
        <v>1152</v>
      </c>
      <c r="P9" s="104"/>
      <c r="Q9" s="104"/>
      <c r="R9" s="104"/>
      <c r="S9" s="104"/>
      <c r="T9" s="104"/>
    </row>
    <row r="10" spans="1:20" ht="15.75" x14ac:dyDescent="0.25">
      <c r="N10" s="104"/>
      <c r="O10" s="104" t="s">
        <v>428</v>
      </c>
      <c r="P10" s="104"/>
      <c r="Q10" s="104"/>
      <c r="R10" s="104"/>
      <c r="S10" s="104"/>
      <c r="T10" s="104"/>
    </row>
    <row r="11" spans="1:20" ht="15.75" x14ac:dyDescent="0.25">
      <c r="N11" s="104"/>
      <c r="O11" s="104" t="s">
        <v>429</v>
      </c>
      <c r="P11" s="104"/>
      <c r="Q11" s="104"/>
      <c r="R11" s="104"/>
      <c r="S11" s="104"/>
      <c r="T11" s="104"/>
    </row>
    <row r="12" spans="1:20" ht="15.75" x14ac:dyDescent="0.25">
      <c r="N12" s="116"/>
      <c r="O12" s="116" t="s">
        <v>430</v>
      </c>
      <c r="P12" s="104"/>
      <c r="Q12" s="104"/>
      <c r="R12" s="104"/>
      <c r="S12" s="104"/>
      <c r="T12" s="104"/>
    </row>
    <row r="13" spans="1:20" ht="15.75" x14ac:dyDescent="0.25">
      <c r="A13" s="117" t="s">
        <v>431</v>
      </c>
      <c r="B13" s="1267" t="s">
        <v>432</v>
      </c>
      <c r="C13" s="1267"/>
      <c r="D13" s="1267"/>
      <c r="E13" s="1267"/>
      <c r="F13" s="1267"/>
      <c r="G13" s="1267"/>
      <c r="H13" s="1267"/>
      <c r="N13" s="104"/>
      <c r="O13" s="104" t="s">
        <v>433</v>
      </c>
      <c r="P13" s="104"/>
      <c r="Q13" s="104"/>
      <c r="R13" s="104"/>
      <c r="S13" s="104"/>
      <c r="T13" s="104"/>
    </row>
    <row r="14" spans="1:20" ht="15.75" x14ac:dyDescent="0.25">
      <c r="A14" s="117"/>
      <c r="B14" s="1267" t="s">
        <v>434</v>
      </c>
      <c r="C14" s="1267"/>
      <c r="D14" s="1267"/>
      <c r="E14" s="1267"/>
      <c r="F14" s="1267"/>
      <c r="G14" s="1267"/>
      <c r="H14" s="1267"/>
      <c r="L14" s="110" t="s">
        <v>435</v>
      </c>
    </row>
    <row r="15" spans="1:20" ht="15.75" x14ac:dyDescent="0.25">
      <c r="A15" s="117"/>
      <c r="B15" s="1267" t="s">
        <v>436</v>
      </c>
      <c r="C15" s="1267"/>
      <c r="D15" s="1267"/>
      <c r="E15" s="1267"/>
      <c r="F15" s="1267"/>
      <c r="G15" s="1267"/>
      <c r="H15" s="1267"/>
    </row>
    <row r="16" spans="1:20" ht="15.75" x14ac:dyDescent="0.25">
      <c r="A16" s="117"/>
      <c r="B16" s="1267" t="s">
        <v>437</v>
      </c>
      <c r="C16" s="1267"/>
      <c r="D16" s="1267"/>
      <c r="E16" s="1267"/>
      <c r="F16" s="1267"/>
      <c r="G16" s="1267"/>
    </row>
    <row r="17" spans="1:18" ht="15.75" x14ac:dyDescent="0.25">
      <c r="A17" s="117" t="s">
        <v>426</v>
      </c>
      <c r="B17" s="1267" t="s">
        <v>427</v>
      </c>
      <c r="C17" s="1267"/>
      <c r="D17" s="1267"/>
      <c r="E17" s="1267"/>
      <c r="F17" s="1267"/>
      <c r="G17" s="1267"/>
    </row>
    <row r="18" spans="1:18" ht="15.75" x14ac:dyDescent="0.25">
      <c r="A18" s="117"/>
      <c r="B18" s="1267" t="s">
        <v>438</v>
      </c>
      <c r="C18" s="1267"/>
      <c r="D18" s="1267"/>
      <c r="E18" s="1267"/>
      <c r="F18" s="1267"/>
      <c r="G18" s="1267"/>
    </row>
    <row r="19" spans="1:18" ht="15.75" x14ac:dyDescent="0.25">
      <c r="A19" s="117"/>
      <c r="B19" s="1267" t="s">
        <v>439</v>
      </c>
      <c r="C19" s="1267"/>
      <c r="D19" s="1267"/>
      <c r="E19" s="1267"/>
      <c r="F19" s="1267"/>
      <c r="G19" s="1267"/>
    </row>
    <row r="20" spans="1:18" ht="15.75" x14ac:dyDescent="0.25">
      <c r="A20" s="117" t="s">
        <v>440</v>
      </c>
      <c r="B20" s="118"/>
      <c r="C20" s="118"/>
      <c r="D20" s="118"/>
      <c r="E20" s="118"/>
      <c r="F20" s="118"/>
      <c r="G20" s="118"/>
    </row>
    <row r="21" spans="1:18" ht="15.75" x14ac:dyDescent="0.25">
      <c r="A21" s="117" t="s">
        <v>441</v>
      </c>
      <c r="B21" s="118"/>
      <c r="C21" s="118"/>
      <c r="D21" s="118"/>
      <c r="E21" s="118"/>
      <c r="F21" s="118"/>
      <c r="G21" s="118"/>
    </row>
    <row r="23" spans="1:18" x14ac:dyDescent="0.25">
      <c r="A23" s="615" t="s">
        <v>442</v>
      </c>
    </row>
    <row r="24" spans="1:18" ht="14.45" customHeight="1" x14ac:dyDescent="0.3">
      <c r="K24" s="108"/>
      <c r="L24" s="108"/>
    </row>
    <row r="28" spans="1:18" ht="15" customHeight="1" thickBot="1" x14ac:dyDescent="0.35"/>
    <row r="29" spans="1:18" ht="15.75" thickBot="1" x14ac:dyDescent="0.3">
      <c r="L29" s="1268" t="s">
        <v>443</v>
      </c>
      <c r="M29" s="1248"/>
      <c r="N29" s="1248"/>
      <c r="O29" s="1248"/>
      <c r="P29" s="1248"/>
      <c r="Q29" s="1248" t="s">
        <v>444</v>
      </c>
      <c r="R29" s="1249"/>
    </row>
    <row r="30" spans="1:18" x14ac:dyDescent="0.25">
      <c r="L30" s="1269" t="s">
        <v>445</v>
      </c>
      <c r="M30" s="1270"/>
      <c r="N30" s="1270"/>
      <c r="O30" s="1270"/>
      <c r="P30" s="1270"/>
      <c r="Q30" s="1250">
        <f>зол!S4</f>
        <v>19795</v>
      </c>
      <c r="R30" s="1251"/>
    </row>
    <row r="31" spans="1:18" ht="15.75" thickBot="1" x14ac:dyDescent="0.3">
      <c r="L31" s="1229" t="s">
        <v>446</v>
      </c>
      <c r="M31" s="1230"/>
      <c r="N31" s="1230"/>
      <c r="O31" s="1230"/>
      <c r="P31" s="1230"/>
      <c r="Q31" s="1252"/>
      <c r="R31" s="1253"/>
    </row>
    <row r="32" spans="1:18" ht="15.75" x14ac:dyDescent="0.25">
      <c r="A32" s="1227" t="s">
        <v>447</v>
      </c>
      <c r="B32" s="1228"/>
      <c r="C32" s="1228"/>
      <c r="D32" s="1228"/>
      <c r="E32" s="1228"/>
      <c r="F32" s="1228"/>
      <c r="G32" s="119" t="s">
        <v>444</v>
      </c>
      <c r="L32" s="1229" t="s">
        <v>448</v>
      </c>
      <c r="M32" s="1230"/>
      <c r="N32" s="1230"/>
      <c r="O32" s="1230"/>
      <c r="P32" s="1230"/>
      <c r="Q32" s="1252"/>
      <c r="R32" s="1253"/>
    </row>
    <row r="33" spans="1:21" ht="15.75" thickBot="1" x14ac:dyDescent="0.3">
      <c r="A33" s="1231" t="s">
        <v>449</v>
      </c>
      <c r="B33" s="1232"/>
      <c r="C33" s="1232"/>
      <c r="D33" s="1232" t="s">
        <v>450</v>
      </c>
      <c r="E33" s="1232"/>
      <c r="F33" s="1232"/>
      <c r="G33" s="120"/>
      <c r="L33" s="1229" t="s">
        <v>451</v>
      </c>
      <c r="M33" s="1230"/>
      <c r="N33" s="1230"/>
      <c r="O33" s="1230"/>
      <c r="P33" s="1230"/>
      <c r="Q33" s="1252"/>
      <c r="R33" s="1253"/>
    </row>
    <row r="34" spans="1:21" ht="31.5" customHeight="1" thickBot="1" x14ac:dyDescent="0.3">
      <c r="A34" s="1245" t="s">
        <v>452</v>
      </c>
      <c r="B34" s="1246"/>
      <c r="C34" s="1246"/>
      <c r="D34" s="1247" t="s">
        <v>453</v>
      </c>
      <c r="E34" s="1247"/>
      <c r="F34" s="1247"/>
      <c r="G34" s="121">
        <f>зол!I3</f>
        <v>15625</v>
      </c>
      <c r="L34" s="1233" t="s">
        <v>454</v>
      </c>
      <c r="M34" s="1234"/>
      <c r="N34" s="1234"/>
      <c r="O34" s="1234"/>
      <c r="P34" s="1235"/>
      <c r="Q34" s="1254"/>
      <c r="R34" s="1255"/>
    </row>
    <row r="35" spans="1:21" ht="24" customHeight="1" x14ac:dyDescent="0.25">
      <c r="A35" s="1236" t="s">
        <v>455</v>
      </c>
      <c r="B35" s="1237"/>
      <c r="C35" s="1237"/>
      <c r="D35" s="1237" t="s">
        <v>453</v>
      </c>
      <c r="E35" s="1237"/>
      <c r="F35" s="1237"/>
      <c r="G35" s="121">
        <f>зол!I4</f>
        <v>16695</v>
      </c>
      <c r="H35" s="1238" t="s">
        <v>1774</v>
      </c>
      <c r="I35" s="1239"/>
      <c r="J35" s="1239"/>
      <c r="K35" s="226"/>
      <c r="L35" s="226"/>
      <c r="M35" s="226"/>
      <c r="N35" s="226"/>
      <c r="O35" s="226"/>
      <c r="P35" s="226"/>
      <c r="Q35" s="226"/>
      <c r="R35" s="226"/>
      <c r="S35" s="226"/>
      <c r="T35" s="226"/>
      <c r="U35" s="226"/>
    </row>
    <row r="36" spans="1:21" ht="39" customHeight="1" x14ac:dyDescent="0.25">
      <c r="A36" s="1240" t="s">
        <v>456</v>
      </c>
      <c r="B36" s="1241"/>
      <c r="C36" s="1241"/>
      <c r="D36" s="1242" t="s">
        <v>1758</v>
      </c>
      <c r="E36" s="1243"/>
      <c r="F36" s="1244"/>
      <c r="G36" s="121">
        <f>зол!I5</f>
        <v>16695</v>
      </c>
      <c r="H36" s="1238"/>
      <c r="I36" s="1239"/>
      <c r="J36" s="1239"/>
      <c r="K36" s="1258"/>
      <c r="L36" s="1259"/>
      <c r="M36" s="1259"/>
      <c r="N36" s="1259"/>
      <c r="O36" s="1259"/>
      <c r="P36" s="1259"/>
      <c r="Q36" s="1259"/>
      <c r="R36" s="1259"/>
      <c r="S36" s="1259"/>
      <c r="T36" s="1259"/>
      <c r="U36" s="1260"/>
    </row>
    <row r="37" spans="1:21" ht="37.15" customHeight="1" thickBot="1" x14ac:dyDescent="0.35">
      <c r="A37" s="1256" t="s">
        <v>458</v>
      </c>
      <c r="B37" s="1257"/>
      <c r="C37" s="1257"/>
      <c r="D37" s="1257" t="s">
        <v>1759</v>
      </c>
      <c r="E37" s="1257"/>
      <c r="F37" s="1257"/>
      <c r="G37" s="121">
        <f>зол!I6</f>
        <v>16695</v>
      </c>
      <c r="O37" s="1261" t="s">
        <v>1558</v>
      </c>
      <c r="P37" s="1262"/>
      <c r="Q37" s="1262"/>
      <c r="R37" s="1262"/>
      <c r="S37" s="1262"/>
      <c r="T37" s="1262"/>
      <c r="U37" s="1262"/>
    </row>
    <row r="38" spans="1:21" ht="30" customHeight="1" thickBot="1" x14ac:dyDescent="0.3">
      <c r="A38" s="124"/>
      <c r="B38" s="124"/>
      <c r="C38" s="124"/>
      <c r="D38" s="124"/>
      <c r="E38" s="124"/>
      <c r="F38" s="124"/>
      <c r="G38" s="125"/>
      <c r="O38" s="1248" t="s">
        <v>444</v>
      </c>
      <c r="P38" s="1249"/>
      <c r="Q38" s="457" t="s">
        <v>422</v>
      </c>
      <c r="R38" s="456" t="s">
        <v>1560</v>
      </c>
      <c r="S38" s="455"/>
      <c r="T38" s="455"/>
    </row>
    <row r="39" spans="1:21" x14ac:dyDescent="0.25">
      <c r="A39" s="1221"/>
      <c r="B39" s="1221"/>
      <c r="C39" s="1221"/>
      <c r="D39" s="1221"/>
      <c r="E39" s="1221"/>
      <c r="F39" s="1221"/>
      <c r="O39" s="1250">
        <f>зол!I8</f>
        <v>17655</v>
      </c>
      <c r="P39" s="1251"/>
      <c r="R39" s="456" t="s">
        <v>1561</v>
      </c>
    </row>
    <row r="40" spans="1:21" ht="15.75" x14ac:dyDescent="0.25">
      <c r="A40" s="117" t="s">
        <v>463</v>
      </c>
      <c r="B40" s="117"/>
      <c r="C40" s="117"/>
      <c r="D40" s="117"/>
      <c r="E40" s="117"/>
      <c r="F40" s="117"/>
      <c r="G40" s="117"/>
      <c r="I40" s="117"/>
      <c r="O40" s="1252"/>
      <c r="P40" s="1253"/>
      <c r="R40" s="460" t="s">
        <v>1562</v>
      </c>
      <c r="S40" s="226"/>
      <c r="T40" s="226"/>
      <c r="U40" s="226"/>
    </row>
    <row r="41" spans="1:21" ht="34.15" customHeight="1" x14ac:dyDescent="0.25">
      <c r="A41" s="117" t="s">
        <v>464</v>
      </c>
      <c r="B41" s="117"/>
      <c r="C41" s="117"/>
      <c r="D41" s="117"/>
      <c r="E41" s="117"/>
      <c r="F41" s="117"/>
      <c r="G41" s="117"/>
      <c r="H41" s="117"/>
      <c r="I41" s="117"/>
      <c r="O41" s="1252"/>
      <c r="P41" s="1253"/>
      <c r="Q41" s="459" t="s">
        <v>426</v>
      </c>
      <c r="R41" s="1263" t="s">
        <v>1566</v>
      </c>
      <c r="S41" s="1263"/>
      <c r="T41" s="1263"/>
      <c r="U41" s="1263"/>
    </row>
    <row r="42" spans="1:21" ht="15.75" x14ac:dyDescent="0.25">
      <c r="A42" s="117" t="s">
        <v>465</v>
      </c>
      <c r="B42" s="117"/>
      <c r="C42" s="117"/>
      <c r="D42" s="117"/>
      <c r="E42" s="117"/>
      <c r="F42" s="117"/>
      <c r="G42" s="117"/>
      <c r="H42" s="117"/>
      <c r="I42" s="117"/>
      <c r="O42" s="1252"/>
      <c r="P42" s="1253"/>
      <c r="Q42" s="458"/>
      <c r="R42" s="456" t="s">
        <v>1563</v>
      </c>
    </row>
    <row r="43" spans="1:21" ht="16.5" thickBot="1" x14ac:dyDescent="0.3">
      <c r="A43" s="117" t="s">
        <v>466</v>
      </c>
      <c r="B43" s="117"/>
      <c r="C43" s="117"/>
      <c r="D43" s="117"/>
      <c r="E43" s="117"/>
      <c r="F43" s="117"/>
      <c r="G43" s="117"/>
      <c r="H43" s="117"/>
      <c r="I43" s="117"/>
      <c r="O43" s="1254"/>
      <c r="P43" s="1255"/>
      <c r="R43" s="456" t="s">
        <v>1564</v>
      </c>
    </row>
    <row r="44" spans="1:21" ht="16.899999999999999" customHeight="1" x14ac:dyDescent="0.25">
      <c r="A44" s="117"/>
      <c r="B44" s="117" t="s">
        <v>1824</v>
      </c>
      <c r="C44" s="117"/>
      <c r="D44" s="117"/>
      <c r="E44" s="117"/>
      <c r="F44" s="117"/>
      <c r="G44" s="117"/>
      <c r="H44" s="117"/>
      <c r="I44" s="117"/>
      <c r="O44" s="1220" t="s">
        <v>1567</v>
      </c>
      <c r="P44" s="1220"/>
      <c r="Q44" s="1220"/>
      <c r="R44" s="1220"/>
      <c r="S44" s="1220"/>
      <c r="T44" s="1220"/>
      <c r="U44" s="1220"/>
    </row>
    <row r="45" spans="1:21" ht="15.75" x14ac:dyDescent="0.25">
      <c r="A45" s="117" t="s">
        <v>418</v>
      </c>
      <c r="B45" s="117"/>
      <c r="C45" s="117"/>
      <c r="D45" s="117"/>
      <c r="E45" s="117"/>
      <c r="F45" s="117"/>
      <c r="G45" s="117"/>
      <c r="H45" s="117"/>
      <c r="I45" s="117"/>
    </row>
    <row r="46" spans="1:21" x14ac:dyDescent="0.25">
      <c r="K46" s="1226" t="s">
        <v>1565</v>
      </c>
      <c r="L46" s="1226"/>
      <c r="M46" s="1226"/>
      <c r="N46" s="1226"/>
      <c r="O46" s="1226"/>
    </row>
  </sheetData>
  <mergeCells count="38">
    <mergeCell ref="O39:P43"/>
    <mergeCell ref="R41:U41"/>
    <mergeCell ref="O44:U44"/>
    <mergeCell ref="Q29:R29"/>
    <mergeCell ref="A1:J1"/>
    <mergeCell ref="A3:J3"/>
    <mergeCell ref="A4:J4"/>
    <mergeCell ref="B13:H13"/>
    <mergeCell ref="B14:H14"/>
    <mergeCell ref="B15:H15"/>
    <mergeCell ref="B16:G16"/>
    <mergeCell ref="B17:G17"/>
    <mergeCell ref="B18:G18"/>
    <mergeCell ref="B19:G19"/>
    <mergeCell ref="L29:P29"/>
    <mergeCell ref="L30:P30"/>
    <mergeCell ref="Q30:R34"/>
    <mergeCell ref="L31:P31"/>
    <mergeCell ref="A37:C37"/>
    <mergeCell ref="D37:F37"/>
    <mergeCell ref="K36:U36"/>
    <mergeCell ref="O37:U37"/>
    <mergeCell ref="K46:O46"/>
    <mergeCell ref="A39:F39"/>
    <mergeCell ref="A32:F32"/>
    <mergeCell ref="L32:P32"/>
    <mergeCell ref="A33:C33"/>
    <mergeCell ref="D33:F33"/>
    <mergeCell ref="L33:P33"/>
    <mergeCell ref="L34:P34"/>
    <mergeCell ref="A35:C35"/>
    <mergeCell ref="D35:F35"/>
    <mergeCell ref="H35:J36"/>
    <mergeCell ref="A36:C36"/>
    <mergeCell ref="D36:F36"/>
    <mergeCell ref="A34:C34"/>
    <mergeCell ref="D34:F34"/>
    <mergeCell ref="O38:P38"/>
  </mergeCells>
  <pageMargins left="0.7" right="0.7" top="0.75" bottom="0.75" header="0.3" footer="0.3"/>
  <pageSetup paperSize="9" scale="84" orientation="portrait" r:id="rId1"/>
  <colBreaks count="1" manualBreakCount="1">
    <brk id="10" max="1048575" man="1"/>
  </colBreaks>
  <drawing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S16"/>
  <sheetViews>
    <sheetView zoomScale="80" zoomScaleNormal="80" workbookViewId="0">
      <selection activeCell="P8" sqref="P8"/>
    </sheetView>
  </sheetViews>
  <sheetFormatPr defaultRowHeight="15" x14ac:dyDescent="0.25"/>
  <cols>
    <col min="7" max="7" width="13.28515625" customWidth="1"/>
    <col min="8" max="8" width="13.28515625" style="143" customWidth="1"/>
    <col min="9" max="9" width="14.140625" style="158" customWidth="1"/>
    <col min="18" max="18" width="12.85546875" style="143" customWidth="1"/>
    <col min="19" max="19" width="10.7109375" style="158" bestFit="1" customWidth="1"/>
  </cols>
  <sheetData>
    <row r="1" spans="1:19" ht="16.5" thickBot="1" x14ac:dyDescent="0.3">
      <c r="A1" s="1227" t="s">
        <v>447</v>
      </c>
      <c r="B1" s="1228"/>
      <c r="C1" s="1228"/>
      <c r="D1" s="1228"/>
      <c r="E1" s="1228"/>
      <c r="F1" s="1228"/>
      <c r="G1" s="119" t="s">
        <v>444</v>
      </c>
      <c r="H1" s="333" t="s">
        <v>1302</v>
      </c>
      <c r="I1" s="158" t="s">
        <v>694</v>
      </c>
    </row>
    <row r="2" spans="1:19" ht="15.75" thickBot="1" x14ac:dyDescent="0.3">
      <c r="A2" s="1231" t="s">
        <v>449</v>
      </c>
      <c r="B2" s="1232"/>
      <c r="C2" s="1232"/>
      <c r="D2" s="1232" t="s">
        <v>450</v>
      </c>
      <c r="E2" s="1232"/>
      <c r="F2" s="1232"/>
      <c r="G2" s="179"/>
      <c r="H2" s="334"/>
      <c r="I2" s="157"/>
      <c r="K2" s="1268" t="s">
        <v>443</v>
      </c>
      <c r="L2" s="1248"/>
      <c r="M2" s="1248"/>
      <c r="N2" s="1248"/>
      <c r="O2" s="1248"/>
      <c r="P2" s="1248" t="s">
        <v>444</v>
      </c>
      <c r="Q2" s="1249"/>
      <c r="R2" s="335" t="s">
        <v>1302</v>
      </c>
    </row>
    <row r="3" spans="1:19" ht="27" customHeight="1" thickBot="1" x14ac:dyDescent="0.3">
      <c r="A3" s="1245" t="s">
        <v>452</v>
      </c>
      <c r="B3" s="1246"/>
      <c r="C3" s="1246"/>
      <c r="D3" s="1247" t="s">
        <v>453</v>
      </c>
      <c r="E3" s="1247"/>
      <c r="F3" s="1247"/>
      <c r="G3" s="469">
        <f>CEILING((G10+G10*0.07),5)</f>
        <v>15625</v>
      </c>
      <c r="H3" s="180">
        <f>G3-(G3/100*ТЛ!$G$34)</f>
        <v>15625</v>
      </c>
      <c r="I3" s="160">
        <f>H3+(H3/100*ТЛ!$G$33)</f>
        <v>15625</v>
      </c>
      <c r="K3" s="1269" t="s">
        <v>445</v>
      </c>
      <c r="L3" s="1270"/>
      <c r="M3" s="1270"/>
      <c r="N3" s="1270"/>
      <c r="O3" s="1270"/>
      <c r="P3" s="1271">
        <v>19795</v>
      </c>
      <c r="Q3" s="1272"/>
      <c r="R3" s="336">
        <f>P3-(P3/100*ТЛ!$G$34)</f>
        <v>19795</v>
      </c>
    </row>
    <row r="4" spans="1:19" ht="30.75" customHeight="1" thickBot="1" x14ac:dyDescent="0.3">
      <c r="A4" s="1236" t="s">
        <v>455</v>
      </c>
      <c r="B4" s="1237"/>
      <c r="C4" s="1237"/>
      <c r="D4" s="1237" t="s">
        <v>453</v>
      </c>
      <c r="E4" s="1237"/>
      <c r="F4" s="1237"/>
      <c r="G4" s="469">
        <f t="shared" ref="G4:G8" si="0">CEILING((G11+G11*0.07),5)</f>
        <v>16695</v>
      </c>
      <c r="H4" s="180">
        <f>G4-(G4/100*ТЛ!$G$34)</f>
        <v>16695</v>
      </c>
      <c r="I4" s="160">
        <f>H4+(H4/100*ТЛ!$G$33)</f>
        <v>16695</v>
      </c>
      <c r="K4" s="1229" t="s">
        <v>446</v>
      </c>
      <c r="L4" s="1230"/>
      <c r="M4" s="1230"/>
      <c r="N4" s="1230"/>
      <c r="O4" s="1230"/>
      <c r="P4" s="1273"/>
      <c r="Q4" s="1274"/>
      <c r="R4" s="337"/>
      <c r="S4" s="181">
        <f>R3+(R3/100*ТЛ!$G$33)</f>
        <v>19795</v>
      </c>
    </row>
    <row r="5" spans="1:19" ht="25.5" customHeight="1" x14ac:dyDescent="0.25">
      <c r="A5" s="1240" t="s">
        <v>456</v>
      </c>
      <c r="B5" s="1241"/>
      <c r="C5" s="1241"/>
      <c r="D5" s="1242" t="s">
        <v>457</v>
      </c>
      <c r="E5" s="1243"/>
      <c r="F5" s="1244"/>
      <c r="G5" s="469">
        <f t="shared" si="0"/>
        <v>16695</v>
      </c>
      <c r="H5" s="180">
        <f>G5-(G5/100*ТЛ!$G$34)</f>
        <v>16695</v>
      </c>
      <c r="I5" s="160">
        <f>H5+(H5/100*ТЛ!$G$33)</f>
        <v>16695</v>
      </c>
      <c r="K5" s="1229" t="s">
        <v>448</v>
      </c>
      <c r="L5" s="1230"/>
      <c r="M5" s="1230"/>
      <c r="N5" s="1230"/>
      <c r="O5" s="1230"/>
      <c r="P5" s="1273"/>
      <c r="Q5" s="1274"/>
      <c r="R5" s="336"/>
    </row>
    <row r="6" spans="1:19" ht="38.25" customHeight="1" thickBot="1" x14ac:dyDescent="0.3">
      <c r="A6" s="1256" t="s">
        <v>458</v>
      </c>
      <c r="B6" s="1257"/>
      <c r="C6" s="1257"/>
      <c r="D6" s="1257" t="s">
        <v>459</v>
      </c>
      <c r="E6" s="1257"/>
      <c r="F6" s="1257"/>
      <c r="G6" s="469">
        <f t="shared" si="0"/>
        <v>16695</v>
      </c>
      <c r="H6" s="180">
        <f>G6-(G6/100*ТЛ!$G$34)</f>
        <v>16695</v>
      </c>
      <c r="I6" s="160">
        <f>H6+(H6/100*ТЛ!$G$33)</f>
        <v>16695</v>
      </c>
      <c r="K6" s="1229" t="s">
        <v>451</v>
      </c>
      <c r="L6" s="1230"/>
      <c r="M6" s="1230"/>
      <c r="N6" s="1230"/>
      <c r="O6" s="1230"/>
      <c r="P6" s="1273"/>
      <c r="Q6" s="1274"/>
      <c r="R6" s="336"/>
    </row>
    <row r="7" spans="1:19" ht="16.5" thickBot="1" x14ac:dyDescent="0.3">
      <c r="A7" s="1060" t="s">
        <v>789</v>
      </c>
      <c r="B7" s="1060"/>
      <c r="C7" s="1060"/>
      <c r="G7" s="469">
        <f t="shared" si="0"/>
        <v>15455</v>
      </c>
      <c r="H7" s="180">
        <f>G7-(G7/100*ТЛ!$G$34)</f>
        <v>15455</v>
      </c>
      <c r="I7" s="160">
        <f>H7+(H7/100*ТЛ!$G$33)</f>
        <v>15455</v>
      </c>
      <c r="K7" s="1233" t="s">
        <v>454</v>
      </c>
      <c r="L7" s="1234"/>
      <c r="M7" s="1234"/>
      <c r="N7" s="1234"/>
      <c r="O7" s="1235"/>
      <c r="P7" s="1275"/>
      <c r="Q7" s="1276"/>
      <c r="R7" s="336"/>
    </row>
    <row r="8" spans="1:19" x14ac:dyDescent="0.25">
      <c r="A8" t="s">
        <v>1559</v>
      </c>
      <c r="G8" s="469">
        <f t="shared" si="0"/>
        <v>17655</v>
      </c>
      <c r="H8" s="180">
        <f>G8-(G8/100*ТЛ!$G$34)</f>
        <v>17655</v>
      </c>
      <c r="I8" s="160">
        <f>H8+(H8/100*ТЛ!$G$33)</f>
        <v>17655</v>
      </c>
    </row>
    <row r="10" spans="1:19" ht="14.45" x14ac:dyDescent="0.3">
      <c r="G10" s="469">
        <v>14600</v>
      </c>
      <c r="Q10" s="143"/>
      <c r="R10" s="158"/>
      <c r="S10"/>
    </row>
    <row r="11" spans="1:19" ht="14.45" x14ac:dyDescent="0.3">
      <c r="G11" s="469">
        <v>15600</v>
      </c>
      <c r="Q11" s="143"/>
      <c r="R11" s="158"/>
      <c r="S11"/>
    </row>
    <row r="12" spans="1:19" ht="14.45" x14ac:dyDescent="0.3">
      <c r="G12" s="469">
        <v>15600</v>
      </c>
      <c r="Q12" s="143"/>
      <c r="R12" s="158"/>
      <c r="S12"/>
    </row>
    <row r="13" spans="1:19" ht="14.45" x14ac:dyDescent="0.3">
      <c r="G13" s="469">
        <v>15600</v>
      </c>
      <c r="Q13" s="143"/>
      <c r="R13" s="158"/>
      <c r="S13"/>
    </row>
    <row r="14" spans="1:19" ht="14.45" x14ac:dyDescent="0.3">
      <c r="G14" s="469">
        <v>14440</v>
      </c>
      <c r="Q14" s="143"/>
      <c r="R14" s="158"/>
      <c r="S14"/>
    </row>
    <row r="15" spans="1:19" ht="14.45" x14ac:dyDescent="0.3">
      <c r="G15" s="469">
        <v>16500</v>
      </c>
      <c r="Q15" s="143"/>
      <c r="R15" s="158"/>
      <c r="S15"/>
    </row>
    <row r="16" spans="1:19" ht="14.45" x14ac:dyDescent="0.3">
      <c r="Q16" s="143"/>
      <c r="R16" s="158"/>
      <c r="S16"/>
    </row>
  </sheetData>
  <mergeCells count="20">
    <mergeCell ref="A7:C7"/>
    <mergeCell ref="A1:F1"/>
    <mergeCell ref="A2:C2"/>
    <mergeCell ref="D2:F2"/>
    <mergeCell ref="A3:C3"/>
    <mergeCell ref="D3:F3"/>
    <mergeCell ref="A5:C5"/>
    <mergeCell ref="D5:F5"/>
    <mergeCell ref="A6:C6"/>
    <mergeCell ref="D6:F6"/>
    <mergeCell ref="A4:C4"/>
    <mergeCell ref="D4:F4"/>
    <mergeCell ref="P2:Q2"/>
    <mergeCell ref="K3:O3"/>
    <mergeCell ref="P3:Q7"/>
    <mergeCell ref="K4:O4"/>
    <mergeCell ref="K5:O5"/>
    <mergeCell ref="K6:O6"/>
    <mergeCell ref="K7:O7"/>
    <mergeCell ref="K2:O2"/>
  </mergeCells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K37"/>
  <sheetViews>
    <sheetView view="pageBreakPreview" topLeftCell="A17" zoomScale="90" zoomScaleNormal="100" zoomScaleSheetLayoutView="90" workbookViewId="0">
      <selection activeCell="F28" sqref="F28"/>
    </sheetView>
  </sheetViews>
  <sheetFormatPr defaultRowHeight="15" x14ac:dyDescent="0.25"/>
  <cols>
    <col min="1" max="1" width="4.7109375" customWidth="1"/>
    <col min="3" max="3" width="19.42578125" customWidth="1"/>
    <col min="4" max="4" width="20.140625" customWidth="1"/>
    <col min="5" max="5" width="9.5703125" customWidth="1"/>
    <col min="7" max="7" width="23.28515625" customWidth="1"/>
    <col min="8" max="8" width="17.42578125" customWidth="1"/>
    <col min="10" max="10" width="9.140625" customWidth="1"/>
  </cols>
  <sheetData>
    <row r="1" spans="1:11" ht="27.75" x14ac:dyDescent="0.4">
      <c r="A1" s="137"/>
      <c r="B1" s="34" t="s">
        <v>324</v>
      </c>
      <c r="C1" s="608"/>
      <c r="D1" s="608"/>
      <c r="E1" s="35"/>
      <c r="F1" s="35"/>
      <c r="G1" s="35"/>
      <c r="H1" s="35"/>
      <c r="I1" s="35"/>
      <c r="J1" s="35"/>
      <c r="K1" s="138"/>
    </row>
    <row r="2" spans="1:11" ht="27" customHeight="1" x14ac:dyDescent="0.35">
      <c r="A2" s="28"/>
      <c r="B2" s="1277" t="s">
        <v>483</v>
      </c>
      <c r="C2" s="1277"/>
      <c r="D2" s="1277"/>
      <c r="E2" s="1277"/>
      <c r="F2" s="1277"/>
      <c r="G2" s="1277"/>
      <c r="H2" s="1277"/>
      <c r="I2" s="1277"/>
      <c r="J2" s="1277"/>
    </row>
    <row r="3" spans="1:11" s="135" customFormat="1" ht="4.5" customHeight="1" x14ac:dyDescent="0.4">
      <c r="A3" s="133"/>
      <c r="B3" s="134"/>
      <c r="C3" s="134"/>
      <c r="D3" s="134"/>
      <c r="E3" s="134"/>
      <c r="F3" s="134"/>
      <c r="G3" s="134"/>
      <c r="H3" s="134"/>
      <c r="I3" s="134"/>
      <c r="J3" s="134"/>
    </row>
    <row r="4" spans="1:11" s="135" customFormat="1" ht="17.100000000000001" customHeight="1" x14ac:dyDescent="0.35">
      <c r="A4" s="133"/>
      <c r="B4" s="141" t="s">
        <v>422</v>
      </c>
      <c r="C4" s="141" t="s">
        <v>476</v>
      </c>
      <c r="D4" s="141"/>
      <c r="E4" s="141"/>
      <c r="F4" s="134"/>
      <c r="G4" s="134"/>
      <c r="H4" s="134"/>
      <c r="I4" s="134"/>
      <c r="J4" s="134"/>
    </row>
    <row r="5" spans="1:11" s="135" customFormat="1" ht="17.100000000000001" customHeight="1" x14ac:dyDescent="0.35">
      <c r="A5" s="133"/>
      <c r="B5" s="111"/>
      <c r="C5" s="111" t="s">
        <v>475</v>
      </c>
      <c r="D5" s="111"/>
      <c r="E5" s="111"/>
      <c r="F5" s="134"/>
      <c r="G5" s="134"/>
      <c r="H5" s="134"/>
      <c r="I5" s="134"/>
      <c r="J5" s="134"/>
    </row>
    <row r="6" spans="1:11" s="135" customFormat="1" ht="17.100000000000001" customHeight="1" x14ac:dyDescent="0.35">
      <c r="A6" s="133"/>
      <c r="B6" s="111"/>
      <c r="C6" s="111" t="s">
        <v>477</v>
      </c>
      <c r="D6" s="111"/>
      <c r="E6" s="111"/>
      <c r="F6" s="134"/>
      <c r="G6" s="134"/>
      <c r="H6" s="134"/>
      <c r="I6" s="134"/>
      <c r="J6" s="134"/>
    </row>
    <row r="7" spans="1:11" s="135" customFormat="1" ht="17.100000000000001" customHeight="1" x14ac:dyDescent="0.35">
      <c r="A7" s="133"/>
      <c r="B7" s="111"/>
      <c r="C7" s="111" t="s">
        <v>478</v>
      </c>
      <c r="D7" s="111"/>
      <c r="E7" s="111"/>
      <c r="F7" s="134"/>
      <c r="G7" s="134"/>
      <c r="H7" s="134"/>
      <c r="I7" s="134"/>
      <c r="J7" s="134"/>
    </row>
    <row r="8" spans="1:11" s="135" customFormat="1" ht="17.100000000000001" customHeight="1" x14ac:dyDescent="0.35">
      <c r="A8" s="133"/>
      <c r="B8" s="111"/>
      <c r="C8" s="111" t="s">
        <v>479</v>
      </c>
      <c r="D8" s="111"/>
      <c r="E8" s="111"/>
      <c r="F8" s="134"/>
      <c r="G8" s="134"/>
      <c r="H8" s="134"/>
      <c r="I8" s="134"/>
      <c r="J8" s="134"/>
    </row>
    <row r="9" spans="1:11" s="135" customFormat="1" ht="17.100000000000001" customHeight="1" x14ac:dyDescent="0.35">
      <c r="A9" s="133"/>
      <c r="B9" s="111" t="s">
        <v>480</v>
      </c>
      <c r="C9" s="111" t="s">
        <v>481</v>
      </c>
      <c r="D9" s="111"/>
      <c r="E9" s="111"/>
      <c r="F9" s="134"/>
      <c r="G9" s="134"/>
      <c r="H9" s="134"/>
      <c r="I9" s="134"/>
      <c r="J9" s="134"/>
    </row>
    <row r="10" spans="1:11" s="135" customFormat="1" ht="17.100000000000001" customHeight="1" x14ac:dyDescent="0.35">
      <c r="A10" s="133"/>
      <c r="B10" s="111"/>
      <c r="C10" s="111" t="s">
        <v>482</v>
      </c>
      <c r="D10" s="111"/>
      <c r="E10" s="111"/>
      <c r="F10" s="134"/>
      <c r="G10" s="134"/>
      <c r="H10" s="134"/>
      <c r="I10" s="134"/>
      <c r="J10" s="134"/>
    </row>
    <row r="11" spans="1:11" s="135" customFormat="1" ht="17.100000000000001" customHeight="1" x14ac:dyDescent="0.35">
      <c r="A11" s="133"/>
      <c r="B11" s="111"/>
      <c r="C11" s="111" t="s">
        <v>486</v>
      </c>
      <c r="D11" s="111"/>
      <c r="E11" s="111"/>
      <c r="F11" s="134"/>
      <c r="G11" s="134"/>
      <c r="H11" s="134"/>
      <c r="I11" s="134"/>
      <c r="J11" s="134"/>
    </row>
    <row r="12" spans="1:11" s="135" customFormat="1" ht="7.5" customHeight="1" thickBot="1" x14ac:dyDescent="0.45">
      <c r="A12" s="133"/>
      <c r="B12" s="142"/>
      <c r="C12" s="142"/>
      <c r="D12" s="142"/>
      <c r="E12" s="142"/>
      <c r="F12" s="134"/>
      <c r="G12" s="134"/>
      <c r="H12" s="134"/>
      <c r="I12" s="134"/>
      <c r="J12" s="134"/>
    </row>
    <row r="13" spans="1:11" ht="15" hidden="1" customHeight="1" thickBot="1" x14ac:dyDescent="0.45">
      <c r="A13" s="28"/>
      <c r="B13" s="132"/>
      <c r="C13" s="132"/>
      <c r="D13" s="132"/>
      <c r="E13" s="132"/>
      <c r="F13" s="132"/>
      <c r="G13" s="132"/>
      <c r="H13" s="132"/>
      <c r="I13" s="132"/>
      <c r="J13" s="132"/>
    </row>
    <row r="14" spans="1:11" ht="15.75" x14ac:dyDescent="0.25">
      <c r="A14" s="2"/>
      <c r="B14" s="698" t="s">
        <v>1398</v>
      </c>
      <c r="C14" s="699"/>
      <c r="D14" s="699"/>
      <c r="E14" s="700"/>
      <c r="F14" s="5"/>
      <c r="G14" s="698" t="s">
        <v>1398</v>
      </c>
      <c r="H14" s="699"/>
      <c r="I14" s="699"/>
      <c r="J14" s="700"/>
    </row>
    <row r="15" spans="1:11" ht="15.75" customHeight="1" x14ac:dyDescent="0.25">
      <c r="A15" s="2"/>
      <c r="B15" s="1115" t="s">
        <v>484</v>
      </c>
      <c r="C15" s="1116"/>
      <c r="D15" s="1116"/>
      <c r="E15" s="1117"/>
      <c r="F15" s="3"/>
      <c r="G15" s="1115" t="s">
        <v>485</v>
      </c>
      <c r="H15" s="1116"/>
      <c r="I15" s="1116"/>
      <c r="J15" s="1117"/>
    </row>
    <row r="16" spans="1:11" x14ac:dyDescent="0.25">
      <c r="A16" s="2"/>
      <c r="B16" s="6"/>
      <c r="C16" s="7"/>
      <c r="D16" s="7"/>
      <c r="E16" s="8" t="s">
        <v>2</v>
      </c>
      <c r="F16" s="3"/>
      <c r="G16" s="6"/>
      <c r="H16" s="7"/>
      <c r="I16" s="7"/>
      <c r="J16" s="8" t="s">
        <v>2</v>
      </c>
    </row>
    <row r="17" spans="1:10" ht="14.45" x14ac:dyDescent="0.3">
      <c r="A17" s="2"/>
      <c r="B17" s="6"/>
      <c r="C17" s="7"/>
      <c r="D17" s="7"/>
      <c r="E17" s="9"/>
      <c r="F17" s="3"/>
      <c r="G17" s="6"/>
      <c r="H17" s="7"/>
      <c r="I17" s="7"/>
      <c r="J17" s="9"/>
    </row>
    <row r="18" spans="1:10" ht="24" x14ac:dyDescent="0.25">
      <c r="A18" s="2"/>
      <c r="B18" s="6"/>
      <c r="C18" s="7"/>
      <c r="D18" s="7"/>
      <c r="E18" s="8" t="s">
        <v>3</v>
      </c>
      <c r="F18" s="3"/>
      <c r="G18" s="6"/>
      <c r="H18" s="7"/>
      <c r="I18" s="7"/>
      <c r="J18" s="8" t="s">
        <v>3</v>
      </c>
    </row>
    <row r="19" spans="1:10" ht="14.45" x14ac:dyDescent="0.3">
      <c r="A19" s="2"/>
      <c r="B19" s="6"/>
      <c r="C19" s="7"/>
      <c r="D19" s="7"/>
      <c r="E19" s="9"/>
      <c r="F19" s="3"/>
      <c r="G19" s="6"/>
      <c r="H19" s="7"/>
      <c r="I19" s="7"/>
      <c r="J19" s="9"/>
    </row>
    <row r="20" spans="1:10" ht="24" x14ac:dyDescent="0.25">
      <c r="A20" s="2"/>
      <c r="B20" s="6"/>
      <c r="C20" s="7"/>
      <c r="D20" s="7"/>
      <c r="E20" s="8" t="s">
        <v>4</v>
      </c>
      <c r="F20" s="3"/>
      <c r="G20" s="6"/>
      <c r="H20" s="7"/>
      <c r="I20" s="7"/>
      <c r="J20" s="8" t="s">
        <v>4</v>
      </c>
    </row>
    <row r="21" spans="1:10" ht="64.5" customHeight="1" x14ac:dyDescent="0.3">
      <c r="A21" s="2"/>
      <c r="B21" s="6"/>
      <c r="C21" s="7"/>
      <c r="D21" s="7"/>
      <c r="E21" s="10"/>
      <c r="F21" s="3"/>
      <c r="G21" s="6"/>
      <c r="H21" s="7"/>
      <c r="I21" s="7"/>
      <c r="J21" s="10"/>
    </row>
    <row r="22" spans="1:10" ht="15.75" thickBot="1" x14ac:dyDescent="0.3">
      <c r="A22" s="2"/>
      <c r="B22" s="704" t="s">
        <v>5</v>
      </c>
      <c r="C22" s="705"/>
      <c r="D22" s="706">
        <f>над!F10</f>
        <v>17655</v>
      </c>
      <c r="E22" s="707"/>
      <c r="F22" s="3"/>
      <c r="G22" s="704" t="s">
        <v>5</v>
      </c>
      <c r="H22" s="705"/>
      <c r="I22" s="706">
        <f>над!L10</f>
        <v>19260</v>
      </c>
      <c r="J22" s="707"/>
    </row>
    <row r="23" spans="1:10" x14ac:dyDescent="0.25">
      <c r="A23" s="2"/>
      <c r="B23" s="708" t="s">
        <v>326</v>
      </c>
      <c r="C23" s="709"/>
      <c r="D23" s="709"/>
      <c r="E23" s="710"/>
      <c r="F23" s="3"/>
      <c r="G23" s="708" t="s">
        <v>328</v>
      </c>
      <c r="H23" s="709"/>
      <c r="I23" s="709"/>
      <c r="J23" s="710"/>
    </row>
    <row r="24" spans="1:10" ht="15.75" thickBot="1" x14ac:dyDescent="0.3">
      <c r="A24" s="2"/>
      <c r="B24" s="1102" t="s">
        <v>327</v>
      </c>
      <c r="C24" s="1103"/>
      <c r="D24" s="1103"/>
      <c r="E24" s="1104"/>
      <c r="F24" s="3"/>
      <c r="G24" s="747" t="s">
        <v>329</v>
      </c>
      <c r="H24" s="748"/>
      <c r="I24" s="748"/>
      <c r="J24" s="749"/>
    </row>
    <row r="25" spans="1:10" ht="14.45" x14ac:dyDescent="0.3">
      <c r="A25" s="2"/>
      <c r="B25" s="3"/>
      <c r="C25" s="3"/>
      <c r="D25" s="3"/>
      <c r="E25" s="3"/>
      <c r="F25" s="3"/>
    </row>
    <row r="26" spans="1:10" ht="15.75" x14ac:dyDescent="0.25">
      <c r="A26" s="2"/>
      <c r="B26" s="131"/>
      <c r="C26" s="131"/>
      <c r="D26" s="131"/>
      <c r="E26" s="131"/>
      <c r="F26" s="3"/>
    </row>
    <row r="27" spans="1:10" ht="18" x14ac:dyDescent="0.25">
      <c r="B27" s="111" t="s">
        <v>463</v>
      </c>
      <c r="C27" s="111"/>
      <c r="D27" s="111"/>
      <c r="E27" s="111"/>
      <c r="F27" s="111"/>
      <c r="G27" s="111"/>
      <c r="H27" s="117"/>
      <c r="J27" s="117"/>
    </row>
    <row r="28" spans="1:10" ht="18" x14ac:dyDescent="0.25">
      <c r="B28" s="111" t="s">
        <v>487</v>
      </c>
      <c r="C28" s="111"/>
      <c r="D28" s="111"/>
      <c r="E28" s="111"/>
      <c r="F28" s="111"/>
      <c r="G28" s="111"/>
      <c r="H28" s="117"/>
      <c r="I28" s="117"/>
      <c r="J28" s="607"/>
    </row>
    <row r="29" spans="1:10" ht="18" x14ac:dyDescent="0.25">
      <c r="B29" s="111" t="s">
        <v>465</v>
      </c>
      <c r="C29" s="111"/>
      <c r="D29" s="111"/>
      <c r="E29" s="111"/>
      <c r="F29" s="111"/>
      <c r="G29" s="111"/>
      <c r="H29" s="117"/>
      <c r="I29" s="117"/>
      <c r="J29" s="117"/>
    </row>
    <row r="30" spans="1:10" ht="18" x14ac:dyDescent="0.25">
      <c r="B30" s="111" t="s">
        <v>466</v>
      </c>
      <c r="C30" s="111"/>
      <c r="D30" s="111"/>
      <c r="E30" s="111"/>
      <c r="F30" s="111"/>
      <c r="G30" s="111"/>
      <c r="H30" s="117"/>
      <c r="I30" s="117"/>
      <c r="J30" s="117"/>
    </row>
    <row r="31" spans="1:10" ht="18" x14ac:dyDescent="0.25">
      <c r="B31" s="111" t="s">
        <v>418</v>
      </c>
      <c r="C31" s="111"/>
      <c r="D31" s="111"/>
      <c r="E31" s="111"/>
      <c r="F31" s="111"/>
      <c r="G31" s="111"/>
      <c r="H31" s="117"/>
      <c r="I31" s="117"/>
      <c r="J31" s="117"/>
    </row>
    <row r="32" spans="1:10" ht="18.75" x14ac:dyDescent="0.3">
      <c r="B32" s="73"/>
      <c r="C32" s="73"/>
      <c r="D32" s="73"/>
      <c r="E32" s="73"/>
      <c r="F32" s="73"/>
      <c r="G32" s="73"/>
    </row>
    <row r="33" spans="2:7" ht="18.75" x14ac:dyDescent="0.3">
      <c r="B33" s="73"/>
      <c r="C33" s="73"/>
      <c r="D33" s="73"/>
      <c r="E33" s="73"/>
      <c r="F33" s="73"/>
      <c r="G33" s="73"/>
    </row>
    <row r="36" spans="2:7" ht="15.75" x14ac:dyDescent="0.25">
      <c r="B36" s="117"/>
      <c r="C36" s="117"/>
      <c r="D36" s="117"/>
      <c r="E36" s="117"/>
    </row>
    <row r="37" spans="2:7" ht="15.75" x14ac:dyDescent="0.25">
      <c r="B37" s="117"/>
      <c r="C37" s="117"/>
      <c r="D37" s="117"/>
      <c r="E37" s="117"/>
    </row>
  </sheetData>
  <mergeCells count="13">
    <mergeCell ref="G23:J23"/>
    <mergeCell ref="B24:E24"/>
    <mergeCell ref="G24:J24"/>
    <mergeCell ref="B2:J2"/>
    <mergeCell ref="B23:E23"/>
    <mergeCell ref="B14:E14"/>
    <mergeCell ref="G14:J14"/>
    <mergeCell ref="B15:E15"/>
    <mergeCell ref="G15:J15"/>
    <mergeCell ref="B22:C22"/>
    <mergeCell ref="D22:E22"/>
    <mergeCell ref="G22:H22"/>
    <mergeCell ref="I22:J22"/>
  </mergeCells>
  <pageMargins left="0.25" right="0.25" top="0.75" bottom="0.75" header="0.3" footer="0.3"/>
  <pageSetup paperSize="9" scale="70" fitToHeight="0" orientation="portrait" r:id="rId1"/>
  <drawing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L12"/>
  <sheetViews>
    <sheetView workbookViewId="0">
      <selection activeCell="J15" sqref="J15"/>
    </sheetView>
  </sheetViews>
  <sheetFormatPr defaultRowHeight="15" x14ac:dyDescent="0.25"/>
  <cols>
    <col min="5" max="5" width="9.42578125" style="143" bestFit="1" customWidth="1"/>
    <col min="6" max="6" width="13.140625" style="182" customWidth="1"/>
    <col min="11" max="11" width="9.42578125" style="143" bestFit="1" customWidth="1"/>
    <col min="12" max="12" width="13.28515625" style="182" customWidth="1"/>
  </cols>
  <sheetData>
    <row r="1" spans="1:12" thickBot="1" x14ac:dyDescent="0.35"/>
    <row r="2" spans="1:12" ht="15.75" x14ac:dyDescent="0.25">
      <c r="A2" s="698" t="s">
        <v>325</v>
      </c>
      <c r="B2" s="699"/>
      <c r="C2" s="699"/>
      <c r="D2" s="700"/>
      <c r="E2" s="328"/>
      <c r="F2" s="183"/>
      <c r="G2" s="698" t="s">
        <v>325</v>
      </c>
      <c r="H2" s="699"/>
      <c r="I2" s="699"/>
      <c r="J2" s="700"/>
      <c r="K2" s="328"/>
    </row>
    <row r="3" spans="1:12" ht="15.75" x14ac:dyDescent="0.25">
      <c r="A3" s="1115" t="s">
        <v>484</v>
      </c>
      <c r="B3" s="1116"/>
      <c r="C3" s="1116"/>
      <c r="D3" s="1117"/>
      <c r="E3" s="339"/>
      <c r="F3" s="62"/>
      <c r="G3" s="1115" t="s">
        <v>485</v>
      </c>
      <c r="H3" s="1116"/>
      <c r="I3" s="1116"/>
      <c r="J3" s="1117"/>
      <c r="K3" s="339"/>
    </row>
    <row r="4" spans="1:12" x14ac:dyDescent="0.25">
      <c r="A4" s="6"/>
      <c r="B4" s="7"/>
      <c r="C4" s="7"/>
      <c r="D4" s="8" t="s">
        <v>2</v>
      </c>
      <c r="E4" s="22"/>
      <c r="F4" s="62"/>
      <c r="G4" s="6"/>
      <c r="H4" s="7"/>
      <c r="I4" s="7"/>
      <c r="J4" s="8" t="s">
        <v>2</v>
      </c>
      <c r="K4" s="22"/>
    </row>
    <row r="5" spans="1:12" ht="14.45" x14ac:dyDescent="0.3">
      <c r="A5" s="6"/>
      <c r="B5" s="7"/>
      <c r="C5" s="7"/>
      <c r="D5" s="9"/>
      <c r="E5" s="23"/>
      <c r="F5" s="62"/>
      <c r="G5" s="6"/>
      <c r="H5" s="7"/>
      <c r="I5" s="7"/>
      <c r="J5" s="9"/>
      <c r="K5" s="23"/>
    </row>
    <row r="6" spans="1:12" ht="24" x14ac:dyDescent="0.25">
      <c r="A6" s="6"/>
      <c r="B6" s="7"/>
      <c r="C6" s="7"/>
      <c r="D6" s="8" t="s">
        <v>3</v>
      </c>
      <c r="E6" s="22"/>
      <c r="F6" s="62"/>
      <c r="G6" s="6"/>
      <c r="H6" s="7"/>
      <c r="I6" s="7"/>
      <c r="J6" s="8" t="s">
        <v>3</v>
      </c>
      <c r="K6" s="22"/>
    </row>
    <row r="7" spans="1:12" ht="14.45" x14ac:dyDescent="0.3">
      <c r="A7" s="6"/>
      <c r="B7" s="7"/>
      <c r="C7" s="7"/>
      <c r="D7" s="9"/>
      <c r="E7" s="23"/>
      <c r="F7" s="62"/>
      <c r="G7" s="6"/>
      <c r="H7" s="7"/>
      <c r="I7" s="7"/>
      <c r="J7" s="9"/>
      <c r="K7" s="23"/>
    </row>
    <row r="8" spans="1:12" ht="24" x14ac:dyDescent="0.25">
      <c r="A8" s="6"/>
      <c r="B8" s="7"/>
      <c r="C8" s="7"/>
      <c r="D8" s="8" t="s">
        <v>4</v>
      </c>
      <c r="E8" s="22"/>
      <c r="F8" s="62"/>
      <c r="G8" s="6"/>
      <c r="H8" s="7"/>
      <c r="I8" s="7"/>
      <c r="J8" s="8" t="s">
        <v>4</v>
      </c>
      <c r="K8" s="22"/>
    </row>
    <row r="9" spans="1:12" thickBot="1" x14ac:dyDescent="0.35">
      <c r="A9" s="6"/>
      <c r="B9" s="7"/>
      <c r="C9" s="7"/>
      <c r="D9" s="10"/>
      <c r="E9" s="23"/>
      <c r="F9" s="62"/>
      <c r="G9" s="6"/>
      <c r="H9" s="7"/>
      <c r="I9" s="7"/>
      <c r="J9" s="10"/>
      <c r="K9" s="23"/>
    </row>
    <row r="10" spans="1:12" ht="15.75" thickBot="1" x14ac:dyDescent="0.3">
      <c r="A10" s="704" t="s">
        <v>5</v>
      </c>
      <c r="B10" s="705"/>
      <c r="C10" s="706">
        <v>12900</v>
      </c>
      <c r="D10" s="707"/>
      <c r="E10" s="470">
        <v>17655</v>
      </c>
      <c r="F10" s="185">
        <f>E10+(E10/100*ТЛ!$G$33)</f>
        <v>17655</v>
      </c>
      <c r="G10" s="704" t="s">
        <v>5</v>
      </c>
      <c r="H10" s="705"/>
      <c r="I10" s="706">
        <v>14670</v>
      </c>
      <c r="J10" s="707"/>
      <c r="K10" s="470">
        <v>19260</v>
      </c>
      <c r="L10" s="184">
        <f>K10+(K10/100*ТЛ!$G$33)</f>
        <v>19260</v>
      </c>
    </row>
    <row r="11" spans="1:12" x14ac:dyDescent="0.25">
      <c r="A11" s="708" t="s">
        <v>326</v>
      </c>
      <c r="B11" s="709"/>
      <c r="C11" s="709"/>
      <c r="D11" s="710"/>
      <c r="E11" s="329"/>
      <c r="F11" s="62"/>
      <c r="G11" s="708" t="s">
        <v>328</v>
      </c>
      <c r="H11" s="709"/>
      <c r="I11" s="709"/>
      <c r="J11" s="710"/>
      <c r="K11" s="329"/>
    </row>
    <row r="12" spans="1:12" ht="15.75" thickBot="1" x14ac:dyDescent="0.3">
      <c r="A12" s="1102" t="s">
        <v>327</v>
      </c>
      <c r="B12" s="1103"/>
      <c r="C12" s="1103"/>
      <c r="D12" s="1104"/>
      <c r="E12" s="340"/>
      <c r="F12" s="62"/>
      <c r="G12" s="747" t="s">
        <v>329</v>
      </c>
      <c r="H12" s="748"/>
      <c r="I12" s="748"/>
      <c r="J12" s="749"/>
      <c r="K12" s="330"/>
    </row>
  </sheetData>
  <mergeCells count="12">
    <mergeCell ref="A11:D11"/>
    <mergeCell ref="G11:J11"/>
    <mergeCell ref="A12:D12"/>
    <mergeCell ref="G12:J12"/>
    <mergeCell ref="A2:D2"/>
    <mergeCell ref="G2:J2"/>
    <mergeCell ref="A3:D3"/>
    <mergeCell ref="G3:J3"/>
    <mergeCell ref="A10:B10"/>
    <mergeCell ref="C10:D10"/>
    <mergeCell ref="G10:H10"/>
    <mergeCell ref="I10:J10"/>
  </mergeCells>
  <pageMargins left="0.7" right="0.7" top="0.75" bottom="0.75" header="0.3" footer="0.3"/>
  <drawing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M44"/>
  <sheetViews>
    <sheetView workbookViewId="0">
      <selection activeCell="E44" sqref="E44:G44"/>
    </sheetView>
  </sheetViews>
  <sheetFormatPr defaultRowHeight="15" x14ac:dyDescent="0.25"/>
  <cols>
    <col min="10" max="10" width="15.85546875" style="138" customWidth="1"/>
    <col min="11" max="11" width="18.5703125" style="109" customWidth="1"/>
  </cols>
  <sheetData>
    <row r="1" spans="1:13" ht="15.75" thickBot="1" x14ac:dyDescent="0.3">
      <c r="A1" s="1283" t="s">
        <v>388</v>
      </c>
      <c r="B1" s="1284"/>
      <c r="C1" s="1284"/>
      <c r="D1" s="1284"/>
      <c r="E1" s="1284"/>
      <c r="F1" s="1284"/>
      <c r="G1" s="1284"/>
      <c r="H1" s="1284"/>
      <c r="I1" s="1284"/>
      <c r="J1" s="1284"/>
      <c r="K1" s="1284"/>
      <c r="L1" s="1285"/>
    </row>
    <row r="2" spans="1:13" ht="15.75" thickBot="1" x14ac:dyDescent="0.3">
      <c r="A2" s="1286" t="s">
        <v>1025</v>
      </c>
      <c r="B2" s="1287"/>
      <c r="C2" s="1287"/>
      <c r="D2" s="1287"/>
      <c r="E2" s="1287"/>
      <c r="F2" s="1287"/>
      <c r="G2" s="1287"/>
      <c r="H2" s="1287"/>
      <c r="I2" s="1287"/>
      <c r="J2" s="1287"/>
      <c r="K2" s="1287"/>
      <c r="L2" s="1288"/>
    </row>
    <row r="3" spans="1:13" ht="16.5" thickBot="1" x14ac:dyDescent="0.3">
      <c r="A3" s="1279" t="s">
        <v>1018</v>
      </c>
      <c r="B3" s="1279"/>
      <c r="C3" s="1279"/>
      <c r="D3" s="1279"/>
      <c r="E3" s="1279" t="s">
        <v>1020</v>
      </c>
      <c r="F3" s="1279"/>
      <c r="G3" s="1279"/>
      <c r="H3" s="1279">
        <f>CEILING((L3+L3*0.07),5)</f>
        <v>1485</v>
      </c>
      <c r="I3" s="1279"/>
      <c r="J3" s="260">
        <f>H3</f>
        <v>1485</v>
      </c>
      <c r="K3" s="262">
        <f>J3+(J3/100*ТЛ!$G$33)</f>
        <v>1485</v>
      </c>
      <c r="L3" s="1279">
        <v>1385</v>
      </c>
      <c r="M3" s="1279"/>
    </row>
    <row r="4" spans="1:13" ht="16.5" thickBot="1" x14ac:dyDescent="0.3">
      <c r="A4" s="1280" t="s">
        <v>1019</v>
      </c>
      <c r="B4" s="1280"/>
      <c r="C4" s="1280"/>
      <c r="D4" s="1280"/>
      <c r="E4" s="1280" t="s">
        <v>1020</v>
      </c>
      <c r="F4" s="1280"/>
      <c r="G4" s="1280"/>
      <c r="H4" s="1279">
        <f t="shared" ref="H4:H44" si="0">CEILING((L4+L4*0.07),5)</f>
        <v>1665</v>
      </c>
      <c r="I4" s="1279"/>
      <c r="J4" s="260">
        <f t="shared" ref="J4:J18" si="1">H4</f>
        <v>1665</v>
      </c>
      <c r="K4" s="262">
        <f>J4+(J4/100*ТЛ!$G$33)</f>
        <v>1665</v>
      </c>
      <c r="L4" s="1280">
        <v>1555</v>
      </c>
      <c r="M4" s="1280"/>
    </row>
    <row r="5" spans="1:13" ht="16.5" thickBot="1" x14ac:dyDescent="0.3">
      <c r="A5" s="1280" t="s">
        <v>1021</v>
      </c>
      <c r="B5" s="1280"/>
      <c r="C5" s="1280"/>
      <c r="D5" s="1280"/>
      <c r="E5" s="1280" t="s">
        <v>1024</v>
      </c>
      <c r="F5" s="1280"/>
      <c r="G5" s="1280"/>
      <c r="H5" s="1279">
        <f t="shared" si="0"/>
        <v>1985</v>
      </c>
      <c r="I5" s="1279"/>
      <c r="J5" s="260">
        <f t="shared" si="1"/>
        <v>1985</v>
      </c>
      <c r="K5" s="262">
        <f>J5+(J5/100*ТЛ!$G$33)</f>
        <v>1985</v>
      </c>
      <c r="L5" s="1280">
        <v>1855</v>
      </c>
      <c r="M5" s="1280"/>
    </row>
    <row r="6" spans="1:13" ht="16.5" thickBot="1" x14ac:dyDescent="0.3">
      <c r="A6" s="1280" t="s">
        <v>1022</v>
      </c>
      <c r="B6" s="1280"/>
      <c r="C6" s="1280"/>
      <c r="D6" s="1280"/>
      <c r="E6" s="1280" t="s">
        <v>1023</v>
      </c>
      <c r="F6" s="1280"/>
      <c r="G6" s="1280"/>
      <c r="H6" s="1279">
        <f t="shared" si="0"/>
        <v>1730</v>
      </c>
      <c r="I6" s="1279"/>
      <c r="J6" s="260">
        <f t="shared" si="1"/>
        <v>1730</v>
      </c>
      <c r="K6" s="262">
        <f>J6+(J6/100*ТЛ!$G$33)</f>
        <v>1730</v>
      </c>
      <c r="L6" s="1280">
        <v>1615</v>
      </c>
      <c r="M6" s="1280"/>
    </row>
    <row r="7" spans="1:13" ht="16.5" thickBot="1" x14ac:dyDescent="0.3">
      <c r="A7" s="1289" t="s">
        <v>1026</v>
      </c>
      <c r="B7" s="1290"/>
      <c r="C7" s="1290"/>
      <c r="D7" s="1291"/>
      <c r="E7" s="1280" t="s">
        <v>1023</v>
      </c>
      <c r="F7" s="1280"/>
      <c r="G7" s="1280"/>
      <c r="H7" s="1279">
        <f t="shared" si="0"/>
        <v>1905</v>
      </c>
      <c r="I7" s="1279"/>
      <c r="J7" s="260">
        <f t="shared" si="1"/>
        <v>1905</v>
      </c>
      <c r="K7" s="262">
        <f>J7+(J7/100*ТЛ!$G$33)</f>
        <v>1905</v>
      </c>
      <c r="L7" s="1280">
        <v>1780</v>
      </c>
      <c r="M7" s="1280"/>
    </row>
    <row r="8" spans="1:13" ht="16.5" thickBot="1" x14ac:dyDescent="0.3">
      <c r="A8" s="1280" t="s">
        <v>1027</v>
      </c>
      <c r="B8" s="1280"/>
      <c r="C8" s="1280"/>
      <c r="D8" s="1280"/>
      <c r="E8" s="1280" t="s">
        <v>1023</v>
      </c>
      <c r="F8" s="1280"/>
      <c r="G8" s="1280"/>
      <c r="H8" s="1279">
        <f t="shared" si="0"/>
        <v>2585</v>
      </c>
      <c r="I8" s="1279"/>
      <c r="J8" s="260">
        <f t="shared" si="1"/>
        <v>2585</v>
      </c>
      <c r="K8" s="262">
        <f>J8+(J8/100*ТЛ!$G$33)</f>
        <v>2585</v>
      </c>
      <c r="L8" s="1280">
        <v>2415</v>
      </c>
      <c r="M8" s="1280"/>
    </row>
    <row r="9" spans="1:13" ht="16.5" thickBot="1" x14ac:dyDescent="0.3">
      <c r="A9" s="1280" t="s">
        <v>1028</v>
      </c>
      <c r="B9" s="1280"/>
      <c r="C9" s="1280"/>
      <c r="D9" s="1280"/>
      <c r="E9" s="1280" t="s">
        <v>1029</v>
      </c>
      <c r="F9" s="1280"/>
      <c r="G9" s="1280"/>
      <c r="H9" s="1279">
        <f t="shared" si="0"/>
        <v>1930</v>
      </c>
      <c r="I9" s="1279"/>
      <c r="J9" s="260">
        <f t="shared" si="1"/>
        <v>1930</v>
      </c>
      <c r="K9" s="262">
        <f>J9+(J9/100*ТЛ!$G$33)</f>
        <v>1930</v>
      </c>
      <c r="L9" s="1280">
        <v>1800</v>
      </c>
      <c r="M9" s="1280"/>
    </row>
    <row r="10" spans="1:13" ht="16.5" thickBot="1" x14ac:dyDescent="0.3">
      <c r="A10" s="1280" t="s">
        <v>1030</v>
      </c>
      <c r="B10" s="1280"/>
      <c r="C10" s="1280"/>
      <c r="D10" s="1280"/>
      <c r="E10" s="1280" t="s">
        <v>1029</v>
      </c>
      <c r="F10" s="1280"/>
      <c r="G10" s="1280"/>
      <c r="H10" s="1279">
        <f t="shared" si="0"/>
        <v>1855</v>
      </c>
      <c r="I10" s="1279"/>
      <c r="J10" s="260">
        <f t="shared" si="1"/>
        <v>1855</v>
      </c>
      <c r="K10" s="262">
        <f>J10+(J10/100*ТЛ!$G$33)</f>
        <v>1855</v>
      </c>
      <c r="L10" s="1280">
        <v>1730</v>
      </c>
      <c r="M10" s="1280"/>
    </row>
    <row r="11" spans="1:13" ht="16.5" thickBot="1" x14ac:dyDescent="0.3">
      <c r="A11" s="1289" t="s">
        <v>1031</v>
      </c>
      <c r="B11" s="1290"/>
      <c r="C11" s="1290"/>
      <c r="D11" s="1291"/>
      <c r="E11" s="1280" t="s">
        <v>1032</v>
      </c>
      <c r="F11" s="1280"/>
      <c r="G11" s="1280"/>
      <c r="H11" s="1279">
        <f t="shared" si="0"/>
        <v>1580</v>
      </c>
      <c r="I11" s="1279"/>
      <c r="J11" s="260">
        <f t="shared" si="1"/>
        <v>1580</v>
      </c>
      <c r="K11" s="262">
        <f>J11+(J11/100*ТЛ!$G$33)</f>
        <v>1580</v>
      </c>
      <c r="L11" s="1280">
        <v>1475</v>
      </c>
      <c r="M11" s="1280"/>
    </row>
    <row r="12" spans="1:13" ht="16.5" thickBot="1" x14ac:dyDescent="0.3">
      <c r="A12" s="1280" t="s">
        <v>1033</v>
      </c>
      <c r="B12" s="1280"/>
      <c r="C12" s="1280"/>
      <c r="D12" s="1280"/>
      <c r="E12" s="1280" t="s">
        <v>1032</v>
      </c>
      <c r="F12" s="1280"/>
      <c r="G12" s="1280"/>
      <c r="H12" s="1279">
        <f t="shared" si="0"/>
        <v>2350</v>
      </c>
      <c r="I12" s="1279"/>
      <c r="J12" s="260">
        <f t="shared" si="1"/>
        <v>2350</v>
      </c>
      <c r="K12" s="262">
        <f>J12+(J12/100*ТЛ!$G$33)</f>
        <v>2350</v>
      </c>
      <c r="L12" s="1280">
        <v>2195</v>
      </c>
      <c r="M12" s="1280"/>
    </row>
    <row r="13" spans="1:13" ht="16.5" thickBot="1" x14ac:dyDescent="0.3">
      <c r="A13" s="1278" t="s">
        <v>1035</v>
      </c>
      <c r="B13" s="1278"/>
      <c r="C13" s="1278"/>
      <c r="D13" s="1278"/>
      <c r="E13" s="1278" t="s">
        <v>1032</v>
      </c>
      <c r="F13" s="1278"/>
      <c r="G13" s="1278"/>
      <c r="H13" s="1279">
        <f t="shared" si="0"/>
        <v>2215</v>
      </c>
      <c r="I13" s="1279"/>
      <c r="J13" s="260">
        <f t="shared" si="1"/>
        <v>2215</v>
      </c>
      <c r="K13" s="262">
        <f>J13+(J13/100*ТЛ!$G$33)</f>
        <v>2215</v>
      </c>
      <c r="L13" s="1278">
        <v>2070</v>
      </c>
      <c r="M13" s="1278"/>
    </row>
    <row r="14" spans="1:13" ht="16.5" thickBot="1" x14ac:dyDescent="0.3">
      <c r="A14" s="1278" t="s">
        <v>1034</v>
      </c>
      <c r="B14" s="1278"/>
      <c r="C14" s="1278"/>
      <c r="D14" s="1278"/>
      <c r="E14" s="1278" t="s">
        <v>1032</v>
      </c>
      <c r="F14" s="1278"/>
      <c r="G14" s="1278"/>
      <c r="H14" s="1279">
        <f t="shared" si="0"/>
        <v>3150</v>
      </c>
      <c r="I14" s="1279"/>
      <c r="J14" s="260">
        <f t="shared" si="1"/>
        <v>3150</v>
      </c>
      <c r="K14" s="262">
        <f>J14+(J14/100*ТЛ!$G$33)</f>
        <v>3150</v>
      </c>
      <c r="L14" s="1278">
        <v>2940</v>
      </c>
      <c r="M14" s="1278"/>
    </row>
    <row r="15" spans="1:13" ht="16.5" thickBot="1" x14ac:dyDescent="0.3">
      <c r="A15" s="1278" t="s">
        <v>1036</v>
      </c>
      <c r="B15" s="1278"/>
      <c r="C15" s="1278"/>
      <c r="D15" s="1278"/>
      <c r="E15" s="1278" t="s">
        <v>1037</v>
      </c>
      <c r="F15" s="1278"/>
      <c r="G15" s="1278"/>
      <c r="H15" s="1279">
        <f t="shared" si="0"/>
        <v>2855</v>
      </c>
      <c r="I15" s="1279"/>
      <c r="J15" s="260">
        <f t="shared" si="1"/>
        <v>2855</v>
      </c>
      <c r="K15" s="262">
        <f>J15+(J15/100*ТЛ!$G$33)</f>
        <v>2855</v>
      </c>
      <c r="L15" s="1278">
        <v>2665</v>
      </c>
      <c r="M15" s="1278"/>
    </row>
    <row r="16" spans="1:13" ht="16.5" thickBot="1" x14ac:dyDescent="0.3">
      <c r="A16" s="1278" t="s">
        <v>1038</v>
      </c>
      <c r="B16" s="1278"/>
      <c r="C16" s="1278"/>
      <c r="D16" s="1278"/>
      <c r="E16" s="1278" t="s">
        <v>1037</v>
      </c>
      <c r="F16" s="1278"/>
      <c r="G16" s="1278"/>
      <c r="H16" s="1279">
        <f t="shared" si="0"/>
        <v>2645</v>
      </c>
      <c r="I16" s="1279"/>
      <c r="J16" s="260">
        <f t="shared" si="1"/>
        <v>2645</v>
      </c>
      <c r="K16" s="262">
        <f>J16+(J16/100*ТЛ!$G$33)</f>
        <v>2645</v>
      </c>
      <c r="L16" s="1278">
        <v>2470</v>
      </c>
      <c r="M16" s="1278"/>
    </row>
    <row r="17" spans="1:13" ht="16.5" thickBot="1" x14ac:dyDescent="0.3">
      <c r="A17" s="1278" t="s">
        <v>1040</v>
      </c>
      <c r="B17" s="1278"/>
      <c r="C17" s="1278"/>
      <c r="D17" s="1278"/>
      <c r="E17" s="1278" t="s">
        <v>1039</v>
      </c>
      <c r="F17" s="1278"/>
      <c r="G17" s="1278"/>
      <c r="H17" s="1279">
        <f t="shared" si="0"/>
        <v>3140</v>
      </c>
      <c r="I17" s="1279"/>
      <c r="J17" s="260">
        <f t="shared" si="1"/>
        <v>3140</v>
      </c>
      <c r="K17" s="262">
        <f>J17+(J17/100*ТЛ!$G$33)</f>
        <v>3140</v>
      </c>
      <c r="L17" s="1278">
        <v>2930</v>
      </c>
      <c r="M17" s="1278"/>
    </row>
    <row r="18" spans="1:13" ht="16.5" thickBot="1" x14ac:dyDescent="0.3">
      <c r="A18" s="1292" t="s">
        <v>1041</v>
      </c>
      <c r="B18" s="1293"/>
      <c r="C18" s="1293"/>
      <c r="D18" s="1294"/>
      <c r="E18" s="1281" t="s">
        <v>1042</v>
      </c>
      <c r="F18" s="1281"/>
      <c r="G18" s="1281"/>
      <c r="H18" s="1279">
        <f t="shared" si="0"/>
        <v>4870</v>
      </c>
      <c r="I18" s="1279"/>
      <c r="J18" s="260">
        <f t="shared" si="1"/>
        <v>4870</v>
      </c>
      <c r="K18" s="262">
        <f>J18+(J18/100*ТЛ!$G$33)</f>
        <v>4870</v>
      </c>
      <c r="L18" s="1281">
        <v>4550</v>
      </c>
      <c r="M18" s="1281"/>
    </row>
    <row r="19" spans="1:13" ht="16.5" thickBot="1" x14ac:dyDescent="0.3">
      <c r="A19" s="602" t="s">
        <v>1043</v>
      </c>
      <c r="B19" s="603"/>
      <c r="C19" s="603"/>
      <c r="D19" s="603"/>
      <c r="E19" s="603"/>
      <c r="F19" s="603"/>
      <c r="G19" s="603"/>
      <c r="H19" s="1279">
        <f t="shared" si="0"/>
        <v>0</v>
      </c>
      <c r="I19" s="1279"/>
      <c r="J19" s="603"/>
      <c r="K19" s="603"/>
      <c r="L19" s="603"/>
      <c r="M19" s="603"/>
    </row>
    <row r="20" spans="1:13" ht="16.5" thickBot="1" x14ac:dyDescent="0.3">
      <c r="A20" s="1282" t="s">
        <v>1044</v>
      </c>
      <c r="B20" s="1282"/>
      <c r="C20" s="1282"/>
      <c r="D20" s="1282"/>
      <c r="E20" s="1282" t="s">
        <v>1045</v>
      </c>
      <c r="F20" s="1282"/>
      <c r="G20" s="1282"/>
      <c r="H20" s="1279">
        <f t="shared" si="0"/>
        <v>1135</v>
      </c>
      <c r="I20" s="1279"/>
      <c r="J20" s="261">
        <f>H20</f>
        <v>1135</v>
      </c>
      <c r="K20" s="263">
        <f>J20+(J20/100*ТЛ!$G$33)</f>
        <v>1135</v>
      </c>
      <c r="L20" s="1282">
        <v>1060</v>
      </c>
      <c r="M20" s="1282"/>
    </row>
    <row r="21" spans="1:13" ht="16.5" thickBot="1" x14ac:dyDescent="0.3">
      <c r="A21" s="1295" t="s">
        <v>1046</v>
      </c>
      <c r="B21" s="1296"/>
      <c r="C21" s="1296"/>
      <c r="D21" s="1297"/>
      <c r="E21" s="1278" t="s">
        <v>1045</v>
      </c>
      <c r="F21" s="1278"/>
      <c r="G21" s="1278"/>
      <c r="H21" s="1279">
        <f t="shared" si="0"/>
        <v>1635</v>
      </c>
      <c r="I21" s="1279"/>
      <c r="J21" s="261">
        <f t="shared" ref="J21:J44" si="2">H21</f>
        <v>1635</v>
      </c>
      <c r="K21" s="263">
        <f>J21+(J21/100*ТЛ!$G$33)</f>
        <v>1635</v>
      </c>
      <c r="L21" s="1278">
        <v>1525</v>
      </c>
      <c r="M21" s="1278"/>
    </row>
    <row r="22" spans="1:13" ht="16.5" thickBot="1" x14ac:dyDescent="0.3">
      <c r="A22" s="1295" t="s">
        <v>1047</v>
      </c>
      <c r="B22" s="1296"/>
      <c r="C22" s="1296"/>
      <c r="D22" s="1297"/>
      <c r="E22" s="1278" t="s">
        <v>1048</v>
      </c>
      <c r="F22" s="1278"/>
      <c r="G22" s="1278"/>
      <c r="H22" s="1279">
        <f t="shared" si="0"/>
        <v>1415</v>
      </c>
      <c r="I22" s="1279"/>
      <c r="J22" s="261">
        <f t="shared" si="2"/>
        <v>1415</v>
      </c>
      <c r="K22" s="263">
        <f>J22+(J22/100*ТЛ!$G$33)</f>
        <v>1415</v>
      </c>
      <c r="L22" s="1278">
        <v>1320</v>
      </c>
      <c r="M22" s="1278"/>
    </row>
    <row r="23" spans="1:13" ht="16.5" thickBot="1" x14ac:dyDescent="0.3">
      <c r="A23" s="1295" t="s">
        <v>1049</v>
      </c>
      <c r="B23" s="1296"/>
      <c r="C23" s="1296"/>
      <c r="D23" s="1297"/>
      <c r="E23" s="1278" t="s">
        <v>1048</v>
      </c>
      <c r="F23" s="1278"/>
      <c r="G23" s="1278"/>
      <c r="H23" s="1279">
        <f t="shared" si="0"/>
        <v>1895</v>
      </c>
      <c r="I23" s="1279"/>
      <c r="J23" s="261">
        <f t="shared" si="2"/>
        <v>1895</v>
      </c>
      <c r="K23" s="263">
        <f>J23+(J23/100*ТЛ!$G$33)</f>
        <v>1895</v>
      </c>
      <c r="L23" s="1278">
        <v>1770</v>
      </c>
      <c r="M23" s="1278"/>
    </row>
    <row r="24" spans="1:13" ht="16.5" thickBot="1" x14ac:dyDescent="0.3">
      <c r="A24" s="1295" t="s">
        <v>1050</v>
      </c>
      <c r="B24" s="1296"/>
      <c r="C24" s="1296"/>
      <c r="D24" s="1297"/>
      <c r="E24" s="1278" t="s">
        <v>1051</v>
      </c>
      <c r="F24" s="1278"/>
      <c r="G24" s="1278"/>
      <c r="H24" s="1279">
        <f t="shared" si="0"/>
        <v>620</v>
      </c>
      <c r="I24" s="1279"/>
      <c r="J24" s="261">
        <f t="shared" si="2"/>
        <v>620</v>
      </c>
      <c r="K24" s="263">
        <f>J24+(J24/100*ТЛ!$G$33)</f>
        <v>620</v>
      </c>
      <c r="L24" s="1278">
        <v>575</v>
      </c>
      <c r="M24" s="1278"/>
    </row>
    <row r="25" spans="1:13" ht="16.5" thickBot="1" x14ac:dyDescent="0.3">
      <c r="A25" s="1282" t="s">
        <v>1052</v>
      </c>
      <c r="B25" s="1282"/>
      <c r="C25" s="1282"/>
      <c r="D25" s="1282"/>
      <c r="E25" s="1278" t="s">
        <v>1054</v>
      </c>
      <c r="F25" s="1278"/>
      <c r="G25" s="1278"/>
      <c r="H25" s="1279">
        <f t="shared" si="0"/>
        <v>1600</v>
      </c>
      <c r="I25" s="1279"/>
      <c r="J25" s="261">
        <f t="shared" si="2"/>
        <v>1600</v>
      </c>
      <c r="K25" s="263">
        <f>J25+(J25/100*ТЛ!$G$33)</f>
        <v>1600</v>
      </c>
      <c r="L25" s="1278">
        <v>1495</v>
      </c>
      <c r="M25" s="1278"/>
    </row>
    <row r="26" spans="1:13" ht="16.5" thickBot="1" x14ac:dyDescent="0.3">
      <c r="A26" s="1295" t="s">
        <v>1053</v>
      </c>
      <c r="B26" s="1296"/>
      <c r="C26" s="1296"/>
      <c r="D26" s="1297"/>
      <c r="E26" s="1278" t="s">
        <v>1054</v>
      </c>
      <c r="F26" s="1278"/>
      <c r="G26" s="1278"/>
      <c r="H26" s="1279">
        <f t="shared" si="0"/>
        <v>2050</v>
      </c>
      <c r="I26" s="1279"/>
      <c r="J26" s="261">
        <f t="shared" si="2"/>
        <v>2050</v>
      </c>
      <c r="K26" s="263">
        <f>J26+(J26/100*ТЛ!$G$33)</f>
        <v>2050</v>
      </c>
      <c r="L26" s="1278">
        <v>1915</v>
      </c>
      <c r="M26" s="1278"/>
    </row>
    <row r="27" spans="1:13" ht="16.5" thickBot="1" x14ac:dyDescent="0.3">
      <c r="A27" s="1295" t="s">
        <v>1055</v>
      </c>
      <c r="B27" s="1296"/>
      <c r="C27" s="1296"/>
      <c r="D27" s="1297"/>
      <c r="E27" s="1278" t="s">
        <v>1054</v>
      </c>
      <c r="F27" s="1278"/>
      <c r="G27" s="1278"/>
      <c r="H27" s="1279">
        <f t="shared" si="0"/>
        <v>1855</v>
      </c>
      <c r="I27" s="1279"/>
      <c r="J27" s="261">
        <f t="shared" si="2"/>
        <v>1855</v>
      </c>
      <c r="K27" s="263">
        <f>J27+(J27/100*ТЛ!$G$33)</f>
        <v>1855</v>
      </c>
      <c r="L27" s="1278">
        <v>1730</v>
      </c>
      <c r="M27" s="1278"/>
    </row>
    <row r="28" spans="1:13" ht="16.5" thickBot="1" x14ac:dyDescent="0.3">
      <c r="A28" s="1295" t="s">
        <v>1075</v>
      </c>
      <c r="B28" s="1296"/>
      <c r="C28" s="1296"/>
      <c r="D28" s="1297"/>
      <c r="E28" s="1278" t="s">
        <v>1076</v>
      </c>
      <c r="F28" s="1278"/>
      <c r="G28" s="1278"/>
      <c r="H28" s="1279">
        <f t="shared" si="0"/>
        <v>1115</v>
      </c>
      <c r="I28" s="1279"/>
      <c r="J28" s="261">
        <f t="shared" si="2"/>
        <v>1115</v>
      </c>
      <c r="K28" s="263">
        <f>J28+(J28/100*ТЛ!$G$33)</f>
        <v>1115</v>
      </c>
      <c r="L28" s="1278">
        <v>1040</v>
      </c>
      <c r="M28" s="1278"/>
    </row>
    <row r="29" spans="1:13" ht="16.5" thickBot="1" x14ac:dyDescent="0.3">
      <c r="A29" s="1295" t="s">
        <v>1056</v>
      </c>
      <c r="B29" s="1296"/>
      <c r="C29" s="1296"/>
      <c r="D29" s="1297"/>
      <c r="E29" s="1278" t="s">
        <v>1057</v>
      </c>
      <c r="F29" s="1278"/>
      <c r="G29" s="1278"/>
      <c r="H29" s="1279">
        <f t="shared" si="0"/>
        <v>1215</v>
      </c>
      <c r="I29" s="1279"/>
      <c r="J29" s="261">
        <f t="shared" si="2"/>
        <v>1215</v>
      </c>
      <c r="K29" s="263">
        <f>J29+(J29/100*ТЛ!$G$33)</f>
        <v>1215</v>
      </c>
      <c r="L29" s="1278">
        <v>1135</v>
      </c>
      <c r="M29" s="1278"/>
    </row>
    <row r="30" spans="1:13" ht="16.5" thickBot="1" x14ac:dyDescent="0.3">
      <c r="A30" s="1295" t="s">
        <v>1058</v>
      </c>
      <c r="B30" s="1296"/>
      <c r="C30" s="1296"/>
      <c r="D30" s="1297"/>
      <c r="E30" s="1278" t="s">
        <v>1059</v>
      </c>
      <c r="F30" s="1278"/>
      <c r="G30" s="1278"/>
      <c r="H30" s="1279">
        <f t="shared" si="0"/>
        <v>2020</v>
      </c>
      <c r="I30" s="1279"/>
      <c r="J30" s="261">
        <f t="shared" si="2"/>
        <v>2020</v>
      </c>
      <c r="K30" s="263">
        <f>J30+(J30/100*ТЛ!$G$33)</f>
        <v>2020</v>
      </c>
      <c r="L30" s="1278">
        <v>1885</v>
      </c>
      <c r="M30" s="1278"/>
    </row>
    <row r="31" spans="1:13" ht="16.5" thickBot="1" x14ac:dyDescent="0.3">
      <c r="A31" s="1295" t="s">
        <v>1060</v>
      </c>
      <c r="B31" s="1296"/>
      <c r="C31" s="1296"/>
      <c r="D31" s="1297"/>
      <c r="E31" s="1278" t="s">
        <v>1059</v>
      </c>
      <c r="F31" s="1278"/>
      <c r="G31" s="1278"/>
      <c r="H31" s="1279">
        <f t="shared" si="0"/>
        <v>2915</v>
      </c>
      <c r="I31" s="1279"/>
      <c r="J31" s="261">
        <f t="shared" si="2"/>
        <v>2915</v>
      </c>
      <c r="K31" s="263">
        <f>J31+(J31/100*ТЛ!$G$33)</f>
        <v>2915</v>
      </c>
      <c r="L31" s="1278">
        <v>2720</v>
      </c>
      <c r="M31" s="1278"/>
    </row>
    <row r="32" spans="1:13" ht="16.5" thickBot="1" x14ac:dyDescent="0.3">
      <c r="A32" s="1295" t="s">
        <v>1061</v>
      </c>
      <c r="B32" s="1296"/>
      <c r="C32" s="1296"/>
      <c r="D32" s="1297"/>
      <c r="E32" s="1278" t="s">
        <v>1059</v>
      </c>
      <c r="F32" s="1278"/>
      <c r="G32" s="1278"/>
      <c r="H32" s="1279">
        <f t="shared" si="0"/>
        <v>2265</v>
      </c>
      <c r="I32" s="1279"/>
      <c r="J32" s="261">
        <f t="shared" si="2"/>
        <v>2265</v>
      </c>
      <c r="K32" s="263">
        <f>J32+(J32/100*ТЛ!$G$33)</f>
        <v>2265</v>
      </c>
      <c r="L32" s="1278">
        <v>2115</v>
      </c>
      <c r="M32" s="1278"/>
    </row>
    <row r="33" spans="1:13" ht="16.5" thickBot="1" x14ac:dyDescent="0.3">
      <c r="A33" s="1278" t="s">
        <v>1062</v>
      </c>
      <c r="B33" s="1278"/>
      <c r="C33" s="1278"/>
      <c r="D33" s="1278"/>
      <c r="E33" s="1278" t="s">
        <v>1059</v>
      </c>
      <c r="F33" s="1278"/>
      <c r="G33" s="1278"/>
      <c r="H33" s="1279">
        <f t="shared" si="0"/>
        <v>2630</v>
      </c>
      <c r="I33" s="1279"/>
      <c r="J33" s="261">
        <f t="shared" si="2"/>
        <v>2630</v>
      </c>
      <c r="K33" s="263">
        <f>J33+(J33/100*ТЛ!$G$33)</f>
        <v>2630</v>
      </c>
      <c r="L33" s="1278">
        <v>2455</v>
      </c>
      <c r="M33" s="1278"/>
    </row>
    <row r="34" spans="1:13" ht="16.5" thickBot="1" x14ac:dyDescent="0.3">
      <c r="A34" s="1278" t="s">
        <v>1063</v>
      </c>
      <c r="B34" s="1278"/>
      <c r="C34" s="1278"/>
      <c r="D34" s="1278"/>
      <c r="E34" s="1278" t="s">
        <v>1064</v>
      </c>
      <c r="F34" s="1278"/>
      <c r="G34" s="1278"/>
      <c r="H34" s="1279">
        <f t="shared" si="0"/>
        <v>2490</v>
      </c>
      <c r="I34" s="1279"/>
      <c r="J34" s="261">
        <f t="shared" si="2"/>
        <v>2490</v>
      </c>
      <c r="K34" s="263">
        <f>J34+(J34/100*ТЛ!$G$33)</f>
        <v>2490</v>
      </c>
      <c r="L34" s="1278">
        <v>2325</v>
      </c>
      <c r="M34" s="1278"/>
    </row>
    <row r="35" spans="1:13" ht="16.5" thickBot="1" x14ac:dyDescent="0.3">
      <c r="A35" s="1295" t="s">
        <v>1065</v>
      </c>
      <c r="B35" s="1296"/>
      <c r="C35" s="1296"/>
      <c r="D35" s="1297"/>
      <c r="E35" s="1278" t="s">
        <v>1064</v>
      </c>
      <c r="F35" s="1278"/>
      <c r="G35" s="1278"/>
      <c r="H35" s="1279">
        <f t="shared" si="0"/>
        <v>3390</v>
      </c>
      <c r="I35" s="1279"/>
      <c r="J35" s="261">
        <f t="shared" si="2"/>
        <v>3390</v>
      </c>
      <c r="K35" s="263">
        <f>J35+(J35/100*ТЛ!$G$33)</f>
        <v>3390</v>
      </c>
      <c r="L35" s="1278">
        <v>3165</v>
      </c>
      <c r="M35" s="1278"/>
    </row>
    <row r="36" spans="1:13" ht="16.5" thickBot="1" x14ac:dyDescent="0.3">
      <c r="A36" s="1295" t="s">
        <v>1066</v>
      </c>
      <c r="B36" s="1296"/>
      <c r="C36" s="1296"/>
      <c r="D36" s="1297"/>
      <c r="E36" s="1278" t="s">
        <v>1064</v>
      </c>
      <c r="F36" s="1278"/>
      <c r="G36" s="1278"/>
      <c r="H36" s="1279">
        <f t="shared" si="0"/>
        <v>2730</v>
      </c>
      <c r="I36" s="1279"/>
      <c r="J36" s="261">
        <f t="shared" si="2"/>
        <v>2730</v>
      </c>
      <c r="K36" s="263">
        <f>J36+(J36/100*ТЛ!$G$33)</f>
        <v>2730</v>
      </c>
      <c r="L36" s="1278">
        <v>2550</v>
      </c>
      <c r="M36" s="1278"/>
    </row>
    <row r="37" spans="1:13" ht="16.5" thickBot="1" x14ac:dyDescent="0.3">
      <c r="A37" s="1278" t="s">
        <v>1067</v>
      </c>
      <c r="B37" s="1278"/>
      <c r="C37" s="1278"/>
      <c r="D37" s="1278"/>
      <c r="E37" s="1278" t="s">
        <v>1068</v>
      </c>
      <c r="F37" s="1278"/>
      <c r="G37" s="1278"/>
      <c r="H37" s="1279">
        <f t="shared" si="0"/>
        <v>1985</v>
      </c>
      <c r="I37" s="1279"/>
      <c r="J37" s="261">
        <f t="shared" si="2"/>
        <v>1985</v>
      </c>
      <c r="K37" s="263">
        <f>J37+(J37/100*ТЛ!$G$33)</f>
        <v>1985</v>
      </c>
      <c r="L37" s="1278">
        <v>1855</v>
      </c>
      <c r="M37" s="1278"/>
    </row>
    <row r="38" spans="1:13" ht="16.5" thickBot="1" x14ac:dyDescent="0.3">
      <c r="A38" s="1278" t="s">
        <v>1069</v>
      </c>
      <c r="B38" s="1278"/>
      <c r="C38" s="1278"/>
      <c r="D38" s="1278"/>
      <c r="E38" s="1278" t="s">
        <v>1068</v>
      </c>
      <c r="F38" s="1278"/>
      <c r="G38" s="1278"/>
      <c r="H38" s="1279">
        <f t="shared" si="0"/>
        <v>2435</v>
      </c>
      <c r="I38" s="1279"/>
      <c r="J38" s="261">
        <f t="shared" si="2"/>
        <v>2435</v>
      </c>
      <c r="K38" s="263">
        <f>J38+(J38/100*ТЛ!$G$33)</f>
        <v>2435</v>
      </c>
      <c r="L38" s="1278">
        <v>2275</v>
      </c>
      <c r="M38" s="1278"/>
    </row>
    <row r="39" spans="1:13" ht="16.5" thickBot="1" x14ac:dyDescent="0.3">
      <c r="A39" s="1278" t="s">
        <v>391</v>
      </c>
      <c r="B39" s="1278"/>
      <c r="C39" s="1278"/>
      <c r="D39" s="1278"/>
      <c r="E39" s="1278" t="s">
        <v>1070</v>
      </c>
      <c r="F39" s="1278"/>
      <c r="G39" s="1278"/>
      <c r="H39" s="1279">
        <f t="shared" si="0"/>
        <v>2140</v>
      </c>
      <c r="I39" s="1279"/>
      <c r="J39" s="261">
        <f t="shared" si="2"/>
        <v>2140</v>
      </c>
      <c r="K39" s="263">
        <f>J39+(J39/100*ТЛ!$G$33)</f>
        <v>2140</v>
      </c>
      <c r="L39" s="1278">
        <v>2000</v>
      </c>
      <c r="M39" s="1278"/>
    </row>
    <row r="40" spans="1:13" ht="16.5" thickBot="1" x14ac:dyDescent="0.3">
      <c r="A40" s="1278" t="s">
        <v>393</v>
      </c>
      <c r="B40" s="1278"/>
      <c r="C40" s="1278"/>
      <c r="D40" s="1278"/>
      <c r="E40" s="1278" t="s">
        <v>1071</v>
      </c>
      <c r="F40" s="1278"/>
      <c r="G40" s="1278"/>
      <c r="H40" s="1279">
        <f t="shared" si="0"/>
        <v>4470</v>
      </c>
      <c r="I40" s="1279"/>
      <c r="J40" s="261">
        <f t="shared" si="2"/>
        <v>4470</v>
      </c>
      <c r="K40" s="263">
        <f>J40+(J40/100*ТЛ!$G$33)</f>
        <v>4470</v>
      </c>
      <c r="L40" s="1278">
        <v>4175</v>
      </c>
      <c r="M40" s="1278"/>
    </row>
    <row r="41" spans="1:13" ht="16.5" thickBot="1" x14ac:dyDescent="0.3">
      <c r="A41" s="1278" t="s">
        <v>394</v>
      </c>
      <c r="B41" s="1278"/>
      <c r="C41" s="1278"/>
      <c r="D41" s="1278"/>
      <c r="E41" s="1278" t="s">
        <v>1072</v>
      </c>
      <c r="F41" s="1278"/>
      <c r="G41" s="1278"/>
      <c r="H41" s="1279">
        <f t="shared" si="0"/>
        <v>4830</v>
      </c>
      <c r="I41" s="1279"/>
      <c r="J41" s="261">
        <f t="shared" si="2"/>
        <v>4830</v>
      </c>
      <c r="K41" s="263">
        <f>J41+(J41/100*ТЛ!$G$33)</f>
        <v>4830</v>
      </c>
      <c r="L41" s="1278">
        <v>4510</v>
      </c>
      <c r="M41" s="1278"/>
    </row>
    <row r="42" spans="1:13" ht="16.5" thickBot="1" x14ac:dyDescent="0.3">
      <c r="A42" s="1278" t="s">
        <v>405</v>
      </c>
      <c r="B42" s="1278"/>
      <c r="C42" s="1278"/>
      <c r="D42" s="1278"/>
      <c r="E42" s="1278" t="s">
        <v>1073</v>
      </c>
      <c r="F42" s="1278"/>
      <c r="G42" s="1278"/>
      <c r="H42" s="1279">
        <f t="shared" si="0"/>
        <v>3970</v>
      </c>
      <c r="I42" s="1279"/>
      <c r="J42" s="261">
        <f t="shared" si="2"/>
        <v>3970</v>
      </c>
      <c r="K42" s="263">
        <f>J42+(J42/100*ТЛ!$G$33)</f>
        <v>3970</v>
      </c>
      <c r="L42" s="1278">
        <v>3710</v>
      </c>
      <c r="M42" s="1278"/>
    </row>
    <row r="43" spans="1:13" ht="16.5" thickBot="1" x14ac:dyDescent="0.3">
      <c r="A43" s="1278" t="s">
        <v>406</v>
      </c>
      <c r="B43" s="1278"/>
      <c r="C43" s="1278"/>
      <c r="D43" s="1278"/>
      <c r="E43" s="1278" t="s">
        <v>1074</v>
      </c>
      <c r="F43" s="1278"/>
      <c r="G43" s="1278"/>
      <c r="H43" s="1279">
        <f t="shared" si="0"/>
        <v>7370</v>
      </c>
      <c r="I43" s="1279"/>
      <c r="J43" s="261">
        <f t="shared" si="2"/>
        <v>7370</v>
      </c>
      <c r="K43" s="263">
        <f>J43+(J43/100*ТЛ!$G$33)</f>
        <v>7370</v>
      </c>
      <c r="L43" s="1278">
        <v>6885</v>
      </c>
      <c r="M43" s="1278"/>
    </row>
    <row r="44" spans="1:13" ht="15.75" x14ac:dyDescent="0.25">
      <c r="A44" s="1221" t="s">
        <v>1079</v>
      </c>
      <c r="B44" s="1221"/>
      <c r="C44" s="1221"/>
      <c r="D44" s="1221"/>
      <c r="E44" s="1221"/>
      <c r="F44" s="1221"/>
      <c r="G44" s="1221"/>
      <c r="H44" s="1279">
        <f t="shared" si="0"/>
        <v>23295</v>
      </c>
      <c r="I44" s="1279"/>
      <c r="J44" s="261">
        <f t="shared" si="2"/>
        <v>23295</v>
      </c>
      <c r="K44" s="263">
        <f>J44+(J44/100*ТЛ!$G$33)</f>
        <v>23295</v>
      </c>
      <c r="L44" s="1221">
        <v>21770</v>
      </c>
      <c r="M44" s="1221"/>
    </row>
  </sheetData>
  <mergeCells count="167">
    <mergeCell ref="A43:D43"/>
    <mergeCell ref="E43:G43"/>
    <mergeCell ref="H43:I43"/>
    <mergeCell ref="A44:D44"/>
    <mergeCell ref="E44:G44"/>
    <mergeCell ref="H44:I44"/>
    <mergeCell ref="A41:D41"/>
    <mergeCell ref="E41:G41"/>
    <mergeCell ref="H41:I41"/>
    <mergeCell ref="A42:D42"/>
    <mergeCell ref="E42:G42"/>
    <mergeCell ref="H42:I42"/>
    <mergeCell ref="A39:D39"/>
    <mergeCell ref="E39:G39"/>
    <mergeCell ref="H39:I39"/>
    <mergeCell ref="A40:D40"/>
    <mergeCell ref="E40:G40"/>
    <mergeCell ref="H40:I40"/>
    <mergeCell ref="A37:D37"/>
    <mergeCell ref="E37:G37"/>
    <mergeCell ref="H37:I37"/>
    <mergeCell ref="A38:D38"/>
    <mergeCell ref="E38:G38"/>
    <mergeCell ref="H38:I38"/>
    <mergeCell ref="A35:D35"/>
    <mergeCell ref="E35:G35"/>
    <mergeCell ref="H35:I35"/>
    <mergeCell ref="A36:D36"/>
    <mergeCell ref="E36:G36"/>
    <mergeCell ref="H36:I36"/>
    <mergeCell ref="A33:D33"/>
    <mergeCell ref="E33:G33"/>
    <mergeCell ref="H33:I33"/>
    <mergeCell ref="A34:D34"/>
    <mergeCell ref="E34:G34"/>
    <mergeCell ref="H34:I34"/>
    <mergeCell ref="A31:D31"/>
    <mergeCell ref="E31:G31"/>
    <mergeCell ref="H31:I31"/>
    <mergeCell ref="A32:D32"/>
    <mergeCell ref="E32:G32"/>
    <mergeCell ref="H32:I32"/>
    <mergeCell ref="A29:D29"/>
    <mergeCell ref="E29:G29"/>
    <mergeCell ref="H29:I29"/>
    <mergeCell ref="A30:D30"/>
    <mergeCell ref="E30:G30"/>
    <mergeCell ref="H30:I30"/>
    <mergeCell ref="A27:D27"/>
    <mergeCell ref="E27:G27"/>
    <mergeCell ref="H27:I27"/>
    <mergeCell ref="A28:D28"/>
    <mergeCell ref="E28:G28"/>
    <mergeCell ref="H28:I28"/>
    <mergeCell ref="A25:D25"/>
    <mergeCell ref="E25:G25"/>
    <mergeCell ref="H25:I25"/>
    <mergeCell ref="A26:D26"/>
    <mergeCell ref="E26:G26"/>
    <mergeCell ref="H26:I26"/>
    <mergeCell ref="A23:D23"/>
    <mergeCell ref="E23:G23"/>
    <mergeCell ref="H23:I23"/>
    <mergeCell ref="A24:D24"/>
    <mergeCell ref="E24:G24"/>
    <mergeCell ref="H24:I24"/>
    <mergeCell ref="A21:D21"/>
    <mergeCell ref="E21:G21"/>
    <mergeCell ref="H21:I21"/>
    <mergeCell ref="A22:D22"/>
    <mergeCell ref="E22:G22"/>
    <mergeCell ref="H22:I22"/>
    <mergeCell ref="A18:D18"/>
    <mergeCell ref="E18:G18"/>
    <mergeCell ref="H18:I18"/>
    <mergeCell ref="A20:D20"/>
    <mergeCell ref="E20:G20"/>
    <mergeCell ref="H20:I20"/>
    <mergeCell ref="A16:D16"/>
    <mergeCell ref="E16:G16"/>
    <mergeCell ref="H16:I16"/>
    <mergeCell ref="A17:D17"/>
    <mergeCell ref="E17:G17"/>
    <mergeCell ref="H17:I17"/>
    <mergeCell ref="A14:D14"/>
    <mergeCell ref="E14:G14"/>
    <mergeCell ref="H14:I14"/>
    <mergeCell ref="A15:D15"/>
    <mergeCell ref="E15:G15"/>
    <mergeCell ref="H15:I15"/>
    <mergeCell ref="A12:D12"/>
    <mergeCell ref="E12:G12"/>
    <mergeCell ref="H12:I12"/>
    <mergeCell ref="A13:D13"/>
    <mergeCell ref="E13:G13"/>
    <mergeCell ref="H13:I13"/>
    <mergeCell ref="A10:D10"/>
    <mergeCell ref="E10:G10"/>
    <mergeCell ref="H10:I10"/>
    <mergeCell ref="A11:D11"/>
    <mergeCell ref="E11:G11"/>
    <mergeCell ref="H11:I11"/>
    <mergeCell ref="A8:D8"/>
    <mergeCell ref="E8:G8"/>
    <mergeCell ref="H8:I8"/>
    <mergeCell ref="A9:D9"/>
    <mergeCell ref="E9:G9"/>
    <mergeCell ref="H9:I9"/>
    <mergeCell ref="A1:L1"/>
    <mergeCell ref="A2:L2"/>
    <mergeCell ref="A3:D3"/>
    <mergeCell ref="E3:G3"/>
    <mergeCell ref="H3:I3"/>
    <mergeCell ref="A6:D6"/>
    <mergeCell ref="E6:G6"/>
    <mergeCell ref="H6:I6"/>
    <mergeCell ref="A7:D7"/>
    <mergeCell ref="E7:G7"/>
    <mergeCell ref="H7:I7"/>
    <mergeCell ref="A4:D4"/>
    <mergeCell ref="E4:G4"/>
    <mergeCell ref="H4:I4"/>
    <mergeCell ref="A5:D5"/>
    <mergeCell ref="E5:G5"/>
    <mergeCell ref="H5:I5"/>
    <mergeCell ref="L3:M3"/>
    <mergeCell ref="L4:M4"/>
    <mergeCell ref="L5:M5"/>
    <mergeCell ref="L6:M6"/>
    <mergeCell ref="L7:M7"/>
    <mergeCell ref="L29:M29"/>
    <mergeCell ref="L8:M8"/>
    <mergeCell ref="L9:M9"/>
    <mergeCell ref="L10:M10"/>
    <mergeCell ref="L11:M11"/>
    <mergeCell ref="L12:M12"/>
    <mergeCell ref="L13:M13"/>
    <mergeCell ref="L14:M14"/>
    <mergeCell ref="L15:M15"/>
    <mergeCell ref="L16:M16"/>
    <mergeCell ref="L17:M17"/>
    <mergeCell ref="L18:M18"/>
    <mergeCell ref="L20:M20"/>
    <mergeCell ref="L39:M39"/>
    <mergeCell ref="L40:M40"/>
    <mergeCell ref="L41:M41"/>
    <mergeCell ref="L42:M42"/>
    <mergeCell ref="L43:M43"/>
    <mergeCell ref="L44:M44"/>
    <mergeCell ref="H19:I19"/>
    <mergeCell ref="L30:M30"/>
    <mergeCell ref="L31:M31"/>
    <mergeCell ref="L32:M32"/>
    <mergeCell ref="L33:M33"/>
    <mergeCell ref="L34:M34"/>
    <mergeCell ref="L35:M35"/>
    <mergeCell ref="L36:M36"/>
    <mergeCell ref="L37:M37"/>
    <mergeCell ref="L38:M38"/>
    <mergeCell ref="L21:M21"/>
    <mergeCell ref="L22:M22"/>
    <mergeCell ref="L23:M23"/>
    <mergeCell ref="L24:M24"/>
    <mergeCell ref="L25:M25"/>
    <mergeCell ref="L26:M26"/>
    <mergeCell ref="L27:M27"/>
    <mergeCell ref="L28:M28"/>
  </mergeCells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K42"/>
  <sheetViews>
    <sheetView view="pageBreakPreview" zoomScale="90" zoomScaleNormal="100" zoomScaleSheetLayoutView="90" workbookViewId="0">
      <selection activeCell="Q12" sqref="Q12"/>
    </sheetView>
  </sheetViews>
  <sheetFormatPr defaultRowHeight="15" x14ac:dyDescent="0.25"/>
  <cols>
    <col min="1" max="1" width="17.7109375" customWidth="1"/>
    <col min="3" max="3" width="11.42578125" customWidth="1"/>
    <col min="4" max="4" width="5.42578125" customWidth="1"/>
    <col min="5" max="5" width="18.5703125" customWidth="1"/>
    <col min="7" max="7" width="11.85546875" customWidth="1"/>
    <col min="8" max="8" width="6.7109375" customWidth="1"/>
    <col min="9" max="9" width="16.42578125" customWidth="1"/>
    <col min="11" max="11" width="14.140625" customWidth="1"/>
  </cols>
  <sheetData>
    <row r="1" spans="1:11" s="143" customFormat="1" ht="22.5" customHeight="1" thickBot="1" x14ac:dyDescent="0.4">
      <c r="A1" s="1318" t="s">
        <v>775</v>
      </c>
      <c r="B1" s="1319"/>
      <c r="C1" s="1319"/>
      <c r="D1" s="1319"/>
      <c r="E1" s="1319"/>
      <c r="F1" s="1319"/>
      <c r="G1" s="1319"/>
      <c r="H1" s="1319"/>
      <c r="I1" s="1319"/>
      <c r="J1" s="1319"/>
      <c r="K1" s="1319"/>
    </row>
    <row r="2" spans="1:11" ht="85.5" customHeight="1" x14ac:dyDescent="0.3">
      <c r="A2" s="100"/>
      <c r="B2" s="75"/>
      <c r="C2" s="101"/>
      <c r="E2" s="100"/>
      <c r="F2" s="75"/>
      <c r="G2" s="101"/>
      <c r="I2" s="1317"/>
      <c r="J2" s="1308"/>
      <c r="K2" s="1309"/>
    </row>
    <row r="3" spans="1:11" ht="34.5" customHeight="1" x14ac:dyDescent="0.3">
      <c r="A3" s="102" t="s">
        <v>361</v>
      </c>
      <c r="B3" s="1312" t="s">
        <v>362</v>
      </c>
      <c r="C3" s="1313"/>
      <c r="E3" s="102" t="s">
        <v>363</v>
      </c>
      <c r="F3" s="1312" t="s">
        <v>364</v>
      </c>
      <c r="G3" s="1313"/>
      <c r="I3" s="1322" t="s">
        <v>776</v>
      </c>
      <c r="J3" s="1323"/>
      <c r="K3" s="1324"/>
    </row>
    <row r="4" spans="1:11" ht="18" x14ac:dyDescent="0.25">
      <c r="A4" s="1314" t="s">
        <v>365</v>
      </c>
      <c r="B4" s="1315"/>
      <c r="C4" s="1316"/>
      <c r="D4" s="76"/>
      <c r="E4" s="1314" t="s">
        <v>366</v>
      </c>
      <c r="F4" s="1315"/>
      <c r="G4" s="1316"/>
      <c r="H4" s="76"/>
      <c r="I4" s="1314" t="s">
        <v>365</v>
      </c>
      <c r="J4" s="1315"/>
      <c r="K4" s="1316"/>
    </row>
    <row r="5" spans="1:11" ht="29.25" x14ac:dyDescent="0.25">
      <c r="A5" s="77" t="s">
        <v>348</v>
      </c>
      <c r="B5" s="78" t="s">
        <v>349</v>
      </c>
      <c r="C5" s="79" t="s">
        <v>359</v>
      </c>
      <c r="D5" s="80"/>
      <c r="E5" s="77" t="s">
        <v>350</v>
      </c>
      <c r="F5" s="78" t="s">
        <v>349</v>
      </c>
      <c r="G5" s="79" t="s">
        <v>359</v>
      </c>
      <c r="I5" s="77" t="s">
        <v>350</v>
      </c>
      <c r="J5" s="78"/>
      <c r="K5" s="79"/>
    </row>
    <row r="6" spans="1:11" ht="15.75" x14ac:dyDescent="0.25">
      <c r="A6" s="81" t="s">
        <v>360</v>
      </c>
      <c r="B6" s="82" t="e">
        <f>#REF!</f>
        <v>#REF!</v>
      </c>
      <c r="C6" s="82" t="e">
        <f>#REF!</f>
        <v>#REF!</v>
      </c>
      <c r="D6" s="82"/>
      <c r="E6" s="189" t="str">
        <f>A6</f>
        <v>глухой</v>
      </c>
      <c r="F6" s="82" t="e">
        <f>#REF!</f>
        <v>#REF!</v>
      </c>
      <c r="G6" s="82" t="e">
        <f>#REF!</f>
        <v>#REF!</v>
      </c>
      <c r="H6" s="82"/>
      <c r="I6" s="189" t="str">
        <f>A6</f>
        <v>глухой</v>
      </c>
      <c r="J6" s="82" t="e">
        <f>#REF!</f>
        <v>#REF!</v>
      </c>
      <c r="K6" s="84"/>
    </row>
    <row r="7" spans="1:11" ht="16.5" thickBot="1" x14ac:dyDescent="0.3">
      <c r="A7" s="85" t="s">
        <v>351</v>
      </c>
      <c r="B7" s="86" t="e">
        <f>#REF!</f>
        <v>#REF!</v>
      </c>
      <c r="C7" s="86" t="e">
        <f>#REF!</f>
        <v>#REF!</v>
      </c>
      <c r="D7" s="86"/>
      <c r="E7" s="190" t="str">
        <f>A7</f>
        <v>со стеклом</v>
      </c>
      <c r="F7" s="86" t="e">
        <f>#REF!</f>
        <v>#REF!</v>
      </c>
      <c r="G7" s="86" t="e">
        <f>#REF!</f>
        <v>#REF!</v>
      </c>
      <c r="I7" s="85"/>
      <c r="J7" s="87"/>
      <c r="K7" s="88"/>
    </row>
    <row r="8" spans="1:11" ht="17.25" customHeight="1" thickBot="1" x14ac:dyDescent="0.35"/>
    <row r="9" spans="1:11" ht="84.75" customHeight="1" x14ac:dyDescent="0.3">
      <c r="A9" s="100"/>
      <c r="B9" s="1308"/>
      <c r="C9" s="1309"/>
      <c r="E9" s="1317"/>
      <c r="F9" s="1308"/>
      <c r="G9" s="1309"/>
      <c r="I9" s="1317"/>
      <c r="J9" s="1308"/>
      <c r="K9" s="1309"/>
    </row>
    <row r="10" spans="1:11" ht="15.75" x14ac:dyDescent="0.25">
      <c r="A10" s="102" t="s">
        <v>367</v>
      </c>
      <c r="B10" s="1304" t="s">
        <v>368</v>
      </c>
      <c r="C10" s="1303"/>
      <c r="E10" s="1301" t="s">
        <v>369</v>
      </c>
      <c r="F10" s="1302"/>
      <c r="G10" s="1303"/>
      <c r="I10" s="1301" t="s">
        <v>370</v>
      </c>
      <c r="J10" s="1302"/>
      <c r="K10" s="1303"/>
    </row>
    <row r="11" spans="1:11" ht="25.5" customHeight="1" x14ac:dyDescent="0.25">
      <c r="A11" s="1298" t="s">
        <v>371</v>
      </c>
      <c r="B11" s="1299"/>
      <c r="C11" s="1300"/>
      <c r="D11" s="76"/>
      <c r="E11" s="1298" t="s">
        <v>372</v>
      </c>
      <c r="F11" s="1299"/>
      <c r="G11" s="1300"/>
      <c r="H11" s="76"/>
      <c r="I11" s="1298" t="s">
        <v>373</v>
      </c>
      <c r="J11" s="1299"/>
      <c r="K11" s="1300"/>
    </row>
    <row r="12" spans="1:11" ht="29.25" x14ac:dyDescent="0.25">
      <c r="A12" s="77" t="s">
        <v>352</v>
      </c>
      <c r="B12" s="78" t="s">
        <v>349</v>
      </c>
      <c r="C12" s="79" t="s">
        <v>359</v>
      </c>
      <c r="E12" s="77" t="s">
        <v>352</v>
      </c>
      <c r="F12" s="78" t="s">
        <v>349</v>
      </c>
      <c r="G12" s="79" t="s">
        <v>359</v>
      </c>
      <c r="I12" s="77" t="s">
        <v>352</v>
      </c>
      <c r="J12" s="78" t="s">
        <v>349</v>
      </c>
      <c r="K12" s="79" t="s">
        <v>359</v>
      </c>
    </row>
    <row r="13" spans="1:11" x14ac:dyDescent="0.25">
      <c r="A13" s="81" t="s">
        <v>360</v>
      </c>
      <c r="B13" s="83" t="e">
        <f>#REF!</f>
        <v>#REF!</v>
      </c>
      <c r="C13" s="83" t="e">
        <f>#REF!</f>
        <v>#REF!</v>
      </c>
      <c r="D13" s="83"/>
      <c r="E13" s="188" t="str">
        <f>A13</f>
        <v>глухой</v>
      </c>
      <c r="F13" s="83" t="e">
        <f>#REF!</f>
        <v>#REF!</v>
      </c>
      <c r="G13" s="83" t="e">
        <f>#REF!</f>
        <v>#REF!</v>
      </c>
      <c r="H13" s="83"/>
      <c r="I13" s="188" t="str">
        <f>A13</f>
        <v>глухой</v>
      </c>
      <c r="J13" s="83" t="e">
        <f>#REF!</f>
        <v>#REF!</v>
      </c>
      <c r="K13" s="83" t="e">
        <f>#REF!</f>
        <v>#REF!</v>
      </c>
    </row>
    <row r="14" spans="1:11" ht="15.75" thickBot="1" x14ac:dyDescent="0.3">
      <c r="A14" s="90" t="s">
        <v>351</v>
      </c>
      <c r="B14" s="87" t="e">
        <f>#REF!</f>
        <v>#REF!</v>
      </c>
      <c r="C14" s="87" t="e">
        <f>#REF!</f>
        <v>#REF!</v>
      </c>
      <c r="E14" s="90"/>
      <c r="F14" s="87"/>
      <c r="G14" s="88"/>
      <c r="H14" s="69"/>
      <c r="I14" s="90"/>
      <c r="J14" s="87"/>
      <c r="K14" s="88"/>
    </row>
    <row r="15" spans="1:11" thickBot="1" x14ac:dyDescent="0.35">
      <c r="A15" s="89"/>
      <c r="B15" s="91"/>
      <c r="C15" s="91"/>
      <c r="E15" s="89"/>
      <c r="F15" s="92"/>
      <c r="G15" s="92"/>
      <c r="H15" s="69"/>
      <c r="I15" s="89"/>
      <c r="J15" s="91"/>
      <c r="K15" s="91"/>
    </row>
    <row r="16" spans="1:11" ht="90" customHeight="1" x14ac:dyDescent="0.25">
      <c r="A16" s="100"/>
      <c r="B16" s="75"/>
      <c r="C16" s="101"/>
      <c r="E16" s="1317"/>
      <c r="F16" s="1308"/>
      <c r="G16" s="1309"/>
      <c r="I16" s="1317"/>
      <c r="J16" s="1308"/>
      <c r="K16" s="1309"/>
    </row>
    <row r="17" spans="1:11" ht="18" customHeight="1" x14ac:dyDescent="0.25">
      <c r="A17" s="102" t="s">
        <v>374</v>
      </c>
      <c r="B17" s="1304" t="s">
        <v>375</v>
      </c>
      <c r="C17" s="1303"/>
      <c r="E17" s="1301" t="s">
        <v>376</v>
      </c>
      <c r="F17" s="1302"/>
      <c r="G17" s="1303"/>
      <c r="I17" s="1301" t="s">
        <v>377</v>
      </c>
      <c r="J17" s="1302"/>
      <c r="K17" s="1303"/>
    </row>
    <row r="18" spans="1:11" ht="18" customHeight="1" x14ac:dyDescent="0.25">
      <c r="A18" s="1298" t="s">
        <v>378</v>
      </c>
      <c r="B18" s="1299"/>
      <c r="C18" s="1300"/>
      <c r="D18" s="76"/>
      <c r="E18" s="1298" t="s">
        <v>379</v>
      </c>
      <c r="F18" s="1299"/>
      <c r="G18" s="1300"/>
      <c r="I18" s="1298" t="s">
        <v>378</v>
      </c>
      <c r="J18" s="1299"/>
      <c r="K18" s="1300"/>
    </row>
    <row r="19" spans="1:11" ht="29.25" x14ac:dyDescent="0.25">
      <c r="A19" s="77" t="s">
        <v>348</v>
      </c>
      <c r="B19" s="78" t="s">
        <v>349</v>
      </c>
      <c r="C19" s="79" t="s">
        <v>359</v>
      </c>
      <c r="E19" s="77" t="s">
        <v>352</v>
      </c>
      <c r="F19" s="78" t="s">
        <v>349</v>
      </c>
      <c r="G19" s="79" t="s">
        <v>359</v>
      </c>
      <c r="I19" s="77" t="s">
        <v>352</v>
      </c>
      <c r="J19" s="78" t="s">
        <v>349</v>
      </c>
      <c r="K19" s="79" t="s">
        <v>359</v>
      </c>
    </row>
    <row r="20" spans="1:11" x14ac:dyDescent="0.25">
      <c r="A20" s="81" t="s">
        <v>360</v>
      </c>
      <c r="B20" s="93" t="e">
        <f>#REF!</f>
        <v>#REF!</v>
      </c>
      <c r="C20" s="93" t="e">
        <f>#REF!</f>
        <v>#REF!</v>
      </c>
      <c r="D20" s="93"/>
      <c r="E20" s="187" t="str">
        <f>A20</f>
        <v>глухой</v>
      </c>
      <c r="F20" s="93" t="e">
        <f>#REF!</f>
        <v>#REF!</v>
      </c>
      <c r="G20" s="93" t="e">
        <f>#REF!</f>
        <v>#REF!</v>
      </c>
      <c r="I20" s="1320" t="s">
        <v>353</v>
      </c>
      <c r="J20" s="1310" t="e">
        <f>#REF!</f>
        <v>#REF!</v>
      </c>
      <c r="K20" s="1310" t="e">
        <f>#REF!</f>
        <v>#REF!</v>
      </c>
    </row>
    <row r="21" spans="1:11" ht="15.75" thickBot="1" x14ac:dyDescent="0.3">
      <c r="A21" s="90" t="s">
        <v>351</v>
      </c>
      <c r="B21" s="94" t="e">
        <f>#REF!</f>
        <v>#REF!</v>
      </c>
      <c r="C21" s="94" t="e">
        <f>#REF!</f>
        <v>#REF!</v>
      </c>
      <c r="E21" s="90"/>
      <c r="F21" s="94"/>
      <c r="G21" s="95"/>
      <c r="I21" s="1321"/>
      <c r="J21" s="1311"/>
      <c r="K21" s="1311"/>
    </row>
    <row r="22" spans="1:11" ht="15.75" thickBot="1" x14ac:dyDescent="0.3"/>
    <row r="23" spans="1:11" ht="92.25" customHeight="1" x14ac:dyDescent="0.3">
      <c r="A23" s="100"/>
      <c r="B23" s="1308"/>
      <c r="C23" s="1309"/>
      <c r="E23" s="1317"/>
      <c r="F23" s="1308"/>
      <c r="G23" s="1309"/>
      <c r="I23" s="1305" t="s">
        <v>777</v>
      </c>
      <c r="J23" s="1308"/>
      <c r="K23" s="1309"/>
    </row>
    <row r="24" spans="1:11" ht="18" customHeight="1" x14ac:dyDescent="0.25">
      <c r="A24" s="102" t="s">
        <v>380</v>
      </c>
      <c r="B24" s="1304" t="s">
        <v>381</v>
      </c>
      <c r="C24" s="1303"/>
      <c r="E24" s="1301" t="s">
        <v>382</v>
      </c>
      <c r="F24" s="1302"/>
      <c r="G24" s="1303"/>
      <c r="I24" s="102" t="s">
        <v>383</v>
      </c>
      <c r="J24" s="1304" t="s">
        <v>384</v>
      </c>
      <c r="K24" s="1303"/>
    </row>
    <row r="25" spans="1:11" ht="18" customHeight="1" x14ac:dyDescent="0.25">
      <c r="A25" s="1298" t="s">
        <v>385</v>
      </c>
      <c r="B25" s="1299"/>
      <c r="C25" s="1300"/>
      <c r="E25" s="1298" t="s">
        <v>386</v>
      </c>
      <c r="F25" s="1299"/>
      <c r="G25" s="1300"/>
      <c r="I25" s="1298" t="s">
        <v>387</v>
      </c>
      <c r="J25" s="1299"/>
      <c r="K25" s="1300"/>
    </row>
    <row r="26" spans="1:11" ht="29.25" x14ac:dyDescent="0.25">
      <c r="A26" s="77" t="s">
        <v>348</v>
      </c>
      <c r="B26" s="78" t="s">
        <v>349</v>
      </c>
      <c r="C26" s="79" t="s">
        <v>359</v>
      </c>
      <c r="E26" s="77" t="s">
        <v>348</v>
      </c>
      <c r="F26" s="78" t="s">
        <v>349</v>
      </c>
      <c r="G26" s="79" t="s">
        <v>359</v>
      </c>
      <c r="I26" s="77" t="s">
        <v>348</v>
      </c>
      <c r="J26" s="78" t="s">
        <v>349</v>
      </c>
      <c r="K26" s="79" t="s">
        <v>359</v>
      </c>
    </row>
    <row r="27" spans="1:11" x14ac:dyDescent="0.25">
      <c r="A27" s="81" t="s">
        <v>360</v>
      </c>
      <c r="B27" s="93" t="e">
        <f>#REF!</f>
        <v>#REF!</v>
      </c>
      <c r="C27" s="93" t="e">
        <f>#REF!</f>
        <v>#REF!</v>
      </c>
      <c r="D27" s="93"/>
      <c r="E27" s="187" t="str">
        <f>A27</f>
        <v>глухой</v>
      </c>
      <c r="F27" s="93" t="e">
        <f>#REF!</f>
        <v>#REF!</v>
      </c>
      <c r="G27" s="93" t="e">
        <f>#REF!</f>
        <v>#REF!</v>
      </c>
      <c r="H27" s="93"/>
      <c r="I27" s="187" t="str">
        <f>A27</f>
        <v>глухой</v>
      </c>
      <c r="J27" s="93" t="e">
        <f>#REF!</f>
        <v>#REF!</v>
      </c>
      <c r="K27" s="93" t="e">
        <f>#REF!</f>
        <v>#REF!</v>
      </c>
    </row>
    <row r="28" spans="1:11" ht="15.75" thickBot="1" x14ac:dyDescent="0.3">
      <c r="A28" s="90" t="s">
        <v>351</v>
      </c>
      <c r="B28" s="94" t="e">
        <f>#REF!</f>
        <v>#REF!</v>
      </c>
      <c r="C28" s="94" t="e">
        <f>#REF!</f>
        <v>#REF!</v>
      </c>
      <c r="E28" s="96"/>
      <c r="F28" s="97"/>
      <c r="G28" s="98"/>
      <c r="I28" s="90" t="s">
        <v>351</v>
      </c>
      <c r="J28" s="94" t="e">
        <f>#REF!</f>
        <v>#REF!</v>
      </c>
      <c r="K28" s="94" t="e">
        <f>#REF!</f>
        <v>#REF!</v>
      </c>
    </row>
    <row r="29" spans="1:11" ht="15.75" thickBot="1" x14ac:dyDescent="0.3"/>
    <row r="30" spans="1:11" ht="146.25" customHeight="1" x14ac:dyDescent="0.3">
      <c r="A30" s="1305" t="s">
        <v>392</v>
      </c>
      <c r="B30" s="1308"/>
      <c r="C30" s="1309"/>
      <c r="E30" s="1305" t="s">
        <v>395</v>
      </c>
      <c r="F30" s="1308"/>
      <c r="G30" s="1309"/>
      <c r="I30" s="1305" t="s">
        <v>396</v>
      </c>
      <c r="J30" s="1308"/>
      <c r="K30" s="1309"/>
    </row>
    <row r="31" spans="1:11" ht="15.75" x14ac:dyDescent="0.25">
      <c r="A31" s="1301" t="s">
        <v>391</v>
      </c>
      <c r="B31" s="1302"/>
      <c r="C31" s="1303"/>
      <c r="E31" s="1301" t="s">
        <v>393</v>
      </c>
      <c r="F31" s="1302"/>
      <c r="G31" s="1303"/>
      <c r="I31" s="1301" t="s">
        <v>394</v>
      </c>
      <c r="J31" s="1302"/>
      <c r="K31" s="1303"/>
    </row>
    <row r="32" spans="1:11" x14ac:dyDescent="0.25">
      <c r="A32" s="1298" t="s">
        <v>392</v>
      </c>
      <c r="B32" s="1299"/>
      <c r="C32" s="1300"/>
      <c r="E32" s="1298" t="s">
        <v>395</v>
      </c>
      <c r="F32" s="1299"/>
      <c r="G32" s="1300"/>
      <c r="I32" s="1298" t="s">
        <v>396</v>
      </c>
      <c r="J32" s="1299"/>
      <c r="K32" s="1300"/>
    </row>
    <row r="33" spans="1:11" ht="29.25" x14ac:dyDescent="0.25">
      <c r="A33" s="77" t="s">
        <v>348</v>
      </c>
      <c r="B33" s="78" t="s">
        <v>349</v>
      </c>
      <c r="C33" s="79" t="s">
        <v>359</v>
      </c>
      <c r="E33" s="77" t="s">
        <v>348</v>
      </c>
      <c r="F33" s="78" t="s">
        <v>349</v>
      </c>
      <c r="G33" s="79" t="s">
        <v>359</v>
      </c>
      <c r="I33" s="77" t="s">
        <v>348</v>
      </c>
      <c r="J33" s="78" t="s">
        <v>349</v>
      </c>
      <c r="K33" s="79" t="s">
        <v>359</v>
      </c>
    </row>
    <row r="34" spans="1:11" x14ac:dyDescent="0.25">
      <c r="A34" s="81" t="s">
        <v>360</v>
      </c>
      <c r="B34" s="93" t="e">
        <f>#REF!</f>
        <v>#REF!</v>
      </c>
      <c r="C34" s="93" t="e">
        <f>#REF!</f>
        <v>#REF!</v>
      </c>
      <c r="D34" s="93"/>
      <c r="E34" s="187" t="str">
        <f>A34</f>
        <v>глухой</v>
      </c>
      <c r="F34" s="93" t="e">
        <f>#REF!</f>
        <v>#REF!</v>
      </c>
      <c r="G34" s="93" t="e">
        <f>#REF!</f>
        <v>#REF!</v>
      </c>
      <c r="H34" s="93"/>
      <c r="I34" s="187" t="str">
        <f>A34</f>
        <v>глухой</v>
      </c>
      <c r="J34" s="93" t="e">
        <f>#REF!</f>
        <v>#REF!</v>
      </c>
      <c r="K34" s="93" t="e">
        <f>#REF!</f>
        <v>#REF!</v>
      </c>
    </row>
    <row r="35" spans="1:11" ht="15.75" thickBot="1" x14ac:dyDescent="0.3">
      <c r="A35" s="90" t="s">
        <v>351</v>
      </c>
      <c r="B35" s="94"/>
      <c r="C35" s="95"/>
      <c r="E35" s="90" t="s">
        <v>351</v>
      </c>
      <c r="F35" s="94"/>
      <c r="G35" s="95"/>
      <c r="I35" s="90" t="s">
        <v>351</v>
      </c>
      <c r="J35" s="94"/>
      <c r="K35" s="95"/>
    </row>
    <row r="36" spans="1:11" ht="15.75" thickBot="1" x14ac:dyDescent="0.3"/>
    <row r="37" spans="1:11" ht="135.75" customHeight="1" x14ac:dyDescent="0.3">
      <c r="A37" s="1305" t="s">
        <v>404</v>
      </c>
      <c r="B37" s="1306"/>
      <c r="C37" s="1307"/>
      <c r="E37" s="1305" t="s">
        <v>407</v>
      </c>
      <c r="F37" s="1308"/>
      <c r="G37" s="1309"/>
      <c r="I37" s="1317"/>
      <c r="J37" s="1308"/>
      <c r="K37" s="1309"/>
    </row>
    <row r="38" spans="1:11" ht="15.75" x14ac:dyDescent="0.25">
      <c r="A38" s="1301" t="s">
        <v>405</v>
      </c>
      <c r="B38" s="1302"/>
      <c r="C38" s="1303"/>
      <c r="E38" s="1301" t="s">
        <v>406</v>
      </c>
      <c r="F38" s="1302"/>
      <c r="G38" s="1303"/>
      <c r="I38" s="1301" t="s">
        <v>738</v>
      </c>
      <c r="J38" s="1302"/>
      <c r="K38" s="1303"/>
    </row>
    <row r="39" spans="1:11" x14ac:dyDescent="0.25">
      <c r="A39" s="1298" t="s">
        <v>404</v>
      </c>
      <c r="B39" s="1299"/>
      <c r="C39" s="1300"/>
      <c r="E39" s="1298" t="s">
        <v>407</v>
      </c>
      <c r="F39" s="1299"/>
      <c r="G39" s="1300"/>
      <c r="I39" s="1298" t="s">
        <v>739</v>
      </c>
      <c r="J39" s="1299"/>
      <c r="K39" s="1300"/>
    </row>
    <row r="40" spans="1:11" ht="29.25" x14ac:dyDescent="0.25">
      <c r="A40" s="77" t="s">
        <v>348</v>
      </c>
      <c r="B40" s="78" t="s">
        <v>349</v>
      </c>
      <c r="C40" s="79" t="s">
        <v>359</v>
      </c>
      <c r="E40" s="77" t="s">
        <v>348</v>
      </c>
      <c r="F40" s="78" t="s">
        <v>349</v>
      </c>
      <c r="G40" s="79" t="s">
        <v>359</v>
      </c>
      <c r="I40" s="77" t="s">
        <v>352</v>
      </c>
      <c r="J40" s="78" t="s">
        <v>349</v>
      </c>
      <c r="K40" s="79" t="s">
        <v>359</v>
      </c>
    </row>
    <row r="41" spans="1:11" x14ac:dyDescent="0.25">
      <c r="A41" s="81" t="s">
        <v>360</v>
      </c>
      <c r="B41" s="93" t="e">
        <f>#REF!</f>
        <v>#REF!</v>
      </c>
      <c r="C41" s="93" t="e">
        <f>#REF!</f>
        <v>#REF!</v>
      </c>
      <c r="D41" s="105"/>
      <c r="E41" s="187" t="str">
        <f>A41</f>
        <v>глухой</v>
      </c>
      <c r="F41" s="93" t="e">
        <f>#REF!</f>
        <v>#REF!</v>
      </c>
      <c r="G41" s="93" t="e">
        <f>#REF!</f>
        <v>#REF!</v>
      </c>
      <c r="I41" s="188" t="str">
        <f>A41</f>
        <v>глухой</v>
      </c>
      <c r="J41" s="83" t="e">
        <f>#REF!</f>
        <v>#REF!</v>
      </c>
      <c r="K41" s="83" t="e">
        <f>#REF!</f>
        <v>#REF!</v>
      </c>
    </row>
    <row r="42" spans="1:11" ht="15.75" thickBot="1" x14ac:dyDescent="0.3">
      <c r="A42" s="90" t="s">
        <v>351</v>
      </c>
      <c r="B42" s="94"/>
      <c r="C42" s="95"/>
      <c r="E42" s="90" t="s">
        <v>351</v>
      </c>
      <c r="F42" s="94"/>
      <c r="G42" s="95"/>
      <c r="I42" s="90"/>
      <c r="J42" s="87"/>
      <c r="K42" s="88"/>
    </row>
  </sheetData>
  <mergeCells count="55">
    <mergeCell ref="I2:K2"/>
    <mergeCell ref="E9:G9"/>
    <mergeCell ref="I9:K9"/>
    <mergeCell ref="E16:G16"/>
    <mergeCell ref="I16:K16"/>
    <mergeCell ref="I11:K11"/>
    <mergeCell ref="A1:K1"/>
    <mergeCell ref="I23:K23"/>
    <mergeCell ref="A30:C30"/>
    <mergeCell ref="E30:G30"/>
    <mergeCell ref="I30:K30"/>
    <mergeCell ref="B9:C9"/>
    <mergeCell ref="B23:C23"/>
    <mergeCell ref="I20:I21"/>
    <mergeCell ref="J20:J21"/>
    <mergeCell ref="I4:K4"/>
    <mergeCell ref="I3:K3"/>
    <mergeCell ref="B10:C10"/>
    <mergeCell ref="E10:G10"/>
    <mergeCell ref="I10:K10"/>
    <mergeCell ref="A11:C11"/>
    <mergeCell ref="E11:G11"/>
    <mergeCell ref="I38:K38"/>
    <mergeCell ref="I25:K25"/>
    <mergeCell ref="I32:K32"/>
    <mergeCell ref="I31:K31"/>
    <mergeCell ref="I39:K39"/>
    <mergeCell ref="I37:K37"/>
    <mergeCell ref="K20:K21"/>
    <mergeCell ref="J24:K24"/>
    <mergeCell ref="B3:C3"/>
    <mergeCell ref="F3:G3"/>
    <mergeCell ref="A4:C4"/>
    <mergeCell ref="E4:G4"/>
    <mergeCell ref="B17:C17"/>
    <mergeCell ref="E17:G17"/>
    <mergeCell ref="I17:K17"/>
    <mergeCell ref="A18:C18"/>
    <mergeCell ref="E18:G18"/>
    <mergeCell ref="I18:K18"/>
    <mergeCell ref="E23:G23"/>
    <mergeCell ref="E39:G39"/>
    <mergeCell ref="A38:C38"/>
    <mergeCell ref="A39:C39"/>
    <mergeCell ref="B24:C24"/>
    <mergeCell ref="E24:G24"/>
    <mergeCell ref="A25:C25"/>
    <mergeCell ref="E25:G25"/>
    <mergeCell ref="A32:C32"/>
    <mergeCell ref="E32:G32"/>
    <mergeCell ref="A31:C31"/>
    <mergeCell ref="E31:G31"/>
    <mergeCell ref="A37:C37"/>
    <mergeCell ref="E38:G38"/>
    <mergeCell ref="E37:G37"/>
  </mergeCells>
  <pageMargins left="0.7" right="0.7" top="0.75" bottom="0.75" header="0.3" footer="0.3"/>
  <pageSetup paperSize="9" scale="57" orientation="portrait" r:id="rId1"/>
  <rowBreaks count="1" manualBreakCount="1">
    <brk id="51" max="10" man="1"/>
  </rowBreaks>
  <drawing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view="pageBreakPreview" zoomScaleNormal="100" zoomScaleSheetLayoutView="100" workbookViewId="0">
      <selection activeCell="G68" sqref="G68"/>
    </sheetView>
  </sheetViews>
  <sheetFormatPr defaultRowHeight="15" x14ac:dyDescent="0.25"/>
  <sheetData>
    <row r="2" spans="1:10" ht="20.25" x14ac:dyDescent="0.3">
      <c r="A2" s="1325" t="s">
        <v>474</v>
      </c>
      <c r="B2" s="1325"/>
      <c r="C2" s="1325"/>
      <c r="D2" s="1325"/>
      <c r="E2" s="1325"/>
      <c r="F2" s="1325"/>
      <c r="G2" s="1325"/>
      <c r="H2" s="1325"/>
      <c r="I2" s="1325"/>
      <c r="J2" s="1325"/>
    </row>
    <row r="27" spans="2:2" ht="15.75" x14ac:dyDescent="0.25">
      <c r="B27" s="117" t="s">
        <v>473</v>
      </c>
    </row>
    <row r="28" spans="2:2" ht="15.75" x14ac:dyDescent="0.25">
      <c r="B28" s="117" t="s">
        <v>699</v>
      </c>
    </row>
    <row r="29" spans="2:2" ht="15.75" x14ac:dyDescent="0.25">
      <c r="B29" s="117"/>
    </row>
  </sheetData>
  <mergeCells count="1">
    <mergeCell ref="A2:J2"/>
  </mergeCells>
  <pageMargins left="0.7" right="0.7" top="0.75" bottom="0.75" header="0.3" footer="0.3"/>
  <pageSetup paperSize="9" scale="95" orientation="portrait" r:id="rId1"/>
  <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view="pageBreakPreview" zoomScale="80" zoomScaleNormal="100" zoomScaleSheetLayoutView="80" workbookViewId="0">
      <selection activeCell="Q37" sqref="Q37"/>
    </sheetView>
  </sheetViews>
  <sheetFormatPr defaultRowHeight="15" x14ac:dyDescent="0.25"/>
  <sheetData>
    <row r="1" spans="1:11" s="143" customFormat="1" ht="14.45" x14ac:dyDescent="0.3"/>
    <row r="2" spans="1:11" s="143" customFormat="1" ht="28.5" x14ac:dyDescent="0.45">
      <c r="A2" s="1326" t="s">
        <v>728</v>
      </c>
      <c r="B2" s="1326"/>
      <c r="C2" s="1326"/>
      <c r="D2" s="1326"/>
      <c r="E2" s="1326"/>
      <c r="F2" s="1326"/>
      <c r="G2" s="1326"/>
      <c r="H2" s="1326"/>
      <c r="I2" s="1326"/>
      <c r="J2" s="1326"/>
      <c r="K2" s="1326"/>
    </row>
    <row r="3" spans="1:11" s="143" customFormat="1" ht="24" customHeight="1" x14ac:dyDescent="0.4">
      <c r="A3" s="1327" t="s">
        <v>729</v>
      </c>
      <c r="B3" s="1327"/>
      <c r="C3" s="1327"/>
      <c r="D3" s="1327"/>
      <c r="E3" s="1327"/>
      <c r="F3" s="1327"/>
      <c r="G3" s="1327"/>
      <c r="H3" s="1327"/>
      <c r="I3" s="1327"/>
      <c r="J3" s="1327"/>
      <c r="K3" s="1327"/>
    </row>
    <row r="4" spans="1:11" s="143" customFormat="1" ht="14.25" customHeight="1" x14ac:dyDescent="0.3"/>
  </sheetData>
  <mergeCells count="2">
    <mergeCell ref="A2:K2"/>
    <mergeCell ref="A3:K3"/>
  </mergeCells>
  <pageMargins left="0.7" right="0.7" top="0.75" bottom="0.75" header="0.3" footer="0.3"/>
  <pageSetup paperSize="9" scale="85" orientation="portrait" r:id="rId1"/>
  <drawing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view="pageBreakPreview" topLeftCell="A4" zoomScale="120" zoomScaleNormal="100" zoomScaleSheetLayoutView="120" workbookViewId="0">
      <selection activeCell="B11" sqref="B11"/>
    </sheetView>
  </sheetViews>
  <sheetFormatPr defaultRowHeight="15" x14ac:dyDescent="0.25"/>
  <cols>
    <col min="1" max="1" width="23.140625" customWidth="1"/>
    <col min="2" max="2" width="10.85546875" style="245" customWidth="1"/>
    <col min="3" max="4" width="12" style="247" customWidth="1"/>
    <col min="5" max="5" width="11" style="112" customWidth="1"/>
    <col min="6" max="6" width="12.140625" style="112" customWidth="1"/>
    <col min="7" max="7" width="15.42578125" style="247" customWidth="1"/>
    <col min="8" max="8" width="15.28515625" style="247" customWidth="1"/>
  </cols>
  <sheetData>
    <row r="1" spans="1:9" x14ac:dyDescent="0.25">
      <c r="A1" s="1330" t="s">
        <v>926</v>
      </c>
      <c r="B1" s="1332" t="s">
        <v>933</v>
      </c>
      <c r="C1" s="1328" t="s">
        <v>932</v>
      </c>
      <c r="D1" s="1328"/>
      <c r="E1" s="1328"/>
      <c r="F1" s="1328"/>
      <c r="G1" s="1328"/>
      <c r="H1" s="1329"/>
    </row>
    <row r="2" spans="1:9" ht="45.75" customHeight="1" thickBot="1" x14ac:dyDescent="0.3">
      <c r="A2" s="1331"/>
      <c r="B2" s="1333"/>
      <c r="C2" s="253" t="s">
        <v>927</v>
      </c>
      <c r="D2" s="253" t="s">
        <v>928</v>
      </c>
      <c r="E2" s="254" t="s">
        <v>349</v>
      </c>
      <c r="F2" s="254" t="s">
        <v>929</v>
      </c>
      <c r="G2" s="253" t="s">
        <v>930</v>
      </c>
      <c r="H2" s="255" t="s">
        <v>931</v>
      </c>
      <c r="I2" s="239"/>
    </row>
    <row r="3" spans="1:9" ht="51" customHeight="1" x14ac:dyDescent="0.25">
      <c r="A3" s="249" t="s">
        <v>934</v>
      </c>
      <c r="B3" s="250">
        <v>510</v>
      </c>
      <c r="C3" s="251">
        <v>310</v>
      </c>
      <c r="D3" s="251">
        <v>420</v>
      </c>
      <c r="E3" s="252">
        <v>375</v>
      </c>
      <c r="F3" s="252">
        <v>485</v>
      </c>
      <c r="G3" s="251"/>
      <c r="H3" s="251"/>
    </row>
    <row r="4" spans="1:9" ht="45" x14ac:dyDescent="0.25">
      <c r="A4" s="242" t="s">
        <v>945</v>
      </c>
      <c r="B4" s="244">
        <v>555</v>
      </c>
      <c r="C4" s="246" t="s">
        <v>963</v>
      </c>
      <c r="D4" s="246" t="s">
        <v>963</v>
      </c>
      <c r="E4" s="248" t="s">
        <v>963</v>
      </c>
      <c r="F4" s="248" t="s">
        <v>963</v>
      </c>
      <c r="G4" s="246" t="s">
        <v>963</v>
      </c>
      <c r="H4" s="246" t="s">
        <v>963</v>
      </c>
    </row>
    <row r="5" spans="1:9" ht="45" x14ac:dyDescent="0.25">
      <c r="A5" s="242" t="s">
        <v>935</v>
      </c>
      <c r="B5" s="244">
        <v>550</v>
      </c>
      <c r="C5" s="246">
        <v>395</v>
      </c>
      <c r="D5" s="246">
        <v>545</v>
      </c>
      <c r="E5" s="248">
        <v>480</v>
      </c>
      <c r="F5" s="248">
        <v>630</v>
      </c>
      <c r="G5" s="246"/>
      <c r="H5" s="246"/>
    </row>
    <row r="6" spans="1:9" ht="45" x14ac:dyDescent="0.25">
      <c r="A6" s="242" t="s">
        <v>936</v>
      </c>
      <c r="B6" s="244">
        <v>600</v>
      </c>
      <c r="C6" s="246">
        <v>475</v>
      </c>
      <c r="D6" s="246">
        <v>650</v>
      </c>
      <c r="E6" s="248">
        <v>585</v>
      </c>
      <c r="F6" s="248">
        <v>760</v>
      </c>
      <c r="G6" s="246"/>
      <c r="H6" s="246"/>
    </row>
    <row r="7" spans="1:9" ht="45" x14ac:dyDescent="0.25">
      <c r="A7" s="242" t="s">
        <v>937</v>
      </c>
      <c r="B7" s="244">
        <v>835</v>
      </c>
      <c r="C7" s="246">
        <f>C6</f>
        <v>475</v>
      </c>
      <c r="D7" s="246">
        <f>D6</f>
        <v>650</v>
      </c>
      <c r="E7" s="248">
        <v>585</v>
      </c>
      <c r="F7" s="248">
        <v>760</v>
      </c>
      <c r="G7" s="246"/>
      <c r="H7" s="246"/>
    </row>
    <row r="8" spans="1:9" s="143" customFormat="1" ht="45" x14ac:dyDescent="0.25">
      <c r="A8" s="242" t="s">
        <v>946</v>
      </c>
      <c r="B8" s="244">
        <v>505</v>
      </c>
      <c r="C8" s="246">
        <v>280</v>
      </c>
      <c r="D8" s="246" t="s">
        <v>964</v>
      </c>
      <c r="E8" s="248">
        <v>330</v>
      </c>
      <c r="F8" s="248" t="s">
        <v>964</v>
      </c>
      <c r="G8" s="246"/>
      <c r="H8" s="246"/>
    </row>
    <row r="9" spans="1:9" ht="45" x14ac:dyDescent="0.25">
      <c r="A9" s="242" t="s">
        <v>939</v>
      </c>
      <c r="B9" s="244">
        <v>710</v>
      </c>
      <c r="C9" s="246">
        <v>590</v>
      </c>
      <c r="D9" s="246">
        <v>855</v>
      </c>
      <c r="E9" s="248">
        <v>720</v>
      </c>
      <c r="F9" s="248">
        <v>985</v>
      </c>
      <c r="G9" s="246"/>
      <c r="H9" s="246"/>
    </row>
    <row r="10" spans="1:9" ht="60" x14ac:dyDescent="0.25">
      <c r="A10" s="242" t="s">
        <v>938</v>
      </c>
      <c r="B10" s="244">
        <v>895</v>
      </c>
      <c r="C10" s="1334">
        <v>725</v>
      </c>
      <c r="D10" s="1335"/>
      <c r="E10" s="1336">
        <v>855</v>
      </c>
      <c r="F10" s="1337"/>
      <c r="G10" s="246"/>
      <c r="H10" s="246"/>
    </row>
    <row r="11" spans="1:9" s="143" customFormat="1" ht="45" x14ac:dyDescent="0.25">
      <c r="A11" s="242" t="s">
        <v>940</v>
      </c>
      <c r="B11" s="244">
        <v>940</v>
      </c>
      <c r="C11" s="246">
        <f>C9</f>
        <v>590</v>
      </c>
      <c r="D11" s="246">
        <f>D9</f>
        <v>855</v>
      </c>
      <c r="E11" s="248">
        <v>720</v>
      </c>
      <c r="F11" s="248">
        <v>985</v>
      </c>
      <c r="G11" s="246"/>
      <c r="H11" s="246"/>
    </row>
    <row r="12" spans="1:9" s="143" customFormat="1" ht="45" x14ac:dyDescent="0.25">
      <c r="A12" s="242" t="s">
        <v>944</v>
      </c>
      <c r="B12" s="244">
        <v>530</v>
      </c>
      <c r="C12" s="246">
        <v>320</v>
      </c>
      <c r="D12" s="246" t="s">
        <v>964</v>
      </c>
      <c r="E12" s="248">
        <v>380</v>
      </c>
      <c r="F12" s="248" t="s">
        <v>964</v>
      </c>
      <c r="G12" s="246"/>
      <c r="H12" s="246"/>
    </row>
    <row r="13" spans="1:9" s="143" customFormat="1" ht="51" customHeight="1" x14ac:dyDescent="0.25">
      <c r="A13" s="242" t="s">
        <v>941</v>
      </c>
      <c r="B13" s="244">
        <v>795</v>
      </c>
      <c r="C13" s="246">
        <v>755</v>
      </c>
      <c r="D13" s="246">
        <v>1050</v>
      </c>
      <c r="E13" s="248"/>
      <c r="F13" s="248">
        <v>1230</v>
      </c>
      <c r="G13" s="246"/>
      <c r="H13" s="246"/>
    </row>
    <row r="14" spans="1:9" s="143" customFormat="1" ht="45" x14ac:dyDescent="0.25">
      <c r="A14" s="242" t="s">
        <v>942</v>
      </c>
      <c r="B14" s="244">
        <v>1020</v>
      </c>
      <c r="C14" s="246">
        <f>C13</f>
        <v>755</v>
      </c>
      <c r="D14" s="246">
        <f>D13</f>
        <v>1050</v>
      </c>
      <c r="E14" s="248"/>
      <c r="F14" s="248">
        <v>1230</v>
      </c>
      <c r="G14" s="246"/>
      <c r="H14" s="246"/>
    </row>
    <row r="15" spans="1:9" ht="60" x14ac:dyDescent="0.25">
      <c r="A15" s="242" t="s">
        <v>943</v>
      </c>
      <c r="B15" s="244">
        <v>1005</v>
      </c>
      <c r="C15" s="246">
        <v>425</v>
      </c>
      <c r="D15" s="246">
        <v>575</v>
      </c>
      <c r="E15" s="248">
        <v>520</v>
      </c>
      <c r="F15" s="248">
        <v>670</v>
      </c>
      <c r="G15" s="246"/>
      <c r="H15" s="246"/>
    </row>
    <row r="16" spans="1:9" ht="30" x14ac:dyDescent="0.25">
      <c r="A16" s="242" t="s">
        <v>947</v>
      </c>
      <c r="B16" s="244">
        <v>790</v>
      </c>
      <c r="C16" s="246">
        <f>C3</f>
        <v>310</v>
      </c>
      <c r="D16" s="246" t="s">
        <v>964</v>
      </c>
      <c r="E16" s="248">
        <f>E3</f>
        <v>375</v>
      </c>
      <c r="F16" s="248" t="s">
        <v>964</v>
      </c>
      <c r="G16" s="246"/>
      <c r="H16" s="246"/>
    </row>
    <row r="17" spans="1:8" ht="30" x14ac:dyDescent="0.25">
      <c r="A17" s="242" t="s">
        <v>948</v>
      </c>
      <c r="B17" s="244">
        <v>845</v>
      </c>
      <c r="C17" s="246">
        <f>C5</f>
        <v>395</v>
      </c>
      <c r="D17" s="246" t="s">
        <v>964</v>
      </c>
      <c r="E17" s="248">
        <f>E5</f>
        <v>480</v>
      </c>
      <c r="F17" s="248" t="s">
        <v>964</v>
      </c>
      <c r="G17" s="246"/>
      <c r="H17" s="246"/>
    </row>
    <row r="18" spans="1:8" ht="30" x14ac:dyDescent="0.25">
      <c r="A18" s="242" t="s">
        <v>949</v>
      </c>
      <c r="B18" s="244">
        <v>1630</v>
      </c>
      <c r="C18" s="246">
        <v>485</v>
      </c>
      <c r="D18" s="246" t="s">
        <v>964</v>
      </c>
      <c r="E18" s="248">
        <v>570</v>
      </c>
      <c r="F18" s="248" t="s">
        <v>964</v>
      </c>
      <c r="G18" s="246"/>
      <c r="H18" s="246"/>
    </row>
    <row r="19" spans="1:8" ht="33" customHeight="1" x14ac:dyDescent="0.25">
      <c r="A19" s="242" t="s">
        <v>950</v>
      </c>
      <c r="B19" s="244">
        <v>1015</v>
      </c>
      <c r="C19" s="246">
        <v>425</v>
      </c>
      <c r="D19" s="246" t="s">
        <v>964</v>
      </c>
      <c r="E19" s="248">
        <v>510</v>
      </c>
      <c r="F19" s="248" t="s">
        <v>964</v>
      </c>
      <c r="G19" s="246"/>
      <c r="H19" s="246"/>
    </row>
    <row r="20" spans="1:8" s="143" customFormat="1" ht="30" x14ac:dyDescent="0.25">
      <c r="A20" s="242" t="s">
        <v>951</v>
      </c>
      <c r="B20" s="244">
        <v>900</v>
      </c>
      <c r="C20" s="246">
        <f>C6</f>
        <v>475</v>
      </c>
      <c r="D20" s="246" t="s">
        <v>964</v>
      </c>
      <c r="E20" s="248">
        <v>585</v>
      </c>
      <c r="F20" s="248" t="s">
        <v>964</v>
      </c>
      <c r="G20" s="246"/>
      <c r="H20" s="246"/>
    </row>
    <row r="21" spans="1:8" ht="30" x14ac:dyDescent="0.25">
      <c r="A21" s="242" t="s">
        <v>952</v>
      </c>
      <c r="B21" s="244">
        <v>835</v>
      </c>
      <c r="C21" s="246">
        <f>C20</f>
        <v>475</v>
      </c>
      <c r="D21" s="246" t="s">
        <v>964</v>
      </c>
      <c r="E21" s="248">
        <v>585</v>
      </c>
      <c r="F21" s="248" t="s">
        <v>964</v>
      </c>
      <c r="G21" s="246"/>
      <c r="H21" s="246"/>
    </row>
    <row r="22" spans="1:8" s="143" customFormat="1" ht="30" x14ac:dyDescent="0.25">
      <c r="A22" s="242" t="s">
        <v>953</v>
      </c>
      <c r="B22" s="244">
        <v>1015</v>
      </c>
      <c r="C22" s="246">
        <f>C9</f>
        <v>590</v>
      </c>
      <c r="D22" s="246" t="s">
        <v>964</v>
      </c>
      <c r="E22" s="248">
        <f>E9</f>
        <v>720</v>
      </c>
      <c r="F22" s="248" t="s">
        <v>964</v>
      </c>
      <c r="G22" s="246"/>
      <c r="H22" s="246"/>
    </row>
    <row r="23" spans="1:8" s="143" customFormat="1" ht="30" x14ac:dyDescent="0.25">
      <c r="A23" s="242" t="s">
        <v>954</v>
      </c>
      <c r="B23" s="244">
        <v>890</v>
      </c>
      <c r="C23" s="246">
        <f>C22</f>
        <v>590</v>
      </c>
      <c r="D23" s="246" t="s">
        <v>964</v>
      </c>
      <c r="E23" s="248">
        <f>E22</f>
        <v>720</v>
      </c>
      <c r="F23" s="248" t="s">
        <v>964</v>
      </c>
      <c r="G23" s="246"/>
      <c r="H23" s="246"/>
    </row>
    <row r="24" spans="1:8" s="143" customFormat="1" ht="30" x14ac:dyDescent="0.25">
      <c r="A24" s="242" t="s">
        <v>955</v>
      </c>
      <c r="B24" s="244">
        <v>1705</v>
      </c>
      <c r="C24" s="246">
        <v>620</v>
      </c>
      <c r="D24" s="246" t="s">
        <v>964</v>
      </c>
      <c r="E24" s="248">
        <v>750</v>
      </c>
      <c r="F24" s="248" t="s">
        <v>964</v>
      </c>
      <c r="G24" s="246"/>
      <c r="H24" s="246"/>
    </row>
    <row r="25" spans="1:8" s="143" customFormat="1" ht="45" x14ac:dyDescent="0.25">
      <c r="A25" s="242" t="s">
        <v>961</v>
      </c>
      <c r="B25" s="244">
        <v>1170</v>
      </c>
      <c r="C25" s="246"/>
      <c r="D25" s="246" t="s">
        <v>964</v>
      </c>
      <c r="E25" s="248"/>
      <c r="F25" s="248" t="s">
        <v>964</v>
      </c>
      <c r="G25" s="246"/>
      <c r="H25" s="246"/>
    </row>
    <row r="26" spans="1:8" ht="45" x14ac:dyDescent="0.25">
      <c r="A26" s="243" t="s">
        <v>962</v>
      </c>
      <c r="B26" s="244">
        <v>2605</v>
      </c>
      <c r="C26" s="246"/>
      <c r="D26" s="246" t="s">
        <v>964</v>
      </c>
      <c r="E26" s="248"/>
      <c r="F26" s="248" t="s">
        <v>964</v>
      </c>
      <c r="G26" s="246"/>
      <c r="H26" s="246"/>
    </row>
    <row r="27" spans="1:8" s="143" customFormat="1" ht="30" x14ac:dyDescent="0.25">
      <c r="A27" s="242" t="s">
        <v>957</v>
      </c>
      <c r="B27" s="244">
        <v>1135</v>
      </c>
      <c r="C27" s="246">
        <f>C13</f>
        <v>755</v>
      </c>
      <c r="D27" s="246" t="s">
        <v>964</v>
      </c>
      <c r="E27" s="248">
        <f>E13</f>
        <v>0</v>
      </c>
      <c r="F27" s="248" t="s">
        <v>964</v>
      </c>
      <c r="G27" s="246"/>
      <c r="H27" s="246"/>
    </row>
    <row r="28" spans="1:8" s="143" customFormat="1" ht="33" customHeight="1" x14ac:dyDescent="0.25">
      <c r="A28" s="242" t="s">
        <v>958</v>
      </c>
      <c r="B28" s="244">
        <v>1440</v>
      </c>
      <c r="C28" s="246">
        <v>805</v>
      </c>
      <c r="D28" s="246" t="s">
        <v>964</v>
      </c>
      <c r="E28" s="248">
        <v>980</v>
      </c>
      <c r="F28" s="248" t="s">
        <v>964</v>
      </c>
      <c r="G28" s="246"/>
      <c r="H28" s="246"/>
    </row>
    <row r="29" spans="1:8" s="143" customFormat="1" ht="30" x14ac:dyDescent="0.25">
      <c r="A29" s="242" t="s">
        <v>956</v>
      </c>
      <c r="B29" s="244">
        <v>945</v>
      </c>
      <c r="C29" s="246">
        <f>C27</f>
        <v>755</v>
      </c>
      <c r="D29" s="246" t="s">
        <v>964</v>
      </c>
      <c r="E29" s="248">
        <f>E27</f>
        <v>0</v>
      </c>
      <c r="F29" s="248" t="s">
        <v>964</v>
      </c>
      <c r="G29" s="246"/>
      <c r="H29" s="246"/>
    </row>
    <row r="30" spans="1:8" ht="45" x14ac:dyDescent="0.25">
      <c r="A30" s="242" t="s">
        <v>959</v>
      </c>
      <c r="B30" s="244">
        <v>1090</v>
      </c>
      <c r="C30" s="246">
        <v>395</v>
      </c>
      <c r="D30" s="246" t="s">
        <v>964</v>
      </c>
      <c r="E30" s="248">
        <f>E5</f>
        <v>480</v>
      </c>
      <c r="F30" s="248" t="s">
        <v>964</v>
      </c>
      <c r="G30" s="246"/>
      <c r="H30" s="246"/>
    </row>
    <row r="31" spans="1:8" ht="30" x14ac:dyDescent="0.25">
      <c r="A31" s="242" t="s">
        <v>960</v>
      </c>
      <c r="B31" s="244">
        <v>790</v>
      </c>
      <c r="C31" s="246">
        <v>425</v>
      </c>
      <c r="D31" s="246" t="s">
        <v>964</v>
      </c>
      <c r="E31" s="248">
        <v>520</v>
      </c>
      <c r="F31" s="248" t="s">
        <v>964</v>
      </c>
      <c r="G31" s="246"/>
      <c r="H31" s="246"/>
    </row>
    <row r="32" spans="1:8" s="143" customFormat="1" x14ac:dyDescent="0.25">
      <c r="A32" s="243" t="s">
        <v>391</v>
      </c>
      <c r="B32" s="244">
        <v>1135</v>
      </c>
      <c r="C32" s="246">
        <v>510</v>
      </c>
      <c r="D32" s="246" t="s">
        <v>964</v>
      </c>
      <c r="E32" s="248">
        <v>615</v>
      </c>
      <c r="F32" s="248" t="s">
        <v>964</v>
      </c>
      <c r="G32" s="246"/>
      <c r="H32" s="246"/>
    </row>
    <row r="33" spans="1:8" s="143" customFormat="1" x14ac:dyDescent="0.25">
      <c r="A33" s="243" t="s">
        <v>393</v>
      </c>
      <c r="B33" s="244">
        <v>2170</v>
      </c>
      <c r="C33" s="246">
        <v>1070</v>
      </c>
      <c r="D33" s="246" t="s">
        <v>964</v>
      </c>
      <c r="E33" s="248">
        <v>1315</v>
      </c>
      <c r="F33" s="248" t="s">
        <v>964</v>
      </c>
      <c r="G33" s="246"/>
      <c r="H33" s="246"/>
    </row>
    <row r="34" spans="1:8" x14ac:dyDescent="0.25">
      <c r="A34" s="243" t="s">
        <v>394</v>
      </c>
      <c r="B34" s="244">
        <v>2620</v>
      </c>
      <c r="C34" s="246">
        <v>1055</v>
      </c>
      <c r="D34" s="246" t="s">
        <v>964</v>
      </c>
      <c r="E34" s="248">
        <v>1300</v>
      </c>
      <c r="F34" s="248" t="s">
        <v>964</v>
      </c>
      <c r="G34" s="246"/>
      <c r="H34" s="246"/>
    </row>
    <row r="35" spans="1:8" s="143" customFormat="1" x14ac:dyDescent="0.25">
      <c r="A35" s="243" t="s">
        <v>405</v>
      </c>
      <c r="B35" s="244">
        <v>2015</v>
      </c>
      <c r="C35" s="246">
        <v>835</v>
      </c>
      <c r="D35" s="246" t="s">
        <v>964</v>
      </c>
      <c r="E35" s="248">
        <v>1030</v>
      </c>
      <c r="F35" s="248" t="s">
        <v>964</v>
      </c>
      <c r="G35" s="246"/>
      <c r="H35" s="246"/>
    </row>
    <row r="36" spans="1:8" x14ac:dyDescent="0.25">
      <c r="A36" s="243" t="s">
        <v>406</v>
      </c>
      <c r="B36" s="244">
        <v>3265</v>
      </c>
      <c r="C36" s="246">
        <v>1790</v>
      </c>
      <c r="D36" s="246" t="s">
        <v>964</v>
      </c>
      <c r="E36" s="248">
        <v>2135</v>
      </c>
      <c r="F36" s="248" t="s">
        <v>964</v>
      </c>
      <c r="G36" s="246"/>
      <c r="H36" s="246"/>
    </row>
    <row r="37" spans="1:8" x14ac:dyDescent="0.25">
      <c r="A37" s="239"/>
    </row>
    <row r="38" spans="1:8" x14ac:dyDescent="0.25">
      <c r="A38" s="239"/>
    </row>
    <row r="39" spans="1:8" x14ac:dyDescent="0.25">
      <c r="A39" s="239"/>
    </row>
    <row r="40" spans="1:8" x14ac:dyDescent="0.25">
      <c r="A40" s="239"/>
    </row>
    <row r="41" spans="1:8" x14ac:dyDescent="0.25">
      <c r="A41" s="239"/>
    </row>
    <row r="42" spans="1:8" x14ac:dyDescent="0.25">
      <c r="A42" s="239"/>
    </row>
    <row r="43" spans="1:8" x14ac:dyDescent="0.25">
      <c r="A43" s="239"/>
    </row>
    <row r="44" spans="1:8" x14ac:dyDescent="0.25">
      <c r="A44" s="239"/>
    </row>
    <row r="45" spans="1:8" x14ac:dyDescent="0.25">
      <c r="A45" s="239"/>
    </row>
    <row r="46" spans="1:8" x14ac:dyDescent="0.25">
      <c r="A46" s="239"/>
    </row>
    <row r="47" spans="1:8" x14ac:dyDescent="0.25">
      <c r="A47" s="239"/>
    </row>
    <row r="48" spans="1:8" x14ac:dyDescent="0.25">
      <c r="A48" s="239"/>
    </row>
    <row r="49" spans="1:1" x14ac:dyDescent="0.25">
      <c r="A49" s="239"/>
    </row>
    <row r="50" spans="1:1" x14ac:dyDescent="0.25">
      <c r="A50" s="239"/>
    </row>
    <row r="51" spans="1:1" x14ac:dyDescent="0.25">
      <c r="A51" s="239"/>
    </row>
  </sheetData>
  <mergeCells count="5">
    <mergeCell ref="C1:H1"/>
    <mergeCell ref="A1:A2"/>
    <mergeCell ref="B1:B2"/>
    <mergeCell ref="C10:D10"/>
    <mergeCell ref="E10:F10"/>
  </mergeCells>
  <pageMargins left="0.7" right="0.7" top="0.75" bottom="0.75" header="0.3" footer="0.3"/>
  <pageSetup paperSize="9" scale="78"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A07264"/>
  </sheetPr>
  <dimension ref="A1:L66"/>
  <sheetViews>
    <sheetView view="pageBreakPreview" topLeftCell="A70" zoomScale="110" zoomScaleNormal="100" zoomScaleSheetLayoutView="110" workbookViewId="0">
      <selection activeCell="K70" sqref="K70"/>
    </sheetView>
  </sheetViews>
  <sheetFormatPr defaultRowHeight="15" x14ac:dyDescent="0.25"/>
  <cols>
    <col min="2" max="2" width="11.42578125" customWidth="1"/>
  </cols>
  <sheetData>
    <row r="1" spans="1:12" ht="30" x14ac:dyDescent="0.4">
      <c r="A1" s="357"/>
      <c r="B1" s="1340" t="s">
        <v>1386</v>
      </c>
      <c r="C1" s="1340"/>
      <c r="D1" s="1340"/>
      <c r="E1" s="1340"/>
      <c r="F1" s="1340"/>
      <c r="G1" s="1340"/>
      <c r="H1" s="1340"/>
      <c r="I1" s="357"/>
      <c r="J1" s="357"/>
      <c r="K1" s="357"/>
      <c r="L1" s="357"/>
    </row>
    <row r="2" spans="1:12" ht="18" x14ac:dyDescent="0.25">
      <c r="A2" s="1341" t="s">
        <v>1366</v>
      </c>
      <c r="B2" s="1341"/>
      <c r="C2" s="1341"/>
      <c r="D2" s="1341"/>
      <c r="E2" s="1341"/>
      <c r="F2" s="1341"/>
      <c r="G2" s="1341"/>
      <c r="H2" s="1341"/>
      <c r="I2" s="356"/>
      <c r="J2" s="356"/>
      <c r="K2" s="356"/>
      <c r="L2" s="356"/>
    </row>
    <row r="4" spans="1:12" ht="18" x14ac:dyDescent="0.25">
      <c r="A4" s="117" t="s">
        <v>1367</v>
      </c>
      <c r="B4" s="111"/>
      <c r="C4" s="111"/>
      <c r="D4" s="111"/>
      <c r="E4" s="111"/>
      <c r="F4" s="111"/>
      <c r="G4" s="117"/>
      <c r="H4" s="143"/>
      <c r="I4" s="117"/>
      <c r="J4" s="143"/>
    </row>
    <row r="5" spans="1:12" ht="18" x14ac:dyDescent="0.25">
      <c r="A5" s="117" t="s">
        <v>1818</v>
      </c>
      <c r="B5" s="111"/>
      <c r="C5" s="111"/>
      <c r="D5" s="111"/>
      <c r="E5" s="111"/>
      <c r="F5" s="111"/>
      <c r="G5" s="117"/>
      <c r="H5" s="117"/>
      <c r="I5" s="117"/>
      <c r="J5" s="143"/>
    </row>
    <row r="6" spans="1:12" s="143" customFormat="1" ht="18" x14ac:dyDescent="0.25">
      <c r="A6" s="117" t="s">
        <v>1370</v>
      </c>
      <c r="B6" s="111"/>
      <c r="C6" s="111"/>
      <c r="D6" s="111"/>
      <c r="E6" s="111"/>
      <c r="F6" s="111"/>
      <c r="G6" s="117"/>
      <c r="H6" s="117"/>
      <c r="I6" s="117"/>
    </row>
    <row r="7" spans="1:12" ht="18" x14ac:dyDescent="0.25">
      <c r="A7" s="117" t="s">
        <v>465</v>
      </c>
      <c r="B7" s="111"/>
      <c r="C7" s="111"/>
      <c r="D7" s="111"/>
      <c r="E7" s="111"/>
      <c r="F7" s="111"/>
      <c r="G7" s="117"/>
      <c r="H7" s="117"/>
      <c r="I7" s="117"/>
      <c r="J7" s="143"/>
    </row>
    <row r="8" spans="1:12" ht="18" x14ac:dyDescent="0.25">
      <c r="A8" s="117" t="s">
        <v>1368</v>
      </c>
      <c r="B8" s="111"/>
      <c r="C8" s="111"/>
      <c r="D8" s="111"/>
      <c r="E8" s="111"/>
      <c r="F8" s="111"/>
      <c r="G8" s="117"/>
      <c r="H8" s="117"/>
      <c r="I8" s="117"/>
      <c r="J8" s="143"/>
    </row>
    <row r="9" spans="1:12" ht="18" x14ac:dyDescent="0.25">
      <c r="A9" s="117" t="s">
        <v>418</v>
      </c>
      <c r="B9" s="111"/>
      <c r="C9" s="111"/>
      <c r="D9" s="111"/>
      <c r="E9" s="111"/>
      <c r="F9" s="111"/>
      <c r="G9" s="117"/>
      <c r="H9" s="117"/>
      <c r="I9" s="117"/>
      <c r="J9" s="143"/>
    </row>
    <row r="10" spans="1:12" ht="15.75" x14ac:dyDescent="0.25">
      <c r="A10" s="117" t="s">
        <v>1369</v>
      </c>
    </row>
    <row r="12" spans="1:12" s="143" customFormat="1" ht="18" x14ac:dyDescent="0.25">
      <c r="A12" s="1341" t="s">
        <v>1371</v>
      </c>
      <c r="B12" s="1341"/>
      <c r="C12" s="1341"/>
      <c r="D12" s="1341"/>
      <c r="E12" s="1341"/>
      <c r="F12" s="1341"/>
      <c r="G12" s="1341"/>
      <c r="H12" s="1341"/>
      <c r="I12" s="1341"/>
      <c r="J12" s="356"/>
      <c r="K12" s="356"/>
      <c r="L12" s="356"/>
    </row>
    <row r="13" spans="1:12" ht="14.45" x14ac:dyDescent="0.3">
      <c r="A13" s="1221"/>
      <c r="B13" s="1221"/>
      <c r="C13" s="1221"/>
      <c r="D13" s="1221"/>
      <c r="E13" s="1221"/>
      <c r="F13" s="1221"/>
      <c r="G13" s="143"/>
      <c r="H13" s="143"/>
      <c r="I13" s="143"/>
      <c r="J13" s="143"/>
    </row>
    <row r="14" spans="1:12" ht="15.75" x14ac:dyDescent="0.25">
      <c r="A14" s="117" t="s">
        <v>1367</v>
      </c>
      <c r="B14" s="117"/>
      <c r="C14" s="117"/>
      <c r="D14" s="117"/>
      <c r="E14" s="117"/>
      <c r="F14" s="117"/>
      <c r="G14" s="117"/>
      <c r="H14" s="143"/>
      <c r="I14" s="117"/>
      <c r="J14" s="143"/>
    </row>
    <row r="15" spans="1:12" ht="15.75" x14ac:dyDescent="0.25">
      <c r="A15" s="117" t="s">
        <v>464</v>
      </c>
      <c r="B15" s="117"/>
      <c r="C15" s="117"/>
      <c r="D15" s="117"/>
      <c r="E15" s="117"/>
      <c r="F15" s="117"/>
      <c r="G15" s="117"/>
      <c r="H15" s="117"/>
      <c r="I15" s="117"/>
      <c r="J15" s="143"/>
    </row>
    <row r="16" spans="1:12" s="143" customFormat="1" ht="15.75" x14ac:dyDescent="0.25">
      <c r="A16" s="117"/>
      <c r="B16" s="1342" t="s">
        <v>1817</v>
      </c>
      <c r="C16" s="1342"/>
      <c r="D16" s="1342"/>
      <c r="E16" s="1342"/>
      <c r="F16" s="1342"/>
      <c r="G16" s="1342"/>
      <c r="H16" s="1342"/>
      <c r="I16" s="1342"/>
      <c r="J16" s="1342"/>
      <c r="K16" s="1342"/>
      <c r="L16" s="1342"/>
    </row>
    <row r="17" spans="1:12" s="143" customFormat="1" ht="22.15" customHeight="1" x14ac:dyDescent="0.25">
      <c r="A17" s="117"/>
      <c r="B17" s="1342"/>
      <c r="C17" s="1342"/>
      <c r="D17" s="1342"/>
      <c r="E17" s="1342"/>
      <c r="F17" s="1342"/>
      <c r="G17" s="1342"/>
      <c r="H17" s="1342"/>
      <c r="I17" s="1342"/>
      <c r="J17" s="1342"/>
      <c r="K17" s="1342"/>
      <c r="L17" s="1342"/>
    </row>
    <row r="18" spans="1:12" s="143" customFormat="1" ht="17.25" customHeight="1" x14ac:dyDescent="0.25">
      <c r="A18" s="117"/>
      <c r="B18" s="1342" t="s">
        <v>1816</v>
      </c>
      <c r="C18" s="1342"/>
      <c r="D18" s="1342"/>
      <c r="E18" s="1342"/>
      <c r="F18" s="1342"/>
      <c r="G18" s="1342"/>
      <c r="H18" s="1342"/>
      <c r="I18" s="1342"/>
      <c r="J18" s="1342"/>
      <c r="K18" s="1342"/>
      <c r="L18" s="1342"/>
    </row>
    <row r="19" spans="1:12" s="143" customFormat="1" ht="17.25" customHeight="1" x14ac:dyDescent="0.25">
      <c r="A19" s="117"/>
      <c r="B19" s="1342" t="s">
        <v>1814</v>
      </c>
      <c r="C19" s="1342"/>
      <c r="D19" s="1342"/>
      <c r="E19" s="1342"/>
      <c r="F19" s="1342"/>
      <c r="G19" s="1342"/>
      <c r="H19" s="1342"/>
      <c r="I19" s="1342"/>
      <c r="J19" s="1342"/>
      <c r="K19" s="1342"/>
      <c r="L19" s="1342"/>
    </row>
    <row r="20" spans="1:12" s="143" customFormat="1" ht="17.25" customHeight="1" x14ac:dyDescent="0.25">
      <c r="A20" s="117"/>
      <c r="B20" s="628" t="s">
        <v>1819</v>
      </c>
      <c r="C20" s="1267" t="s">
        <v>1820</v>
      </c>
      <c r="D20" s="1267"/>
      <c r="E20" s="1267"/>
      <c r="F20" s="1267"/>
      <c r="G20" s="1267"/>
      <c r="H20" s="1267"/>
      <c r="I20" s="1267"/>
      <c r="J20" s="624"/>
      <c r="K20" s="624"/>
      <c r="L20" s="624"/>
    </row>
    <row r="21" spans="1:12" s="143" customFormat="1" ht="17.25" customHeight="1" x14ac:dyDescent="0.25">
      <c r="A21" s="117" t="s">
        <v>1372</v>
      </c>
      <c r="B21" s="355"/>
      <c r="C21" s="1342" t="s">
        <v>1373</v>
      </c>
      <c r="D21" s="1342"/>
      <c r="E21" s="1342"/>
      <c r="F21" s="1342"/>
      <c r="G21" s="1342"/>
      <c r="H21" s="1342"/>
      <c r="I21" s="1342"/>
      <c r="J21" s="1342"/>
      <c r="K21" s="1342"/>
      <c r="L21" s="1342"/>
    </row>
    <row r="22" spans="1:12" ht="15.75" x14ac:dyDescent="0.25">
      <c r="A22" s="117" t="s">
        <v>465</v>
      </c>
      <c r="B22" s="117"/>
      <c r="C22" s="117"/>
      <c r="D22" s="117"/>
      <c r="E22" s="117"/>
      <c r="F22" s="117"/>
      <c r="G22" s="117"/>
      <c r="H22" s="117"/>
      <c r="I22" s="117"/>
      <c r="J22" s="143"/>
    </row>
    <row r="23" spans="1:12" ht="15.75" x14ac:dyDescent="0.25">
      <c r="A23" s="117" t="s">
        <v>466</v>
      </c>
      <c r="B23" s="117"/>
      <c r="C23" s="117"/>
      <c r="D23" s="117"/>
      <c r="E23" s="117"/>
      <c r="F23" s="117"/>
      <c r="G23" s="117"/>
      <c r="H23" s="117"/>
      <c r="I23" s="117"/>
      <c r="J23" s="143"/>
    </row>
    <row r="24" spans="1:12" ht="15.75" x14ac:dyDescent="0.25">
      <c r="A24" s="117"/>
      <c r="B24" s="117" t="s">
        <v>1815</v>
      </c>
      <c r="C24" s="117"/>
      <c r="D24" s="117"/>
      <c r="E24" s="117"/>
      <c r="F24" s="117"/>
      <c r="G24" s="117"/>
      <c r="H24" s="117"/>
      <c r="I24" s="117"/>
      <c r="J24" s="143"/>
    </row>
    <row r="25" spans="1:12" ht="15.75" x14ac:dyDescent="0.25">
      <c r="A25" s="117" t="s">
        <v>418</v>
      </c>
      <c r="B25" s="117"/>
      <c r="C25" s="117"/>
      <c r="D25" s="117"/>
      <c r="E25" s="117"/>
      <c r="F25" s="117"/>
      <c r="G25" s="117"/>
      <c r="H25" s="117"/>
      <c r="I25" s="117"/>
      <c r="J25" s="143"/>
    </row>
    <row r="26" spans="1:12" ht="15.75" x14ac:dyDescent="0.25">
      <c r="A26" s="143"/>
      <c r="B26" s="117" t="s">
        <v>1369</v>
      </c>
      <c r="C26" s="143"/>
      <c r="D26" s="143"/>
      <c r="E26" s="143"/>
      <c r="F26" s="143"/>
      <c r="G26" s="143"/>
      <c r="H26" s="143"/>
      <c r="I26" s="143"/>
      <c r="J26" s="143"/>
    </row>
    <row r="27" spans="1:12" x14ac:dyDescent="0.25">
      <c r="A27" s="143"/>
      <c r="B27" s="143"/>
      <c r="C27" s="143"/>
      <c r="D27" s="143"/>
      <c r="E27" s="143"/>
      <c r="F27" s="143"/>
      <c r="G27" s="143"/>
      <c r="H27" s="143"/>
      <c r="I27" s="143"/>
      <c r="J27" s="143"/>
    </row>
    <row r="28" spans="1:12" x14ac:dyDescent="0.25">
      <c r="A28" s="143"/>
      <c r="B28" s="143"/>
      <c r="C28" s="143"/>
      <c r="D28" s="143"/>
      <c r="E28" s="143"/>
      <c r="F28" s="143"/>
      <c r="G28" s="143"/>
      <c r="H28" s="143"/>
      <c r="I28" s="143"/>
      <c r="J28" s="143"/>
    </row>
    <row r="29" spans="1:12" x14ac:dyDescent="0.25">
      <c r="A29" s="143"/>
      <c r="B29" s="143"/>
      <c r="C29" s="143"/>
      <c r="D29" s="143"/>
      <c r="E29" s="143"/>
      <c r="F29" s="143"/>
      <c r="G29" s="143"/>
      <c r="H29" s="143"/>
      <c r="I29" s="143"/>
      <c r="J29" s="143"/>
    </row>
    <row r="30" spans="1:12" s="143" customFormat="1" x14ac:dyDescent="0.25"/>
    <row r="31" spans="1:12" s="143" customFormat="1" x14ac:dyDescent="0.25"/>
    <row r="32" spans="1:12" s="143" customFormat="1" x14ac:dyDescent="0.25"/>
    <row r="33" spans="1:12" s="143" customFormat="1" x14ac:dyDescent="0.25"/>
    <row r="34" spans="1:12" s="143" customFormat="1" x14ac:dyDescent="0.25"/>
    <row r="35" spans="1:12" s="143" customFormat="1" x14ac:dyDescent="0.25"/>
    <row r="36" spans="1:12" s="143" customFormat="1" x14ac:dyDescent="0.25"/>
    <row r="37" spans="1:12" s="143" customFormat="1" x14ac:dyDescent="0.25"/>
    <row r="38" spans="1:12" ht="63" customHeight="1" x14ac:dyDescent="0.45">
      <c r="A38" s="1343" t="s">
        <v>1810</v>
      </c>
      <c r="B38" s="1343"/>
      <c r="C38" s="1343"/>
      <c r="D38" s="1343"/>
      <c r="E38" s="1343"/>
      <c r="F38" s="1343"/>
      <c r="G38" s="1343"/>
      <c r="H38" s="1343"/>
      <c r="I38" s="356"/>
      <c r="J38" s="356"/>
      <c r="K38" s="356"/>
      <c r="L38" s="356"/>
    </row>
    <row r="39" spans="1:12" x14ac:dyDescent="0.25">
      <c r="A39" s="143"/>
      <c r="B39" s="143"/>
      <c r="C39" s="143"/>
      <c r="D39" s="143"/>
      <c r="E39" s="143"/>
      <c r="F39" s="143"/>
      <c r="G39" s="143"/>
      <c r="H39" s="143"/>
    </row>
    <row r="40" spans="1:12" ht="18" x14ac:dyDescent="0.25">
      <c r="A40" s="117" t="s">
        <v>1367</v>
      </c>
      <c r="B40" s="111"/>
      <c r="C40" s="111"/>
      <c r="D40" s="111"/>
      <c r="E40" s="111"/>
      <c r="F40" s="111"/>
      <c r="G40" s="117"/>
    </row>
    <row r="41" spans="1:12" ht="15.75" x14ac:dyDescent="0.25">
      <c r="A41" s="117" t="s">
        <v>1809</v>
      </c>
      <c r="B41" s="117"/>
      <c r="C41" s="117"/>
      <c r="D41" s="117"/>
      <c r="E41" s="117"/>
      <c r="F41" s="117"/>
      <c r="G41" s="117"/>
      <c r="H41" s="117"/>
      <c r="I41" s="117"/>
      <c r="J41" s="104"/>
    </row>
    <row r="42" spans="1:12" ht="15.75" x14ac:dyDescent="0.25">
      <c r="A42" s="1267" t="s">
        <v>1078</v>
      </c>
      <c r="B42" s="1267"/>
      <c r="C42" s="1267"/>
      <c r="D42" s="1267"/>
      <c r="E42" s="1267"/>
      <c r="F42" s="1267"/>
      <c r="G42" s="1267"/>
      <c r="H42" s="1267"/>
      <c r="I42" s="1267"/>
      <c r="J42" s="1267"/>
    </row>
    <row r="43" spans="1:12" ht="15.75" x14ac:dyDescent="0.25">
      <c r="A43" s="117" t="s">
        <v>465</v>
      </c>
      <c r="B43" s="117"/>
      <c r="C43" s="117"/>
      <c r="D43" s="117"/>
      <c r="E43" s="117"/>
      <c r="F43" s="117"/>
      <c r="G43" s="117"/>
      <c r="H43" s="117"/>
      <c r="I43" s="117"/>
      <c r="J43" s="104"/>
    </row>
    <row r="44" spans="1:12" ht="15.75" x14ac:dyDescent="0.25">
      <c r="A44" s="117" t="s">
        <v>1424</v>
      </c>
      <c r="B44" s="117"/>
      <c r="C44" s="117"/>
      <c r="D44" s="117"/>
      <c r="E44" s="117"/>
      <c r="F44" s="117"/>
      <c r="G44" s="117"/>
      <c r="H44" s="117"/>
      <c r="I44" s="117"/>
      <c r="J44" s="104"/>
    </row>
    <row r="45" spans="1:12" ht="15.75" x14ac:dyDescent="0.25">
      <c r="A45" s="117" t="s">
        <v>418</v>
      </c>
      <c r="B45" s="117"/>
      <c r="C45" s="117"/>
      <c r="D45" s="117"/>
      <c r="E45" s="117"/>
      <c r="F45" s="117"/>
      <c r="G45" s="117"/>
      <c r="H45" s="117"/>
      <c r="I45" s="117"/>
      <c r="J45" s="104"/>
    </row>
    <row r="46" spans="1:12" ht="15.75" x14ac:dyDescent="0.25">
      <c r="A46" s="117" t="s">
        <v>1374</v>
      </c>
      <c r="B46" s="143"/>
      <c r="C46" s="143"/>
      <c r="D46" s="143"/>
      <c r="E46" s="143"/>
      <c r="F46" s="143"/>
      <c r="G46" s="143"/>
    </row>
    <row r="63" spans="1:12" ht="36" x14ac:dyDescent="0.55000000000000004">
      <c r="D63" s="1339" t="s">
        <v>1827</v>
      </c>
      <c r="E63" s="1339"/>
      <c r="F63" s="1339"/>
      <c r="G63" s="1339"/>
    </row>
    <row r="64" spans="1:12" ht="23.25" x14ac:dyDescent="0.35">
      <c r="A64" s="1338" t="s">
        <v>1825</v>
      </c>
      <c r="B64" s="1338"/>
      <c r="C64" s="1338"/>
      <c r="D64" s="1338"/>
      <c r="E64" s="1338"/>
      <c r="F64" s="1338"/>
      <c r="G64" s="1338"/>
      <c r="H64" s="1338"/>
      <c r="I64" s="1338"/>
      <c r="J64" s="1338"/>
      <c r="K64" s="1338"/>
      <c r="L64" s="1338"/>
    </row>
    <row r="66" spans="10:10" ht="15.75" x14ac:dyDescent="0.25">
      <c r="J66" s="629" t="s">
        <v>1826</v>
      </c>
    </row>
  </sheetData>
  <mergeCells count="13">
    <mergeCell ref="A64:L64"/>
    <mergeCell ref="D63:G63"/>
    <mergeCell ref="B1:H1"/>
    <mergeCell ref="A2:H2"/>
    <mergeCell ref="A13:F13"/>
    <mergeCell ref="A12:I12"/>
    <mergeCell ref="B16:L17"/>
    <mergeCell ref="B18:L18"/>
    <mergeCell ref="B19:L19"/>
    <mergeCell ref="C21:L21"/>
    <mergeCell ref="A38:H38"/>
    <mergeCell ref="A42:J42"/>
    <mergeCell ref="C20:I20"/>
  </mergeCells>
  <pageMargins left="0.70866141732283472" right="0.70866141732283472" top="0.15748031496062992" bottom="0.15748031496062992" header="0.31496062992125984" footer="0.31496062992125984"/>
  <pageSetup paperSize="9" scale="77" orientation="portrait" r:id="rId1"/>
  <rowBreaks count="1" manualBreakCount="1">
    <brk id="62" max="11" man="1"/>
  </rowBreaks>
  <drawing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BA83"/>
  </sheetPr>
  <dimension ref="A1:N2960"/>
  <sheetViews>
    <sheetView tabSelected="1" view="pageBreakPreview" zoomScale="90" zoomScaleNormal="100" zoomScaleSheetLayoutView="90" workbookViewId="0">
      <selection activeCell="C3" sqref="C3:F3"/>
    </sheetView>
  </sheetViews>
  <sheetFormatPr defaultRowHeight="15" x14ac:dyDescent="0.25"/>
  <cols>
    <col min="1" max="1" width="15.7109375" customWidth="1"/>
    <col min="2" max="2" width="14.5703125" customWidth="1"/>
    <col min="3" max="3" width="13.42578125" style="209" customWidth="1"/>
    <col min="4" max="4" width="16.5703125" style="209" customWidth="1"/>
    <col min="5" max="5" width="14.28515625" style="209" customWidth="1"/>
    <col min="6" max="6" width="13" customWidth="1"/>
    <col min="7" max="7" width="12.5703125" customWidth="1"/>
  </cols>
  <sheetData>
    <row r="1" spans="1:7" s="143" customFormat="1" ht="15.75" thickBot="1" x14ac:dyDescent="0.3">
      <c r="A1" s="1344" t="s">
        <v>1307</v>
      </c>
      <c r="B1" s="1344"/>
      <c r="C1" s="1344" t="s">
        <v>447</v>
      </c>
      <c r="D1" s="1344"/>
      <c r="E1" s="1344"/>
      <c r="F1" s="1345"/>
      <c r="G1" s="1345"/>
    </row>
    <row r="2" spans="1:7" s="143" customFormat="1" ht="103.15" customHeight="1" thickBot="1" x14ac:dyDescent="0.3">
      <c r="A2" s="1344"/>
      <c r="B2" s="1344"/>
      <c r="C2" s="421" t="s">
        <v>1308</v>
      </c>
      <c r="D2" s="421" t="s">
        <v>1309</v>
      </c>
      <c r="E2" s="423" t="s">
        <v>1397</v>
      </c>
      <c r="F2" s="1346" t="s">
        <v>1311</v>
      </c>
      <c r="G2" s="1347"/>
    </row>
    <row r="3" spans="1:7" s="143" customFormat="1" ht="48" customHeight="1" thickBot="1" x14ac:dyDescent="0.3">
      <c r="A3" s="352" t="s">
        <v>1312</v>
      </c>
      <c r="B3" s="374" t="s">
        <v>1313</v>
      </c>
      <c r="C3" s="1348" t="s">
        <v>1314</v>
      </c>
      <c r="D3" s="1348"/>
      <c r="E3" s="1348"/>
      <c r="F3" s="1349"/>
      <c r="G3" s="344" t="s">
        <v>1315</v>
      </c>
    </row>
    <row r="4" spans="1:7" s="143" customFormat="1" ht="69.599999999999994" customHeight="1" thickBot="1" x14ac:dyDescent="0.6">
      <c r="A4" s="1350" t="s">
        <v>1811</v>
      </c>
      <c r="B4" s="1351"/>
      <c r="C4" s="1351"/>
      <c r="D4" s="1351"/>
      <c r="E4" s="1351"/>
      <c r="F4" s="1351"/>
      <c r="G4" s="1352"/>
    </row>
    <row r="5" spans="1:7" s="143" customFormat="1" ht="84.95" customHeight="1" x14ac:dyDescent="0.25">
      <c r="A5" s="438" t="s">
        <v>1557</v>
      </c>
      <c r="B5" s="375"/>
      <c r="C5" s="405">
        <f>'32р-новый'!E26</f>
        <v>1505</v>
      </c>
      <c r="D5" s="405">
        <f>'32р-новый'!H26</f>
        <v>1605</v>
      </c>
      <c r="E5" s="405">
        <f>'32р-новый'!K26</f>
        <v>1660</v>
      </c>
      <c r="F5" s="399">
        <f>'32р-новый'!N26</f>
        <v>1770</v>
      </c>
      <c r="G5" s="353"/>
    </row>
    <row r="6" spans="1:7" s="143" customFormat="1" ht="84.95" customHeight="1" x14ac:dyDescent="0.25">
      <c r="A6" s="341" t="s">
        <v>1316</v>
      </c>
      <c r="B6" s="375"/>
      <c r="C6" s="405">
        <f>'32р-новый'!E4</f>
        <v>1205</v>
      </c>
      <c r="D6" s="405">
        <f>'32р-новый'!H4</f>
        <v>1325</v>
      </c>
      <c r="E6" s="405">
        <f>'32р-новый'!K4</f>
        <v>1390</v>
      </c>
      <c r="F6" s="399">
        <f>'32р-новый'!N4</f>
        <v>1960</v>
      </c>
      <c r="G6" s="353"/>
    </row>
    <row r="7" spans="1:7" s="143" customFormat="1" ht="84.95" customHeight="1" x14ac:dyDescent="0.25">
      <c r="A7" s="342" t="s">
        <v>1317</v>
      </c>
      <c r="B7" s="161"/>
      <c r="C7" s="404">
        <f>'32р-новый'!E5</f>
        <v>1545</v>
      </c>
      <c r="D7" s="405">
        <f>'32р-новый'!H5</f>
        <v>1565</v>
      </c>
      <c r="E7" s="405">
        <f>'32р-новый'!K5</f>
        <v>1670</v>
      </c>
      <c r="F7" s="399">
        <f>'32р-новый'!N5</f>
        <v>2030</v>
      </c>
      <c r="G7" s="346"/>
    </row>
    <row r="8" spans="1:7" s="143" customFormat="1" ht="84.95" customHeight="1" x14ac:dyDescent="0.25">
      <c r="A8" s="342" t="s">
        <v>1318</v>
      </c>
      <c r="B8" s="161"/>
      <c r="C8" s="404">
        <f>'32р-новый'!E6</f>
        <v>1580</v>
      </c>
      <c r="D8" s="405">
        <f>'32р-новый'!H6</f>
        <v>1795</v>
      </c>
      <c r="E8" s="405">
        <f>'32р-новый'!K6</f>
        <v>1895</v>
      </c>
      <c r="F8" s="399">
        <f>'32р-новый'!N6</f>
        <v>2215</v>
      </c>
      <c r="G8" s="346"/>
    </row>
    <row r="9" spans="1:7" s="143" customFormat="1" ht="84.95" customHeight="1" x14ac:dyDescent="0.25">
      <c r="A9" s="342" t="s">
        <v>1319</v>
      </c>
      <c r="B9" s="161"/>
      <c r="C9" s="404">
        <f>'32р-новый'!E7</f>
        <v>2330</v>
      </c>
      <c r="D9" s="405">
        <f>'32р-новый'!H7</f>
        <v>2570</v>
      </c>
      <c r="E9" s="405">
        <f>'32р-новый'!K7</f>
        <v>2685</v>
      </c>
      <c r="F9" s="399">
        <f>'32р-новый'!N7</f>
        <v>2955</v>
      </c>
      <c r="G9" s="346"/>
    </row>
    <row r="10" spans="1:7" s="143" customFormat="1" ht="84.95" customHeight="1" x14ac:dyDescent="0.25">
      <c r="A10" s="342" t="s">
        <v>1320</v>
      </c>
      <c r="B10" s="161"/>
      <c r="C10" s="404">
        <f>'32р-новый'!E8</f>
        <v>1680</v>
      </c>
      <c r="D10" s="405">
        <f>'32р-новый'!H8</f>
        <v>1730</v>
      </c>
      <c r="E10" s="405">
        <f>'32р-новый'!K8</f>
        <v>1865</v>
      </c>
      <c r="F10" s="399">
        <f>'32р-новый'!N8</f>
        <v>2265</v>
      </c>
      <c r="G10" s="346"/>
    </row>
    <row r="11" spans="1:7" s="143" customFormat="1" ht="84.95" customHeight="1" x14ac:dyDescent="0.25">
      <c r="A11" s="342" t="s">
        <v>1321</v>
      </c>
      <c r="B11" s="161"/>
      <c r="C11" s="404">
        <f>'32р-новый'!E9</f>
        <v>2200</v>
      </c>
      <c r="D11" s="405">
        <f>'32р-новый'!H9</f>
        <v>2025</v>
      </c>
      <c r="E11" s="405">
        <f>'32р-новый'!K9</f>
        <v>2185</v>
      </c>
      <c r="F11" s="399">
        <f>'32р-новый'!N9</f>
        <v>2765</v>
      </c>
      <c r="G11" s="346"/>
    </row>
    <row r="12" spans="1:7" s="143" customFormat="1" ht="84.95" customHeight="1" x14ac:dyDescent="0.25">
      <c r="A12" s="342" t="s">
        <v>1322</v>
      </c>
      <c r="B12" s="161"/>
      <c r="C12" s="404">
        <f>'32р-новый'!E10</f>
        <v>2510</v>
      </c>
      <c r="D12" s="405">
        <f>'32р-новый'!H10</f>
        <v>2860</v>
      </c>
      <c r="E12" s="405">
        <f>'32р-новый'!K10</f>
        <v>3020</v>
      </c>
      <c r="F12" s="399">
        <f>'32р-новый'!N10</f>
        <v>3635</v>
      </c>
      <c r="G12" s="346"/>
    </row>
    <row r="13" spans="1:7" s="143" customFormat="1" ht="84.95" customHeight="1" x14ac:dyDescent="0.25">
      <c r="A13" s="342" t="s">
        <v>1323</v>
      </c>
      <c r="B13" s="161"/>
      <c r="C13" s="404">
        <f>'32р-новый'!E11</f>
        <v>1875</v>
      </c>
      <c r="D13" s="405">
        <f>'32р-новый'!H11</f>
        <v>2360</v>
      </c>
      <c r="E13" s="405">
        <f>'32р-новый'!K11</f>
        <v>2605</v>
      </c>
      <c r="F13" s="399">
        <f>'32р-новый'!N11</f>
        <v>3345</v>
      </c>
      <c r="G13" s="346"/>
    </row>
    <row r="14" spans="1:7" s="143" customFormat="1" ht="84.95" customHeight="1" thickBot="1" x14ac:dyDescent="0.3">
      <c r="A14" s="343" t="s">
        <v>1324</v>
      </c>
      <c r="B14" s="376"/>
      <c r="C14" s="404">
        <f>'32р-новый'!E12</f>
        <v>2320</v>
      </c>
      <c r="D14" s="405">
        <f>'32р-новый'!H12</f>
        <v>2795</v>
      </c>
      <c r="E14" s="405">
        <f>'32р-новый'!K12</f>
        <v>3015</v>
      </c>
      <c r="F14" s="399">
        <f>'32р-новый'!N12</f>
        <v>3655</v>
      </c>
      <c r="G14" s="98"/>
    </row>
    <row r="15" spans="1:7" s="143" customFormat="1" ht="17.25" customHeight="1" thickBot="1" x14ac:dyDescent="0.3">
      <c r="A15" s="1366" t="s">
        <v>1325</v>
      </c>
      <c r="B15" s="1367"/>
      <c r="C15" s="1367"/>
      <c r="D15" s="1367"/>
      <c r="E15" s="1367"/>
      <c r="F15" s="1367"/>
      <c r="G15" s="1368"/>
    </row>
    <row r="16" spans="1:7" s="143" customFormat="1" ht="84.95" customHeight="1" x14ac:dyDescent="0.25">
      <c r="A16" s="341" t="s">
        <v>1326</v>
      </c>
      <c r="B16" s="375"/>
      <c r="C16" s="405">
        <f>'32р-новый'!E13</f>
        <v>1340</v>
      </c>
      <c r="D16" s="405">
        <f>'32р-новый'!H13</f>
        <v>1650</v>
      </c>
      <c r="E16" s="405">
        <f>'32р-новый'!K13</f>
        <v>1790</v>
      </c>
      <c r="F16" s="399">
        <f>'32р-новый'!N13</f>
        <v>2180</v>
      </c>
      <c r="G16" s="345"/>
    </row>
    <row r="17" spans="1:7" s="143" customFormat="1" ht="84.95" customHeight="1" x14ac:dyDescent="0.25">
      <c r="A17" s="342" t="s">
        <v>1327</v>
      </c>
      <c r="B17" s="161"/>
      <c r="C17" s="405">
        <f>'32р-новый'!E14</f>
        <v>1750</v>
      </c>
      <c r="D17" s="405">
        <f>'32р-новый'!H14</f>
        <v>1870</v>
      </c>
      <c r="E17" s="405">
        <f>'32р-новый'!K14</f>
        <v>2030</v>
      </c>
      <c r="F17" s="399">
        <f>'32р-новый'!N14</f>
        <v>2610</v>
      </c>
      <c r="G17" s="346"/>
    </row>
    <row r="18" spans="1:7" s="143" customFormat="1" ht="84.95" customHeight="1" x14ac:dyDescent="0.25">
      <c r="A18" s="342" t="s">
        <v>1328</v>
      </c>
      <c r="B18" s="161"/>
      <c r="C18" s="405">
        <f>'32р-новый'!E15</f>
        <v>1635</v>
      </c>
      <c r="D18" s="405">
        <f>'32р-новый'!H15</f>
        <v>2125</v>
      </c>
      <c r="E18" s="405">
        <f>'32р-новый'!K15</f>
        <v>2345</v>
      </c>
      <c r="F18" s="399">
        <f>'32р-новый'!N15</f>
        <v>3110</v>
      </c>
      <c r="G18" s="346"/>
    </row>
    <row r="19" spans="1:7" s="143" customFormat="1" ht="84.95" customHeight="1" thickBot="1" x14ac:dyDescent="0.3">
      <c r="A19" s="343" t="s">
        <v>1329</v>
      </c>
      <c r="B19" s="376"/>
      <c r="C19" s="405">
        <f>'32р-новый'!E16</f>
        <v>1630</v>
      </c>
      <c r="D19" s="405">
        <f>'32р-новый'!H16</f>
        <v>1895</v>
      </c>
      <c r="E19" s="405">
        <f>'32р-новый'!K16</f>
        <v>2025</v>
      </c>
      <c r="F19" s="399">
        <f>'32р-новый'!N16</f>
        <v>2435</v>
      </c>
      <c r="G19" s="350"/>
    </row>
    <row r="20" spans="1:7" s="143" customFormat="1" ht="16.5" customHeight="1" thickBot="1" x14ac:dyDescent="0.35">
      <c r="A20" s="1363" t="s">
        <v>1330</v>
      </c>
      <c r="B20" s="1364"/>
      <c r="C20" s="1364"/>
      <c r="D20" s="1364"/>
      <c r="E20" s="1364"/>
      <c r="F20" s="1364"/>
      <c r="G20" s="1365"/>
    </row>
    <row r="21" spans="1:7" s="143" customFormat="1" ht="84.95" customHeight="1" x14ac:dyDescent="0.25">
      <c r="A21" s="351" t="s">
        <v>1775</v>
      </c>
      <c r="B21" s="375"/>
      <c r="C21" s="405">
        <f>'32р-новый'!E17</f>
        <v>1895</v>
      </c>
      <c r="D21" s="405">
        <f>'32р-новый'!H17</f>
        <v>1895</v>
      </c>
      <c r="E21" s="405">
        <f>'32р-новый'!K17</f>
        <v>2025</v>
      </c>
      <c r="F21" s="405">
        <f>'32р-новый'!N17</f>
        <v>2435</v>
      </c>
      <c r="G21" s="317"/>
    </row>
    <row r="22" spans="1:7" s="143" customFormat="1" ht="84.95" customHeight="1" thickBot="1" x14ac:dyDescent="0.3">
      <c r="A22" s="348" t="s">
        <v>1331</v>
      </c>
      <c r="B22" s="376"/>
      <c r="C22" s="405">
        <f>'32р-новый'!E18</f>
        <v>1245</v>
      </c>
      <c r="D22" s="405">
        <f>'32р-новый'!H18</f>
        <v>1490</v>
      </c>
      <c r="E22" s="405">
        <f>'32р-новый'!K18</f>
        <v>1600</v>
      </c>
      <c r="F22" s="405">
        <f>'32р-новый'!N18</f>
        <v>1965</v>
      </c>
      <c r="G22" s="218"/>
    </row>
    <row r="23" spans="1:7" s="143" customFormat="1" ht="18" customHeight="1" thickBot="1" x14ac:dyDescent="0.3">
      <c r="A23" s="1360" t="s">
        <v>1332</v>
      </c>
      <c r="B23" s="1361"/>
      <c r="C23" s="1361"/>
      <c r="D23" s="1361"/>
      <c r="E23" s="1361"/>
      <c r="F23" s="1361"/>
      <c r="G23" s="1362"/>
    </row>
    <row r="24" spans="1:7" s="143" customFormat="1" ht="84.95" customHeight="1" thickBot="1" x14ac:dyDescent="0.3">
      <c r="A24" s="344" t="s">
        <v>1391</v>
      </c>
      <c r="B24" s="377"/>
      <c r="C24" s="406">
        <f>'32р-новый'!E19</f>
        <v>1625</v>
      </c>
      <c r="D24" s="406">
        <f>'32р-новый'!H19</f>
        <v>1755</v>
      </c>
      <c r="E24" s="406">
        <f>'32р-новый'!K19</f>
        <v>1795</v>
      </c>
      <c r="F24" s="403">
        <f>'32р-новый'!N19</f>
        <v>1845</v>
      </c>
      <c r="G24" s="349"/>
    </row>
    <row r="25" spans="1:7" s="143" customFormat="1" ht="16.5" customHeight="1" thickBot="1" x14ac:dyDescent="0.35">
      <c r="A25" s="1363" t="s">
        <v>1334</v>
      </c>
      <c r="B25" s="1364"/>
      <c r="C25" s="1364"/>
      <c r="D25" s="1364"/>
      <c r="E25" s="1364"/>
      <c r="F25" s="1364"/>
      <c r="G25" s="1365"/>
    </row>
    <row r="26" spans="1:7" s="143" customFormat="1" ht="84.95" customHeight="1" x14ac:dyDescent="0.25">
      <c r="A26" s="341" t="s">
        <v>1335</v>
      </c>
      <c r="B26" s="375"/>
      <c r="C26" s="405">
        <f>'32р-новый'!E20</f>
        <v>1940</v>
      </c>
      <c r="D26" s="405">
        <f>'32р-новый'!H20</f>
        <v>2240</v>
      </c>
      <c r="E26" s="405">
        <f>'32р-новый'!K20</f>
        <v>2385</v>
      </c>
      <c r="F26" s="399">
        <f>'32р-новый'!N20</f>
        <v>2685</v>
      </c>
      <c r="G26" s="345"/>
    </row>
    <row r="27" spans="1:7" s="143" customFormat="1" ht="90" customHeight="1" x14ac:dyDescent="0.25">
      <c r="A27" s="342" t="s">
        <v>1336</v>
      </c>
      <c r="B27" s="161"/>
      <c r="C27" s="405">
        <f>'32р-новый'!E21</f>
        <v>3920</v>
      </c>
      <c r="D27" s="405">
        <f>'32р-новый'!H21</f>
        <v>4065</v>
      </c>
      <c r="E27" s="405">
        <f>'32р-новый'!K21</f>
        <v>4370</v>
      </c>
      <c r="F27" s="399">
        <f>'32р-новый'!N21</f>
        <v>5280</v>
      </c>
      <c r="G27" s="346"/>
    </row>
    <row r="28" spans="1:7" s="143" customFormat="1" ht="96" customHeight="1" x14ac:dyDescent="0.25">
      <c r="A28" s="342" t="s">
        <v>1337</v>
      </c>
      <c r="B28" s="161"/>
      <c r="C28" s="405">
        <f>'32р-новый'!E22</f>
        <v>3890</v>
      </c>
      <c r="D28" s="405">
        <f>'32р-новый'!H22</f>
        <v>4580</v>
      </c>
      <c r="E28" s="405">
        <f>'32р-новый'!K22</f>
        <v>4890</v>
      </c>
      <c r="F28" s="399">
        <f>'32р-новый'!N22</f>
        <v>5640</v>
      </c>
      <c r="G28" s="346"/>
    </row>
    <row r="29" spans="1:7" s="143" customFormat="1" ht="84.95" customHeight="1" x14ac:dyDescent="0.25">
      <c r="A29" s="342" t="s">
        <v>1338</v>
      </c>
      <c r="B29" s="161"/>
      <c r="C29" s="405">
        <f>'32р-новый'!E23</f>
        <v>3570</v>
      </c>
      <c r="D29" s="405">
        <f>'32р-новый'!H23</f>
        <v>3575</v>
      </c>
      <c r="E29" s="405">
        <f>'32р-новый'!K23</f>
        <v>3820</v>
      </c>
      <c r="F29" s="399">
        <f>'32р-новый'!N23</f>
        <v>4655</v>
      </c>
      <c r="G29" s="346"/>
    </row>
    <row r="30" spans="1:7" s="143" customFormat="1" ht="84.95" customHeight="1" x14ac:dyDescent="0.25">
      <c r="A30" s="342" t="s">
        <v>1776</v>
      </c>
      <c r="B30" s="161"/>
      <c r="C30" s="405">
        <f>'32р-новый'!E24</f>
        <v>4800</v>
      </c>
      <c r="D30" s="405">
        <f>'32р-новый'!H24</f>
        <v>5180</v>
      </c>
      <c r="E30" s="405">
        <f>'32р-новый'!K24</f>
        <v>5435</v>
      </c>
      <c r="F30" s="399">
        <f>'32р-новый'!N24</f>
        <v>7265</v>
      </c>
      <c r="G30" s="346"/>
    </row>
    <row r="31" spans="1:7" s="143" customFormat="1" ht="91.5" customHeight="1" thickBot="1" x14ac:dyDescent="0.3">
      <c r="A31" s="408" t="s">
        <v>1340</v>
      </c>
      <c r="B31" s="409"/>
      <c r="C31" s="410">
        <f>'32р-новый'!E25</f>
        <v>5380</v>
      </c>
      <c r="D31" s="410">
        <f>'32р-новый'!H25</f>
        <v>6340</v>
      </c>
      <c r="E31" s="410">
        <f>'32р-новый'!K25</f>
        <v>6780</v>
      </c>
      <c r="F31" s="401">
        <f>'32р-новый'!N25</f>
        <v>8605</v>
      </c>
      <c r="G31" s="98"/>
    </row>
    <row r="32" spans="1:7" s="143" customFormat="1" ht="36.6" customHeight="1" x14ac:dyDescent="0.25">
      <c r="A32" s="1359" t="s">
        <v>1525</v>
      </c>
      <c r="B32" s="1359"/>
      <c r="C32" s="1359"/>
      <c r="D32" s="1359"/>
      <c r="E32" s="1359"/>
      <c r="F32" s="1359"/>
      <c r="G32" s="1359"/>
    </row>
    <row r="33" spans="1:14" s="143" customFormat="1" ht="91.5" customHeight="1" x14ac:dyDescent="0.25">
      <c r="A33" s="445" t="s">
        <v>1529</v>
      </c>
      <c r="B33" s="144"/>
      <c r="C33" s="448"/>
      <c r="D33" s="448"/>
      <c r="E33" s="448"/>
      <c r="F33" s="448">
        <f>'32р-новый'!N27</f>
        <v>2310</v>
      </c>
      <c r="G33" s="144"/>
    </row>
    <row r="34" spans="1:14" s="143" customFormat="1" ht="91.5" customHeight="1" x14ac:dyDescent="0.25">
      <c r="A34" s="445" t="s">
        <v>1526</v>
      </c>
      <c r="B34" s="144"/>
      <c r="C34" s="448"/>
      <c r="D34" s="448"/>
      <c r="E34" s="448"/>
      <c r="F34" s="448">
        <f>'32р-новый'!N28</f>
        <v>3495</v>
      </c>
      <c r="G34" s="144"/>
    </row>
    <row r="35" spans="1:14" s="143" customFormat="1" ht="91.5" customHeight="1" x14ac:dyDescent="0.25">
      <c r="A35" s="445" t="s">
        <v>1527</v>
      </c>
      <c r="B35" s="144"/>
      <c r="C35" s="448"/>
      <c r="D35" s="448"/>
      <c r="E35" s="448"/>
      <c r="F35" s="448">
        <f>'32р-новый'!N29</f>
        <v>4175</v>
      </c>
      <c r="G35" s="144"/>
    </row>
    <row r="36" spans="1:14" s="143" customFormat="1" ht="91.5" customHeight="1" x14ac:dyDescent="0.25">
      <c r="A36" s="445" t="s">
        <v>1528</v>
      </c>
      <c r="B36" s="144"/>
      <c r="C36" s="448"/>
      <c r="D36" s="448"/>
      <c r="E36" s="448"/>
      <c r="F36" s="448">
        <f>'32р-новый'!N30</f>
        <v>4330</v>
      </c>
      <c r="G36" s="144"/>
    </row>
    <row r="37" spans="1:14" x14ac:dyDescent="0.25">
      <c r="A37" s="69"/>
      <c r="B37" s="69"/>
      <c r="C37" s="69"/>
      <c r="D37" s="69"/>
      <c r="E37" s="69"/>
      <c r="F37" s="69"/>
      <c r="G37" s="69"/>
    </row>
    <row r="38" spans="1:14" ht="39.75" customHeight="1" x14ac:dyDescent="0.35">
      <c r="A38" s="1354" t="s">
        <v>1341</v>
      </c>
      <c r="B38" s="1354"/>
      <c r="C38" s="1354"/>
      <c r="D38" s="1354"/>
      <c r="E38" s="1354"/>
      <c r="F38" s="1354"/>
      <c r="G38" s="1354"/>
    </row>
    <row r="39" spans="1:14" x14ac:dyDescent="0.25">
      <c r="A39" s="69"/>
      <c r="B39" s="69"/>
      <c r="C39" s="69"/>
      <c r="D39" s="69"/>
      <c r="E39" s="69"/>
      <c r="F39" s="69"/>
      <c r="G39" s="69"/>
    </row>
    <row r="40" spans="1:14" ht="18" customHeight="1" x14ac:dyDescent="0.25">
      <c r="A40" s="1355" t="s">
        <v>695</v>
      </c>
      <c r="B40" s="1355"/>
      <c r="C40" s="1355"/>
      <c r="D40" s="1355"/>
      <c r="E40" s="1355"/>
      <c r="F40" s="1355"/>
      <c r="G40" s="1355"/>
      <c r="H40" s="270"/>
      <c r="I40" s="270"/>
      <c r="J40" s="270"/>
      <c r="K40" s="270"/>
      <c r="L40" s="270"/>
      <c r="M40" s="270"/>
      <c r="N40" s="270"/>
    </row>
    <row r="41" spans="1:14" ht="26.25" x14ac:dyDescent="0.4">
      <c r="A41" s="1358" t="s">
        <v>696</v>
      </c>
      <c r="B41" s="1358"/>
      <c r="C41" s="1358"/>
      <c r="D41" s="1358"/>
      <c r="E41" s="367">
        <v>1500</v>
      </c>
      <c r="F41" s="1356" t="s">
        <v>697</v>
      </c>
      <c r="G41" s="1356"/>
      <c r="H41" s="1356"/>
      <c r="I41" s="1357"/>
    </row>
    <row r="42" spans="1:14" x14ac:dyDescent="0.25">
      <c r="A42" s="69"/>
      <c r="B42" s="69"/>
      <c r="C42" s="69"/>
      <c r="D42" s="69"/>
      <c r="E42" s="69"/>
      <c r="F42" s="69"/>
      <c r="G42" s="69"/>
    </row>
    <row r="43" spans="1:14" x14ac:dyDescent="0.25">
      <c r="A43" s="69"/>
      <c r="B43" s="69"/>
      <c r="C43" s="69"/>
      <c r="D43" s="69"/>
      <c r="E43" s="69"/>
      <c r="F43" s="69"/>
      <c r="G43" s="69"/>
    </row>
    <row r="44" spans="1:14" x14ac:dyDescent="0.25">
      <c r="A44" s="69"/>
      <c r="B44" s="69"/>
      <c r="C44" s="69"/>
      <c r="D44" s="69"/>
      <c r="E44" s="69"/>
      <c r="F44" s="69"/>
      <c r="G44" s="69"/>
    </row>
    <row r="45" spans="1:14" x14ac:dyDescent="0.25">
      <c r="A45" s="69"/>
      <c r="B45" s="69"/>
      <c r="C45" s="69"/>
      <c r="D45" s="69"/>
      <c r="E45" s="69"/>
      <c r="F45" s="69"/>
      <c r="G45" s="69"/>
    </row>
    <row r="46" spans="1:14" x14ac:dyDescent="0.25">
      <c r="A46" s="69"/>
      <c r="B46" s="69"/>
      <c r="C46" s="69"/>
      <c r="D46" s="69"/>
      <c r="E46" s="69"/>
      <c r="F46" s="69"/>
      <c r="G46" s="69"/>
    </row>
    <row r="47" spans="1:14" x14ac:dyDescent="0.25">
      <c r="A47" s="69"/>
      <c r="B47" s="69"/>
      <c r="C47" s="69"/>
      <c r="D47" s="69"/>
      <c r="E47" s="69"/>
      <c r="F47" s="69"/>
      <c r="G47" s="69"/>
    </row>
    <row r="48" spans="1:14" x14ac:dyDescent="0.25">
      <c r="A48" s="69"/>
      <c r="B48" s="69"/>
      <c r="C48" s="69"/>
      <c r="D48" s="69"/>
      <c r="E48" s="69"/>
      <c r="F48" s="69"/>
      <c r="G48" s="69"/>
    </row>
    <row r="49" spans="1:7" x14ac:dyDescent="0.25">
      <c r="A49" s="69"/>
      <c r="B49" s="69"/>
      <c r="C49" s="69"/>
      <c r="D49" s="69"/>
      <c r="E49" s="69"/>
      <c r="F49" s="69"/>
      <c r="G49" s="69"/>
    </row>
    <row r="50" spans="1:7" x14ac:dyDescent="0.25">
      <c r="A50" s="69"/>
      <c r="B50" s="69"/>
      <c r="C50" s="69"/>
      <c r="D50" s="69"/>
      <c r="E50" s="69"/>
      <c r="F50" s="69"/>
      <c r="G50" s="69"/>
    </row>
    <row r="51" spans="1:7" x14ac:dyDescent="0.25">
      <c r="A51" s="69"/>
      <c r="B51" s="69"/>
      <c r="C51" s="69"/>
      <c r="D51" s="69"/>
      <c r="E51" s="69"/>
      <c r="F51" s="69"/>
      <c r="G51" s="69"/>
    </row>
    <row r="52" spans="1:7" x14ac:dyDescent="0.25">
      <c r="A52" s="69"/>
      <c r="B52" s="69"/>
      <c r="C52" s="69"/>
      <c r="D52" s="69"/>
      <c r="E52" s="69"/>
      <c r="F52" s="69"/>
      <c r="G52" s="69"/>
    </row>
    <row r="53" spans="1:7" x14ac:dyDescent="0.25">
      <c r="A53" s="69"/>
      <c r="B53" s="69"/>
      <c r="C53" s="69"/>
      <c r="D53" s="69"/>
      <c r="E53" s="69"/>
      <c r="F53" s="69"/>
      <c r="G53" s="69"/>
    </row>
    <row r="54" spans="1:7" x14ac:dyDescent="0.25">
      <c r="A54" s="426" t="s">
        <v>1418</v>
      </c>
      <c r="B54" s="426" t="s">
        <v>1419</v>
      </c>
      <c r="C54" s="426" t="s">
        <v>1420</v>
      </c>
      <c r="D54" s="426" t="s">
        <v>1421</v>
      </c>
      <c r="E54" s="426" t="s">
        <v>1422</v>
      </c>
      <c r="F54" s="1353" t="s">
        <v>1423</v>
      </c>
      <c r="G54" s="1353"/>
    </row>
    <row r="55" spans="1:7" x14ac:dyDescent="0.25">
      <c r="A55" s="69"/>
      <c r="B55" s="69"/>
      <c r="C55" s="69"/>
      <c r="D55" s="69"/>
      <c r="E55" s="69"/>
      <c r="F55" s="69"/>
      <c r="G55" s="69"/>
    </row>
    <row r="56" spans="1:7" x14ac:dyDescent="0.25">
      <c r="C56"/>
      <c r="D56"/>
      <c r="E56"/>
    </row>
    <row r="57" spans="1:7" x14ac:dyDescent="0.25">
      <c r="C57"/>
      <c r="D57"/>
      <c r="E57"/>
    </row>
    <row r="58" spans="1:7" x14ac:dyDescent="0.25">
      <c r="C58"/>
      <c r="D58"/>
      <c r="E58"/>
    </row>
    <row r="59" spans="1:7" x14ac:dyDescent="0.25">
      <c r="C59"/>
      <c r="D59"/>
      <c r="E59"/>
    </row>
    <row r="60" spans="1:7" x14ac:dyDescent="0.25">
      <c r="C60"/>
      <c r="D60"/>
      <c r="E60"/>
    </row>
    <row r="61" spans="1:7" x14ac:dyDescent="0.25">
      <c r="C61"/>
      <c r="D61"/>
      <c r="E61"/>
    </row>
    <row r="62" spans="1:7" x14ac:dyDescent="0.25">
      <c r="C62"/>
      <c r="D62"/>
      <c r="E62"/>
    </row>
    <row r="63" spans="1:7" x14ac:dyDescent="0.25">
      <c r="C63"/>
      <c r="D63"/>
      <c r="E63"/>
    </row>
    <row r="64" spans="1:7" x14ac:dyDescent="0.25">
      <c r="C64"/>
      <c r="D64"/>
      <c r="E64"/>
    </row>
    <row r="65" spans="3:5" x14ac:dyDescent="0.25">
      <c r="C65"/>
      <c r="D65"/>
      <c r="E65"/>
    </row>
    <row r="66" spans="3:5" x14ac:dyDescent="0.25">
      <c r="C66"/>
      <c r="D66"/>
      <c r="E66"/>
    </row>
    <row r="67" spans="3:5" x14ac:dyDescent="0.25">
      <c r="C67"/>
      <c r="D67"/>
      <c r="E67"/>
    </row>
    <row r="68" spans="3:5" x14ac:dyDescent="0.25">
      <c r="C68"/>
      <c r="D68"/>
      <c r="E68"/>
    </row>
    <row r="69" spans="3:5" x14ac:dyDescent="0.25">
      <c r="C69"/>
      <c r="D69"/>
      <c r="E69"/>
    </row>
    <row r="70" spans="3:5" x14ac:dyDescent="0.25">
      <c r="C70"/>
      <c r="D70"/>
      <c r="E70"/>
    </row>
    <row r="71" spans="3:5" x14ac:dyDescent="0.25">
      <c r="C71"/>
      <c r="D71"/>
      <c r="E71"/>
    </row>
    <row r="72" spans="3:5" x14ac:dyDescent="0.25">
      <c r="C72"/>
      <c r="D72"/>
      <c r="E72"/>
    </row>
    <row r="73" spans="3:5" x14ac:dyDescent="0.25">
      <c r="C73"/>
      <c r="D73"/>
      <c r="E73"/>
    </row>
    <row r="74" spans="3:5" x14ac:dyDescent="0.25">
      <c r="C74"/>
      <c r="D74"/>
      <c r="E74"/>
    </row>
    <row r="75" spans="3:5" x14ac:dyDescent="0.25">
      <c r="C75"/>
      <c r="D75"/>
      <c r="E75"/>
    </row>
    <row r="76" spans="3:5" x14ac:dyDescent="0.25">
      <c r="C76"/>
      <c r="D76"/>
      <c r="E76"/>
    </row>
    <row r="77" spans="3:5" x14ac:dyDescent="0.25">
      <c r="C77"/>
      <c r="D77"/>
      <c r="E77"/>
    </row>
    <row r="78" spans="3:5" x14ac:dyDescent="0.25">
      <c r="C78"/>
      <c r="D78"/>
      <c r="E78"/>
    </row>
    <row r="79" spans="3:5" x14ac:dyDescent="0.25">
      <c r="C79"/>
      <c r="D79"/>
      <c r="E79"/>
    </row>
    <row r="80" spans="3:5" x14ac:dyDescent="0.25">
      <c r="C80"/>
      <c r="D80"/>
      <c r="E80"/>
    </row>
    <row r="81" spans="3:5" x14ac:dyDescent="0.25">
      <c r="C81"/>
      <c r="D81"/>
      <c r="E81"/>
    </row>
    <row r="82" spans="3:5" x14ac:dyDescent="0.25">
      <c r="C82"/>
      <c r="D82"/>
      <c r="E82"/>
    </row>
    <row r="83" spans="3:5" x14ac:dyDescent="0.25">
      <c r="C83"/>
      <c r="D83"/>
      <c r="E83"/>
    </row>
    <row r="84" spans="3:5" x14ac:dyDescent="0.25">
      <c r="C84"/>
      <c r="D84"/>
      <c r="E84"/>
    </row>
    <row r="85" spans="3:5" x14ac:dyDescent="0.25">
      <c r="C85"/>
      <c r="D85"/>
      <c r="E85"/>
    </row>
    <row r="86" spans="3:5" x14ac:dyDescent="0.25">
      <c r="C86"/>
      <c r="D86"/>
      <c r="E86"/>
    </row>
    <row r="87" spans="3:5" x14ac:dyDescent="0.25">
      <c r="C87"/>
      <c r="D87"/>
      <c r="E87"/>
    </row>
    <row r="88" spans="3:5" x14ac:dyDescent="0.25">
      <c r="C88"/>
      <c r="D88"/>
      <c r="E88"/>
    </row>
    <row r="89" spans="3:5" x14ac:dyDescent="0.25">
      <c r="C89"/>
      <c r="D89"/>
      <c r="E89"/>
    </row>
    <row r="90" spans="3:5" x14ac:dyDescent="0.25">
      <c r="C90"/>
      <c r="D90"/>
      <c r="E90"/>
    </row>
    <row r="91" spans="3:5" x14ac:dyDescent="0.25">
      <c r="C91"/>
      <c r="D91"/>
      <c r="E91"/>
    </row>
    <row r="92" spans="3:5" x14ac:dyDescent="0.25">
      <c r="C92"/>
      <c r="D92"/>
      <c r="E92"/>
    </row>
    <row r="93" spans="3:5" x14ac:dyDescent="0.25">
      <c r="C93"/>
      <c r="D93"/>
      <c r="E93"/>
    </row>
    <row r="94" spans="3:5" x14ac:dyDescent="0.25">
      <c r="C94"/>
      <c r="D94"/>
      <c r="E94"/>
    </row>
    <row r="95" spans="3:5" x14ac:dyDescent="0.25">
      <c r="C95"/>
      <c r="D95"/>
      <c r="E95"/>
    </row>
    <row r="96" spans="3:5" x14ac:dyDescent="0.25">
      <c r="C96"/>
      <c r="D96"/>
      <c r="E96"/>
    </row>
    <row r="97" spans="3:5" x14ac:dyDescent="0.25">
      <c r="C97"/>
      <c r="D97"/>
      <c r="E97"/>
    </row>
    <row r="98" spans="3:5" x14ac:dyDescent="0.25">
      <c r="C98"/>
      <c r="D98"/>
      <c r="E98"/>
    </row>
    <row r="99" spans="3:5" x14ac:dyDescent="0.25">
      <c r="C99"/>
      <c r="D99"/>
      <c r="E99"/>
    </row>
    <row r="100" spans="3:5" x14ac:dyDescent="0.25">
      <c r="C100"/>
      <c r="D100"/>
      <c r="E100"/>
    </row>
    <row r="101" spans="3:5" x14ac:dyDescent="0.25">
      <c r="C101"/>
      <c r="D101"/>
      <c r="E101"/>
    </row>
    <row r="102" spans="3:5" x14ac:dyDescent="0.25">
      <c r="C102"/>
      <c r="D102"/>
      <c r="E102"/>
    </row>
    <row r="103" spans="3:5" x14ac:dyDescent="0.25">
      <c r="C103"/>
      <c r="D103"/>
      <c r="E103"/>
    </row>
    <row r="104" spans="3:5" x14ac:dyDescent="0.25">
      <c r="C104"/>
      <c r="D104"/>
      <c r="E104"/>
    </row>
    <row r="105" spans="3:5" x14ac:dyDescent="0.25">
      <c r="C105"/>
      <c r="D105"/>
      <c r="E105"/>
    </row>
    <row r="106" spans="3:5" x14ac:dyDescent="0.25">
      <c r="C106"/>
      <c r="D106"/>
      <c r="E106"/>
    </row>
    <row r="107" spans="3:5" x14ac:dyDescent="0.25">
      <c r="C107"/>
      <c r="D107"/>
      <c r="E107"/>
    </row>
    <row r="108" spans="3:5" x14ac:dyDescent="0.25">
      <c r="C108"/>
      <c r="D108"/>
      <c r="E108"/>
    </row>
    <row r="109" spans="3:5" x14ac:dyDescent="0.25">
      <c r="C109"/>
      <c r="D109"/>
      <c r="E109"/>
    </row>
    <row r="110" spans="3:5" x14ac:dyDescent="0.25">
      <c r="C110"/>
      <c r="D110"/>
      <c r="E110"/>
    </row>
    <row r="111" spans="3:5" x14ac:dyDescent="0.25">
      <c r="C111"/>
      <c r="D111"/>
      <c r="E111"/>
    </row>
    <row r="112" spans="3:5" x14ac:dyDescent="0.25">
      <c r="C112"/>
      <c r="D112"/>
      <c r="E112"/>
    </row>
    <row r="113" spans="3:5" x14ac:dyDescent="0.25">
      <c r="C113"/>
      <c r="D113"/>
      <c r="E113"/>
    </row>
    <row r="114" spans="3:5" x14ac:dyDescent="0.25">
      <c r="C114"/>
      <c r="D114"/>
      <c r="E114"/>
    </row>
    <row r="115" spans="3:5" x14ac:dyDescent="0.25">
      <c r="C115"/>
      <c r="D115"/>
      <c r="E115"/>
    </row>
    <row r="116" spans="3:5" x14ac:dyDescent="0.25">
      <c r="C116"/>
      <c r="D116"/>
      <c r="E116"/>
    </row>
    <row r="117" spans="3:5" x14ac:dyDescent="0.25">
      <c r="C117"/>
      <c r="D117"/>
      <c r="E117"/>
    </row>
    <row r="118" spans="3:5" x14ac:dyDescent="0.25">
      <c r="C118"/>
      <c r="D118"/>
      <c r="E118"/>
    </row>
    <row r="119" spans="3:5" x14ac:dyDescent="0.25">
      <c r="C119"/>
      <c r="D119"/>
      <c r="E119"/>
    </row>
    <row r="120" spans="3:5" x14ac:dyDescent="0.25">
      <c r="C120"/>
      <c r="D120"/>
      <c r="E120"/>
    </row>
    <row r="121" spans="3:5" x14ac:dyDescent="0.25">
      <c r="C121"/>
      <c r="D121"/>
      <c r="E121"/>
    </row>
    <row r="122" spans="3:5" x14ac:dyDescent="0.25">
      <c r="C122"/>
      <c r="D122"/>
      <c r="E122"/>
    </row>
    <row r="123" spans="3:5" x14ac:dyDescent="0.25">
      <c r="C123"/>
      <c r="D123"/>
      <c r="E123"/>
    </row>
    <row r="124" spans="3:5" x14ac:dyDescent="0.25">
      <c r="C124"/>
      <c r="D124"/>
      <c r="E124"/>
    </row>
    <row r="125" spans="3:5" x14ac:dyDescent="0.25">
      <c r="C125"/>
      <c r="D125"/>
      <c r="E125"/>
    </row>
    <row r="126" spans="3:5" x14ac:dyDescent="0.25">
      <c r="C126"/>
      <c r="D126"/>
      <c r="E126"/>
    </row>
    <row r="127" spans="3:5" x14ac:dyDescent="0.25">
      <c r="C127"/>
      <c r="D127"/>
      <c r="E127"/>
    </row>
    <row r="128" spans="3:5" x14ac:dyDescent="0.25">
      <c r="C128"/>
      <c r="D128"/>
      <c r="E128"/>
    </row>
    <row r="129" spans="3:5" x14ac:dyDescent="0.25">
      <c r="C129"/>
      <c r="D129"/>
      <c r="E129"/>
    </row>
    <row r="130" spans="3:5" x14ac:dyDescent="0.25">
      <c r="C130"/>
      <c r="D130"/>
      <c r="E130"/>
    </row>
    <row r="131" spans="3:5" x14ac:dyDescent="0.25">
      <c r="C131"/>
      <c r="D131"/>
      <c r="E131"/>
    </row>
    <row r="132" spans="3:5" x14ac:dyDescent="0.25">
      <c r="C132"/>
      <c r="D132"/>
      <c r="E132"/>
    </row>
    <row r="133" spans="3:5" x14ac:dyDescent="0.25">
      <c r="C133"/>
      <c r="D133"/>
      <c r="E133"/>
    </row>
    <row r="134" spans="3:5" x14ac:dyDescent="0.25">
      <c r="C134"/>
      <c r="D134"/>
      <c r="E134"/>
    </row>
    <row r="135" spans="3:5" x14ac:dyDescent="0.25">
      <c r="C135"/>
      <c r="D135"/>
      <c r="E135"/>
    </row>
    <row r="136" spans="3:5" x14ac:dyDescent="0.25">
      <c r="C136"/>
      <c r="D136"/>
      <c r="E136"/>
    </row>
    <row r="137" spans="3:5" x14ac:dyDescent="0.25">
      <c r="C137"/>
      <c r="D137"/>
      <c r="E137"/>
    </row>
    <row r="138" spans="3:5" x14ac:dyDescent="0.25">
      <c r="C138"/>
      <c r="D138"/>
      <c r="E138"/>
    </row>
    <row r="139" spans="3:5" x14ac:dyDescent="0.25">
      <c r="C139"/>
      <c r="D139"/>
      <c r="E139"/>
    </row>
    <row r="140" spans="3:5" x14ac:dyDescent="0.25">
      <c r="C140"/>
      <c r="D140"/>
      <c r="E140"/>
    </row>
    <row r="141" spans="3:5" x14ac:dyDescent="0.25">
      <c r="C141"/>
      <c r="D141"/>
      <c r="E141"/>
    </row>
    <row r="142" spans="3:5" x14ac:dyDescent="0.25">
      <c r="C142"/>
      <c r="D142"/>
      <c r="E142"/>
    </row>
    <row r="143" spans="3:5" x14ac:dyDescent="0.25">
      <c r="C143"/>
      <c r="D143"/>
      <c r="E143"/>
    </row>
    <row r="144" spans="3:5" x14ac:dyDescent="0.25">
      <c r="C144"/>
      <c r="D144"/>
      <c r="E144"/>
    </row>
    <row r="145" spans="3:5" x14ac:dyDescent="0.25">
      <c r="C145"/>
      <c r="D145"/>
      <c r="E145"/>
    </row>
    <row r="146" spans="3:5" x14ac:dyDescent="0.25">
      <c r="C146"/>
      <c r="D146"/>
      <c r="E146"/>
    </row>
    <row r="147" spans="3:5" x14ac:dyDescent="0.25">
      <c r="C147"/>
      <c r="D147"/>
      <c r="E147"/>
    </row>
    <row r="148" spans="3:5" x14ac:dyDescent="0.25">
      <c r="C148"/>
      <c r="D148"/>
      <c r="E148"/>
    </row>
    <row r="149" spans="3:5" x14ac:dyDescent="0.25">
      <c r="C149"/>
      <c r="D149"/>
      <c r="E149"/>
    </row>
    <row r="150" spans="3:5" x14ac:dyDescent="0.25">
      <c r="C150"/>
      <c r="D150"/>
      <c r="E150"/>
    </row>
    <row r="151" spans="3:5" x14ac:dyDescent="0.25">
      <c r="C151"/>
      <c r="D151"/>
      <c r="E151"/>
    </row>
    <row r="152" spans="3:5" x14ac:dyDescent="0.25">
      <c r="C152"/>
      <c r="D152"/>
      <c r="E152"/>
    </row>
    <row r="153" spans="3:5" x14ac:dyDescent="0.25">
      <c r="C153"/>
      <c r="D153"/>
      <c r="E153"/>
    </row>
    <row r="154" spans="3:5" x14ac:dyDescent="0.25">
      <c r="C154"/>
      <c r="D154"/>
      <c r="E154"/>
    </row>
    <row r="155" spans="3:5" x14ac:dyDescent="0.25">
      <c r="C155"/>
      <c r="D155"/>
      <c r="E155"/>
    </row>
    <row r="156" spans="3:5" x14ac:dyDescent="0.25">
      <c r="C156"/>
      <c r="D156"/>
      <c r="E156"/>
    </row>
    <row r="157" spans="3:5" x14ac:dyDescent="0.25">
      <c r="C157"/>
      <c r="D157"/>
      <c r="E157"/>
    </row>
    <row r="158" spans="3:5" x14ac:dyDescent="0.25">
      <c r="C158"/>
      <c r="D158"/>
      <c r="E158"/>
    </row>
    <row r="159" spans="3:5" x14ac:dyDescent="0.25">
      <c r="C159"/>
      <c r="D159"/>
      <c r="E159"/>
    </row>
    <row r="160" spans="3:5" x14ac:dyDescent="0.25">
      <c r="C160"/>
      <c r="D160"/>
      <c r="E160"/>
    </row>
    <row r="161" spans="3:5" x14ac:dyDescent="0.25">
      <c r="C161"/>
      <c r="D161"/>
      <c r="E161"/>
    </row>
    <row r="162" spans="3:5" x14ac:dyDescent="0.25">
      <c r="C162"/>
      <c r="D162"/>
      <c r="E162"/>
    </row>
    <row r="163" spans="3:5" x14ac:dyDescent="0.25">
      <c r="C163"/>
      <c r="D163"/>
      <c r="E163"/>
    </row>
    <row r="164" spans="3:5" x14ac:dyDescent="0.25">
      <c r="C164"/>
      <c r="D164"/>
      <c r="E164"/>
    </row>
    <row r="165" spans="3:5" x14ac:dyDescent="0.25">
      <c r="C165"/>
      <c r="D165"/>
      <c r="E165"/>
    </row>
    <row r="166" spans="3:5" x14ac:dyDescent="0.25">
      <c r="C166"/>
      <c r="D166"/>
      <c r="E166"/>
    </row>
    <row r="167" spans="3:5" x14ac:dyDescent="0.25">
      <c r="C167"/>
      <c r="D167"/>
      <c r="E167"/>
    </row>
    <row r="168" spans="3:5" x14ac:dyDescent="0.25">
      <c r="C168"/>
      <c r="D168"/>
      <c r="E168"/>
    </row>
    <row r="169" spans="3:5" x14ac:dyDescent="0.25">
      <c r="C169"/>
      <c r="D169"/>
      <c r="E169"/>
    </row>
    <row r="170" spans="3:5" x14ac:dyDescent="0.25">
      <c r="C170"/>
      <c r="D170"/>
      <c r="E170"/>
    </row>
    <row r="171" spans="3:5" x14ac:dyDescent="0.25">
      <c r="C171"/>
      <c r="D171"/>
      <c r="E171"/>
    </row>
    <row r="172" spans="3:5" x14ac:dyDescent="0.25">
      <c r="C172"/>
      <c r="D172"/>
      <c r="E172"/>
    </row>
    <row r="173" spans="3:5" x14ac:dyDescent="0.25">
      <c r="C173"/>
      <c r="D173"/>
      <c r="E173"/>
    </row>
    <row r="174" spans="3:5" x14ac:dyDescent="0.25">
      <c r="C174"/>
      <c r="D174"/>
      <c r="E174"/>
    </row>
    <row r="175" spans="3:5" x14ac:dyDescent="0.25">
      <c r="C175"/>
      <c r="D175"/>
      <c r="E175"/>
    </row>
    <row r="176" spans="3:5" x14ac:dyDescent="0.25">
      <c r="C176"/>
      <c r="D176"/>
      <c r="E176"/>
    </row>
    <row r="177" spans="3:5" x14ac:dyDescent="0.25">
      <c r="C177"/>
      <c r="D177"/>
      <c r="E177"/>
    </row>
    <row r="178" spans="3:5" x14ac:dyDescent="0.25">
      <c r="C178"/>
      <c r="D178"/>
      <c r="E178"/>
    </row>
    <row r="179" spans="3:5" x14ac:dyDescent="0.25">
      <c r="C179"/>
      <c r="D179"/>
      <c r="E179"/>
    </row>
    <row r="180" spans="3:5" x14ac:dyDescent="0.25">
      <c r="C180"/>
      <c r="D180"/>
      <c r="E180"/>
    </row>
    <row r="181" spans="3:5" x14ac:dyDescent="0.25">
      <c r="C181"/>
      <c r="D181"/>
      <c r="E181"/>
    </row>
    <row r="182" spans="3:5" x14ac:dyDescent="0.25">
      <c r="C182"/>
      <c r="D182"/>
      <c r="E182"/>
    </row>
    <row r="183" spans="3:5" x14ac:dyDescent="0.25">
      <c r="C183"/>
      <c r="D183"/>
      <c r="E183"/>
    </row>
    <row r="184" spans="3:5" x14ac:dyDescent="0.25">
      <c r="C184"/>
      <c r="D184"/>
      <c r="E184"/>
    </row>
    <row r="185" spans="3:5" x14ac:dyDescent="0.25">
      <c r="C185"/>
      <c r="D185"/>
      <c r="E185"/>
    </row>
    <row r="186" spans="3:5" x14ac:dyDescent="0.25">
      <c r="C186"/>
      <c r="D186"/>
      <c r="E186"/>
    </row>
    <row r="187" spans="3:5" x14ac:dyDescent="0.25">
      <c r="C187"/>
      <c r="D187"/>
      <c r="E187"/>
    </row>
    <row r="188" spans="3:5" x14ac:dyDescent="0.25">
      <c r="C188"/>
      <c r="D188"/>
      <c r="E188"/>
    </row>
    <row r="189" spans="3:5" x14ac:dyDescent="0.25">
      <c r="C189"/>
      <c r="D189"/>
      <c r="E189"/>
    </row>
    <row r="190" spans="3:5" x14ac:dyDescent="0.25">
      <c r="C190"/>
      <c r="D190"/>
      <c r="E190"/>
    </row>
    <row r="191" spans="3:5" x14ac:dyDescent="0.25">
      <c r="C191"/>
      <c r="D191"/>
      <c r="E191"/>
    </row>
    <row r="192" spans="3:5" x14ac:dyDescent="0.25">
      <c r="C192"/>
      <c r="D192"/>
      <c r="E192"/>
    </row>
    <row r="193" spans="3:5" x14ac:dyDescent="0.25">
      <c r="C193"/>
      <c r="D193"/>
      <c r="E193"/>
    </row>
    <row r="194" spans="3:5" x14ac:dyDescent="0.25">
      <c r="C194"/>
      <c r="D194"/>
      <c r="E194"/>
    </row>
    <row r="195" spans="3:5" x14ac:dyDescent="0.25">
      <c r="C195"/>
      <c r="D195"/>
      <c r="E195"/>
    </row>
    <row r="196" spans="3:5" x14ac:dyDescent="0.25">
      <c r="C196"/>
      <c r="D196"/>
      <c r="E196"/>
    </row>
    <row r="197" spans="3:5" x14ac:dyDescent="0.25">
      <c r="C197"/>
      <c r="D197"/>
      <c r="E197"/>
    </row>
    <row r="198" spans="3:5" x14ac:dyDescent="0.25">
      <c r="C198"/>
      <c r="D198"/>
      <c r="E198"/>
    </row>
    <row r="199" spans="3:5" x14ac:dyDescent="0.25">
      <c r="C199"/>
      <c r="D199"/>
      <c r="E199"/>
    </row>
    <row r="200" spans="3:5" x14ac:dyDescent="0.25">
      <c r="C200"/>
      <c r="D200"/>
      <c r="E200"/>
    </row>
    <row r="201" spans="3:5" x14ac:dyDescent="0.25">
      <c r="C201"/>
      <c r="D201"/>
      <c r="E201"/>
    </row>
    <row r="202" spans="3:5" x14ac:dyDescent="0.25">
      <c r="C202"/>
      <c r="D202"/>
      <c r="E202"/>
    </row>
    <row r="203" spans="3:5" x14ac:dyDescent="0.25">
      <c r="C203"/>
      <c r="D203"/>
      <c r="E203"/>
    </row>
    <row r="204" spans="3:5" x14ac:dyDescent="0.25">
      <c r="C204"/>
      <c r="D204"/>
      <c r="E204"/>
    </row>
    <row r="205" spans="3:5" x14ac:dyDescent="0.25">
      <c r="C205"/>
      <c r="D205"/>
      <c r="E205"/>
    </row>
    <row r="206" spans="3:5" x14ac:dyDescent="0.25">
      <c r="C206"/>
      <c r="D206"/>
      <c r="E206"/>
    </row>
    <row r="207" spans="3:5" x14ac:dyDescent="0.25">
      <c r="C207"/>
      <c r="D207"/>
      <c r="E207"/>
    </row>
    <row r="208" spans="3:5" x14ac:dyDescent="0.25">
      <c r="C208"/>
      <c r="D208"/>
      <c r="E208"/>
    </row>
    <row r="209" spans="3:5" x14ac:dyDescent="0.25">
      <c r="C209"/>
      <c r="D209"/>
      <c r="E209"/>
    </row>
    <row r="210" spans="3:5" x14ac:dyDescent="0.25">
      <c r="C210"/>
      <c r="D210"/>
      <c r="E210"/>
    </row>
    <row r="211" spans="3:5" x14ac:dyDescent="0.25">
      <c r="C211"/>
      <c r="D211"/>
      <c r="E211"/>
    </row>
    <row r="212" spans="3:5" x14ac:dyDescent="0.25">
      <c r="C212"/>
      <c r="D212"/>
      <c r="E212"/>
    </row>
    <row r="213" spans="3:5" x14ac:dyDescent="0.25">
      <c r="C213"/>
      <c r="D213"/>
      <c r="E213"/>
    </row>
    <row r="214" spans="3:5" x14ac:dyDescent="0.25">
      <c r="C214"/>
      <c r="D214"/>
      <c r="E214"/>
    </row>
    <row r="215" spans="3:5" x14ac:dyDescent="0.25">
      <c r="C215"/>
      <c r="D215"/>
      <c r="E215"/>
    </row>
    <row r="216" spans="3:5" x14ac:dyDescent="0.25">
      <c r="C216"/>
      <c r="D216"/>
      <c r="E216"/>
    </row>
    <row r="217" spans="3:5" x14ac:dyDescent="0.25">
      <c r="C217"/>
      <c r="D217"/>
      <c r="E217"/>
    </row>
    <row r="218" spans="3:5" x14ac:dyDescent="0.25">
      <c r="C218"/>
      <c r="D218"/>
      <c r="E218"/>
    </row>
    <row r="219" spans="3:5" x14ac:dyDescent="0.25">
      <c r="C219"/>
      <c r="D219"/>
      <c r="E219"/>
    </row>
    <row r="220" spans="3:5" x14ac:dyDescent="0.25">
      <c r="C220"/>
      <c r="D220"/>
      <c r="E220"/>
    </row>
    <row r="221" spans="3:5" x14ac:dyDescent="0.25">
      <c r="C221"/>
      <c r="D221"/>
      <c r="E221"/>
    </row>
    <row r="222" spans="3:5" x14ac:dyDescent="0.25">
      <c r="C222"/>
      <c r="D222"/>
      <c r="E222"/>
    </row>
    <row r="223" spans="3:5" x14ac:dyDescent="0.25">
      <c r="C223"/>
      <c r="D223"/>
      <c r="E223"/>
    </row>
    <row r="224" spans="3:5" x14ac:dyDescent="0.25">
      <c r="C224"/>
      <c r="D224"/>
      <c r="E224"/>
    </row>
    <row r="225" spans="3:5" x14ac:dyDescent="0.25">
      <c r="C225"/>
      <c r="D225"/>
      <c r="E225"/>
    </row>
    <row r="226" spans="3:5" x14ac:dyDescent="0.25">
      <c r="C226"/>
      <c r="D226"/>
      <c r="E226"/>
    </row>
    <row r="227" spans="3:5" x14ac:dyDescent="0.25">
      <c r="C227"/>
      <c r="D227"/>
      <c r="E227"/>
    </row>
    <row r="228" spans="3:5" x14ac:dyDescent="0.25">
      <c r="C228"/>
      <c r="D228"/>
      <c r="E228"/>
    </row>
    <row r="229" spans="3:5" x14ac:dyDescent="0.25">
      <c r="C229"/>
      <c r="D229"/>
      <c r="E229"/>
    </row>
    <row r="230" spans="3:5" x14ac:dyDescent="0.25">
      <c r="C230"/>
      <c r="D230"/>
      <c r="E230"/>
    </row>
    <row r="231" spans="3:5" x14ac:dyDescent="0.25">
      <c r="C231"/>
      <c r="D231"/>
      <c r="E231"/>
    </row>
    <row r="232" spans="3:5" x14ac:dyDescent="0.25">
      <c r="C232"/>
      <c r="D232"/>
      <c r="E232"/>
    </row>
    <row r="233" spans="3:5" x14ac:dyDescent="0.25">
      <c r="C233"/>
      <c r="D233"/>
      <c r="E233"/>
    </row>
    <row r="234" spans="3:5" x14ac:dyDescent="0.25">
      <c r="C234"/>
      <c r="D234"/>
      <c r="E234"/>
    </row>
    <row r="235" spans="3:5" x14ac:dyDescent="0.25">
      <c r="C235"/>
      <c r="D235"/>
      <c r="E235"/>
    </row>
    <row r="236" spans="3:5" x14ac:dyDescent="0.25">
      <c r="C236"/>
      <c r="D236"/>
      <c r="E236"/>
    </row>
    <row r="237" spans="3:5" x14ac:dyDescent="0.25">
      <c r="C237"/>
      <c r="D237"/>
      <c r="E237"/>
    </row>
    <row r="238" spans="3:5" x14ac:dyDescent="0.25">
      <c r="C238"/>
      <c r="D238"/>
      <c r="E238"/>
    </row>
    <row r="239" spans="3:5" x14ac:dyDescent="0.25">
      <c r="C239"/>
      <c r="D239"/>
      <c r="E239"/>
    </row>
    <row r="240" spans="3:5" x14ac:dyDescent="0.25">
      <c r="C240"/>
      <c r="D240"/>
      <c r="E240"/>
    </row>
    <row r="241" spans="3:5" x14ac:dyDescent="0.25">
      <c r="C241"/>
      <c r="D241"/>
      <c r="E241"/>
    </row>
    <row r="242" spans="3:5" x14ac:dyDescent="0.25">
      <c r="C242"/>
      <c r="D242"/>
      <c r="E242"/>
    </row>
    <row r="243" spans="3:5" x14ac:dyDescent="0.25">
      <c r="C243"/>
      <c r="D243"/>
      <c r="E243"/>
    </row>
    <row r="244" spans="3:5" x14ac:dyDescent="0.25">
      <c r="C244"/>
      <c r="D244"/>
      <c r="E244"/>
    </row>
    <row r="245" spans="3:5" x14ac:dyDescent="0.25">
      <c r="C245"/>
      <c r="D245"/>
      <c r="E245"/>
    </row>
    <row r="246" spans="3:5" x14ac:dyDescent="0.25">
      <c r="C246"/>
      <c r="D246"/>
      <c r="E246"/>
    </row>
    <row r="247" spans="3:5" x14ac:dyDescent="0.25">
      <c r="C247"/>
      <c r="D247"/>
      <c r="E247"/>
    </row>
    <row r="248" spans="3:5" x14ac:dyDescent="0.25">
      <c r="C248"/>
      <c r="D248"/>
      <c r="E248"/>
    </row>
    <row r="249" spans="3:5" x14ac:dyDescent="0.25">
      <c r="C249"/>
      <c r="D249"/>
      <c r="E249"/>
    </row>
    <row r="250" spans="3:5" x14ac:dyDescent="0.25">
      <c r="C250"/>
      <c r="D250"/>
      <c r="E250"/>
    </row>
    <row r="251" spans="3:5" x14ac:dyDescent="0.25">
      <c r="C251"/>
      <c r="D251"/>
      <c r="E251"/>
    </row>
    <row r="252" spans="3:5" x14ac:dyDescent="0.25">
      <c r="C252"/>
      <c r="D252"/>
      <c r="E252"/>
    </row>
    <row r="253" spans="3:5" x14ac:dyDescent="0.25">
      <c r="C253"/>
      <c r="D253"/>
      <c r="E253"/>
    </row>
    <row r="254" spans="3:5" x14ac:dyDescent="0.25">
      <c r="C254"/>
      <c r="D254"/>
      <c r="E254"/>
    </row>
    <row r="255" spans="3:5" x14ac:dyDescent="0.25">
      <c r="C255"/>
      <c r="D255"/>
      <c r="E255"/>
    </row>
    <row r="256" spans="3:5" x14ac:dyDescent="0.25">
      <c r="C256"/>
      <c r="D256"/>
      <c r="E256"/>
    </row>
    <row r="257" spans="3:5" x14ac:dyDescent="0.25">
      <c r="C257"/>
      <c r="D257"/>
      <c r="E257"/>
    </row>
    <row r="258" spans="3:5" x14ac:dyDescent="0.25">
      <c r="C258"/>
      <c r="D258"/>
      <c r="E258"/>
    </row>
    <row r="259" spans="3:5" x14ac:dyDescent="0.25">
      <c r="C259"/>
      <c r="D259"/>
      <c r="E259"/>
    </row>
    <row r="260" spans="3:5" x14ac:dyDescent="0.25">
      <c r="C260"/>
      <c r="D260"/>
      <c r="E260"/>
    </row>
    <row r="261" spans="3:5" x14ac:dyDescent="0.25">
      <c r="C261"/>
      <c r="D261"/>
      <c r="E261"/>
    </row>
    <row r="262" spans="3:5" x14ac:dyDescent="0.25">
      <c r="C262"/>
      <c r="D262"/>
      <c r="E262"/>
    </row>
    <row r="263" spans="3:5" x14ac:dyDescent="0.25">
      <c r="C263"/>
      <c r="D263"/>
      <c r="E263"/>
    </row>
    <row r="264" spans="3:5" x14ac:dyDescent="0.25">
      <c r="C264"/>
      <c r="D264"/>
      <c r="E264"/>
    </row>
    <row r="265" spans="3:5" x14ac:dyDescent="0.25">
      <c r="C265"/>
      <c r="D265"/>
      <c r="E265"/>
    </row>
    <row r="266" spans="3:5" x14ac:dyDescent="0.25">
      <c r="C266"/>
      <c r="D266"/>
      <c r="E266"/>
    </row>
    <row r="267" spans="3:5" x14ac:dyDescent="0.25">
      <c r="C267"/>
      <c r="D267"/>
      <c r="E267"/>
    </row>
    <row r="268" spans="3:5" x14ac:dyDescent="0.25">
      <c r="C268"/>
      <c r="D268"/>
      <c r="E268"/>
    </row>
    <row r="269" spans="3:5" x14ac:dyDescent="0.25">
      <c r="C269"/>
      <c r="D269"/>
      <c r="E269"/>
    </row>
    <row r="270" spans="3:5" x14ac:dyDescent="0.25">
      <c r="C270"/>
      <c r="D270"/>
      <c r="E270"/>
    </row>
    <row r="271" spans="3:5" x14ac:dyDescent="0.25">
      <c r="C271"/>
      <c r="D271"/>
      <c r="E271"/>
    </row>
    <row r="272" spans="3:5" x14ac:dyDescent="0.25">
      <c r="C272"/>
      <c r="D272"/>
      <c r="E272"/>
    </row>
    <row r="273" spans="3:5" x14ac:dyDescent="0.25">
      <c r="C273"/>
      <c r="D273"/>
      <c r="E273"/>
    </row>
    <row r="274" spans="3:5" x14ac:dyDescent="0.25">
      <c r="C274"/>
      <c r="D274"/>
      <c r="E274"/>
    </row>
    <row r="275" spans="3:5" x14ac:dyDescent="0.25">
      <c r="C275"/>
      <c r="D275"/>
      <c r="E275"/>
    </row>
    <row r="276" spans="3:5" x14ac:dyDescent="0.25">
      <c r="C276"/>
      <c r="D276"/>
      <c r="E276"/>
    </row>
    <row r="277" spans="3:5" x14ac:dyDescent="0.25">
      <c r="C277"/>
      <c r="D277"/>
      <c r="E277"/>
    </row>
    <row r="278" spans="3:5" x14ac:dyDescent="0.25">
      <c r="C278"/>
      <c r="D278"/>
      <c r="E278"/>
    </row>
    <row r="279" spans="3:5" x14ac:dyDescent="0.25">
      <c r="C279"/>
      <c r="D279"/>
      <c r="E279"/>
    </row>
    <row r="280" spans="3:5" x14ac:dyDescent="0.25">
      <c r="C280"/>
      <c r="D280"/>
      <c r="E280"/>
    </row>
    <row r="281" spans="3:5" x14ac:dyDescent="0.25">
      <c r="C281"/>
      <c r="D281"/>
      <c r="E281"/>
    </row>
    <row r="282" spans="3:5" x14ac:dyDescent="0.25">
      <c r="C282"/>
      <c r="D282"/>
      <c r="E282"/>
    </row>
    <row r="283" spans="3:5" x14ac:dyDescent="0.25">
      <c r="C283"/>
      <c r="D283"/>
      <c r="E283"/>
    </row>
    <row r="284" spans="3:5" x14ac:dyDescent="0.25">
      <c r="C284"/>
      <c r="D284"/>
      <c r="E284"/>
    </row>
    <row r="285" spans="3:5" x14ac:dyDescent="0.25">
      <c r="C285"/>
      <c r="D285"/>
      <c r="E285"/>
    </row>
    <row r="286" spans="3:5" x14ac:dyDescent="0.25">
      <c r="C286"/>
      <c r="D286"/>
      <c r="E286"/>
    </row>
    <row r="287" spans="3:5" x14ac:dyDescent="0.25">
      <c r="C287"/>
      <c r="D287"/>
      <c r="E287"/>
    </row>
    <row r="288" spans="3:5" x14ac:dyDescent="0.25">
      <c r="C288"/>
      <c r="D288"/>
      <c r="E288"/>
    </row>
    <row r="289" spans="3:5" x14ac:dyDescent="0.25">
      <c r="C289"/>
      <c r="D289"/>
      <c r="E289"/>
    </row>
    <row r="290" spans="3:5" x14ac:dyDescent="0.25">
      <c r="C290"/>
      <c r="D290"/>
      <c r="E290"/>
    </row>
    <row r="291" spans="3:5" x14ac:dyDescent="0.25">
      <c r="C291"/>
      <c r="D291"/>
      <c r="E291"/>
    </row>
    <row r="292" spans="3:5" x14ac:dyDescent="0.25">
      <c r="C292"/>
      <c r="D292"/>
      <c r="E292"/>
    </row>
    <row r="293" spans="3:5" x14ac:dyDescent="0.25">
      <c r="C293"/>
      <c r="D293"/>
      <c r="E293"/>
    </row>
    <row r="294" spans="3:5" x14ac:dyDescent="0.25">
      <c r="C294"/>
      <c r="D294"/>
      <c r="E294"/>
    </row>
    <row r="295" spans="3:5" x14ac:dyDescent="0.25">
      <c r="C295"/>
      <c r="D295"/>
      <c r="E295"/>
    </row>
    <row r="296" spans="3:5" x14ac:dyDescent="0.25">
      <c r="C296"/>
      <c r="D296"/>
      <c r="E296"/>
    </row>
    <row r="297" spans="3:5" x14ac:dyDescent="0.25">
      <c r="C297"/>
      <c r="D297"/>
      <c r="E297"/>
    </row>
    <row r="298" spans="3:5" x14ac:dyDescent="0.25">
      <c r="C298"/>
      <c r="D298"/>
      <c r="E298"/>
    </row>
    <row r="299" spans="3:5" x14ac:dyDescent="0.25">
      <c r="C299"/>
      <c r="D299"/>
      <c r="E299"/>
    </row>
    <row r="300" spans="3:5" x14ac:dyDescent="0.25">
      <c r="C300"/>
      <c r="D300"/>
      <c r="E300"/>
    </row>
    <row r="301" spans="3:5" x14ac:dyDescent="0.25">
      <c r="C301"/>
      <c r="D301"/>
      <c r="E301"/>
    </row>
    <row r="302" spans="3:5" x14ac:dyDescent="0.25">
      <c r="C302"/>
      <c r="D302"/>
      <c r="E302"/>
    </row>
    <row r="303" spans="3:5" x14ac:dyDescent="0.25">
      <c r="C303"/>
      <c r="D303"/>
      <c r="E303"/>
    </row>
    <row r="304" spans="3:5" x14ac:dyDescent="0.25">
      <c r="C304"/>
      <c r="D304"/>
      <c r="E304"/>
    </row>
    <row r="305" spans="3:5" x14ac:dyDescent="0.25">
      <c r="C305"/>
      <c r="D305"/>
      <c r="E305"/>
    </row>
    <row r="306" spans="3:5" x14ac:dyDescent="0.25">
      <c r="C306"/>
      <c r="D306"/>
      <c r="E306"/>
    </row>
    <row r="307" spans="3:5" x14ac:dyDescent="0.25">
      <c r="C307"/>
      <c r="D307"/>
      <c r="E307"/>
    </row>
    <row r="308" spans="3:5" x14ac:dyDescent="0.25">
      <c r="C308"/>
      <c r="D308"/>
      <c r="E308"/>
    </row>
    <row r="309" spans="3:5" x14ac:dyDescent="0.25">
      <c r="C309"/>
      <c r="D309"/>
      <c r="E309"/>
    </row>
    <row r="310" spans="3:5" x14ac:dyDescent="0.25">
      <c r="C310"/>
      <c r="D310"/>
      <c r="E310"/>
    </row>
    <row r="311" spans="3:5" x14ac:dyDescent="0.25">
      <c r="C311"/>
      <c r="D311"/>
      <c r="E311"/>
    </row>
    <row r="312" spans="3:5" x14ac:dyDescent="0.25">
      <c r="C312"/>
      <c r="D312"/>
      <c r="E312"/>
    </row>
    <row r="313" spans="3:5" x14ac:dyDescent="0.25">
      <c r="C313"/>
      <c r="D313"/>
      <c r="E313"/>
    </row>
    <row r="314" spans="3:5" x14ac:dyDescent="0.25">
      <c r="C314"/>
      <c r="D314"/>
      <c r="E314"/>
    </row>
    <row r="315" spans="3:5" x14ac:dyDescent="0.25">
      <c r="C315"/>
      <c r="D315"/>
      <c r="E315"/>
    </row>
    <row r="316" spans="3:5" x14ac:dyDescent="0.25">
      <c r="C316"/>
      <c r="D316"/>
      <c r="E316"/>
    </row>
    <row r="317" spans="3:5" x14ac:dyDescent="0.25">
      <c r="C317"/>
      <c r="D317"/>
      <c r="E317"/>
    </row>
    <row r="318" spans="3:5" x14ac:dyDescent="0.25">
      <c r="C318"/>
      <c r="D318"/>
      <c r="E318"/>
    </row>
    <row r="319" spans="3:5" x14ac:dyDescent="0.25">
      <c r="C319"/>
      <c r="D319"/>
      <c r="E319"/>
    </row>
    <row r="320" spans="3:5" x14ac:dyDescent="0.25">
      <c r="C320"/>
      <c r="D320"/>
      <c r="E320"/>
    </row>
    <row r="321" spans="3:5" x14ac:dyDescent="0.25">
      <c r="C321"/>
      <c r="D321"/>
      <c r="E321"/>
    </row>
    <row r="322" spans="3:5" x14ac:dyDescent="0.25">
      <c r="C322"/>
      <c r="D322"/>
      <c r="E322"/>
    </row>
    <row r="323" spans="3:5" x14ac:dyDescent="0.25">
      <c r="C323"/>
      <c r="D323"/>
      <c r="E323"/>
    </row>
    <row r="324" spans="3:5" x14ac:dyDescent="0.25">
      <c r="C324"/>
      <c r="D324"/>
      <c r="E324"/>
    </row>
    <row r="325" spans="3:5" x14ac:dyDescent="0.25">
      <c r="C325"/>
      <c r="D325"/>
      <c r="E325"/>
    </row>
    <row r="326" spans="3:5" x14ac:dyDescent="0.25">
      <c r="C326"/>
      <c r="D326"/>
      <c r="E326"/>
    </row>
    <row r="327" spans="3:5" x14ac:dyDescent="0.25">
      <c r="C327"/>
      <c r="D327"/>
      <c r="E327"/>
    </row>
    <row r="328" spans="3:5" x14ac:dyDescent="0.25">
      <c r="C328"/>
      <c r="D328"/>
      <c r="E328"/>
    </row>
    <row r="329" spans="3:5" x14ac:dyDescent="0.25">
      <c r="C329"/>
      <c r="D329"/>
      <c r="E329"/>
    </row>
    <row r="330" spans="3:5" x14ac:dyDescent="0.25">
      <c r="C330"/>
      <c r="D330"/>
      <c r="E330"/>
    </row>
    <row r="331" spans="3:5" x14ac:dyDescent="0.25">
      <c r="C331"/>
      <c r="D331"/>
      <c r="E331"/>
    </row>
    <row r="332" spans="3:5" x14ac:dyDescent="0.25">
      <c r="C332"/>
      <c r="D332"/>
      <c r="E332"/>
    </row>
    <row r="333" spans="3:5" x14ac:dyDescent="0.25">
      <c r="C333"/>
      <c r="D333"/>
      <c r="E333"/>
    </row>
    <row r="334" spans="3:5" x14ac:dyDescent="0.25">
      <c r="C334"/>
      <c r="D334"/>
      <c r="E334"/>
    </row>
    <row r="335" spans="3:5" x14ac:dyDescent="0.25">
      <c r="C335"/>
      <c r="D335"/>
      <c r="E335"/>
    </row>
    <row r="336" spans="3:5" x14ac:dyDescent="0.25">
      <c r="C336"/>
      <c r="D336"/>
      <c r="E336"/>
    </row>
    <row r="337" spans="3:5" x14ac:dyDescent="0.25">
      <c r="C337"/>
      <c r="D337"/>
      <c r="E337"/>
    </row>
    <row r="338" spans="3:5" x14ac:dyDescent="0.25">
      <c r="C338"/>
      <c r="D338"/>
      <c r="E338"/>
    </row>
    <row r="339" spans="3:5" x14ac:dyDescent="0.25">
      <c r="C339"/>
      <c r="D339"/>
      <c r="E339"/>
    </row>
    <row r="340" spans="3:5" x14ac:dyDescent="0.25">
      <c r="C340"/>
      <c r="D340"/>
      <c r="E340"/>
    </row>
    <row r="341" spans="3:5" x14ac:dyDescent="0.25">
      <c r="C341"/>
      <c r="D341"/>
      <c r="E341"/>
    </row>
    <row r="342" spans="3:5" x14ac:dyDescent="0.25">
      <c r="C342"/>
      <c r="D342"/>
      <c r="E342"/>
    </row>
    <row r="343" spans="3:5" x14ac:dyDescent="0.25">
      <c r="C343"/>
      <c r="D343"/>
      <c r="E343"/>
    </row>
    <row r="344" spans="3:5" x14ac:dyDescent="0.25">
      <c r="C344"/>
      <c r="D344"/>
      <c r="E344"/>
    </row>
    <row r="345" spans="3:5" x14ac:dyDescent="0.25">
      <c r="C345"/>
      <c r="D345"/>
      <c r="E345"/>
    </row>
    <row r="346" spans="3:5" x14ac:dyDescent="0.25">
      <c r="C346"/>
      <c r="D346"/>
      <c r="E346"/>
    </row>
    <row r="347" spans="3:5" x14ac:dyDescent="0.25">
      <c r="C347"/>
      <c r="D347"/>
      <c r="E347"/>
    </row>
    <row r="348" spans="3:5" x14ac:dyDescent="0.25">
      <c r="C348"/>
      <c r="D348"/>
      <c r="E348"/>
    </row>
    <row r="349" spans="3:5" x14ac:dyDescent="0.25">
      <c r="C349"/>
      <c r="D349"/>
      <c r="E349"/>
    </row>
    <row r="350" spans="3:5" x14ac:dyDescent="0.25">
      <c r="C350"/>
      <c r="D350"/>
      <c r="E350"/>
    </row>
    <row r="351" spans="3:5" x14ac:dyDescent="0.25">
      <c r="C351"/>
      <c r="D351"/>
      <c r="E351"/>
    </row>
    <row r="352" spans="3:5" x14ac:dyDescent="0.25">
      <c r="C352"/>
      <c r="D352"/>
      <c r="E352"/>
    </row>
    <row r="353" spans="3:5" x14ac:dyDescent="0.25">
      <c r="C353"/>
      <c r="D353"/>
      <c r="E353"/>
    </row>
    <row r="354" spans="3:5" x14ac:dyDescent="0.25">
      <c r="C354"/>
      <c r="D354"/>
      <c r="E354"/>
    </row>
    <row r="355" spans="3:5" x14ac:dyDescent="0.25">
      <c r="C355"/>
      <c r="D355"/>
      <c r="E355"/>
    </row>
    <row r="356" spans="3:5" x14ac:dyDescent="0.25">
      <c r="C356"/>
      <c r="D356"/>
      <c r="E356"/>
    </row>
    <row r="357" spans="3:5" x14ac:dyDescent="0.25">
      <c r="C357"/>
      <c r="D357"/>
      <c r="E357"/>
    </row>
    <row r="358" spans="3:5" x14ac:dyDescent="0.25">
      <c r="C358"/>
      <c r="D358"/>
      <c r="E358"/>
    </row>
    <row r="359" spans="3:5" x14ac:dyDescent="0.25">
      <c r="C359"/>
      <c r="D359"/>
      <c r="E359"/>
    </row>
    <row r="360" spans="3:5" x14ac:dyDescent="0.25">
      <c r="C360"/>
      <c r="D360"/>
      <c r="E360"/>
    </row>
    <row r="361" spans="3:5" x14ac:dyDescent="0.25">
      <c r="C361"/>
      <c r="D361"/>
      <c r="E361"/>
    </row>
    <row r="362" spans="3:5" x14ac:dyDescent="0.25">
      <c r="C362"/>
      <c r="D362"/>
      <c r="E362"/>
    </row>
    <row r="363" spans="3:5" x14ac:dyDescent="0.25">
      <c r="C363"/>
      <c r="D363"/>
      <c r="E363"/>
    </row>
    <row r="364" spans="3:5" x14ac:dyDescent="0.25">
      <c r="C364"/>
      <c r="D364"/>
      <c r="E364"/>
    </row>
    <row r="365" spans="3:5" x14ac:dyDescent="0.25">
      <c r="C365"/>
      <c r="D365"/>
      <c r="E365"/>
    </row>
    <row r="366" spans="3:5" x14ac:dyDescent="0.25">
      <c r="C366"/>
      <c r="D366"/>
      <c r="E366"/>
    </row>
    <row r="367" spans="3:5" x14ac:dyDescent="0.25">
      <c r="C367"/>
      <c r="D367"/>
      <c r="E367"/>
    </row>
    <row r="368" spans="3:5" x14ac:dyDescent="0.25">
      <c r="C368"/>
      <c r="D368"/>
      <c r="E368"/>
    </row>
    <row r="369" spans="3:5" x14ac:dyDescent="0.25">
      <c r="C369"/>
      <c r="D369"/>
      <c r="E369"/>
    </row>
    <row r="370" spans="3:5" x14ac:dyDescent="0.25">
      <c r="C370"/>
      <c r="D370"/>
      <c r="E370"/>
    </row>
    <row r="371" spans="3:5" x14ac:dyDescent="0.25">
      <c r="C371"/>
      <c r="D371"/>
      <c r="E371"/>
    </row>
    <row r="372" spans="3:5" x14ac:dyDescent="0.25">
      <c r="C372"/>
      <c r="D372"/>
      <c r="E372"/>
    </row>
    <row r="373" spans="3:5" x14ac:dyDescent="0.25">
      <c r="C373"/>
      <c r="D373"/>
      <c r="E373"/>
    </row>
    <row r="374" spans="3:5" x14ac:dyDescent="0.25">
      <c r="C374"/>
      <c r="D374"/>
      <c r="E374"/>
    </row>
    <row r="375" spans="3:5" x14ac:dyDescent="0.25">
      <c r="C375"/>
      <c r="D375"/>
      <c r="E375"/>
    </row>
    <row r="376" spans="3:5" x14ac:dyDescent="0.25">
      <c r="C376"/>
      <c r="D376"/>
      <c r="E376"/>
    </row>
    <row r="377" spans="3:5" x14ac:dyDescent="0.25">
      <c r="C377"/>
      <c r="D377"/>
      <c r="E377"/>
    </row>
    <row r="378" spans="3:5" x14ac:dyDescent="0.25">
      <c r="C378"/>
      <c r="D378"/>
      <c r="E378"/>
    </row>
    <row r="379" spans="3:5" x14ac:dyDescent="0.25">
      <c r="C379"/>
      <c r="D379"/>
      <c r="E379"/>
    </row>
    <row r="380" spans="3:5" x14ac:dyDescent="0.25">
      <c r="C380"/>
      <c r="D380"/>
      <c r="E380"/>
    </row>
    <row r="381" spans="3:5" x14ac:dyDescent="0.25">
      <c r="C381"/>
      <c r="D381"/>
      <c r="E381"/>
    </row>
    <row r="382" spans="3:5" x14ac:dyDescent="0.25">
      <c r="C382"/>
      <c r="D382"/>
      <c r="E382"/>
    </row>
    <row r="383" spans="3:5" x14ac:dyDescent="0.25">
      <c r="C383"/>
      <c r="D383"/>
      <c r="E383"/>
    </row>
    <row r="384" spans="3:5" x14ac:dyDescent="0.25">
      <c r="C384"/>
      <c r="D384"/>
      <c r="E384"/>
    </row>
    <row r="385" spans="3:5" x14ac:dyDescent="0.25">
      <c r="C385"/>
      <c r="D385"/>
      <c r="E385"/>
    </row>
    <row r="386" spans="3:5" x14ac:dyDescent="0.25">
      <c r="C386"/>
      <c r="D386"/>
      <c r="E386"/>
    </row>
    <row r="387" spans="3:5" x14ac:dyDescent="0.25">
      <c r="C387"/>
      <c r="D387"/>
      <c r="E387"/>
    </row>
    <row r="388" spans="3:5" x14ac:dyDescent="0.25">
      <c r="C388"/>
      <c r="D388"/>
      <c r="E388"/>
    </row>
    <row r="389" spans="3:5" x14ac:dyDescent="0.25">
      <c r="C389"/>
      <c r="D389"/>
      <c r="E389"/>
    </row>
    <row r="390" spans="3:5" x14ac:dyDescent="0.25">
      <c r="C390"/>
      <c r="D390"/>
      <c r="E390"/>
    </row>
    <row r="391" spans="3:5" x14ac:dyDescent="0.25">
      <c r="C391"/>
      <c r="D391"/>
      <c r="E391"/>
    </row>
    <row r="392" spans="3:5" x14ac:dyDescent="0.25">
      <c r="C392"/>
      <c r="D392"/>
      <c r="E392"/>
    </row>
    <row r="393" spans="3:5" x14ac:dyDescent="0.25">
      <c r="C393"/>
      <c r="D393"/>
      <c r="E393"/>
    </row>
    <row r="394" spans="3:5" x14ac:dyDescent="0.25">
      <c r="C394"/>
      <c r="D394"/>
      <c r="E394"/>
    </row>
    <row r="395" spans="3:5" x14ac:dyDescent="0.25">
      <c r="C395"/>
      <c r="D395"/>
      <c r="E395"/>
    </row>
    <row r="396" spans="3:5" x14ac:dyDescent="0.25">
      <c r="C396"/>
      <c r="D396"/>
      <c r="E396"/>
    </row>
    <row r="397" spans="3:5" x14ac:dyDescent="0.25">
      <c r="C397"/>
      <c r="D397"/>
      <c r="E397"/>
    </row>
    <row r="398" spans="3:5" x14ac:dyDescent="0.25">
      <c r="C398"/>
      <c r="D398"/>
      <c r="E398"/>
    </row>
    <row r="399" spans="3:5" x14ac:dyDescent="0.25">
      <c r="C399"/>
      <c r="D399"/>
      <c r="E399"/>
    </row>
    <row r="400" spans="3:5" x14ac:dyDescent="0.25">
      <c r="C400"/>
      <c r="D400"/>
      <c r="E400"/>
    </row>
    <row r="401" spans="3:5" x14ac:dyDescent="0.25">
      <c r="C401"/>
      <c r="D401"/>
      <c r="E401"/>
    </row>
    <row r="402" spans="3:5" x14ac:dyDescent="0.25">
      <c r="C402"/>
      <c r="D402"/>
      <c r="E402"/>
    </row>
    <row r="403" spans="3:5" x14ac:dyDescent="0.25">
      <c r="C403"/>
      <c r="D403"/>
      <c r="E403"/>
    </row>
    <row r="404" spans="3:5" x14ac:dyDescent="0.25">
      <c r="C404"/>
      <c r="D404"/>
      <c r="E404"/>
    </row>
    <row r="405" spans="3:5" x14ac:dyDescent="0.25">
      <c r="C405"/>
      <c r="D405"/>
      <c r="E405"/>
    </row>
    <row r="406" spans="3:5" x14ac:dyDescent="0.25">
      <c r="C406"/>
      <c r="D406"/>
      <c r="E406"/>
    </row>
    <row r="407" spans="3:5" x14ac:dyDescent="0.25">
      <c r="C407"/>
      <c r="D407"/>
      <c r="E407"/>
    </row>
    <row r="408" spans="3:5" x14ac:dyDescent="0.25">
      <c r="C408"/>
      <c r="D408"/>
      <c r="E408"/>
    </row>
    <row r="409" spans="3:5" x14ac:dyDescent="0.25">
      <c r="C409"/>
      <c r="D409"/>
      <c r="E409"/>
    </row>
    <row r="410" spans="3:5" x14ac:dyDescent="0.25">
      <c r="C410"/>
      <c r="D410"/>
      <c r="E410"/>
    </row>
    <row r="411" spans="3:5" x14ac:dyDescent="0.25">
      <c r="C411"/>
      <c r="D411"/>
      <c r="E411"/>
    </row>
    <row r="412" spans="3:5" x14ac:dyDescent="0.25">
      <c r="C412"/>
      <c r="D412"/>
      <c r="E412"/>
    </row>
    <row r="413" spans="3:5" x14ac:dyDescent="0.25">
      <c r="C413"/>
      <c r="D413"/>
      <c r="E413"/>
    </row>
    <row r="414" spans="3:5" x14ac:dyDescent="0.25">
      <c r="C414"/>
      <c r="D414"/>
      <c r="E414"/>
    </row>
    <row r="415" spans="3:5" x14ac:dyDescent="0.25">
      <c r="C415"/>
      <c r="D415"/>
      <c r="E415"/>
    </row>
    <row r="416" spans="3:5" x14ac:dyDescent="0.25">
      <c r="C416"/>
      <c r="D416"/>
      <c r="E416"/>
    </row>
    <row r="417" spans="3:5" x14ac:dyDescent="0.25">
      <c r="C417"/>
      <c r="D417"/>
      <c r="E417"/>
    </row>
    <row r="418" spans="3:5" x14ac:dyDescent="0.25">
      <c r="C418"/>
      <c r="D418"/>
      <c r="E418"/>
    </row>
    <row r="419" spans="3:5" x14ac:dyDescent="0.25">
      <c r="C419"/>
      <c r="D419"/>
      <c r="E419"/>
    </row>
    <row r="420" spans="3:5" x14ac:dyDescent="0.25">
      <c r="C420"/>
      <c r="D420"/>
      <c r="E420"/>
    </row>
    <row r="421" spans="3:5" x14ac:dyDescent="0.25">
      <c r="C421"/>
      <c r="D421"/>
      <c r="E421"/>
    </row>
    <row r="422" spans="3:5" x14ac:dyDescent="0.25">
      <c r="C422"/>
      <c r="D422"/>
      <c r="E422"/>
    </row>
    <row r="423" spans="3:5" x14ac:dyDescent="0.25">
      <c r="C423"/>
      <c r="D423"/>
      <c r="E423"/>
    </row>
    <row r="424" spans="3:5" x14ac:dyDescent="0.25">
      <c r="C424"/>
      <c r="D424"/>
      <c r="E424"/>
    </row>
    <row r="425" spans="3:5" x14ac:dyDescent="0.25">
      <c r="C425"/>
      <c r="D425"/>
      <c r="E425"/>
    </row>
    <row r="426" spans="3:5" x14ac:dyDescent="0.25">
      <c r="C426"/>
      <c r="D426"/>
      <c r="E426"/>
    </row>
    <row r="427" spans="3:5" x14ac:dyDescent="0.25">
      <c r="C427"/>
      <c r="D427"/>
      <c r="E427"/>
    </row>
    <row r="428" spans="3:5" x14ac:dyDescent="0.25">
      <c r="C428"/>
      <c r="D428"/>
      <c r="E428"/>
    </row>
    <row r="429" spans="3:5" x14ac:dyDescent="0.25">
      <c r="C429"/>
      <c r="D429"/>
      <c r="E429"/>
    </row>
    <row r="430" spans="3:5" x14ac:dyDescent="0.25">
      <c r="C430"/>
      <c r="D430"/>
      <c r="E430"/>
    </row>
    <row r="431" spans="3:5" x14ac:dyDescent="0.25">
      <c r="C431"/>
      <c r="D431"/>
      <c r="E431"/>
    </row>
    <row r="432" spans="3:5" x14ac:dyDescent="0.25">
      <c r="C432"/>
      <c r="D432"/>
      <c r="E432"/>
    </row>
    <row r="433" spans="3:5" x14ac:dyDescent="0.25">
      <c r="C433"/>
      <c r="D433"/>
      <c r="E433"/>
    </row>
    <row r="434" spans="3:5" x14ac:dyDescent="0.25">
      <c r="C434"/>
      <c r="D434"/>
      <c r="E434"/>
    </row>
    <row r="435" spans="3:5" x14ac:dyDescent="0.25">
      <c r="C435"/>
      <c r="D435"/>
      <c r="E435"/>
    </row>
    <row r="436" spans="3:5" x14ac:dyDescent="0.25">
      <c r="C436"/>
      <c r="D436"/>
      <c r="E436"/>
    </row>
    <row r="437" spans="3:5" x14ac:dyDescent="0.25">
      <c r="C437"/>
      <c r="D437"/>
      <c r="E437"/>
    </row>
    <row r="438" spans="3:5" x14ac:dyDescent="0.25">
      <c r="C438"/>
      <c r="D438"/>
      <c r="E438"/>
    </row>
    <row r="439" spans="3:5" x14ac:dyDescent="0.25">
      <c r="C439"/>
      <c r="D439"/>
      <c r="E439"/>
    </row>
    <row r="440" spans="3:5" x14ac:dyDescent="0.25">
      <c r="C440"/>
      <c r="D440"/>
      <c r="E440"/>
    </row>
    <row r="441" spans="3:5" x14ac:dyDescent="0.25">
      <c r="C441"/>
      <c r="D441"/>
      <c r="E441"/>
    </row>
    <row r="442" spans="3:5" x14ac:dyDescent="0.25">
      <c r="C442"/>
      <c r="D442"/>
      <c r="E442"/>
    </row>
    <row r="443" spans="3:5" x14ac:dyDescent="0.25">
      <c r="C443"/>
      <c r="D443"/>
      <c r="E443"/>
    </row>
    <row r="444" spans="3:5" x14ac:dyDescent="0.25">
      <c r="C444"/>
      <c r="D444"/>
      <c r="E444"/>
    </row>
    <row r="445" spans="3:5" x14ac:dyDescent="0.25">
      <c r="C445"/>
      <c r="D445"/>
      <c r="E445"/>
    </row>
    <row r="446" spans="3:5" x14ac:dyDescent="0.25">
      <c r="C446"/>
      <c r="D446"/>
      <c r="E446"/>
    </row>
    <row r="447" spans="3:5" x14ac:dyDescent="0.25">
      <c r="C447"/>
      <c r="D447"/>
      <c r="E447"/>
    </row>
    <row r="448" spans="3:5" x14ac:dyDescent="0.25">
      <c r="C448"/>
      <c r="D448"/>
      <c r="E448"/>
    </row>
    <row r="449" spans="3:5" x14ac:dyDescent="0.25">
      <c r="C449"/>
      <c r="D449"/>
      <c r="E449"/>
    </row>
    <row r="450" spans="3:5" x14ac:dyDescent="0.25">
      <c r="C450"/>
      <c r="D450"/>
      <c r="E450"/>
    </row>
    <row r="451" spans="3:5" x14ac:dyDescent="0.25">
      <c r="C451"/>
      <c r="D451"/>
      <c r="E451"/>
    </row>
    <row r="452" spans="3:5" x14ac:dyDescent="0.25">
      <c r="C452"/>
      <c r="D452"/>
      <c r="E452"/>
    </row>
    <row r="453" spans="3:5" x14ac:dyDescent="0.25">
      <c r="C453"/>
      <c r="D453"/>
      <c r="E453"/>
    </row>
    <row r="454" spans="3:5" x14ac:dyDescent="0.25">
      <c r="C454"/>
      <c r="D454"/>
      <c r="E454"/>
    </row>
    <row r="455" spans="3:5" x14ac:dyDescent="0.25">
      <c r="C455"/>
      <c r="D455"/>
      <c r="E455"/>
    </row>
    <row r="456" spans="3:5" x14ac:dyDescent="0.25">
      <c r="C456"/>
      <c r="D456"/>
      <c r="E456"/>
    </row>
    <row r="457" spans="3:5" x14ac:dyDescent="0.25">
      <c r="C457"/>
      <c r="D457"/>
      <c r="E457"/>
    </row>
    <row r="458" spans="3:5" x14ac:dyDescent="0.25">
      <c r="C458"/>
      <c r="D458"/>
      <c r="E458"/>
    </row>
    <row r="459" spans="3:5" x14ac:dyDescent="0.25">
      <c r="C459"/>
      <c r="D459"/>
      <c r="E459"/>
    </row>
    <row r="460" spans="3:5" x14ac:dyDescent="0.25">
      <c r="C460"/>
      <c r="D460"/>
      <c r="E460"/>
    </row>
    <row r="461" spans="3:5" x14ac:dyDescent="0.25">
      <c r="C461"/>
      <c r="D461"/>
      <c r="E461"/>
    </row>
    <row r="462" spans="3:5" x14ac:dyDescent="0.25">
      <c r="C462"/>
      <c r="D462"/>
      <c r="E462"/>
    </row>
    <row r="463" spans="3:5" x14ac:dyDescent="0.25">
      <c r="C463"/>
      <c r="D463"/>
      <c r="E463"/>
    </row>
    <row r="464" spans="3:5" x14ac:dyDescent="0.25">
      <c r="C464"/>
      <c r="D464"/>
      <c r="E464"/>
    </row>
    <row r="465" spans="3:5" x14ac:dyDescent="0.25">
      <c r="C465"/>
      <c r="D465"/>
      <c r="E465"/>
    </row>
    <row r="466" spans="3:5" x14ac:dyDescent="0.25">
      <c r="C466"/>
      <c r="D466"/>
      <c r="E466"/>
    </row>
    <row r="467" spans="3:5" x14ac:dyDescent="0.25">
      <c r="C467"/>
      <c r="D467"/>
      <c r="E467"/>
    </row>
    <row r="468" spans="3:5" x14ac:dyDescent="0.25">
      <c r="C468"/>
      <c r="D468"/>
      <c r="E468"/>
    </row>
    <row r="469" spans="3:5" x14ac:dyDescent="0.25">
      <c r="C469"/>
      <c r="D469"/>
      <c r="E469"/>
    </row>
    <row r="470" spans="3:5" x14ac:dyDescent="0.25">
      <c r="C470"/>
      <c r="D470"/>
      <c r="E470"/>
    </row>
    <row r="471" spans="3:5" x14ac:dyDescent="0.25">
      <c r="C471"/>
      <c r="D471"/>
      <c r="E471"/>
    </row>
    <row r="472" spans="3:5" x14ac:dyDescent="0.25">
      <c r="C472"/>
      <c r="D472"/>
      <c r="E472"/>
    </row>
    <row r="473" spans="3:5" x14ac:dyDescent="0.25">
      <c r="C473"/>
      <c r="D473"/>
      <c r="E473"/>
    </row>
    <row r="474" spans="3:5" x14ac:dyDescent="0.25">
      <c r="C474"/>
      <c r="D474"/>
      <c r="E474"/>
    </row>
    <row r="475" spans="3:5" x14ac:dyDescent="0.25">
      <c r="C475"/>
      <c r="D475"/>
      <c r="E475"/>
    </row>
    <row r="476" spans="3:5" x14ac:dyDescent="0.25">
      <c r="C476"/>
      <c r="D476"/>
      <c r="E476"/>
    </row>
    <row r="477" spans="3:5" x14ac:dyDescent="0.25">
      <c r="C477"/>
      <c r="D477"/>
      <c r="E477"/>
    </row>
    <row r="478" spans="3:5" x14ac:dyDescent="0.25">
      <c r="C478"/>
      <c r="D478"/>
      <c r="E478"/>
    </row>
    <row r="479" spans="3:5" x14ac:dyDescent="0.25">
      <c r="C479"/>
      <c r="D479"/>
      <c r="E479"/>
    </row>
    <row r="480" spans="3:5" x14ac:dyDescent="0.25">
      <c r="C480"/>
      <c r="D480"/>
      <c r="E480"/>
    </row>
    <row r="481" spans="3:5" x14ac:dyDescent="0.25">
      <c r="C481"/>
      <c r="D481"/>
      <c r="E481"/>
    </row>
    <row r="482" spans="3:5" x14ac:dyDescent="0.25">
      <c r="C482"/>
      <c r="D482"/>
      <c r="E482"/>
    </row>
    <row r="483" spans="3:5" x14ac:dyDescent="0.25">
      <c r="C483"/>
      <c r="D483"/>
      <c r="E483"/>
    </row>
    <row r="484" spans="3:5" x14ac:dyDescent="0.25">
      <c r="C484"/>
      <c r="D484"/>
      <c r="E484"/>
    </row>
    <row r="485" spans="3:5" x14ac:dyDescent="0.25">
      <c r="C485"/>
      <c r="D485"/>
      <c r="E485"/>
    </row>
    <row r="486" spans="3:5" x14ac:dyDescent="0.25">
      <c r="C486"/>
      <c r="D486"/>
      <c r="E486"/>
    </row>
    <row r="487" spans="3:5" x14ac:dyDescent="0.25">
      <c r="C487"/>
      <c r="D487"/>
      <c r="E487"/>
    </row>
    <row r="488" spans="3:5" x14ac:dyDescent="0.25">
      <c r="C488"/>
      <c r="D488"/>
      <c r="E488"/>
    </row>
    <row r="489" spans="3:5" x14ac:dyDescent="0.25">
      <c r="C489"/>
      <c r="D489"/>
      <c r="E489"/>
    </row>
    <row r="490" spans="3:5" x14ac:dyDescent="0.25">
      <c r="C490"/>
      <c r="D490"/>
      <c r="E490"/>
    </row>
    <row r="491" spans="3:5" x14ac:dyDescent="0.25">
      <c r="C491"/>
      <c r="D491"/>
      <c r="E491"/>
    </row>
    <row r="492" spans="3:5" x14ac:dyDescent="0.25">
      <c r="C492"/>
      <c r="D492"/>
      <c r="E492"/>
    </row>
    <row r="493" spans="3:5" x14ac:dyDescent="0.25">
      <c r="C493"/>
      <c r="D493"/>
      <c r="E493"/>
    </row>
    <row r="494" spans="3:5" x14ac:dyDescent="0.25">
      <c r="C494"/>
      <c r="D494"/>
      <c r="E494"/>
    </row>
    <row r="495" spans="3:5" x14ac:dyDescent="0.25">
      <c r="C495"/>
      <c r="D495"/>
      <c r="E495"/>
    </row>
    <row r="496" spans="3:5" x14ac:dyDescent="0.25">
      <c r="C496"/>
      <c r="D496"/>
      <c r="E496"/>
    </row>
    <row r="497" spans="3:5" x14ac:dyDescent="0.25">
      <c r="C497"/>
      <c r="D497"/>
      <c r="E497"/>
    </row>
    <row r="498" spans="3:5" x14ac:dyDescent="0.25">
      <c r="C498"/>
      <c r="D498"/>
      <c r="E498"/>
    </row>
    <row r="499" spans="3:5" x14ac:dyDescent="0.25">
      <c r="C499"/>
      <c r="D499"/>
      <c r="E499"/>
    </row>
    <row r="500" spans="3:5" x14ac:dyDescent="0.25">
      <c r="C500"/>
      <c r="D500"/>
      <c r="E500"/>
    </row>
    <row r="501" spans="3:5" x14ac:dyDescent="0.25">
      <c r="C501"/>
      <c r="D501"/>
      <c r="E501"/>
    </row>
    <row r="502" spans="3:5" x14ac:dyDescent="0.25">
      <c r="C502"/>
      <c r="D502"/>
      <c r="E502"/>
    </row>
    <row r="503" spans="3:5" x14ac:dyDescent="0.25">
      <c r="C503"/>
      <c r="D503"/>
      <c r="E503"/>
    </row>
    <row r="504" spans="3:5" x14ac:dyDescent="0.25">
      <c r="C504"/>
      <c r="D504"/>
      <c r="E504"/>
    </row>
    <row r="505" spans="3:5" x14ac:dyDescent="0.25">
      <c r="C505"/>
      <c r="D505"/>
      <c r="E505"/>
    </row>
    <row r="506" spans="3:5" x14ac:dyDescent="0.25">
      <c r="C506"/>
      <c r="D506"/>
      <c r="E506"/>
    </row>
    <row r="507" spans="3:5" x14ac:dyDescent="0.25">
      <c r="C507"/>
      <c r="D507"/>
      <c r="E507"/>
    </row>
    <row r="508" spans="3:5" x14ac:dyDescent="0.25">
      <c r="C508"/>
      <c r="D508"/>
      <c r="E508"/>
    </row>
    <row r="509" spans="3:5" x14ac:dyDescent="0.25">
      <c r="C509"/>
      <c r="D509"/>
      <c r="E509"/>
    </row>
    <row r="510" spans="3:5" x14ac:dyDescent="0.25">
      <c r="C510"/>
      <c r="D510"/>
      <c r="E510"/>
    </row>
    <row r="511" spans="3:5" x14ac:dyDescent="0.25">
      <c r="C511"/>
      <c r="D511"/>
      <c r="E511"/>
    </row>
    <row r="512" spans="3:5" x14ac:dyDescent="0.25">
      <c r="C512"/>
      <c r="D512"/>
      <c r="E512"/>
    </row>
    <row r="513" spans="3:5" x14ac:dyDescent="0.25">
      <c r="C513"/>
      <c r="D513"/>
      <c r="E513"/>
    </row>
    <row r="514" spans="3:5" x14ac:dyDescent="0.25">
      <c r="C514"/>
      <c r="D514"/>
      <c r="E514"/>
    </row>
    <row r="515" spans="3:5" x14ac:dyDescent="0.25">
      <c r="C515"/>
      <c r="D515"/>
      <c r="E515"/>
    </row>
    <row r="516" spans="3:5" x14ac:dyDescent="0.25">
      <c r="C516"/>
      <c r="D516"/>
      <c r="E516"/>
    </row>
    <row r="517" spans="3:5" x14ac:dyDescent="0.25">
      <c r="C517"/>
      <c r="D517"/>
      <c r="E517"/>
    </row>
    <row r="518" spans="3:5" x14ac:dyDescent="0.25">
      <c r="C518"/>
      <c r="D518"/>
      <c r="E518"/>
    </row>
    <row r="519" spans="3:5" x14ac:dyDescent="0.25">
      <c r="C519"/>
      <c r="D519"/>
      <c r="E519"/>
    </row>
    <row r="520" spans="3:5" x14ac:dyDescent="0.25">
      <c r="C520"/>
      <c r="D520"/>
      <c r="E520"/>
    </row>
    <row r="521" spans="3:5" x14ac:dyDescent="0.25">
      <c r="C521"/>
      <c r="D521"/>
      <c r="E521"/>
    </row>
    <row r="522" spans="3:5" x14ac:dyDescent="0.25">
      <c r="C522"/>
      <c r="D522"/>
      <c r="E522"/>
    </row>
    <row r="523" spans="3:5" x14ac:dyDescent="0.25">
      <c r="C523"/>
      <c r="D523"/>
      <c r="E523"/>
    </row>
    <row r="524" spans="3:5" x14ac:dyDescent="0.25">
      <c r="C524"/>
      <c r="D524"/>
      <c r="E524"/>
    </row>
    <row r="525" spans="3:5" x14ac:dyDescent="0.25">
      <c r="C525"/>
      <c r="D525"/>
      <c r="E525"/>
    </row>
    <row r="526" spans="3:5" x14ac:dyDescent="0.25">
      <c r="C526"/>
      <c r="D526"/>
      <c r="E526"/>
    </row>
    <row r="527" spans="3:5" x14ac:dyDescent="0.25">
      <c r="C527"/>
      <c r="D527"/>
      <c r="E527"/>
    </row>
    <row r="528" spans="3:5" x14ac:dyDescent="0.25">
      <c r="C528"/>
      <c r="D528"/>
      <c r="E528"/>
    </row>
    <row r="529" spans="3:5" x14ac:dyDescent="0.25">
      <c r="C529"/>
      <c r="D529"/>
      <c r="E529"/>
    </row>
    <row r="530" spans="3:5" x14ac:dyDescent="0.25">
      <c r="C530"/>
      <c r="D530"/>
      <c r="E530"/>
    </row>
    <row r="531" spans="3:5" x14ac:dyDescent="0.25">
      <c r="C531"/>
      <c r="D531"/>
      <c r="E531"/>
    </row>
    <row r="532" spans="3:5" x14ac:dyDescent="0.25">
      <c r="C532"/>
      <c r="D532"/>
      <c r="E532"/>
    </row>
    <row r="533" spans="3:5" x14ac:dyDescent="0.25">
      <c r="C533"/>
      <c r="D533"/>
      <c r="E533"/>
    </row>
    <row r="534" spans="3:5" x14ac:dyDescent="0.25">
      <c r="C534"/>
      <c r="D534"/>
      <c r="E534"/>
    </row>
    <row r="535" spans="3:5" x14ac:dyDescent="0.25">
      <c r="C535"/>
      <c r="D535"/>
      <c r="E535"/>
    </row>
    <row r="536" spans="3:5" x14ac:dyDescent="0.25">
      <c r="C536"/>
      <c r="D536"/>
      <c r="E536"/>
    </row>
    <row r="537" spans="3:5" x14ac:dyDescent="0.25">
      <c r="C537"/>
      <c r="D537"/>
      <c r="E537"/>
    </row>
    <row r="538" spans="3:5" x14ac:dyDescent="0.25">
      <c r="C538"/>
      <c r="D538"/>
      <c r="E538"/>
    </row>
    <row r="539" spans="3:5" x14ac:dyDescent="0.25">
      <c r="C539"/>
      <c r="D539"/>
      <c r="E539"/>
    </row>
    <row r="540" spans="3:5" x14ac:dyDescent="0.25">
      <c r="C540"/>
      <c r="D540"/>
      <c r="E540"/>
    </row>
    <row r="541" spans="3:5" x14ac:dyDescent="0.25">
      <c r="C541"/>
      <c r="D541"/>
      <c r="E541"/>
    </row>
    <row r="542" spans="3:5" x14ac:dyDescent="0.25">
      <c r="C542"/>
      <c r="D542"/>
      <c r="E542"/>
    </row>
    <row r="543" spans="3:5" x14ac:dyDescent="0.25">
      <c r="C543"/>
      <c r="D543"/>
      <c r="E543"/>
    </row>
    <row r="544" spans="3:5" x14ac:dyDescent="0.25">
      <c r="C544"/>
      <c r="D544"/>
      <c r="E544"/>
    </row>
    <row r="545" spans="3:5" x14ac:dyDescent="0.25">
      <c r="C545"/>
      <c r="D545"/>
      <c r="E545"/>
    </row>
    <row r="546" spans="3:5" x14ac:dyDescent="0.25">
      <c r="C546"/>
      <c r="D546"/>
      <c r="E546"/>
    </row>
    <row r="547" spans="3:5" x14ac:dyDescent="0.25">
      <c r="C547"/>
      <c r="D547"/>
      <c r="E547"/>
    </row>
    <row r="548" spans="3:5" x14ac:dyDescent="0.25">
      <c r="C548"/>
      <c r="D548"/>
      <c r="E548"/>
    </row>
    <row r="549" spans="3:5" x14ac:dyDescent="0.25">
      <c r="C549"/>
      <c r="D549"/>
      <c r="E549"/>
    </row>
    <row r="550" spans="3:5" x14ac:dyDescent="0.25">
      <c r="C550"/>
      <c r="D550"/>
      <c r="E550"/>
    </row>
    <row r="551" spans="3:5" x14ac:dyDescent="0.25">
      <c r="C551"/>
      <c r="D551"/>
      <c r="E551"/>
    </row>
    <row r="552" spans="3:5" x14ac:dyDescent="0.25">
      <c r="C552"/>
      <c r="D552"/>
      <c r="E552"/>
    </row>
    <row r="553" spans="3:5" x14ac:dyDescent="0.25">
      <c r="C553"/>
      <c r="D553"/>
      <c r="E553"/>
    </row>
    <row r="554" spans="3:5" x14ac:dyDescent="0.25">
      <c r="C554"/>
      <c r="D554"/>
      <c r="E554"/>
    </row>
    <row r="555" spans="3:5" x14ac:dyDescent="0.25">
      <c r="C555"/>
      <c r="D555"/>
      <c r="E555"/>
    </row>
    <row r="556" spans="3:5" x14ac:dyDescent="0.25">
      <c r="C556"/>
      <c r="D556"/>
      <c r="E556"/>
    </row>
    <row r="557" spans="3:5" x14ac:dyDescent="0.25">
      <c r="C557"/>
      <c r="D557"/>
      <c r="E557"/>
    </row>
    <row r="558" spans="3:5" x14ac:dyDescent="0.25">
      <c r="C558"/>
      <c r="D558"/>
      <c r="E558"/>
    </row>
    <row r="559" spans="3:5" x14ac:dyDescent="0.25">
      <c r="C559"/>
      <c r="D559"/>
      <c r="E559"/>
    </row>
    <row r="560" spans="3:5" x14ac:dyDescent="0.25">
      <c r="C560"/>
      <c r="D560"/>
      <c r="E560"/>
    </row>
    <row r="561" spans="3:5" x14ac:dyDescent="0.25">
      <c r="C561"/>
      <c r="D561"/>
      <c r="E561"/>
    </row>
    <row r="562" spans="3:5" x14ac:dyDescent="0.25">
      <c r="C562"/>
      <c r="D562"/>
      <c r="E562"/>
    </row>
    <row r="563" spans="3:5" x14ac:dyDescent="0.25">
      <c r="C563"/>
      <c r="D563"/>
      <c r="E563"/>
    </row>
    <row r="564" spans="3:5" x14ac:dyDescent="0.25">
      <c r="C564"/>
      <c r="D564"/>
      <c r="E564"/>
    </row>
    <row r="565" spans="3:5" x14ac:dyDescent="0.25">
      <c r="C565"/>
      <c r="D565"/>
      <c r="E565"/>
    </row>
    <row r="566" spans="3:5" x14ac:dyDescent="0.25">
      <c r="C566"/>
      <c r="D566"/>
      <c r="E566"/>
    </row>
    <row r="567" spans="3:5" x14ac:dyDescent="0.25">
      <c r="C567"/>
      <c r="D567"/>
      <c r="E567"/>
    </row>
    <row r="568" spans="3:5" x14ac:dyDescent="0.25">
      <c r="C568"/>
      <c r="D568"/>
      <c r="E568"/>
    </row>
    <row r="569" spans="3:5" x14ac:dyDescent="0.25">
      <c r="C569"/>
      <c r="D569"/>
      <c r="E569"/>
    </row>
    <row r="570" spans="3:5" x14ac:dyDescent="0.25">
      <c r="C570"/>
      <c r="D570"/>
      <c r="E570"/>
    </row>
    <row r="571" spans="3:5" x14ac:dyDescent="0.25">
      <c r="C571"/>
      <c r="D571"/>
      <c r="E571"/>
    </row>
    <row r="572" spans="3:5" x14ac:dyDescent="0.25">
      <c r="C572"/>
      <c r="D572"/>
      <c r="E572"/>
    </row>
    <row r="573" spans="3:5" x14ac:dyDescent="0.25">
      <c r="C573"/>
      <c r="D573"/>
      <c r="E573"/>
    </row>
    <row r="574" spans="3:5" x14ac:dyDescent="0.25">
      <c r="C574"/>
      <c r="D574"/>
      <c r="E574"/>
    </row>
    <row r="575" spans="3:5" x14ac:dyDescent="0.25">
      <c r="C575"/>
      <c r="D575"/>
      <c r="E575"/>
    </row>
    <row r="576" spans="3:5" x14ac:dyDescent="0.25">
      <c r="C576"/>
      <c r="D576"/>
      <c r="E576"/>
    </row>
    <row r="577" spans="3:5" x14ac:dyDescent="0.25">
      <c r="C577"/>
      <c r="D577"/>
      <c r="E577"/>
    </row>
    <row r="578" spans="3:5" x14ac:dyDescent="0.25">
      <c r="C578"/>
      <c r="D578"/>
      <c r="E578"/>
    </row>
    <row r="579" spans="3:5" x14ac:dyDescent="0.25">
      <c r="C579"/>
      <c r="D579"/>
      <c r="E579"/>
    </row>
    <row r="580" spans="3:5" x14ac:dyDescent="0.25">
      <c r="C580"/>
      <c r="D580"/>
      <c r="E580"/>
    </row>
    <row r="581" spans="3:5" x14ac:dyDescent="0.25">
      <c r="C581"/>
      <c r="D581"/>
      <c r="E581"/>
    </row>
    <row r="582" spans="3:5" x14ac:dyDescent="0.25">
      <c r="C582"/>
      <c r="D582"/>
      <c r="E582"/>
    </row>
    <row r="583" spans="3:5" x14ac:dyDescent="0.25">
      <c r="C583"/>
      <c r="D583"/>
      <c r="E583"/>
    </row>
    <row r="584" spans="3:5" x14ac:dyDescent="0.25">
      <c r="C584"/>
      <c r="D584"/>
      <c r="E584"/>
    </row>
    <row r="585" spans="3:5" x14ac:dyDescent="0.25">
      <c r="C585"/>
      <c r="D585"/>
      <c r="E585"/>
    </row>
    <row r="586" spans="3:5" x14ac:dyDescent="0.25">
      <c r="C586"/>
      <c r="D586"/>
      <c r="E586"/>
    </row>
    <row r="587" spans="3:5" x14ac:dyDescent="0.25">
      <c r="C587"/>
      <c r="D587"/>
      <c r="E587"/>
    </row>
    <row r="588" spans="3:5" x14ac:dyDescent="0.25">
      <c r="C588"/>
      <c r="D588"/>
      <c r="E588"/>
    </row>
    <row r="589" spans="3:5" x14ac:dyDescent="0.25">
      <c r="C589"/>
      <c r="D589"/>
      <c r="E589"/>
    </row>
    <row r="590" spans="3:5" x14ac:dyDescent="0.25">
      <c r="C590"/>
      <c r="D590"/>
      <c r="E590"/>
    </row>
    <row r="591" spans="3:5" x14ac:dyDescent="0.25">
      <c r="C591"/>
      <c r="D591"/>
      <c r="E591"/>
    </row>
    <row r="592" spans="3:5" x14ac:dyDescent="0.25">
      <c r="C592"/>
      <c r="D592"/>
      <c r="E592"/>
    </row>
    <row r="593" spans="3:5" x14ac:dyDescent="0.25">
      <c r="C593"/>
      <c r="D593"/>
      <c r="E593"/>
    </row>
    <row r="594" spans="3:5" x14ac:dyDescent="0.25">
      <c r="C594"/>
      <c r="D594"/>
      <c r="E594"/>
    </row>
    <row r="595" spans="3:5" x14ac:dyDescent="0.25">
      <c r="C595"/>
      <c r="D595"/>
      <c r="E595"/>
    </row>
    <row r="596" spans="3:5" x14ac:dyDescent="0.25">
      <c r="C596"/>
      <c r="D596"/>
      <c r="E596"/>
    </row>
    <row r="597" spans="3:5" x14ac:dyDescent="0.25">
      <c r="C597"/>
      <c r="D597"/>
      <c r="E597"/>
    </row>
    <row r="598" spans="3:5" x14ac:dyDescent="0.25">
      <c r="C598"/>
      <c r="D598"/>
      <c r="E598"/>
    </row>
    <row r="599" spans="3:5" x14ac:dyDescent="0.25">
      <c r="C599"/>
      <c r="D599"/>
      <c r="E599"/>
    </row>
    <row r="600" spans="3:5" x14ac:dyDescent="0.25">
      <c r="C600"/>
      <c r="D600"/>
      <c r="E600"/>
    </row>
    <row r="601" spans="3:5" x14ac:dyDescent="0.25">
      <c r="C601"/>
      <c r="D601"/>
      <c r="E601"/>
    </row>
    <row r="602" spans="3:5" x14ac:dyDescent="0.25">
      <c r="C602"/>
      <c r="D602"/>
      <c r="E602"/>
    </row>
    <row r="603" spans="3:5" x14ac:dyDescent="0.25">
      <c r="C603"/>
      <c r="D603"/>
      <c r="E603"/>
    </row>
    <row r="604" spans="3:5" x14ac:dyDescent="0.25">
      <c r="C604"/>
      <c r="D604"/>
      <c r="E604"/>
    </row>
    <row r="605" spans="3:5" x14ac:dyDescent="0.25">
      <c r="C605"/>
      <c r="D605"/>
      <c r="E605"/>
    </row>
    <row r="606" spans="3:5" x14ac:dyDescent="0.25">
      <c r="C606"/>
      <c r="D606"/>
      <c r="E606"/>
    </row>
    <row r="607" spans="3:5" x14ac:dyDescent="0.25">
      <c r="C607"/>
      <c r="D607"/>
      <c r="E607"/>
    </row>
    <row r="608" spans="3:5" x14ac:dyDescent="0.25">
      <c r="C608"/>
      <c r="D608"/>
      <c r="E608"/>
    </row>
    <row r="609" spans="3:5" x14ac:dyDescent="0.25">
      <c r="C609"/>
      <c r="D609"/>
      <c r="E609"/>
    </row>
    <row r="610" spans="3:5" x14ac:dyDescent="0.25">
      <c r="C610"/>
      <c r="D610"/>
      <c r="E610"/>
    </row>
    <row r="611" spans="3:5" x14ac:dyDescent="0.25">
      <c r="C611"/>
      <c r="D611"/>
      <c r="E611"/>
    </row>
    <row r="612" spans="3:5" x14ac:dyDescent="0.25">
      <c r="C612"/>
      <c r="D612"/>
      <c r="E612"/>
    </row>
    <row r="613" spans="3:5" x14ac:dyDescent="0.25">
      <c r="C613"/>
      <c r="D613"/>
      <c r="E613"/>
    </row>
    <row r="614" spans="3:5" x14ac:dyDescent="0.25">
      <c r="C614"/>
      <c r="D614"/>
      <c r="E614"/>
    </row>
    <row r="615" spans="3:5" x14ac:dyDescent="0.25">
      <c r="C615"/>
      <c r="D615"/>
      <c r="E615"/>
    </row>
    <row r="616" spans="3:5" x14ac:dyDescent="0.25">
      <c r="C616"/>
      <c r="D616"/>
      <c r="E616"/>
    </row>
    <row r="617" spans="3:5" x14ac:dyDescent="0.25">
      <c r="C617"/>
      <c r="D617"/>
      <c r="E617"/>
    </row>
    <row r="618" spans="3:5" x14ac:dyDescent="0.25">
      <c r="C618"/>
      <c r="D618"/>
      <c r="E618"/>
    </row>
    <row r="619" spans="3:5" x14ac:dyDescent="0.25">
      <c r="C619"/>
      <c r="D619"/>
      <c r="E619"/>
    </row>
    <row r="620" spans="3:5" x14ac:dyDescent="0.25">
      <c r="C620"/>
      <c r="D620"/>
      <c r="E620"/>
    </row>
    <row r="621" spans="3:5" x14ac:dyDescent="0.25">
      <c r="C621"/>
      <c r="D621"/>
      <c r="E621"/>
    </row>
    <row r="622" spans="3:5" x14ac:dyDescent="0.25">
      <c r="C622"/>
      <c r="D622"/>
      <c r="E622"/>
    </row>
    <row r="623" spans="3:5" x14ac:dyDescent="0.25">
      <c r="C623"/>
      <c r="D623"/>
      <c r="E623"/>
    </row>
    <row r="624" spans="3:5" x14ac:dyDescent="0.25">
      <c r="C624"/>
      <c r="D624"/>
      <c r="E624"/>
    </row>
    <row r="625" spans="3:5" x14ac:dyDescent="0.25">
      <c r="C625"/>
      <c r="D625"/>
      <c r="E625"/>
    </row>
    <row r="626" spans="3:5" x14ac:dyDescent="0.25">
      <c r="C626"/>
      <c r="D626"/>
      <c r="E626"/>
    </row>
    <row r="627" spans="3:5" x14ac:dyDescent="0.25">
      <c r="C627"/>
      <c r="D627"/>
      <c r="E627"/>
    </row>
    <row r="628" spans="3:5" x14ac:dyDescent="0.25">
      <c r="C628"/>
      <c r="D628"/>
      <c r="E628"/>
    </row>
    <row r="629" spans="3:5" x14ac:dyDescent="0.25">
      <c r="C629"/>
      <c r="D629"/>
      <c r="E629"/>
    </row>
    <row r="630" spans="3:5" x14ac:dyDescent="0.25">
      <c r="C630"/>
      <c r="D630"/>
      <c r="E630"/>
    </row>
    <row r="631" spans="3:5" x14ac:dyDescent="0.25">
      <c r="C631"/>
      <c r="D631"/>
      <c r="E631"/>
    </row>
    <row r="632" spans="3:5" x14ac:dyDescent="0.25">
      <c r="C632"/>
      <c r="D632"/>
      <c r="E632"/>
    </row>
    <row r="633" spans="3:5" x14ac:dyDescent="0.25">
      <c r="C633"/>
      <c r="D633"/>
      <c r="E633"/>
    </row>
    <row r="634" spans="3:5" x14ac:dyDescent="0.25">
      <c r="C634"/>
      <c r="D634"/>
      <c r="E634"/>
    </row>
    <row r="635" spans="3:5" x14ac:dyDescent="0.25">
      <c r="C635"/>
      <c r="D635"/>
      <c r="E635"/>
    </row>
    <row r="636" spans="3:5" x14ac:dyDescent="0.25">
      <c r="C636"/>
      <c r="D636"/>
      <c r="E636"/>
    </row>
    <row r="637" spans="3:5" x14ac:dyDescent="0.25">
      <c r="C637"/>
      <c r="D637"/>
      <c r="E637"/>
    </row>
    <row r="638" spans="3:5" x14ac:dyDescent="0.25">
      <c r="C638"/>
      <c r="D638"/>
      <c r="E638"/>
    </row>
    <row r="639" spans="3:5" x14ac:dyDescent="0.25">
      <c r="C639"/>
      <c r="D639"/>
      <c r="E639"/>
    </row>
    <row r="640" spans="3:5" x14ac:dyDescent="0.25">
      <c r="C640"/>
      <c r="D640"/>
      <c r="E640"/>
    </row>
    <row r="641" spans="3:5" x14ac:dyDescent="0.25">
      <c r="C641"/>
      <c r="D641"/>
      <c r="E641"/>
    </row>
    <row r="642" spans="3:5" x14ac:dyDescent="0.25">
      <c r="C642"/>
      <c r="D642"/>
      <c r="E642"/>
    </row>
    <row r="643" spans="3:5" x14ac:dyDescent="0.25">
      <c r="C643"/>
      <c r="D643"/>
      <c r="E643"/>
    </row>
    <row r="644" spans="3:5" x14ac:dyDescent="0.25">
      <c r="C644"/>
      <c r="D644"/>
      <c r="E644"/>
    </row>
    <row r="645" spans="3:5" x14ac:dyDescent="0.25">
      <c r="C645"/>
      <c r="D645"/>
      <c r="E645"/>
    </row>
    <row r="646" spans="3:5" x14ac:dyDescent="0.25">
      <c r="C646"/>
      <c r="D646"/>
      <c r="E646"/>
    </row>
    <row r="647" spans="3:5" x14ac:dyDescent="0.25">
      <c r="C647"/>
      <c r="D647"/>
      <c r="E647"/>
    </row>
    <row r="648" spans="3:5" x14ac:dyDescent="0.25">
      <c r="C648"/>
      <c r="D648"/>
      <c r="E648"/>
    </row>
    <row r="649" spans="3:5" x14ac:dyDescent="0.25">
      <c r="C649"/>
      <c r="D649"/>
      <c r="E649"/>
    </row>
    <row r="650" spans="3:5" x14ac:dyDescent="0.25">
      <c r="C650"/>
      <c r="D650"/>
      <c r="E650"/>
    </row>
    <row r="651" spans="3:5" x14ac:dyDescent="0.25">
      <c r="C651"/>
      <c r="D651"/>
      <c r="E651"/>
    </row>
    <row r="652" spans="3:5" x14ac:dyDescent="0.25">
      <c r="C652"/>
      <c r="D652"/>
      <c r="E652"/>
    </row>
    <row r="653" spans="3:5" x14ac:dyDescent="0.25">
      <c r="C653"/>
      <c r="D653"/>
      <c r="E653"/>
    </row>
    <row r="654" spans="3:5" x14ac:dyDescent="0.25">
      <c r="C654"/>
      <c r="D654"/>
      <c r="E654"/>
    </row>
    <row r="655" spans="3:5" x14ac:dyDescent="0.25">
      <c r="C655"/>
      <c r="D655"/>
      <c r="E655"/>
    </row>
    <row r="656" spans="3:5" x14ac:dyDescent="0.25">
      <c r="C656"/>
      <c r="D656"/>
      <c r="E656"/>
    </row>
    <row r="657" spans="3:5" x14ac:dyDescent="0.25">
      <c r="C657"/>
      <c r="D657"/>
      <c r="E657"/>
    </row>
    <row r="658" spans="3:5" x14ac:dyDescent="0.25">
      <c r="C658"/>
      <c r="D658"/>
      <c r="E658"/>
    </row>
    <row r="659" spans="3:5" x14ac:dyDescent="0.25">
      <c r="C659"/>
      <c r="D659"/>
      <c r="E659"/>
    </row>
    <row r="660" spans="3:5" x14ac:dyDescent="0.25">
      <c r="C660"/>
      <c r="D660"/>
      <c r="E660"/>
    </row>
    <row r="661" spans="3:5" x14ac:dyDescent="0.25">
      <c r="C661"/>
      <c r="D661"/>
      <c r="E661"/>
    </row>
    <row r="662" spans="3:5" x14ac:dyDescent="0.25">
      <c r="C662"/>
      <c r="D662"/>
      <c r="E662"/>
    </row>
    <row r="663" spans="3:5" x14ac:dyDescent="0.25">
      <c r="C663"/>
      <c r="D663"/>
      <c r="E663"/>
    </row>
    <row r="664" spans="3:5" x14ac:dyDescent="0.25">
      <c r="C664"/>
      <c r="D664"/>
      <c r="E664"/>
    </row>
    <row r="665" spans="3:5" x14ac:dyDescent="0.25">
      <c r="C665"/>
      <c r="D665"/>
      <c r="E665"/>
    </row>
    <row r="666" spans="3:5" x14ac:dyDescent="0.25">
      <c r="C666"/>
      <c r="D666"/>
      <c r="E666"/>
    </row>
    <row r="667" spans="3:5" x14ac:dyDescent="0.25">
      <c r="C667"/>
      <c r="D667"/>
      <c r="E667"/>
    </row>
    <row r="668" spans="3:5" x14ac:dyDescent="0.25">
      <c r="C668"/>
      <c r="D668"/>
      <c r="E668"/>
    </row>
    <row r="669" spans="3:5" x14ac:dyDescent="0.25">
      <c r="C669"/>
      <c r="D669"/>
      <c r="E669"/>
    </row>
    <row r="670" spans="3:5" x14ac:dyDescent="0.25">
      <c r="C670"/>
      <c r="D670"/>
      <c r="E670"/>
    </row>
    <row r="671" spans="3:5" x14ac:dyDescent="0.25">
      <c r="C671"/>
      <c r="D671"/>
      <c r="E671"/>
    </row>
    <row r="672" spans="3:5" x14ac:dyDescent="0.25">
      <c r="C672"/>
      <c r="D672"/>
      <c r="E672"/>
    </row>
    <row r="673" spans="3:5" x14ac:dyDescent="0.25">
      <c r="C673"/>
      <c r="D673"/>
      <c r="E673"/>
    </row>
    <row r="674" spans="3:5" x14ac:dyDescent="0.25">
      <c r="C674"/>
      <c r="D674"/>
      <c r="E674"/>
    </row>
    <row r="675" spans="3:5" x14ac:dyDescent="0.25">
      <c r="C675"/>
      <c r="D675"/>
      <c r="E675"/>
    </row>
    <row r="676" spans="3:5" x14ac:dyDescent="0.25">
      <c r="C676"/>
      <c r="D676"/>
      <c r="E676"/>
    </row>
    <row r="677" spans="3:5" x14ac:dyDescent="0.25">
      <c r="C677"/>
      <c r="D677"/>
      <c r="E677"/>
    </row>
    <row r="678" spans="3:5" x14ac:dyDescent="0.25">
      <c r="C678"/>
      <c r="D678"/>
      <c r="E678"/>
    </row>
    <row r="679" spans="3:5" x14ac:dyDescent="0.25">
      <c r="C679"/>
      <c r="D679"/>
      <c r="E679"/>
    </row>
    <row r="680" spans="3:5" x14ac:dyDescent="0.25">
      <c r="C680"/>
      <c r="D680"/>
      <c r="E680"/>
    </row>
    <row r="681" spans="3:5" x14ac:dyDescent="0.25">
      <c r="C681"/>
      <c r="D681"/>
      <c r="E681"/>
    </row>
    <row r="682" spans="3:5" x14ac:dyDescent="0.25">
      <c r="C682"/>
      <c r="D682"/>
      <c r="E682"/>
    </row>
    <row r="683" spans="3:5" x14ac:dyDescent="0.25">
      <c r="C683"/>
      <c r="D683"/>
      <c r="E683"/>
    </row>
    <row r="684" spans="3:5" x14ac:dyDescent="0.25">
      <c r="C684"/>
      <c r="D684"/>
      <c r="E684"/>
    </row>
    <row r="685" spans="3:5" x14ac:dyDescent="0.25">
      <c r="C685"/>
      <c r="D685"/>
      <c r="E685"/>
    </row>
    <row r="686" spans="3:5" x14ac:dyDescent="0.25">
      <c r="C686"/>
      <c r="D686"/>
      <c r="E686"/>
    </row>
    <row r="687" spans="3:5" x14ac:dyDescent="0.25">
      <c r="C687"/>
      <c r="D687"/>
      <c r="E687"/>
    </row>
    <row r="688" spans="3:5" x14ac:dyDescent="0.25">
      <c r="C688"/>
      <c r="D688"/>
      <c r="E688"/>
    </row>
    <row r="689" spans="3:5" x14ac:dyDescent="0.25">
      <c r="C689"/>
      <c r="D689"/>
      <c r="E689"/>
    </row>
    <row r="690" spans="3:5" x14ac:dyDescent="0.25">
      <c r="C690"/>
      <c r="D690"/>
      <c r="E690"/>
    </row>
    <row r="691" spans="3:5" x14ac:dyDescent="0.25">
      <c r="C691"/>
      <c r="D691"/>
      <c r="E691"/>
    </row>
    <row r="692" spans="3:5" x14ac:dyDescent="0.25">
      <c r="C692"/>
      <c r="D692"/>
      <c r="E692"/>
    </row>
    <row r="693" spans="3:5" x14ac:dyDescent="0.25">
      <c r="C693"/>
      <c r="D693"/>
      <c r="E693"/>
    </row>
    <row r="694" spans="3:5" x14ac:dyDescent="0.25">
      <c r="C694"/>
      <c r="D694"/>
      <c r="E694"/>
    </row>
    <row r="695" spans="3:5" x14ac:dyDescent="0.25">
      <c r="C695"/>
      <c r="D695"/>
      <c r="E695"/>
    </row>
    <row r="696" spans="3:5" x14ac:dyDescent="0.25">
      <c r="C696"/>
      <c r="D696"/>
      <c r="E696"/>
    </row>
    <row r="697" spans="3:5" x14ac:dyDescent="0.25">
      <c r="C697"/>
      <c r="D697"/>
      <c r="E697"/>
    </row>
    <row r="698" spans="3:5" x14ac:dyDescent="0.25">
      <c r="C698"/>
      <c r="D698"/>
      <c r="E698"/>
    </row>
    <row r="699" spans="3:5" x14ac:dyDescent="0.25">
      <c r="C699"/>
      <c r="D699"/>
      <c r="E699"/>
    </row>
    <row r="700" spans="3:5" x14ac:dyDescent="0.25">
      <c r="C700"/>
      <c r="D700"/>
      <c r="E700"/>
    </row>
    <row r="701" spans="3:5" x14ac:dyDescent="0.25">
      <c r="C701"/>
      <c r="D701"/>
      <c r="E701"/>
    </row>
    <row r="702" spans="3:5" x14ac:dyDescent="0.25">
      <c r="C702"/>
      <c r="D702"/>
      <c r="E702"/>
    </row>
    <row r="703" spans="3:5" x14ac:dyDescent="0.25">
      <c r="C703"/>
      <c r="D703"/>
      <c r="E703"/>
    </row>
    <row r="704" spans="3:5" x14ac:dyDescent="0.25">
      <c r="C704"/>
      <c r="D704"/>
      <c r="E704"/>
    </row>
    <row r="705" spans="3:5" x14ac:dyDescent="0.25">
      <c r="C705"/>
      <c r="D705"/>
      <c r="E705"/>
    </row>
    <row r="706" spans="3:5" x14ac:dyDescent="0.25">
      <c r="C706"/>
      <c r="D706"/>
      <c r="E706"/>
    </row>
    <row r="707" spans="3:5" x14ac:dyDescent="0.25">
      <c r="C707"/>
      <c r="D707"/>
      <c r="E707"/>
    </row>
    <row r="708" spans="3:5" x14ac:dyDescent="0.25">
      <c r="C708"/>
      <c r="D708"/>
      <c r="E708"/>
    </row>
    <row r="709" spans="3:5" x14ac:dyDescent="0.25">
      <c r="C709"/>
      <c r="D709"/>
      <c r="E709"/>
    </row>
    <row r="710" spans="3:5" x14ac:dyDescent="0.25">
      <c r="C710"/>
      <c r="D710"/>
      <c r="E710"/>
    </row>
    <row r="711" spans="3:5" x14ac:dyDescent="0.25">
      <c r="C711"/>
      <c r="D711"/>
      <c r="E711"/>
    </row>
    <row r="712" spans="3:5" x14ac:dyDescent="0.25">
      <c r="C712"/>
      <c r="D712"/>
      <c r="E712"/>
    </row>
    <row r="713" spans="3:5" x14ac:dyDescent="0.25">
      <c r="C713"/>
      <c r="D713"/>
      <c r="E713"/>
    </row>
    <row r="714" spans="3:5" x14ac:dyDescent="0.25">
      <c r="C714"/>
      <c r="D714"/>
      <c r="E714"/>
    </row>
    <row r="715" spans="3:5" x14ac:dyDescent="0.25">
      <c r="C715"/>
      <c r="D715"/>
      <c r="E715"/>
    </row>
    <row r="716" spans="3:5" x14ac:dyDescent="0.25">
      <c r="C716"/>
      <c r="D716"/>
      <c r="E716"/>
    </row>
    <row r="717" spans="3:5" x14ac:dyDescent="0.25">
      <c r="C717"/>
      <c r="D717"/>
      <c r="E717"/>
    </row>
    <row r="718" spans="3:5" x14ac:dyDescent="0.25">
      <c r="C718"/>
      <c r="D718"/>
      <c r="E718"/>
    </row>
    <row r="719" spans="3:5" x14ac:dyDescent="0.25">
      <c r="C719"/>
      <c r="D719"/>
      <c r="E719"/>
    </row>
    <row r="720" spans="3:5" x14ac:dyDescent="0.25">
      <c r="C720"/>
      <c r="D720"/>
      <c r="E720"/>
    </row>
    <row r="721" spans="3:5" x14ac:dyDescent="0.25">
      <c r="C721"/>
      <c r="D721"/>
      <c r="E721"/>
    </row>
    <row r="722" spans="3:5" x14ac:dyDescent="0.25">
      <c r="C722"/>
      <c r="D722"/>
      <c r="E722"/>
    </row>
    <row r="723" spans="3:5" x14ac:dyDescent="0.25">
      <c r="C723"/>
      <c r="D723"/>
      <c r="E723"/>
    </row>
    <row r="724" spans="3:5" x14ac:dyDescent="0.25">
      <c r="C724"/>
      <c r="D724"/>
      <c r="E724"/>
    </row>
    <row r="725" spans="3:5" x14ac:dyDescent="0.25">
      <c r="C725"/>
      <c r="D725"/>
      <c r="E725"/>
    </row>
    <row r="726" spans="3:5" x14ac:dyDescent="0.25">
      <c r="C726"/>
      <c r="D726"/>
      <c r="E726"/>
    </row>
    <row r="727" spans="3:5" x14ac:dyDescent="0.25">
      <c r="C727"/>
      <c r="D727"/>
      <c r="E727"/>
    </row>
    <row r="728" spans="3:5" x14ac:dyDescent="0.25">
      <c r="C728"/>
      <c r="D728"/>
      <c r="E728"/>
    </row>
    <row r="729" spans="3:5" x14ac:dyDescent="0.25">
      <c r="C729"/>
      <c r="D729"/>
      <c r="E729"/>
    </row>
    <row r="730" spans="3:5" x14ac:dyDescent="0.25">
      <c r="C730"/>
      <c r="D730"/>
      <c r="E730"/>
    </row>
    <row r="731" spans="3:5" x14ac:dyDescent="0.25">
      <c r="C731"/>
      <c r="D731"/>
      <c r="E731"/>
    </row>
    <row r="732" spans="3:5" x14ac:dyDescent="0.25">
      <c r="C732"/>
      <c r="D732"/>
      <c r="E732"/>
    </row>
    <row r="733" spans="3:5" x14ac:dyDescent="0.25">
      <c r="C733"/>
      <c r="D733"/>
      <c r="E733"/>
    </row>
    <row r="734" spans="3:5" x14ac:dyDescent="0.25">
      <c r="C734"/>
      <c r="D734"/>
      <c r="E734"/>
    </row>
    <row r="735" spans="3:5" x14ac:dyDescent="0.25">
      <c r="C735"/>
      <c r="D735"/>
      <c r="E735"/>
    </row>
    <row r="736" spans="3:5" x14ac:dyDescent="0.25">
      <c r="C736"/>
      <c r="D736"/>
      <c r="E736"/>
    </row>
    <row r="737" spans="3:5" x14ac:dyDescent="0.25">
      <c r="C737"/>
      <c r="D737"/>
      <c r="E737"/>
    </row>
    <row r="738" spans="3:5" x14ac:dyDescent="0.25">
      <c r="C738"/>
      <c r="D738"/>
      <c r="E738"/>
    </row>
    <row r="739" spans="3:5" x14ac:dyDescent="0.25">
      <c r="C739"/>
      <c r="D739"/>
      <c r="E739"/>
    </row>
    <row r="740" spans="3:5" x14ac:dyDescent="0.25">
      <c r="C740"/>
      <c r="D740"/>
      <c r="E740"/>
    </row>
    <row r="741" spans="3:5" x14ac:dyDescent="0.25">
      <c r="C741"/>
      <c r="D741"/>
      <c r="E741"/>
    </row>
    <row r="742" spans="3:5" x14ac:dyDescent="0.25">
      <c r="C742"/>
      <c r="D742"/>
      <c r="E742"/>
    </row>
    <row r="743" spans="3:5" x14ac:dyDescent="0.25">
      <c r="C743"/>
      <c r="D743"/>
      <c r="E743"/>
    </row>
    <row r="744" spans="3:5" x14ac:dyDescent="0.25">
      <c r="C744"/>
      <c r="D744"/>
      <c r="E744"/>
    </row>
    <row r="745" spans="3:5" x14ac:dyDescent="0.25">
      <c r="C745"/>
      <c r="D745"/>
      <c r="E745"/>
    </row>
    <row r="746" spans="3:5" x14ac:dyDescent="0.25">
      <c r="C746"/>
      <c r="D746"/>
      <c r="E746"/>
    </row>
    <row r="747" spans="3:5" x14ac:dyDescent="0.25">
      <c r="C747"/>
      <c r="D747"/>
      <c r="E747"/>
    </row>
    <row r="748" spans="3:5" x14ac:dyDescent="0.25">
      <c r="C748"/>
      <c r="D748"/>
      <c r="E748"/>
    </row>
    <row r="749" spans="3:5" x14ac:dyDescent="0.25">
      <c r="C749"/>
      <c r="D749"/>
      <c r="E749"/>
    </row>
    <row r="750" spans="3:5" x14ac:dyDescent="0.25">
      <c r="C750"/>
      <c r="D750"/>
      <c r="E750"/>
    </row>
    <row r="751" spans="3:5" x14ac:dyDescent="0.25">
      <c r="C751"/>
      <c r="D751"/>
      <c r="E751"/>
    </row>
    <row r="752" spans="3:5" x14ac:dyDescent="0.25">
      <c r="C752"/>
      <c r="D752"/>
      <c r="E752"/>
    </row>
    <row r="753" spans="3:5" x14ac:dyDescent="0.25">
      <c r="C753"/>
      <c r="D753"/>
      <c r="E753"/>
    </row>
    <row r="754" spans="3:5" x14ac:dyDescent="0.25">
      <c r="C754"/>
      <c r="D754"/>
      <c r="E754"/>
    </row>
    <row r="755" spans="3:5" x14ac:dyDescent="0.25">
      <c r="C755"/>
      <c r="D755"/>
      <c r="E755"/>
    </row>
    <row r="756" spans="3:5" x14ac:dyDescent="0.25">
      <c r="C756"/>
      <c r="D756"/>
      <c r="E756"/>
    </row>
    <row r="757" spans="3:5" x14ac:dyDescent="0.25">
      <c r="C757"/>
      <c r="D757"/>
      <c r="E757"/>
    </row>
    <row r="758" spans="3:5" x14ac:dyDescent="0.25">
      <c r="C758"/>
      <c r="D758"/>
      <c r="E758"/>
    </row>
    <row r="759" spans="3:5" x14ac:dyDescent="0.25">
      <c r="C759"/>
      <c r="D759"/>
      <c r="E759"/>
    </row>
    <row r="760" spans="3:5" x14ac:dyDescent="0.25">
      <c r="C760"/>
      <c r="D760"/>
      <c r="E760"/>
    </row>
    <row r="761" spans="3:5" x14ac:dyDescent="0.25">
      <c r="C761"/>
      <c r="D761"/>
      <c r="E761"/>
    </row>
    <row r="762" spans="3:5" x14ac:dyDescent="0.25">
      <c r="C762"/>
      <c r="D762"/>
      <c r="E762"/>
    </row>
    <row r="763" spans="3:5" x14ac:dyDescent="0.25">
      <c r="C763"/>
      <c r="D763"/>
      <c r="E763"/>
    </row>
    <row r="764" spans="3:5" x14ac:dyDescent="0.25">
      <c r="C764"/>
      <c r="D764"/>
      <c r="E764"/>
    </row>
    <row r="765" spans="3:5" x14ac:dyDescent="0.25">
      <c r="C765"/>
      <c r="D765"/>
      <c r="E765"/>
    </row>
    <row r="766" spans="3:5" x14ac:dyDescent="0.25">
      <c r="C766"/>
      <c r="D766"/>
      <c r="E766"/>
    </row>
    <row r="767" spans="3:5" x14ac:dyDescent="0.25">
      <c r="C767"/>
      <c r="D767"/>
      <c r="E767"/>
    </row>
    <row r="768" spans="3:5" x14ac:dyDescent="0.25">
      <c r="C768"/>
      <c r="D768"/>
      <c r="E768"/>
    </row>
    <row r="769" spans="3:5" x14ac:dyDescent="0.25">
      <c r="C769"/>
      <c r="D769"/>
      <c r="E769"/>
    </row>
    <row r="770" spans="3:5" x14ac:dyDescent="0.25">
      <c r="C770"/>
      <c r="D770"/>
      <c r="E770"/>
    </row>
    <row r="771" spans="3:5" x14ac:dyDescent="0.25">
      <c r="C771"/>
      <c r="D771"/>
      <c r="E771"/>
    </row>
    <row r="772" spans="3:5" x14ac:dyDescent="0.25">
      <c r="C772"/>
      <c r="D772"/>
      <c r="E772"/>
    </row>
    <row r="773" spans="3:5" x14ac:dyDescent="0.25">
      <c r="C773"/>
      <c r="D773"/>
      <c r="E773"/>
    </row>
    <row r="774" spans="3:5" x14ac:dyDescent="0.25">
      <c r="C774"/>
      <c r="D774"/>
      <c r="E774"/>
    </row>
    <row r="775" spans="3:5" x14ac:dyDescent="0.25">
      <c r="C775"/>
      <c r="D775"/>
      <c r="E775"/>
    </row>
    <row r="776" spans="3:5" x14ac:dyDescent="0.25">
      <c r="C776"/>
      <c r="D776"/>
      <c r="E776"/>
    </row>
    <row r="777" spans="3:5" x14ac:dyDescent="0.25">
      <c r="C777"/>
      <c r="D777"/>
      <c r="E777"/>
    </row>
    <row r="778" spans="3:5" x14ac:dyDescent="0.25">
      <c r="C778"/>
      <c r="D778"/>
      <c r="E778"/>
    </row>
    <row r="779" spans="3:5" x14ac:dyDescent="0.25">
      <c r="C779"/>
      <c r="D779"/>
      <c r="E779"/>
    </row>
    <row r="780" spans="3:5" x14ac:dyDescent="0.25">
      <c r="C780"/>
      <c r="D780"/>
      <c r="E780"/>
    </row>
    <row r="781" spans="3:5" x14ac:dyDescent="0.25">
      <c r="C781"/>
      <c r="D781"/>
      <c r="E781"/>
    </row>
    <row r="782" spans="3:5" x14ac:dyDescent="0.25">
      <c r="C782"/>
      <c r="D782"/>
      <c r="E782"/>
    </row>
    <row r="783" spans="3:5" x14ac:dyDescent="0.25">
      <c r="C783"/>
      <c r="D783"/>
      <c r="E783"/>
    </row>
    <row r="784" spans="3:5" x14ac:dyDescent="0.25">
      <c r="C784"/>
      <c r="D784"/>
      <c r="E784"/>
    </row>
    <row r="785" spans="3:5" x14ac:dyDescent="0.25">
      <c r="C785"/>
      <c r="D785"/>
      <c r="E785"/>
    </row>
    <row r="786" spans="3:5" x14ac:dyDescent="0.25">
      <c r="C786"/>
      <c r="D786"/>
      <c r="E786"/>
    </row>
    <row r="787" spans="3:5" x14ac:dyDescent="0.25">
      <c r="C787"/>
      <c r="D787"/>
      <c r="E787"/>
    </row>
    <row r="788" spans="3:5" x14ac:dyDescent="0.25">
      <c r="C788"/>
      <c r="D788"/>
      <c r="E788"/>
    </row>
    <row r="789" spans="3:5" x14ac:dyDescent="0.25">
      <c r="C789"/>
      <c r="D789"/>
      <c r="E789"/>
    </row>
    <row r="790" spans="3:5" x14ac:dyDescent="0.25">
      <c r="C790"/>
      <c r="D790"/>
      <c r="E790"/>
    </row>
    <row r="791" spans="3:5" x14ac:dyDescent="0.25">
      <c r="C791"/>
      <c r="D791"/>
      <c r="E791"/>
    </row>
    <row r="792" spans="3:5" x14ac:dyDescent="0.25">
      <c r="C792"/>
      <c r="D792"/>
      <c r="E792"/>
    </row>
    <row r="793" spans="3:5" x14ac:dyDescent="0.25">
      <c r="C793"/>
      <c r="D793"/>
      <c r="E793"/>
    </row>
    <row r="794" spans="3:5" x14ac:dyDescent="0.25">
      <c r="C794"/>
      <c r="D794"/>
      <c r="E794"/>
    </row>
    <row r="795" spans="3:5" x14ac:dyDescent="0.25">
      <c r="C795"/>
      <c r="D795"/>
      <c r="E795"/>
    </row>
    <row r="796" spans="3:5" x14ac:dyDescent="0.25">
      <c r="C796"/>
      <c r="D796"/>
      <c r="E796"/>
    </row>
    <row r="797" spans="3:5" x14ac:dyDescent="0.25">
      <c r="C797"/>
      <c r="D797"/>
      <c r="E797"/>
    </row>
    <row r="798" spans="3:5" x14ac:dyDescent="0.25">
      <c r="C798"/>
      <c r="D798"/>
      <c r="E798"/>
    </row>
    <row r="799" spans="3:5" x14ac:dyDescent="0.25">
      <c r="C799"/>
      <c r="D799"/>
      <c r="E799"/>
    </row>
    <row r="800" spans="3:5" x14ac:dyDescent="0.25">
      <c r="C800"/>
      <c r="D800"/>
      <c r="E800"/>
    </row>
    <row r="801" spans="3:5" x14ac:dyDescent="0.25">
      <c r="C801"/>
      <c r="D801"/>
      <c r="E801"/>
    </row>
    <row r="802" spans="3:5" x14ac:dyDescent="0.25">
      <c r="C802"/>
      <c r="D802"/>
      <c r="E802"/>
    </row>
    <row r="803" spans="3:5" x14ac:dyDescent="0.25">
      <c r="C803"/>
      <c r="D803"/>
      <c r="E803"/>
    </row>
    <row r="804" spans="3:5" x14ac:dyDescent="0.25">
      <c r="C804"/>
      <c r="D804"/>
      <c r="E804"/>
    </row>
    <row r="805" spans="3:5" x14ac:dyDescent="0.25">
      <c r="C805"/>
      <c r="D805"/>
      <c r="E805"/>
    </row>
    <row r="806" spans="3:5" x14ac:dyDescent="0.25">
      <c r="C806"/>
      <c r="D806"/>
      <c r="E806"/>
    </row>
    <row r="807" spans="3:5" x14ac:dyDescent="0.25">
      <c r="C807"/>
      <c r="D807"/>
      <c r="E807"/>
    </row>
    <row r="808" spans="3:5" x14ac:dyDescent="0.25">
      <c r="C808"/>
      <c r="D808"/>
      <c r="E808"/>
    </row>
    <row r="809" spans="3:5" x14ac:dyDescent="0.25">
      <c r="C809"/>
      <c r="D809"/>
      <c r="E809"/>
    </row>
    <row r="810" spans="3:5" x14ac:dyDescent="0.25">
      <c r="C810"/>
      <c r="D810"/>
      <c r="E810"/>
    </row>
    <row r="811" spans="3:5" x14ac:dyDescent="0.25">
      <c r="C811"/>
      <c r="D811"/>
      <c r="E811"/>
    </row>
    <row r="812" spans="3:5" x14ac:dyDescent="0.25">
      <c r="C812"/>
      <c r="D812"/>
      <c r="E812"/>
    </row>
    <row r="813" spans="3:5" x14ac:dyDescent="0.25">
      <c r="C813"/>
      <c r="D813"/>
      <c r="E813"/>
    </row>
    <row r="814" spans="3:5" x14ac:dyDescent="0.25">
      <c r="C814"/>
      <c r="D814"/>
      <c r="E814"/>
    </row>
    <row r="815" spans="3:5" x14ac:dyDescent="0.25">
      <c r="C815"/>
      <c r="D815"/>
      <c r="E815"/>
    </row>
    <row r="816" spans="3:5" x14ac:dyDescent="0.25">
      <c r="C816"/>
      <c r="D816"/>
      <c r="E816"/>
    </row>
    <row r="817" spans="3:5" x14ac:dyDescent="0.25">
      <c r="C817"/>
      <c r="D817"/>
      <c r="E817"/>
    </row>
    <row r="818" spans="3:5" x14ac:dyDescent="0.25">
      <c r="C818"/>
      <c r="D818"/>
      <c r="E818"/>
    </row>
    <row r="819" spans="3:5" x14ac:dyDescent="0.25">
      <c r="C819"/>
      <c r="D819"/>
      <c r="E819"/>
    </row>
    <row r="820" spans="3:5" x14ac:dyDescent="0.25">
      <c r="C820"/>
      <c r="D820"/>
      <c r="E820"/>
    </row>
    <row r="821" spans="3:5" x14ac:dyDescent="0.25">
      <c r="C821"/>
      <c r="D821"/>
      <c r="E821"/>
    </row>
    <row r="822" spans="3:5" x14ac:dyDescent="0.25">
      <c r="C822"/>
      <c r="D822"/>
      <c r="E822"/>
    </row>
    <row r="823" spans="3:5" x14ac:dyDescent="0.25">
      <c r="C823"/>
      <c r="D823"/>
      <c r="E823"/>
    </row>
    <row r="824" spans="3:5" x14ac:dyDescent="0.25">
      <c r="C824"/>
      <c r="D824"/>
      <c r="E824"/>
    </row>
    <row r="825" spans="3:5" x14ac:dyDescent="0.25">
      <c r="C825"/>
      <c r="D825"/>
      <c r="E825"/>
    </row>
    <row r="826" spans="3:5" x14ac:dyDescent="0.25">
      <c r="C826"/>
      <c r="D826"/>
      <c r="E826"/>
    </row>
    <row r="827" spans="3:5" x14ac:dyDescent="0.25">
      <c r="C827"/>
      <c r="D827"/>
      <c r="E827"/>
    </row>
    <row r="828" spans="3:5" x14ac:dyDescent="0.25">
      <c r="C828"/>
      <c r="D828"/>
      <c r="E828"/>
    </row>
    <row r="829" spans="3:5" x14ac:dyDescent="0.25">
      <c r="C829"/>
      <c r="D829"/>
      <c r="E829"/>
    </row>
    <row r="830" spans="3:5" x14ac:dyDescent="0.25">
      <c r="C830"/>
      <c r="D830"/>
      <c r="E830"/>
    </row>
    <row r="831" spans="3:5" x14ac:dyDescent="0.25">
      <c r="C831"/>
      <c r="D831"/>
      <c r="E831"/>
    </row>
    <row r="832" spans="3:5" x14ac:dyDescent="0.25">
      <c r="C832"/>
      <c r="D832"/>
      <c r="E832"/>
    </row>
    <row r="833" spans="3:5" x14ac:dyDescent="0.25">
      <c r="C833"/>
      <c r="D833"/>
      <c r="E833"/>
    </row>
    <row r="834" spans="3:5" x14ac:dyDescent="0.25">
      <c r="C834"/>
      <c r="D834"/>
      <c r="E834"/>
    </row>
    <row r="835" spans="3:5" x14ac:dyDescent="0.25">
      <c r="C835"/>
      <c r="D835"/>
      <c r="E835"/>
    </row>
    <row r="836" spans="3:5" x14ac:dyDescent="0.25">
      <c r="C836"/>
      <c r="D836"/>
      <c r="E836"/>
    </row>
    <row r="837" spans="3:5" x14ac:dyDescent="0.25">
      <c r="C837"/>
      <c r="D837"/>
      <c r="E837"/>
    </row>
    <row r="838" spans="3:5" x14ac:dyDescent="0.25">
      <c r="C838"/>
      <c r="D838"/>
      <c r="E838"/>
    </row>
    <row r="839" spans="3:5" x14ac:dyDescent="0.25">
      <c r="C839"/>
      <c r="D839"/>
      <c r="E839"/>
    </row>
    <row r="840" spans="3:5" x14ac:dyDescent="0.25">
      <c r="C840"/>
      <c r="D840"/>
      <c r="E840"/>
    </row>
    <row r="841" spans="3:5" x14ac:dyDescent="0.25">
      <c r="C841"/>
      <c r="D841"/>
      <c r="E841"/>
    </row>
    <row r="842" spans="3:5" x14ac:dyDescent="0.25">
      <c r="C842"/>
      <c r="D842"/>
      <c r="E842"/>
    </row>
    <row r="843" spans="3:5" x14ac:dyDescent="0.25">
      <c r="C843"/>
      <c r="D843"/>
      <c r="E843"/>
    </row>
    <row r="844" spans="3:5" x14ac:dyDescent="0.25">
      <c r="C844"/>
      <c r="D844"/>
      <c r="E844"/>
    </row>
    <row r="845" spans="3:5" x14ac:dyDescent="0.25">
      <c r="C845"/>
      <c r="D845"/>
      <c r="E845"/>
    </row>
    <row r="846" spans="3:5" x14ac:dyDescent="0.25">
      <c r="C846"/>
      <c r="D846"/>
      <c r="E846"/>
    </row>
    <row r="847" spans="3:5" x14ac:dyDescent="0.25">
      <c r="C847"/>
      <c r="D847"/>
      <c r="E847"/>
    </row>
    <row r="848" spans="3:5" x14ac:dyDescent="0.25">
      <c r="C848"/>
      <c r="D848"/>
      <c r="E848"/>
    </row>
    <row r="849" spans="3:5" x14ac:dyDescent="0.25">
      <c r="C849"/>
      <c r="D849"/>
      <c r="E849"/>
    </row>
    <row r="850" spans="3:5" x14ac:dyDescent="0.25">
      <c r="C850"/>
      <c r="D850"/>
      <c r="E850"/>
    </row>
    <row r="851" spans="3:5" x14ac:dyDescent="0.25">
      <c r="C851"/>
      <c r="D851"/>
      <c r="E851"/>
    </row>
    <row r="852" spans="3:5" x14ac:dyDescent="0.25">
      <c r="C852"/>
      <c r="D852"/>
      <c r="E852"/>
    </row>
    <row r="853" spans="3:5" x14ac:dyDescent="0.25">
      <c r="C853"/>
      <c r="D853"/>
      <c r="E853"/>
    </row>
    <row r="854" spans="3:5" x14ac:dyDescent="0.25">
      <c r="C854"/>
      <c r="D854"/>
      <c r="E854"/>
    </row>
    <row r="855" spans="3:5" x14ac:dyDescent="0.25">
      <c r="C855"/>
      <c r="D855"/>
      <c r="E855"/>
    </row>
    <row r="856" spans="3:5" x14ac:dyDescent="0.25">
      <c r="C856"/>
      <c r="D856"/>
      <c r="E856"/>
    </row>
    <row r="857" spans="3:5" x14ac:dyDescent="0.25">
      <c r="C857"/>
      <c r="D857"/>
      <c r="E857"/>
    </row>
    <row r="858" spans="3:5" x14ac:dyDescent="0.25">
      <c r="C858"/>
      <c r="D858"/>
      <c r="E858"/>
    </row>
    <row r="859" spans="3:5" x14ac:dyDescent="0.25">
      <c r="C859"/>
      <c r="D859"/>
      <c r="E859"/>
    </row>
    <row r="860" spans="3:5" x14ac:dyDescent="0.25">
      <c r="C860"/>
      <c r="D860"/>
      <c r="E860"/>
    </row>
    <row r="861" spans="3:5" x14ac:dyDescent="0.25">
      <c r="C861"/>
      <c r="D861"/>
      <c r="E861"/>
    </row>
    <row r="862" spans="3:5" x14ac:dyDescent="0.25">
      <c r="C862"/>
      <c r="D862"/>
      <c r="E862"/>
    </row>
    <row r="863" spans="3:5" x14ac:dyDescent="0.25">
      <c r="C863"/>
      <c r="D863"/>
      <c r="E863"/>
    </row>
    <row r="864" spans="3:5" x14ac:dyDescent="0.25">
      <c r="C864"/>
      <c r="D864"/>
      <c r="E864"/>
    </row>
    <row r="865" spans="3:5" x14ac:dyDescent="0.25">
      <c r="C865"/>
      <c r="D865"/>
      <c r="E865"/>
    </row>
    <row r="866" spans="3:5" x14ac:dyDescent="0.25">
      <c r="C866"/>
      <c r="D866"/>
      <c r="E866"/>
    </row>
    <row r="867" spans="3:5" x14ac:dyDescent="0.25">
      <c r="C867"/>
      <c r="D867"/>
      <c r="E867"/>
    </row>
    <row r="868" spans="3:5" x14ac:dyDescent="0.25">
      <c r="C868"/>
      <c r="D868"/>
      <c r="E868"/>
    </row>
    <row r="869" spans="3:5" x14ac:dyDescent="0.25">
      <c r="C869"/>
      <c r="D869"/>
      <c r="E869"/>
    </row>
    <row r="870" spans="3:5" x14ac:dyDescent="0.25">
      <c r="C870"/>
      <c r="D870"/>
      <c r="E870"/>
    </row>
    <row r="871" spans="3:5" x14ac:dyDescent="0.25">
      <c r="C871"/>
      <c r="D871"/>
      <c r="E871"/>
    </row>
    <row r="872" spans="3:5" x14ac:dyDescent="0.25">
      <c r="C872"/>
      <c r="D872"/>
      <c r="E872"/>
    </row>
    <row r="873" spans="3:5" x14ac:dyDescent="0.25">
      <c r="C873"/>
      <c r="D873"/>
      <c r="E873"/>
    </row>
    <row r="874" spans="3:5" x14ac:dyDescent="0.25">
      <c r="C874"/>
      <c r="D874"/>
      <c r="E874"/>
    </row>
    <row r="875" spans="3:5" x14ac:dyDescent="0.25">
      <c r="C875"/>
      <c r="D875"/>
      <c r="E875"/>
    </row>
    <row r="876" spans="3:5" x14ac:dyDescent="0.25">
      <c r="C876"/>
      <c r="D876"/>
      <c r="E876"/>
    </row>
    <row r="877" spans="3:5" x14ac:dyDescent="0.25">
      <c r="C877"/>
      <c r="D877"/>
      <c r="E877"/>
    </row>
    <row r="878" spans="3:5" x14ac:dyDescent="0.25">
      <c r="C878"/>
      <c r="D878"/>
      <c r="E878"/>
    </row>
    <row r="879" spans="3:5" x14ac:dyDescent="0.25">
      <c r="C879"/>
      <c r="D879"/>
      <c r="E879"/>
    </row>
    <row r="880" spans="3:5" x14ac:dyDescent="0.25">
      <c r="C880"/>
      <c r="D880"/>
      <c r="E880"/>
    </row>
    <row r="881" spans="3:5" x14ac:dyDescent="0.25">
      <c r="C881"/>
      <c r="D881"/>
      <c r="E881"/>
    </row>
    <row r="882" spans="3:5" x14ac:dyDescent="0.25">
      <c r="C882"/>
      <c r="D882"/>
      <c r="E882"/>
    </row>
    <row r="883" spans="3:5" x14ac:dyDescent="0.25">
      <c r="C883"/>
      <c r="D883"/>
      <c r="E883"/>
    </row>
    <row r="884" spans="3:5" x14ac:dyDescent="0.25">
      <c r="C884"/>
      <c r="D884"/>
      <c r="E884"/>
    </row>
    <row r="885" spans="3:5" x14ac:dyDescent="0.25">
      <c r="C885"/>
      <c r="D885"/>
      <c r="E885"/>
    </row>
    <row r="886" spans="3:5" x14ac:dyDescent="0.25">
      <c r="C886"/>
      <c r="D886"/>
      <c r="E886"/>
    </row>
    <row r="887" spans="3:5" x14ac:dyDescent="0.25">
      <c r="C887"/>
      <c r="D887"/>
      <c r="E887"/>
    </row>
    <row r="888" spans="3:5" x14ac:dyDescent="0.25">
      <c r="C888"/>
      <c r="D888"/>
      <c r="E888"/>
    </row>
    <row r="889" spans="3:5" x14ac:dyDescent="0.25">
      <c r="C889"/>
      <c r="D889"/>
      <c r="E889"/>
    </row>
    <row r="890" spans="3:5" x14ac:dyDescent="0.25">
      <c r="C890"/>
      <c r="D890"/>
      <c r="E890"/>
    </row>
    <row r="891" spans="3:5" x14ac:dyDescent="0.25">
      <c r="C891"/>
      <c r="D891"/>
      <c r="E891"/>
    </row>
    <row r="892" spans="3:5" x14ac:dyDescent="0.25">
      <c r="C892"/>
      <c r="D892"/>
      <c r="E892"/>
    </row>
    <row r="893" spans="3:5" x14ac:dyDescent="0.25">
      <c r="C893"/>
      <c r="D893"/>
      <c r="E893"/>
    </row>
    <row r="894" spans="3:5" x14ac:dyDescent="0.25">
      <c r="C894"/>
      <c r="D894"/>
      <c r="E894"/>
    </row>
    <row r="895" spans="3:5" x14ac:dyDescent="0.25">
      <c r="C895"/>
      <c r="D895"/>
      <c r="E895"/>
    </row>
    <row r="896" spans="3:5" x14ac:dyDescent="0.25">
      <c r="C896"/>
      <c r="D896"/>
      <c r="E896"/>
    </row>
    <row r="897" spans="3:5" x14ac:dyDescent="0.25">
      <c r="C897"/>
      <c r="D897"/>
      <c r="E897"/>
    </row>
    <row r="898" spans="3:5" x14ac:dyDescent="0.25">
      <c r="C898"/>
      <c r="D898"/>
      <c r="E898"/>
    </row>
    <row r="899" spans="3:5" x14ac:dyDescent="0.25">
      <c r="C899"/>
      <c r="D899"/>
      <c r="E899"/>
    </row>
    <row r="900" spans="3:5" x14ac:dyDescent="0.25">
      <c r="C900"/>
      <c r="D900"/>
      <c r="E900"/>
    </row>
    <row r="901" spans="3:5" x14ac:dyDescent="0.25">
      <c r="C901"/>
      <c r="D901"/>
      <c r="E901"/>
    </row>
    <row r="902" spans="3:5" x14ac:dyDescent="0.25">
      <c r="C902"/>
      <c r="D902"/>
      <c r="E902"/>
    </row>
    <row r="903" spans="3:5" x14ac:dyDescent="0.25">
      <c r="C903"/>
      <c r="D903"/>
      <c r="E903"/>
    </row>
    <row r="904" spans="3:5" x14ac:dyDescent="0.25">
      <c r="C904"/>
      <c r="D904"/>
      <c r="E904"/>
    </row>
    <row r="905" spans="3:5" x14ac:dyDescent="0.25">
      <c r="C905"/>
      <c r="D905"/>
      <c r="E905"/>
    </row>
    <row r="906" spans="3:5" x14ac:dyDescent="0.25">
      <c r="C906"/>
      <c r="D906"/>
      <c r="E906"/>
    </row>
    <row r="907" spans="3:5" x14ac:dyDescent="0.25">
      <c r="C907"/>
      <c r="D907"/>
      <c r="E907"/>
    </row>
    <row r="908" spans="3:5" x14ac:dyDescent="0.25">
      <c r="C908"/>
      <c r="D908"/>
      <c r="E908"/>
    </row>
    <row r="909" spans="3:5" x14ac:dyDescent="0.25">
      <c r="C909"/>
      <c r="D909"/>
      <c r="E909"/>
    </row>
    <row r="910" spans="3:5" x14ac:dyDescent="0.25">
      <c r="C910"/>
      <c r="D910"/>
      <c r="E910"/>
    </row>
    <row r="911" spans="3:5" x14ac:dyDescent="0.25">
      <c r="C911"/>
      <c r="D911"/>
      <c r="E911"/>
    </row>
    <row r="912" spans="3:5" x14ac:dyDescent="0.25">
      <c r="C912"/>
      <c r="D912"/>
      <c r="E912"/>
    </row>
    <row r="913" spans="3:5" x14ac:dyDescent="0.25">
      <c r="C913"/>
      <c r="D913"/>
      <c r="E913"/>
    </row>
    <row r="914" spans="3:5" x14ac:dyDescent="0.25">
      <c r="C914"/>
      <c r="D914"/>
      <c r="E914"/>
    </row>
    <row r="915" spans="3:5" x14ac:dyDescent="0.25">
      <c r="C915"/>
      <c r="D915"/>
      <c r="E915"/>
    </row>
    <row r="916" spans="3:5" x14ac:dyDescent="0.25">
      <c r="C916"/>
      <c r="D916"/>
      <c r="E916"/>
    </row>
    <row r="917" spans="3:5" x14ac:dyDescent="0.25">
      <c r="C917"/>
      <c r="D917"/>
      <c r="E917"/>
    </row>
    <row r="918" spans="3:5" x14ac:dyDescent="0.25">
      <c r="C918"/>
      <c r="D918"/>
      <c r="E918"/>
    </row>
    <row r="919" spans="3:5" x14ac:dyDescent="0.25">
      <c r="C919"/>
      <c r="D919"/>
      <c r="E919"/>
    </row>
    <row r="920" spans="3:5" x14ac:dyDescent="0.25">
      <c r="C920"/>
      <c r="D920"/>
      <c r="E920"/>
    </row>
    <row r="921" spans="3:5" x14ac:dyDescent="0.25">
      <c r="C921"/>
      <c r="D921"/>
      <c r="E921"/>
    </row>
    <row r="922" spans="3:5" x14ac:dyDescent="0.25">
      <c r="C922"/>
      <c r="D922"/>
      <c r="E922"/>
    </row>
    <row r="923" spans="3:5" x14ac:dyDescent="0.25">
      <c r="C923"/>
      <c r="D923"/>
      <c r="E923"/>
    </row>
    <row r="924" spans="3:5" x14ac:dyDescent="0.25">
      <c r="C924"/>
      <c r="D924"/>
      <c r="E924"/>
    </row>
    <row r="925" spans="3:5" x14ac:dyDescent="0.25">
      <c r="C925"/>
      <c r="D925"/>
      <c r="E925"/>
    </row>
    <row r="926" spans="3:5" x14ac:dyDescent="0.25">
      <c r="C926"/>
      <c r="D926"/>
      <c r="E926"/>
    </row>
    <row r="927" spans="3:5" x14ac:dyDescent="0.25">
      <c r="C927"/>
      <c r="D927"/>
      <c r="E927"/>
    </row>
    <row r="928" spans="3:5" x14ac:dyDescent="0.25">
      <c r="C928"/>
      <c r="D928"/>
      <c r="E928"/>
    </row>
    <row r="929" spans="3:5" x14ac:dyDescent="0.25">
      <c r="C929"/>
      <c r="D929"/>
      <c r="E929"/>
    </row>
    <row r="930" spans="3:5" x14ac:dyDescent="0.25">
      <c r="C930"/>
      <c r="D930"/>
      <c r="E930"/>
    </row>
    <row r="931" spans="3:5" x14ac:dyDescent="0.25">
      <c r="C931"/>
      <c r="D931"/>
      <c r="E931"/>
    </row>
    <row r="932" spans="3:5" x14ac:dyDescent="0.25">
      <c r="C932"/>
      <c r="D932"/>
      <c r="E932"/>
    </row>
    <row r="933" spans="3:5" x14ac:dyDescent="0.25">
      <c r="C933"/>
      <c r="D933"/>
      <c r="E933"/>
    </row>
    <row r="934" spans="3:5" x14ac:dyDescent="0.25">
      <c r="C934"/>
      <c r="D934"/>
      <c r="E934"/>
    </row>
    <row r="935" spans="3:5" x14ac:dyDescent="0.25">
      <c r="C935"/>
      <c r="D935"/>
      <c r="E935"/>
    </row>
    <row r="936" spans="3:5" x14ac:dyDescent="0.25">
      <c r="C936"/>
      <c r="D936"/>
      <c r="E936"/>
    </row>
    <row r="937" spans="3:5" x14ac:dyDescent="0.25">
      <c r="C937"/>
      <c r="D937"/>
      <c r="E937"/>
    </row>
    <row r="938" spans="3:5" x14ac:dyDescent="0.25">
      <c r="C938"/>
      <c r="D938"/>
      <c r="E938"/>
    </row>
    <row r="939" spans="3:5" x14ac:dyDescent="0.25">
      <c r="C939"/>
      <c r="D939"/>
      <c r="E939"/>
    </row>
    <row r="940" spans="3:5" x14ac:dyDescent="0.25">
      <c r="C940"/>
      <c r="D940"/>
      <c r="E940"/>
    </row>
    <row r="941" spans="3:5" x14ac:dyDescent="0.25">
      <c r="C941"/>
      <c r="D941"/>
      <c r="E941"/>
    </row>
    <row r="942" spans="3:5" x14ac:dyDescent="0.25">
      <c r="C942"/>
      <c r="D942"/>
      <c r="E942"/>
    </row>
    <row r="943" spans="3:5" x14ac:dyDescent="0.25">
      <c r="C943"/>
      <c r="D943"/>
      <c r="E943"/>
    </row>
    <row r="944" spans="3:5" x14ac:dyDescent="0.25">
      <c r="C944"/>
      <c r="D944"/>
      <c r="E944"/>
    </row>
    <row r="945" spans="3:5" x14ac:dyDescent="0.25">
      <c r="C945"/>
      <c r="D945"/>
      <c r="E945"/>
    </row>
    <row r="946" spans="3:5" x14ac:dyDescent="0.25">
      <c r="C946"/>
      <c r="D946"/>
      <c r="E946"/>
    </row>
    <row r="947" spans="3:5" x14ac:dyDescent="0.25">
      <c r="C947"/>
      <c r="D947"/>
      <c r="E947"/>
    </row>
    <row r="948" spans="3:5" x14ac:dyDescent="0.25">
      <c r="C948"/>
      <c r="D948"/>
      <c r="E948"/>
    </row>
    <row r="949" spans="3:5" x14ac:dyDescent="0.25">
      <c r="C949"/>
      <c r="D949"/>
      <c r="E949"/>
    </row>
    <row r="950" spans="3:5" x14ac:dyDescent="0.25">
      <c r="C950"/>
      <c r="D950"/>
      <c r="E950"/>
    </row>
    <row r="951" spans="3:5" x14ac:dyDescent="0.25">
      <c r="C951"/>
      <c r="D951"/>
      <c r="E951"/>
    </row>
    <row r="952" spans="3:5" x14ac:dyDescent="0.25">
      <c r="C952"/>
      <c r="D952"/>
      <c r="E952"/>
    </row>
    <row r="953" spans="3:5" x14ac:dyDescent="0.25">
      <c r="C953"/>
      <c r="D953"/>
      <c r="E953"/>
    </row>
    <row r="954" spans="3:5" x14ac:dyDescent="0.25">
      <c r="C954"/>
      <c r="D954"/>
      <c r="E954"/>
    </row>
    <row r="955" spans="3:5" x14ac:dyDescent="0.25">
      <c r="C955"/>
      <c r="D955"/>
      <c r="E955"/>
    </row>
    <row r="956" spans="3:5" x14ac:dyDescent="0.25">
      <c r="C956"/>
      <c r="D956"/>
      <c r="E956"/>
    </row>
    <row r="957" spans="3:5" x14ac:dyDescent="0.25">
      <c r="C957"/>
      <c r="D957"/>
      <c r="E957"/>
    </row>
    <row r="958" spans="3:5" x14ac:dyDescent="0.25">
      <c r="C958"/>
      <c r="D958"/>
      <c r="E958"/>
    </row>
    <row r="959" spans="3:5" x14ac:dyDescent="0.25">
      <c r="C959"/>
      <c r="D959"/>
      <c r="E959"/>
    </row>
    <row r="960" spans="3:5" x14ac:dyDescent="0.25">
      <c r="C960"/>
      <c r="D960"/>
      <c r="E960"/>
    </row>
    <row r="961" spans="3:5" x14ac:dyDescent="0.25">
      <c r="C961"/>
      <c r="D961"/>
      <c r="E961"/>
    </row>
    <row r="962" spans="3:5" x14ac:dyDescent="0.25">
      <c r="C962"/>
      <c r="D962"/>
      <c r="E962"/>
    </row>
    <row r="963" spans="3:5" x14ac:dyDescent="0.25">
      <c r="C963"/>
      <c r="D963"/>
      <c r="E963"/>
    </row>
    <row r="964" spans="3:5" x14ac:dyDescent="0.25">
      <c r="C964"/>
      <c r="D964"/>
      <c r="E964"/>
    </row>
    <row r="965" spans="3:5" x14ac:dyDescent="0.25">
      <c r="C965"/>
      <c r="D965"/>
      <c r="E965"/>
    </row>
    <row r="966" spans="3:5" x14ac:dyDescent="0.25">
      <c r="C966"/>
      <c r="D966"/>
      <c r="E966"/>
    </row>
    <row r="967" spans="3:5" x14ac:dyDescent="0.25">
      <c r="C967"/>
      <c r="D967"/>
      <c r="E967"/>
    </row>
    <row r="968" spans="3:5" x14ac:dyDescent="0.25">
      <c r="C968"/>
      <c r="D968"/>
      <c r="E968"/>
    </row>
    <row r="969" spans="3:5" x14ac:dyDescent="0.25">
      <c r="C969"/>
      <c r="D969"/>
      <c r="E969"/>
    </row>
    <row r="970" spans="3:5" x14ac:dyDescent="0.25">
      <c r="C970"/>
      <c r="D970"/>
      <c r="E970"/>
    </row>
    <row r="971" spans="3:5" x14ac:dyDescent="0.25">
      <c r="C971"/>
      <c r="D971"/>
      <c r="E971"/>
    </row>
    <row r="972" spans="3:5" x14ac:dyDescent="0.25">
      <c r="C972"/>
      <c r="D972"/>
      <c r="E972"/>
    </row>
    <row r="973" spans="3:5" x14ac:dyDescent="0.25">
      <c r="C973"/>
      <c r="D973"/>
      <c r="E973"/>
    </row>
    <row r="974" spans="3:5" x14ac:dyDescent="0.25">
      <c r="C974"/>
      <c r="D974"/>
      <c r="E974"/>
    </row>
    <row r="975" spans="3:5" x14ac:dyDescent="0.25">
      <c r="C975"/>
      <c r="D975"/>
      <c r="E975"/>
    </row>
    <row r="976" spans="3:5" x14ac:dyDescent="0.25">
      <c r="C976"/>
      <c r="D976"/>
      <c r="E976"/>
    </row>
    <row r="977" spans="3:5" x14ac:dyDescent="0.25">
      <c r="C977"/>
      <c r="D977"/>
      <c r="E977"/>
    </row>
    <row r="978" spans="3:5" x14ac:dyDescent="0.25">
      <c r="C978"/>
      <c r="D978"/>
      <c r="E978"/>
    </row>
    <row r="979" spans="3:5" x14ac:dyDescent="0.25">
      <c r="C979"/>
      <c r="D979"/>
      <c r="E979"/>
    </row>
    <row r="980" spans="3:5" x14ac:dyDescent="0.25">
      <c r="C980"/>
      <c r="D980"/>
      <c r="E980"/>
    </row>
    <row r="981" spans="3:5" x14ac:dyDescent="0.25">
      <c r="C981"/>
      <c r="D981"/>
      <c r="E981"/>
    </row>
    <row r="982" spans="3:5" x14ac:dyDescent="0.25">
      <c r="C982"/>
      <c r="D982"/>
      <c r="E982"/>
    </row>
    <row r="983" spans="3:5" x14ac:dyDescent="0.25">
      <c r="C983"/>
      <c r="D983"/>
      <c r="E983"/>
    </row>
    <row r="984" spans="3:5" x14ac:dyDescent="0.25">
      <c r="C984"/>
      <c r="D984"/>
      <c r="E984"/>
    </row>
    <row r="985" spans="3:5" x14ac:dyDescent="0.25">
      <c r="C985"/>
      <c r="D985"/>
      <c r="E985"/>
    </row>
    <row r="986" spans="3:5" x14ac:dyDescent="0.25">
      <c r="C986"/>
      <c r="D986"/>
      <c r="E986"/>
    </row>
    <row r="987" spans="3:5" x14ac:dyDescent="0.25">
      <c r="C987"/>
      <c r="D987"/>
      <c r="E987"/>
    </row>
    <row r="988" spans="3:5" x14ac:dyDescent="0.25">
      <c r="C988"/>
      <c r="D988"/>
      <c r="E988"/>
    </row>
    <row r="989" spans="3:5" x14ac:dyDescent="0.25">
      <c r="C989"/>
      <c r="D989"/>
      <c r="E989"/>
    </row>
    <row r="990" spans="3:5" x14ac:dyDescent="0.25">
      <c r="C990"/>
      <c r="D990"/>
      <c r="E990"/>
    </row>
    <row r="991" spans="3:5" x14ac:dyDescent="0.25">
      <c r="C991"/>
      <c r="D991"/>
      <c r="E991"/>
    </row>
    <row r="992" spans="3:5" x14ac:dyDescent="0.25">
      <c r="C992"/>
      <c r="D992"/>
      <c r="E992"/>
    </row>
    <row r="993" spans="3:5" x14ac:dyDescent="0.25">
      <c r="C993"/>
      <c r="D993"/>
      <c r="E993"/>
    </row>
    <row r="994" spans="3:5" x14ac:dyDescent="0.25">
      <c r="C994"/>
      <c r="D994"/>
      <c r="E994"/>
    </row>
    <row r="995" spans="3:5" x14ac:dyDescent="0.25">
      <c r="C995"/>
      <c r="D995"/>
      <c r="E995"/>
    </row>
    <row r="996" spans="3:5" x14ac:dyDescent="0.25">
      <c r="C996"/>
      <c r="D996"/>
      <c r="E996"/>
    </row>
    <row r="997" spans="3:5" x14ac:dyDescent="0.25">
      <c r="C997"/>
      <c r="D997"/>
      <c r="E997"/>
    </row>
    <row r="998" spans="3:5" x14ac:dyDescent="0.25">
      <c r="C998"/>
      <c r="D998"/>
      <c r="E998"/>
    </row>
    <row r="999" spans="3:5" x14ac:dyDescent="0.25">
      <c r="C999"/>
      <c r="D999"/>
      <c r="E999"/>
    </row>
    <row r="1000" spans="3:5" x14ac:dyDescent="0.25">
      <c r="C1000"/>
      <c r="D1000"/>
      <c r="E1000"/>
    </row>
    <row r="1001" spans="3:5" x14ac:dyDescent="0.25">
      <c r="C1001"/>
      <c r="D1001"/>
      <c r="E1001"/>
    </row>
    <row r="1002" spans="3:5" x14ac:dyDescent="0.25">
      <c r="C1002"/>
      <c r="D1002"/>
      <c r="E1002"/>
    </row>
    <row r="1003" spans="3:5" x14ac:dyDescent="0.25">
      <c r="C1003"/>
      <c r="D1003"/>
      <c r="E1003"/>
    </row>
    <row r="1004" spans="3:5" x14ac:dyDescent="0.25">
      <c r="C1004"/>
      <c r="D1004"/>
      <c r="E1004"/>
    </row>
    <row r="1005" spans="3:5" x14ac:dyDescent="0.25">
      <c r="C1005"/>
      <c r="D1005"/>
      <c r="E1005"/>
    </row>
    <row r="1006" spans="3:5" x14ac:dyDescent="0.25">
      <c r="C1006"/>
      <c r="D1006"/>
      <c r="E1006"/>
    </row>
    <row r="1007" spans="3:5" x14ac:dyDescent="0.25">
      <c r="C1007"/>
      <c r="D1007"/>
      <c r="E1007"/>
    </row>
    <row r="1008" spans="3:5" x14ac:dyDescent="0.25">
      <c r="C1008"/>
      <c r="D1008"/>
      <c r="E1008"/>
    </row>
    <row r="1009" spans="3:5" x14ac:dyDescent="0.25">
      <c r="C1009"/>
      <c r="D1009"/>
      <c r="E1009"/>
    </row>
    <row r="1010" spans="3:5" x14ac:dyDescent="0.25">
      <c r="C1010"/>
      <c r="D1010"/>
      <c r="E1010"/>
    </row>
    <row r="1011" spans="3:5" x14ac:dyDescent="0.25">
      <c r="C1011"/>
      <c r="D1011"/>
      <c r="E1011"/>
    </row>
    <row r="1012" spans="3:5" x14ac:dyDescent="0.25">
      <c r="C1012"/>
      <c r="D1012"/>
      <c r="E1012"/>
    </row>
    <row r="1013" spans="3:5" x14ac:dyDescent="0.25">
      <c r="C1013"/>
      <c r="D1013"/>
      <c r="E1013"/>
    </row>
    <row r="1014" spans="3:5" x14ac:dyDescent="0.25">
      <c r="C1014"/>
      <c r="D1014"/>
      <c r="E1014"/>
    </row>
    <row r="1015" spans="3:5" x14ac:dyDescent="0.25">
      <c r="C1015"/>
      <c r="D1015"/>
      <c r="E1015"/>
    </row>
    <row r="1016" spans="3:5" x14ac:dyDescent="0.25">
      <c r="C1016"/>
      <c r="D1016"/>
      <c r="E1016"/>
    </row>
    <row r="1017" spans="3:5" x14ac:dyDescent="0.25">
      <c r="C1017"/>
      <c r="D1017"/>
      <c r="E1017"/>
    </row>
    <row r="1018" spans="3:5" x14ac:dyDescent="0.25">
      <c r="C1018"/>
      <c r="D1018"/>
      <c r="E1018"/>
    </row>
    <row r="1019" spans="3:5" x14ac:dyDescent="0.25">
      <c r="C1019"/>
      <c r="D1019"/>
      <c r="E1019"/>
    </row>
    <row r="1020" spans="3:5" x14ac:dyDescent="0.25">
      <c r="C1020"/>
      <c r="D1020"/>
      <c r="E1020"/>
    </row>
    <row r="1021" spans="3:5" x14ac:dyDescent="0.25">
      <c r="C1021"/>
      <c r="D1021"/>
      <c r="E1021"/>
    </row>
    <row r="1022" spans="3:5" x14ac:dyDescent="0.25">
      <c r="C1022"/>
      <c r="D1022"/>
      <c r="E1022"/>
    </row>
    <row r="1023" spans="3:5" x14ac:dyDescent="0.25">
      <c r="C1023"/>
      <c r="D1023"/>
      <c r="E1023"/>
    </row>
    <row r="1024" spans="3:5" x14ac:dyDescent="0.25">
      <c r="C1024"/>
      <c r="D1024"/>
      <c r="E1024"/>
    </row>
    <row r="1025" spans="3:5" x14ac:dyDescent="0.25">
      <c r="C1025"/>
      <c r="D1025"/>
      <c r="E1025"/>
    </row>
    <row r="1026" spans="3:5" x14ac:dyDescent="0.25">
      <c r="C1026"/>
      <c r="D1026"/>
      <c r="E1026"/>
    </row>
    <row r="1027" spans="3:5" x14ac:dyDescent="0.25">
      <c r="C1027"/>
      <c r="D1027"/>
      <c r="E1027"/>
    </row>
    <row r="1028" spans="3:5" x14ac:dyDescent="0.25">
      <c r="C1028"/>
      <c r="D1028"/>
      <c r="E1028"/>
    </row>
    <row r="1029" spans="3:5" x14ac:dyDescent="0.25">
      <c r="C1029"/>
      <c r="D1029"/>
      <c r="E1029"/>
    </row>
    <row r="1030" spans="3:5" x14ac:dyDescent="0.25">
      <c r="C1030"/>
      <c r="D1030"/>
      <c r="E1030"/>
    </row>
    <row r="1031" spans="3:5" x14ac:dyDescent="0.25">
      <c r="C1031"/>
      <c r="D1031"/>
      <c r="E1031"/>
    </row>
    <row r="1032" spans="3:5" x14ac:dyDescent="0.25">
      <c r="C1032"/>
      <c r="D1032"/>
      <c r="E1032"/>
    </row>
    <row r="1033" spans="3:5" x14ac:dyDescent="0.25">
      <c r="C1033"/>
      <c r="D1033"/>
      <c r="E1033"/>
    </row>
    <row r="1034" spans="3:5" x14ac:dyDescent="0.25">
      <c r="C1034"/>
      <c r="D1034"/>
      <c r="E1034"/>
    </row>
    <row r="1035" spans="3:5" x14ac:dyDescent="0.25">
      <c r="C1035"/>
      <c r="D1035"/>
      <c r="E1035"/>
    </row>
    <row r="1036" spans="3:5" x14ac:dyDescent="0.25">
      <c r="C1036"/>
      <c r="D1036"/>
      <c r="E1036"/>
    </row>
    <row r="1037" spans="3:5" x14ac:dyDescent="0.25">
      <c r="C1037"/>
      <c r="D1037"/>
      <c r="E1037"/>
    </row>
    <row r="1038" spans="3:5" x14ac:dyDescent="0.25">
      <c r="C1038"/>
      <c r="D1038"/>
      <c r="E1038"/>
    </row>
    <row r="1039" spans="3:5" x14ac:dyDescent="0.25">
      <c r="C1039"/>
      <c r="D1039"/>
      <c r="E1039"/>
    </row>
    <row r="1040" spans="3:5" x14ac:dyDescent="0.25">
      <c r="C1040"/>
      <c r="D1040"/>
      <c r="E1040"/>
    </row>
    <row r="1041" spans="3:5" x14ac:dyDescent="0.25">
      <c r="C1041"/>
      <c r="D1041"/>
      <c r="E1041"/>
    </row>
    <row r="1042" spans="3:5" x14ac:dyDescent="0.25">
      <c r="C1042"/>
      <c r="D1042"/>
      <c r="E1042"/>
    </row>
    <row r="1043" spans="3:5" x14ac:dyDescent="0.25">
      <c r="C1043"/>
      <c r="D1043"/>
      <c r="E1043"/>
    </row>
    <row r="1044" spans="3:5" x14ac:dyDescent="0.25">
      <c r="C1044"/>
      <c r="D1044"/>
      <c r="E1044"/>
    </row>
    <row r="1045" spans="3:5" x14ac:dyDescent="0.25">
      <c r="C1045"/>
      <c r="D1045"/>
      <c r="E1045"/>
    </row>
    <row r="1046" spans="3:5" x14ac:dyDescent="0.25">
      <c r="C1046"/>
      <c r="D1046"/>
      <c r="E1046"/>
    </row>
    <row r="1047" spans="3:5" x14ac:dyDescent="0.25">
      <c r="C1047"/>
      <c r="D1047"/>
      <c r="E1047"/>
    </row>
    <row r="1048" spans="3:5" x14ac:dyDescent="0.25">
      <c r="C1048"/>
      <c r="D1048"/>
      <c r="E1048"/>
    </row>
    <row r="1049" spans="3:5" x14ac:dyDescent="0.25">
      <c r="C1049"/>
      <c r="D1049"/>
      <c r="E1049"/>
    </row>
    <row r="1050" spans="3:5" x14ac:dyDescent="0.25">
      <c r="C1050"/>
      <c r="D1050"/>
      <c r="E1050"/>
    </row>
    <row r="1051" spans="3:5" x14ac:dyDescent="0.25">
      <c r="C1051"/>
      <c r="D1051"/>
      <c r="E1051"/>
    </row>
    <row r="1052" spans="3:5" x14ac:dyDescent="0.25">
      <c r="C1052"/>
      <c r="D1052"/>
      <c r="E1052"/>
    </row>
    <row r="1053" spans="3:5" x14ac:dyDescent="0.25">
      <c r="C1053"/>
      <c r="D1053"/>
      <c r="E1053"/>
    </row>
    <row r="1054" spans="3:5" x14ac:dyDescent="0.25">
      <c r="C1054"/>
      <c r="D1054"/>
      <c r="E1054"/>
    </row>
    <row r="1055" spans="3:5" x14ac:dyDescent="0.25">
      <c r="C1055"/>
      <c r="D1055"/>
      <c r="E1055"/>
    </row>
    <row r="1056" spans="3:5" x14ac:dyDescent="0.25">
      <c r="C1056"/>
      <c r="D1056"/>
      <c r="E1056"/>
    </row>
    <row r="1057" spans="3:5" x14ac:dyDescent="0.25">
      <c r="C1057"/>
      <c r="D1057"/>
      <c r="E1057"/>
    </row>
    <row r="1058" spans="3:5" x14ac:dyDescent="0.25">
      <c r="C1058"/>
      <c r="D1058"/>
      <c r="E1058"/>
    </row>
    <row r="1059" spans="3:5" x14ac:dyDescent="0.25">
      <c r="C1059"/>
      <c r="D1059"/>
      <c r="E1059"/>
    </row>
    <row r="1060" spans="3:5" x14ac:dyDescent="0.25">
      <c r="C1060"/>
      <c r="D1060"/>
      <c r="E1060"/>
    </row>
    <row r="1061" spans="3:5" x14ac:dyDescent="0.25">
      <c r="C1061"/>
      <c r="D1061"/>
      <c r="E1061"/>
    </row>
    <row r="1062" spans="3:5" x14ac:dyDescent="0.25">
      <c r="C1062"/>
      <c r="D1062"/>
      <c r="E1062"/>
    </row>
    <row r="1063" spans="3:5" x14ac:dyDescent="0.25">
      <c r="C1063"/>
      <c r="D1063"/>
      <c r="E1063"/>
    </row>
    <row r="1064" spans="3:5" x14ac:dyDescent="0.25">
      <c r="C1064"/>
      <c r="D1064"/>
      <c r="E1064"/>
    </row>
    <row r="1065" spans="3:5" x14ac:dyDescent="0.25">
      <c r="C1065"/>
      <c r="D1065"/>
      <c r="E1065"/>
    </row>
    <row r="1066" spans="3:5" x14ac:dyDescent="0.25">
      <c r="C1066"/>
      <c r="D1066"/>
      <c r="E1066"/>
    </row>
    <row r="1067" spans="3:5" x14ac:dyDescent="0.25">
      <c r="C1067"/>
      <c r="D1067"/>
      <c r="E1067"/>
    </row>
    <row r="1068" spans="3:5" x14ac:dyDescent="0.25">
      <c r="C1068"/>
      <c r="D1068"/>
      <c r="E1068"/>
    </row>
    <row r="1069" spans="3:5" x14ac:dyDescent="0.25">
      <c r="C1069"/>
      <c r="D1069"/>
      <c r="E1069"/>
    </row>
    <row r="1070" spans="3:5" x14ac:dyDescent="0.25">
      <c r="C1070"/>
      <c r="D1070"/>
      <c r="E1070"/>
    </row>
    <row r="1071" spans="3:5" x14ac:dyDescent="0.25">
      <c r="C1071"/>
      <c r="D1071"/>
      <c r="E1071"/>
    </row>
    <row r="1072" spans="3:5" x14ac:dyDescent="0.25">
      <c r="C1072"/>
      <c r="D1072"/>
      <c r="E1072"/>
    </row>
    <row r="1073" spans="3:5" x14ac:dyDescent="0.25">
      <c r="C1073"/>
      <c r="D1073"/>
      <c r="E1073"/>
    </row>
    <row r="1074" spans="3:5" x14ac:dyDescent="0.25">
      <c r="C1074"/>
      <c r="D1074"/>
      <c r="E1074"/>
    </row>
    <row r="1075" spans="3:5" x14ac:dyDescent="0.25">
      <c r="C1075"/>
      <c r="D1075"/>
      <c r="E1075"/>
    </row>
    <row r="1076" spans="3:5" x14ac:dyDescent="0.25">
      <c r="C1076"/>
      <c r="D1076"/>
      <c r="E1076"/>
    </row>
    <row r="1077" spans="3:5" x14ac:dyDescent="0.25">
      <c r="C1077"/>
      <c r="D1077"/>
      <c r="E1077"/>
    </row>
    <row r="1078" spans="3:5" x14ac:dyDescent="0.25">
      <c r="C1078"/>
      <c r="D1078"/>
      <c r="E1078"/>
    </row>
    <row r="1079" spans="3:5" x14ac:dyDescent="0.25">
      <c r="C1079"/>
      <c r="D1079"/>
      <c r="E1079"/>
    </row>
    <row r="1080" spans="3:5" x14ac:dyDescent="0.25">
      <c r="C1080"/>
      <c r="D1080"/>
      <c r="E1080"/>
    </row>
    <row r="1081" spans="3:5" x14ac:dyDescent="0.25">
      <c r="C1081"/>
      <c r="D1081"/>
      <c r="E1081"/>
    </row>
    <row r="1082" spans="3:5" x14ac:dyDescent="0.25">
      <c r="C1082"/>
      <c r="D1082"/>
      <c r="E1082"/>
    </row>
    <row r="1083" spans="3:5" x14ac:dyDescent="0.25">
      <c r="C1083"/>
      <c r="D1083"/>
      <c r="E1083"/>
    </row>
    <row r="1084" spans="3:5" x14ac:dyDescent="0.25">
      <c r="C1084"/>
      <c r="D1084"/>
      <c r="E1084"/>
    </row>
    <row r="1085" spans="3:5" x14ac:dyDescent="0.25">
      <c r="C1085"/>
      <c r="D1085"/>
      <c r="E1085"/>
    </row>
    <row r="1086" spans="3:5" x14ac:dyDescent="0.25">
      <c r="C1086"/>
      <c r="D1086"/>
      <c r="E1086"/>
    </row>
    <row r="1087" spans="3:5" x14ac:dyDescent="0.25">
      <c r="C1087"/>
      <c r="D1087"/>
      <c r="E1087"/>
    </row>
    <row r="1088" spans="3:5" x14ac:dyDescent="0.25">
      <c r="C1088"/>
      <c r="D1088"/>
      <c r="E1088"/>
    </row>
    <row r="1089" spans="3:5" x14ac:dyDescent="0.25">
      <c r="C1089"/>
      <c r="D1089"/>
      <c r="E1089"/>
    </row>
    <row r="1090" spans="3:5" x14ac:dyDescent="0.25">
      <c r="C1090"/>
      <c r="D1090"/>
      <c r="E1090"/>
    </row>
    <row r="1091" spans="3:5" x14ac:dyDescent="0.25">
      <c r="C1091"/>
      <c r="D1091"/>
      <c r="E1091"/>
    </row>
    <row r="1092" spans="3:5" x14ac:dyDescent="0.25">
      <c r="C1092"/>
      <c r="D1092"/>
      <c r="E1092"/>
    </row>
    <row r="1093" spans="3:5" x14ac:dyDescent="0.25">
      <c r="C1093"/>
      <c r="D1093"/>
      <c r="E1093"/>
    </row>
    <row r="1094" spans="3:5" x14ac:dyDescent="0.25">
      <c r="C1094"/>
      <c r="D1094"/>
      <c r="E1094"/>
    </row>
    <row r="1095" spans="3:5" x14ac:dyDescent="0.25">
      <c r="C1095"/>
      <c r="D1095"/>
      <c r="E1095"/>
    </row>
    <row r="1096" spans="3:5" x14ac:dyDescent="0.25">
      <c r="C1096"/>
      <c r="D1096"/>
      <c r="E1096"/>
    </row>
    <row r="1097" spans="3:5" x14ac:dyDescent="0.25">
      <c r="C1097"/>
      <c r="D1097"/>
      <c r="E1097"/>
    </row>
    <row r="1098" spans="3:5" x14ac:dyDescent="0.25">
      <c r="C1098"/>
      <c r="D1098"/>
      <c r="E1098"/>
    </row>
    <row r="1099" spans="3:5" x14ac:dyDescent="0.25">
      <c r="C1099"/>
      <c r="D1099"/>
      <c r="E1099"/>
    </row>
    <row r="1100" spans="3:5" x14ac:dyDescent="0.25">
      <c r="C1100"/>
      <c r="D1100"/>
      <c r="E1100"/>
    </row>
    <row r="1101" spans="3:5" x14ac:dyDescent="0.25">
      <c r="C1101"/>
      <c r="D1101"/>
      <c r="E1101"/>
    </row>
    <row r="1102" spans="3:5" x14ac:dyDescent="0.25">
      <c r="C1102"/>
      <c r="D1102"/>
      <c r="E1102"/>
    </row>
    <row r="1103" spans="3:5" x14ac:dyDescent="0.25">
      <c r="C1103"/>
      <c r="D1103"/>
      <c r="E1103"/>
    </row>
    <row r="1104" spans="3:5" x14ac:dyDescent="0.25">
      <c r="C1104"/>
      <c r="D1104"/>
      <c r="E1104"/>
    </row>
    <row r="1105" spans="3:5" x14ac:dyDescent="0.25">
      <c r="C1105"/>
      <c r="D1105"/>
      <c r="E1105"/>
    </row>
    <row r="1106" spans="3:5" x14ac:dyDescent="0.25">
      <c r="C1106"/>
      <c r="D1106"/>
      <c r="E1106"/>
    </row>
    <row r="1107" spans="3:5" x14ac:dyDescent="0.25">
      <c r="C1107"/>
      <c r="D1107"/>
      <c r="E1107"/>
    </row>
    <row r="1108" spans="3:5" x14ac:dyDescent="0.25">
      <c r="C1108"/>
      <c r="D1108"/>
      <c r="E1108"/>
    </row>
    <row r="1109" spans="3:5" x14ac:dyDescent="0.25">
      <c r="C1109"/>
      <c r="D1109"/>
      <c r="E1109"/>
    </row>
    <row r="1110" spans="3:5" x14ac:dyDescent="0.25">
      <c r="C1110"/>
      <c r="D1110"/>
      <c r="E1110"/>
    </row>
    <row r="1111" spans="3:5" x14ac:dyDescent="0.25">
      <c r="C1111"/>
      <c r="D1111"/>
      <c r="E1111"/>
    </row>
    <row r="1112" spans="3:5" x14ac:dyDescent="0.25">
      <c r="C1112"/>
      <c r="D1112"/>
      <c r="E1112"/>
    </row>
    <row r="1113" spans="3:5" x14ac:dyDescent="0.25">
      <c r="C1113"/>
      <c r="D1113"/>
      <c r="E1113"/>
    </row>
    <row r="1114" spans="3:5" x14ac:dyDescent="0.25">
      <c r="C1114"/>
      <c r="D1114"/>
      <c r="E1114"/>
    </row>
    <row r="1115" spans="3:5" x14ac:dyDescent="0.25">
      <c r="C1115"/>
      <c r="D1115"/>
      <c r="E1115"/>
    </row>
    <row r="1116" spans="3:5" x14ac:dyDescent="0.25">
      <c r="C1116"/>
      <c r="D1116"/>
      <c r="E1116"/>
    </row>
    <row r="1117" spans="3:5" x14ac:dyDescent="0.25">
      <c r="C1117"/>
      <c r="D1117"/>
      <c r="E1117"/>
    </row>
    <row r="1118" spans="3:5" x14ac:dyDescent="0.25">
      <c r="C1118"/>
      <c r="D1118"/>
      <c r="E1118"/>
    </row>
    <row r="1119" spans="3:5" x14ac:dyDescent="0.25">
      <c r="C1119"/>
      <c r="D1119"/>
      <c r="E1119"/>
    </row>
    <row r="1120" spans="3:5" x14ac:dyDescent="0.25">
      <c r="C1120"/>
      <c r="D1120"/>
      <c r="E1120"/>
    </row>
    <row r="1121" spans="3:5" x14ac:dyDescent="0.25">
      <c r="C1121"/>
      <c r="D1121"/>
      <c r="E1121"/>
    </row>
    <row r="1122" spans="3:5" x14ac:dyDescent="0.25">
      <c r="C1122"/>
      <c r="D1122"/>
      <c r="E1122"/>
    </row>
    <row r="1123" spans="3:5" x14ac:dyDescent="0.25">
      <c r="C1123"/>
      <c r="D1123"/>
      <c r="E1123"/>
    </row>
    <row r="1124" spans="3:5" x14ac:dyDescent="0.25">
      <c r="C1124"/>
      <c r="D1124"/>
      <c r="E1124"/>
    </row>
    <row r="1125" spans="3:5" x14ac:dyDescent="0.25">
      <c r="C1125"/>
      <c r="D1125"/>
      <c r="E1125"/>
    </row>
    <row r="1126" spans="3:5" x14ac:dyDescent="0.25">
      <c r="C1126"/>
      <c r="D1126"/>
      <c r="E1126"/>
    </row>
    <row r="1127" spans="3:5" x14ac:dyDescent="0.25">
      <c r="C1127"/>
      <c r="D1127"/>
      <c r="E1127"/>
    </row>
    <row r="1128" spans="3:5" x14ac:dyDescent="0.25">
      <c r="C1128"/>
      <c r="D1128"/>
      <c r="E1128"/>
    </row>
    <row r="1129" spans="3:5" x14ac:dyDescent="0.25">
      <c r="C1129"/>
      <c r="D1129"/>
      <c r="E1129"/>
    </row>
    <row r="1130" spans="3:5" x14ac:dyDescent="0.25">
      <c r="C1130"/>
      <c r="D1130"/>
      <c r="E1130"/>
    </row>
    <row r="1131" spans="3:5" x14ac:dyDescent="0.25">
      <c r="C1131"/>
      <c r="D1131"/>
      <c r="E1131"/>
    </row>
    <row r="1132" spans="3:5" x14ac:dyDescent="0.25">
      <c r="C1132"/>
      <c r="D1132"/>
      <c r="E1132"/>
    </row>
    <row r="1133" spans="3:5" x14ac:dyDescent="0.25">
      <c r="C1133"/>
      <c r="D1133"/>
      <c r="E1133"/>
    </row>
    <row r="1134" spans="3:5" x14ac:dyDescent="0.25">
      <c r="C1134"/>
      <c r="D1134"/>
      <c r="E1134"/>
    </row>
    <row r="1135" spans="3:5" x14ac:dyDescent="0.25">
      <c r="C1135"/>
      <c r="D1135"/>
      <c r="E1135"/>
    </row>
    <row r="1136" spans="3:5" x14ac:dyDescent="0.25">
      <c r="C1136"/>
      <c r="D1136"/>
      <c r="E1136"/>
    </row>
    <row r="1137" spans="3:5" x14ac:dyDescent="0.25">
      <c r="C1137"/>
      <c r="D1137"/>
      <c r="E1137"/>
    </row>
    <row r="1138" spans="3:5" x14ac:dyDescent="0.25">
      <c r="C1138"/>
      <c r="D1138"/>
      <c r="E1138"/>
    </row>
    <row r="1139" spans="3:5" x14ac:dyDescent="0.25">
      <c r="C1139"/>
      <c r="D1139"/>
      <c r="E1139"/>
    </row>
    <row r="1140" spans="3:5" x14ac:dyDescent="0.25">
      <c r="C1140"/>
      <c r="D1140"/>
      <c r="E1140"/>
    </row>
    <row r="1141" spans="3:5" x14ac:dyDescent="0.25">
      <c r="C1141"/>
      <c r="D1141"/>
      <c r="E1141"/>
    </row>
    <row r="1142" spans="3:5" x14ac:dyDescent="0.25">
      <c r="C1142"/>
      <c r="D1142"/>
      <c r="E1142"/>
    </row>
    <row r="1143" spans="3:5" x14ac:dyDescent="0.25">
      <c r="C1143"/>
      <c r="D1143"/>
      <c r="E1143"/>
    </row>
    <row r="1144" spans="3:5" x14ac:dyDescent="0.25">
      <c r="C1144"/>
      <c r="D1144"/>
      <c r="E1144"/>
    </row>
    <row r="1145" spans="3:5" x14ac:dyDescent="0.25">
      <c r="C1145"/>
      <c r="D1145"/>
      <c r="E1145"/>
    </row>
    <row r="1146" spans="3:5" x14ac:dyDescent="0.25">
      <c r="C1146"/>
      <c r="D1146"/>
      <c r="E1146"/>
    </row>
    <row r="1147" spans="3:5" x14ac:dyDescent="0.25">
      <c r="C1147"/>
      <c r="D1147"/>
      <c r="E1147"/>
    </row>
    <row r="1148" spans="3:5" x14ac:dyDescent="0.25">
      <c r="C1148"/>
      <c r="D1148"/>
      <c r="E1148"/>
    </row>
    <row r="1149" spans="3:5" x14ac:dyDescent="0.25">
      <c r="C1149"/>
      <c r="D1149"/>
      <c r="E1149"/>
    </row>
    <row r="1150" spans="3:5" x14ac:dyDescent="0.25">
      <c r="C1150"/>
      <c r="D1150"/>
      <c r="E1150"/>
    </row>
    <row r="1151" spans="3:5" x14ac:dyDescent="0.25">
      <c r="C1151"/>
      <c r="D1151"/>
      <c r="E1151"/>
    </row>
    <row r="1152" spans="3:5" x14ac:dyDescent="0.25">
      <c r="C1152"/>
      <c r="D1152"/>
      <c r="E1152"/>
    </row>
    <row r="1153" spans="3:5" x14ac:dyDescent="0.25">
      <c r="C1153"/>
      <c r="D1153"/>
      <c r="E1153"/>
    </row>
    <row r="1154" spans="3:5" x14ac:dyDescent="0.25">
      <c r="C1154"/>
      <c r="D1154"/>
      <c r="E1154"/>
    </row>
    <row r="1155" spans="3:5" x14ac:dyDescent="0.25">
      <c r="C1155"/>
      <c r="D1155"/>
      <c r="E1155"/>
    </row>
    <row r="1156" spans="3:5" x14ac:dyDescent="0.25">
      <c r="C1156"/>
      <c r="D1156"/>
      <c r="E1156"/>
    </row>
    <row r="1157" spans="3:5" x14ac:dyDescent="0.25">
      <c r="C1157"/>
      <c r="D1157"/>
      <c r="E1157"/>
    </row>
    <row r="1158" spans="3:5" x14ac:dyDescent="0.25">
      <c r="C1158"/>
      <c r="D1158"/>
      <c r="E1158"/>
    </row>
    <row r="1159" spans="3:5" x14ac:dyDescent="0.25">
      <c r="C1159"/>
      <c r="D1159"/>
      <c r="E1159"/>
    </row>
    <row r="1160" spans="3:5" x14ac:dyDescent="0.25">
      <c r="C1160"/>
      <c r="D1160"/>
      <c r="E1160"/>
    </row>
    <row r="1161" spans="3:5" x14ac:dyDescent="0.25">
      <c r="C1161"/>
      <c r="D1161"/>
      <c r="E1161"/>
    </row>
    <row r="1162" spans="3:5" x14ac:dyDescent="0.25">
      <c r="C1162"/>
      <c r="D1162"/>
      <c r="E1162"/>
    </row>
    <row r="1163" spans="3:5" x14ac:dyDescent="0.25">
      <c r="C1163"/>
      <c r="D1163"/>
      <c r="E1163"/>
    </row>
    <row r="1164" spans="3:5" x14ac:dyDescent="0.25">
      <c r="C1164"/>
      <c r="D1164"/>
      <c r="E1164"/>
    </row>
    <row r="1165" spans="3:5" x14ac:dyDescent="0.25">
      <c r="C1165"/>
      <c r="D1165"/>
      <c r="E1165"/>
    </row>
    <row r="1166" spans="3:5" x14ac:dyDescent="0.25">
      <c r="C1166"/>
      <c r="D1166"/>
      <c r="E1166"/>
    </row>
    <row r="1167" spans="3:5" x14ac:dyDescent="0.25">
      <c r="C1167"/>
      <c r="D1167"/>
      <c r="E1167"/>
    </row>
    <row r="1168" spans="3:5" x14ac:dyDescent="0.25">
      <c r="C1168"/>
      <c r="D1168"/>
      <c r="E1168"/>
    </row>
    <row r="1169" spans="3:5" x14ac:dyDescent="0.25">
      <c r="C1169"/>
      <c r="D1169"/>
      <c r="E1169"/>
    </row>
    <row r="1170" spans="3:5" x14ac:dyDescent="0.25">
      <c r="C1170"/>
      <c r="D1170"/>
      <c r="E1170"/>
    </row>
    <row r="1171" spans="3:5" x14ac:dyDescent="0.25">
      <c r="C1171"/>
      <c r="D1171"/>
      <c r="E1171"/>
    </row>
    <row r="1172" spans="3:5" x14ac:dyDescent="0.25">
      <c r="C1172"/>
      <c r="D1172"/>
      <c r="E1172"/>
    </row>
    <row r="1173" spans="3:5" x14ac:dyDescent="0.25">
      <c r="C1173"/>
      <c r="D1173"/>
      <c r="E1173"/>
    </row>
    <row r="1174" spans="3:5" x14ac:dyDescent="0.25">
      <c r="C1174"/>
      <c r="D1174"/>
      <c r="E1174"/>
    </row>
    <row r="1175" spans="3:5" x14ac:dyDescent="0.25">
      <c r="C1175"/>
      <c r="D1175"/>
      <c r="E1175"/>
    </row>
    <row r="1176" spans="3:5" x14ac:dyDescent="0.25">
      <c r="C1176"/>
      <c r="D1176"/>
      <c r="E1176"/>
    </row>
    <row r="1177" spans="3:5" x14ac:dyDescent="0.25">
      <c r="C1177"/>
      <c r="D1177"/>
      <c r="E1177"/>
    </row>
    <row r="1178" spans="3:5" x14ac:dyDescent="0.25">
      <c r="C1178"/>
      <c r="D1178"/>
      <c r="E1178"/>
    </row>
    <row r="1179" spans="3:5" x14ac:dyDescent="0.25">
      <c r="C1179"/>
      <c r="D1179"/>
      <c r="E1179"/>
    </row>
    <row r="1180" spans="3:5" x14ac:dyDescent="0.25">
      <c r="C1180"/>
      <c r="D1180"/>
      <c r="E1180"/>
    </row>
    <row r="1181" spans="3:5" x14ac:dyDescent="0.25">
      <c r="C1181"/>
      <c r="D1181"/>
      <c r="E1181"/>
    </row>
    <row r="1182" spans="3:5" x14ac:dyDescent="0.25">
      <c r="C1182"/>
      <c r="D1182"/>
      <c r="E1182"/>
    </row>
    <row r="1183" spans="3:5" x14ac:dyDescent="0.25">
      <c r="C1183"/>
      <c r="D1183"/>
      <c r="E1183"/>
    </row>
    <row r="1184" spans="3:5" x14ac:dyDescent="0.25">
      <c r="C1184"/>
      <c r="D1184"/>
      <c r="E1184"/>
    </row>
    <row r="1185" spans="3:5" x14ac:dyDescent="0.25">
      <c r="C1185"/>
      <c r="D1185"/>
      <c r="E1185"/>
    </row>
    <row r="1186" spans="3:5" x14ac:dyDescent="0.25">
      <c r="C1186"/>
      <c r="D1186"/>
      <c r="E1186"/>
    </row>
    <row r="1187" spans="3:5" x14ac:dyDescent="0.25">
      <c r="C1187"/>
      <c r="D1187"/>
      <c r="E1187"/>
    </row>
    <row r="1188" spans="3:5" x14ac:dyDescent="0.25">
      <c r="C1188"/>
      <c r="D1188"/>
      <c r="E1188"/>
    </row>
    <row r="1189" spans="3:5" x14ac:dyDescent="0.25">
      <c r="C1189"/>
      <c r="D1189"/>
      <c r="E1189"/>
    </row>
    <row r="1190" spans="3:5" x14ac:dyDescent="0.25">
      <c r="C1190"/>
      <c r="D1190"/>
      <c r="E1190"/>
    </row>
    <row r="1191" spans="3:5" x14ac:dyDescent="0.25">
      <c r="C1191"/>
      <c r="D1191"/>
      <c r="E1191"/>
    </row>
    <row r="1192" spans="3:5" x14ac:dyDescent="0.25">
      <c r="C1192"/>
      <c r="D1192"/>
      <c r="E1192"/>
    </row>
    <row r="1193" spans="3:5" x14ac:dyDescent="0.25">
      <c r="C1193"/>
      <c r="D1193"/>
      <c r="E1193"/>
    </row>
    <row r="1194" spans="3:5" x14ac:dyDescent="0.25">
      <c r="C1194"/>
      <c r="D1194"/>
      <c r="E1194"/>
    </row>
    <row r="1195" spans="3:5" x14ac:dyDescent="0.25">
      <c r="C1195"/>
      <c r="D1195"/>
      <c r="E1195"/>
    </row>
    <row r="1196" spans="3:5" x14ac:dyDescent="0.25">
      <c r="C1196"/>
      <c r="D1196"/>
      <c r="E1196"/>
    </row>
    <row r="1197" spans="3:5" x14ac:dyDescent="0.25">
      <c r="C1197"/>
      <c r="D1197"/>
      <c r="E1197"/>
    </row>
    <row r="1198" spans="3:5" x14ac:dyDescent="0.25">
      <c r="C1198"/>
      <c r="D1198"/>
      <c r="E1198"/>
    </row>
    <row r="1199" spans="3:5" x14ac:dyDescent="0.25">
      <c r="C1199"/>
      <c r="D1199"/>
      <c r="E1199"/>
    </row>
    <row r="1200" spans="3:5" x14ac:dyDescent="0.25">
      <c r="C1200"/>
      <c r="D1200"/>
      <c r="E1200"/>
    </row>
    <row r="1201" spans="3:5" x14ac:dyDescent="0.25">
      <c r="C1201"/>
      <c r="D1201"/>
      <c r="E1201"/>
    </row>
    <row r="1202" spans="3:5" x14ac:dyDescent="0.25">
      <c r="C1202"/>
      <c r="D1202"/>
      <c r="E1202"/>
    </row>
    <row r="1203" spans="3:5" x14ac:dyDescent="0.25">
      <c r="C1203"/>
      <c r="D1203"/>
      <c r="E1203"/>
    </row>
    <row r="1204" spans="3:5" x14ac:dyDescent="0.25">
      <c r="C1204"/>
      <c r="D1204"/>
      <c r="E1204"/>
    </row>
    <row r="1205" spans="3:5" x14ac:dyDescent="0.25">
      <c r="C1205"/>
      <c r="D1205"/>
      <c r="E1205"/>
    </row>
    <row r="1206" spans="3:5" x14ac:dyDescent="0.25">
      <c r="C1206"/>
      <c r="D1206"/>
      <c r="E1206"/>
    </row>
    <row r="1207" spans="3:5" x14ac:dyDescent="0.25">
      <c r="C1207"/>
      <c r="D1207"/>
      <c r="E1207"/>
    </row>
    <row r="1208" spans="3:5" x14ac:dyDescent="0.25">
      <c r="C1208"/>
      <c r="D1208"/>
      <c r="E1208"/>
    </row>
    <row r="1209" spans="3:5" x14ac:dyDescent="0.25">
      <c r="C1209"/>
      <c r="D1209"/>
      <c r="E1209"/>
    </row>
    <row r="1210" spans="3:5" x14ac:dyDescent="0.25">
      <c r="C1210"/>
      <c r="D1210"/>
      <c r="E1210"/>
    </row>
    <row r="1211" spans="3:5" x14ac:dyDescent="0.25">
      <c r="C1211"/>
      <c r="D1211"/>
      <c r="E1211"/>
    </row>
    <row r="1212" spans="3:5" x14ac:dyDescent="0.25">
      <c r="C1212"/>
      <c r="D1212"/>
      <c r="E1212"/>
    </row>
    <row r="1213" spans="3:5" x14ac:dyDescent="0.25">
      <c r="C1213"/>
      <c r="D1213"/>
      <c r="E1213"/>
    </row>
    <row r="1214" spans="3:5" x14ac:dyDescent="0.25">
      <c r="C1214"/>
      <c r="D1214"/>
      <c r="E1214"/>
    </row>
    <row r="1215" spans="3:5" x14ac:dyDescent="0.25">
      <c r="C1215"/>
      <c r="D1215"/>
      <c r="E1215"/>
    </row>
    <row r="1216" spans="3:5" x14ac:dyDescent="0.25">
      <c r="C1216"/>
      <c r="D1216"/>
      <c r="E1216"/>
    </row>
    <row r="1217" spans="3:5" x14ac:dyDescent="0.25">
      <c r="C1217"/>
      <c r="D1217"/>
      <c r="E1217"/>
    </row>
    <row r="1218" spans="3:5" x14ac:dyDescent="0.25">
      <c r="C1218"/>
      <c r="D1218"/>
      <c r="E1218"/>
    </row>
    <row r="1219" spans="3:5" x14ac:dyDescent="0.25">
      <c r="C1219"/>
      <c r="D1219"/>
      <c r="E1219"/>
    </row>
    <row r="1220" spans="3:5" x14ac:dyDescent="0.25">
      <c r="C1220"/>
      <c r="D1220"/>
      <c r="E1220"/>
    </row>
    <row r="1221" spans="3:5" x14ac:dyDescent="0.25">
      <c r="C1221"/>
      <c r="D1221"/>
      <c r="E1221"/>
    </row>
    <row r="1222" spans="3:5" x14ac:dyDescent="0.25">
      <c r="C1222"/>
      <c r="D1222"/>
      <c r="E1222"/>
    </row>
    <row r="1223" spans="3:5" x14ac:dyDescent="0.25">
      <c r="C1223"/>
      <c r="D1223"/>
      <c r="E1223"/>
    </row>
    <row r="1224" spans="3:5" x14ac:dyDescent="0.25">
      <c r="C1224"/>
      <c r="D1224"/>
      <c r="E1224"/>
    </row>
    <row r="1225" spans="3:5" x14ac:dyDescent="0.25">
      <c r="C1225"/>
      <c r="D1225"/>
      <c r="E1225"/>
    </row>
    <row r="1226" spans="3:5" x14ac:dyDescent="0.25">
      <c r="C1226"/>
      <c r="D1226"/>
      <c r="E1226"/>
    </row>
    <row r="1227" spans="3:5" x14ac:dyDescent="0.25">
      <c r="C1227"/>
      <c r="D1227"/>
      <c r="E1227"/>
    </row>
    <row r="1228" spans="3:5" x14ac:dyDescent="0.25">
      <c r="C1228"/>
      <c r="D1228"/>
      <c r="E1228"/>
    </row>
    <row r="1229" spans="3:5" x14ac:dyDescent="0.25">
      <c r="C1229"/>
      <c r="D1229"/>
      <c r="E1229"/>
    </row>
    <row r="1230" spans="3:5" x14ac:dyDescent="0.25">
      <c r="C1230"/>
      <c r="D1230"/>
      <c r="E1230"/>
    </row>
    <row r="1231" spans="3:5" x14ac:dyDescent="0.25">
      <c r="C1231"/>
      <c r="D1231"/>
      <c r="E1231"/>
    </row>
    <row r="1232" spans="3:5" x14ac:dyDescent="0.25">
      <c r="C1232"/>
      <c r="D1232"/>
      <c r="E1232"/>
    </row>
    <row r="1233" spans="3:5" x14ac:dyDescent="0.25">
      <c r="C1233"/>
      <c r="D1233"/>
      <c r="E1233"/>
    </row>
    <row r="1234" spans="3:5" x14ac:dyDescent="0.25">
      <c r="C1234"/>
      <c r="D1234"/>
      <c r="E1234"/>
    </row>
    <row r="1235" spans="3:5" x14ac:dyDescent="0.25">
      <c r="C1235"/>
      <c r="D1235"/>
      <c r="E1235"/>
    </row>
    <row r="1236" spans="3:5" x14ac:dyDescent="0.25">
      <c r="C1236"/>
      <c r="D1236"/>
      <c r="E1236"/>
    </row>
    <row r="1237" spans="3:5" x14ac:dyDescent="0.25">
      <c r="C1237"/>
      <c r="D1237"/>
      <c r="E1237"/>
    </row>
    <row r="1238" spans="3:5" x14ac:dyDescent="0.25">
      <c r="C1238"/>
      <c r="D1238"/>
      <c r="E1238"/>
    </row>
    <row r="1239" spans="3:5" x14ac:dyDescent="0.25">
      <c r="C1239"/>
      <c r="D1239"/>
      <c r="E1239"/>
    </row>
    <row r="1240" spans="3:5" x14ac:dyDescent="0.25">
      <c r="C1240"/>
      <c r="D1240"/>
      <c r="E1240"/>
    </row>
    <row r="1241" spans="3:5" x14ac:dyDescent="0.25">
      <c r="C1241"/>
      <c r="D1241"/>
      <c r="E1241"/>
    </row>
    <row r="1242" spans="3:5" x14ac:dyDescent="0.25">
      <c r="C1242"/>
      <c r="D1242"/>
      <c r="E1242"/>
    </row>
    <row r="1243" spans="3:5" x14ac:dyDescent="0.25">
      <c r="C1243"/>
      <c r="D1243"/>
      <c r="E1243"/>
    </row>
    <row r="1244" spans="3:5" x14ac:dyDescent="0.25">
      <c r="C1244"/>
      <c r="D1244"/>
      <c r="E1244"/>
    </row>
    <row r="1245" spans="3:5" x14ac:dyDescent="0.25">
      <c r="C1245"/>
      <c r="D1245"/>
      <c r="E1245"/>
    </row>
    <row r="1246" spans="3:5" x14ac:dyDescent="0.25">
      <c r="C1246"/>
      <c r="D1246"/>
      <c r="E1246"/>
    </row>
    <row r="1247" spans="3:5" x14ac:dyDescent="0.25">
      <c r="C1247"/>
      <c r="D1247"/>
      <c r="E1247"/>
    </row>
    <row r="1248" spans="3:5" x14ac:dyDescent="0.25">
      <c r="C1248"/>
      <c r="D1248"/>
      <c r="E1248"/>
    </row>
    <row r="1249" spans="3:5" x14ac:dyDescent="0.25">
      <c r="C1249"/>
      <c r="D1249"/>
      <c r="E1249"/>
    </row>
    <row r="1250" spans="3:5" x14ac:dyDescent="0.25">
      <c r="C1250"/>
      <c r="D1250"/>
      <c r="E1250"/>
    </row>
    <row r="1251" spans="3:5" x14ac:dyDescent="0.25">
      <c r="C1251"/>
      <c r="D1251"/>
      <c r="E1251"/>
    </row>
    <row r="1252" spans="3:5" x14ac:dyDescent="0.25">
      <c r="C1252"/>
      <c r="D1252"/>
      <c r="E1252"/>
    </row>
    <row r="1253" spans="3:5" x14ac:dyDescent="0.25">
      <c r="C1253"/>
      <c r="D1253"/>
      <c r="E1253"/>
    </row>
    <row r="1254" spans="3:5" x14ac:dyDescent="0.25">
      <c r="C1254"/>
      <c r="D1254"/>
      <c r="E1254"/>
    </row>
    <row r="1255" spans="3:5" x14ac:dyDescent="0.25">
      <c r="C1255"/>
      <c r="D1255"/>
      <c r="E1255"/>
    </row>
    <row r="1256" spans="3:5" x14ac:dyDescent="0.25">
      <c r="C1256"/>
      <c r="D1256"/>
      <c r="E1256"/>
    </row>
    <row r="1257" spans="3:5" x14ac:dyDescent="0.25">
      <c r="C1257"/>
      <c r="D1257"/>
      <c r="E1257"/>
    </row>
    <row r="1258" spans="3:5" x14ac:dyDescent="0.25">
      <c r="C1258"/>
      <c r="D1258"/>
      <c r="E1258"/>
    </row>
    <row r="1259" spans="3:5" x14ac:dyDescent="0.25">
      <c r="C1259"/>
      <c r="D1259"/>
      <c r="E1259"/>
    </row>
    <row r="1260" spans="3:5" x14ac:dyDescent="0.25">
      <c r="C1260"/>
      <c r="D1260"/>
      <c r="E1260"/>
    </row>
    <row r="1261" spans="3:5" x14ac:dyDescent="0.25">
      <c r="C1261"/>
      <c r="D1261"/>
      <c r="E1261"/>
    </row>
    <row r="1262" spans="3:5" x14ac:dyDescent="0.25">
      <c r="C1262"/>
      <c r="D1262"/>
      <c r="E1262"/>
    </row>
    <row r="1263" spans="3:5" x14ac:dyDescent="0.25">
      <c r="C1263"/>
      <c r="D1263"/>
      <c r="E1263"/>
    </row>
    <row r="1264" spans="3:5" x14ac:dyDescent="0.25">
      <c r="C1264"/>
      <c r="D1264"/>
      <c r="E1264"/>
    </row>
    <row r="1265" spans="3:5" x14ac:dyDescent="0.25">
      <c r="C1265"/>
      <c r="D1265"/>
      <c r="E1265"/>
    </row>
    <row r="1266" spans="3:5" x14ac:dyDescent="0.25">
      <c r="C1266"/>
      <c r="D1266"/>
      <c r="E1266"/>
    </row>
    <row r="1267" spans="3:5" x14ac:dyDescent="0.25">
      <c r="C1267"/>
      <c r="D1267"/>
      <c r="E1267"/>
    </row>
    <row r="1268" spans="3:5" x14ac:dyDescent="0.25">
      <c r="C1268"/>
      <c r="D1268"/>
      <c r="E1268"/>
    </row>
    <row r="1269" spans="3:5" x14ac:dyDescent="0.25">
      <c r="C1269"/>
      <c r="D1269"/>
      <c r="E1269"/>
    </row>
    <row r="1270" spans="3:5" x14ac:dyDescent="0.25">
      <c r="C1270"/>
      <c r="D1270"/>
      <c r="E1270"/>
    </row>
    <row r="1271" spans="3:5" x14ac:dyDescent="0.25">
      <c r="C1271"/>
      <c r="D1271"/>
      <c r="E1271"/>
    </row>
    <row r="1272" spans="3:5" x14ac:dyDescent="0.25">
      <c r="C1272"/>
      <c r="D1272"/>
      <c r="E1272"/>
    </row>
    <row r="1273" spans="3:5" x14ac:dyDescent="0.25">
      <c r="C1273"/>
      <c r="D1273"/>
      <c r="E1273"/>
    </row>
    <row r="1274" spans="3:5" x14ac:dyDescent="0.25">
      <c r="C1274"/>
      <c r="D1274"/>
      <c r="E1274"/>
    </row>
    <row r="1275" spans="3:5" x14ac:dyDescent="0.25">
      <c r="C1275"/>
      <c r="D1275"/>
      <c r="E1275"/>
    </row>
    <row r="1276" spans="3:5" x14ac:dyDescent="0.25">
      <c r="C1276"/>
      <c r="D1276"/>
      <c r="E1276"/>
    </row>
    <row r="1277" spans="3:5" x14ac:dyDescent="0.25">
      <c r="C1277"/>
      <c r="D1277"/>
      <c r="E1277"/>
    </row>
    <row r="1278" spans="3:5" x14ac:dyDescent="0.25">
      <c r="C1278"/>
      <c r="D1278"/>
      <c r="E1278"/>
    </row>
    <row r="1279" spans="3:5" x14ac:dyDescent="0.25">
      <c r="C1279"/>
      <c r="D1279"/>
      <c r="E1279"/>
    </row>
    <row r="1280" spans="3:5" x14ac:dyDescent="0.25">
      <c r="C1280"/>
      <c r="D1280"/>
      <c r="E1280"/>
    </row>
    <row r="1281" spans="3:5" x14ac:dyDescent="0.25">
      <c r="C1281"/>
      <c r="D1281"/>
      <c r="E1281"/>
    </row>
    <row r="1282" spans="3:5" x14ac:dyDescent="0.25">
      <c r="C1282"/>
      <c r="D1282"/>
      <c r="E1282"/>
    </row>
    <row r="1283" spans="3:5" x14ac:dyDescent="0.25">
      <c r="C1283"/>
      <c r="D1283"/>
      <c r="E1283"/>
    </row>
    <row r="1284" spans="3:5" x14ac:dyDescent="0.25">
      <c r="C1284"/>
      <c r="D1284"/>
      <c r="E1284"/>
    </row>
    <row r="1285" spans="3:5" x14ac:dyDescent="0.25">
      <c r="C1285"/>
      <c r="D1285"/>
      <c r="E1285"/>
    </row>
    <row r="1286" spans="3:5" x14ac:dyDescent="0.25">
      <c r="C1286"/>
      <c r="D1286"/>
      <c r="E1286"/>
    </row>
    <row r="1287" spans="3:5" x14ac:dyDescent="0.25">
      <c r="C1287"/>
      <c r="D1287"/>
      <c r="E1287"/>
    </row>
    <row r="1288" spans="3:5" x14ac:dyDescent="0.25">
      <c r="C1288"/>
      <c r="D1288"/>
      <c r="E1288"/>
    </row>
    <row r="1289" spans="3:5" x14ac:dyDescent="0.25">
      <c r="C1289"/>
      <c r="D1289"/>
      <c r="E1289"/>
    </row>
    <row r="1290" spans="3:5" x14ac:dyDescent="0.25">
      <c r="C1290"/>
      <c r="D1290"/>
      <c r="E1290"/>
    </row>
    <row r="1291" spans="3:5" x14ac:dyDescent="0.25">
      <c r="C1291"/>
      <c r="D1291"/>
      <c r="E1291"/>
    </row>
    <row r="1292" spans="3:5" x14ac:dyDescent="0.25">
      <c r="C1292"/>
      <c r="D1292"/>
      <c r="E1292"/>
    </row>
    <row r="1293" spans="3:5" x14ac:dyDescent="0.25">
      <c r="C1293"/>
      <c r="D1293"/>
      <c r="E1293"/>
    </row>
    <row r="1294" spans="3:5" x14ac:dyDescent="0.25">
      <c r="C1294"/>
      <c r="D1294"/>
      <c r="E1294"/>
    </row>
    <row r="1295" spans="3:5" x14ac:dyDescent="0.25">
      <c r="C1295"/>
      <c r="D1295"/>
      <c r="E1295"/>
    </row>
    <row r="1296" spans="3:5" x14ac:dyDescent="0.25">
      <c r="C1296"/>
      <c r="D1296"/>
      <c r="E1296"/>
    </row>
    <row r="1297" spans="3:5" x14ac:dyDescent="0.25">
      <c r="C1297"/>
      <c r="D1297"/>
      <c r="E1297"/>
    </row>
    <row r="1298" spans="3:5" x14ac:dyDescent="0.25">
      <c r="C1298"/>
      <c r="D1298"/>
      <c r="E1298"/>
    </row>
    <row r="1299" spans="3:5" x14ac:dyDescent="0.25">
      <c r="C1299"/>
      <c r="D1299"/>
      <c r="E1299"/>
    </row>
    <row r="1300" spans="3:5" x14ac:dyDescent="0.25">
      <c r="C1300"/>
      <c r="D1300"/>
      <c r="E1300"/>
    </row>
    <row r="1301" spans="3:5" x14ac:dyDescent="0.25">
      <c r="C1301"/>
      <c r="D1301"/>
      <c r="E1301"/>
    </row>
    <row r="1302" spans="3:5" x14ac:dyDescent="0.25">
      <c r="C1302"/>
      <c r="D1302"/>
      <c r="E1302"/>
    </row>
    <row r="1303" spans="3:5" x14ac:dyDescent="0.25">
      <c r="C1303"/>
      <c r="D1303"/>
      <c r="E1303"/>
    </row>
    <row r="1304" spans="3:5" x14ac:dyDescent="0.25">
      <c r="C1304"/>
      <c r="D1304"/>
      <c r="E1304"/>
    </row>
    <row r="1305" spans="3:5" x14ac:dyDescent="0.25">
      <c r="C1305"/>
      <c r="D1305"/>
      <c r="E1305"/>
    </row>
    <row r="1306" spans="3:5" x14ac:dyDescent="0.25">
      <c r="C1306"/>
      <c r="D1306"/>
      <c r="E1306"/>
    </row>
    <row r="1307" spans="3:5" x14ac:dyDescent="0.25">
      <c r="C1307"/>
      <c r="D1307"/>
      <c r="E1307"/>
    </row>
    <row r="1308" spans="3:5" x14ac:dyDescent="0.25">
      <c r="C1308"/>
      <c r="D1308"/>
      <c r="E1308"/>
    </row>
    <row r="1309" spans="3:5" x14ac:dyDescent="0.25">
      <c r="C1309"/>
      <c r="D1309"/>
      <c r="E1309"/>
    </row>
    <row r="1310" spans="3:5" x14ac:dyDescent="0.25">
      <c r="C1310"/>
      <c r="D1310"/>
      <c r="E1310"/>
    </row>
    <row r="1311" spans="3:5" x14ac:dyDescent="0.25">
      <c r="C1311"/>
      <c r="D1311"/>
      <c r="E1311"/>
    </row>
    <row r="1312" spans="3:5" x14ac:dyDescent="0.25">
      <c r="C1312"/>
      <c r="D1312"/>
      <c r="E1312"/>
    </row>
    <row r="1313" spans="3:5" x14ac:dyDescent="0.25">
      <c r="C1313"/>
      <c r="D1313"/>
      <c r="E1313"/>
    </row>
    <row r="1314" spans="3:5" x14ac:dyDescent="0.25">
      <c r="C1314"/>
      <c r="D1314"/>
      <c r="E1314"/>
    </row>
    <row r="1315" spans="3:5" x14ac:dyDescent="0.25">
      <c r="C1315"/>
      <c r="D1315"/>
      <c r="E1315"/>
    </row>
    <row r="1316" spans="3:5" x14ac:dyDescent="0.25">
      <c r="C1316"/>
      <c r="D1316"/>
      <c r="E1316"/>
    </row>
    <row r="1317" spans="3:5" x14ac:dyDescent="0.25">
      <c r="C1317"/>
      <c r="D1317"/>
      <c r="E1317"/>
    </row>
    <row r="1318" spans="3:5" x14ac:dyDescent="0.25">
      <c r="C1318"/>
      <c r="D1318"/>
      <c r="E1318"/>
    </row>
    <row r="1319" spans="3:5" x14ac:dyDescent="0.25">
      <c r="C1319"/>
      <c r="D1319"/>
      <c r="E1319"/>
    </row>
    <row r="1320" spans="3:5" x14ac:dyDescent="0.25">
      <c r="C1320"/>
      <c r="D1320"/>
      <c r="E1320"/>
    </row>
    <row r="1321" spans="3:5" x14ac:dyDescent="0.25">
      <c r="C1321"/>
      <c r="D1321"/>
      <c r="E1321"/>
    </row>
    <row r="1322" spans="3:5" x14ac:dyDescent="0.25">
      <c r="C1322"/>
      <c r="D1322"/>
      <c r="E1322"/>
    </row>
    <row r="1323" spans="3:5" x14ac:dyDescent="0.25">
      <c r="C1323"/>
      <c r="D1323"/>
      <c r="E1323"/>
    </row>
    <row r="1324" spans="3:5" x14ac:dyDescent="0.25">
      <c r="C1324"/>
      <c r="D1324"/>
      <c r="E1324"/>
    </row>
    <row r="1325" spans="3:5" x14ac:dyDescent="0.25">
      <c r="C1325"/>
      <c r="D1325"/>
      <c r="E1325"/>
    </row>
    <row r="1326" spans="3:5" x14ac:dyDescent="0.25">
      <c r="C1326"/>
      <c r="D1326"/>
      <c r="E1326"/>
    </row>
    <row r="1327" spans="3:5" x14ac:dyDescent="0.25">
      <c r="C1327"/>
      <c r="D1327"/>
      <c r="E1327"/>
    </row>
    <row r="1328" spans="3:5" x14ac:dyDescent="0.25">
      <c r="C1328"/>
      <c r="D1328"/>
      <c r="E1328"/>
    </row>
    <row r="1329" spans="3:5" x14ac:dyDescent="0.25">
      <c r="C1329"/>
      <c r="D1329"/>
      <c r="E1329"/>
    </row>
    <row r="1330" spans="3:5" x14ac:dyDescent="0.25">
      <c r="C1330"/>
      <c r="D1330"/>
      <c r="E1330"/>
    </row>
    <row r="1331" spans="3:5" x14ac:dyDescent="0.25">
      <c r="C1331"/>
      <c r="D1331"/>
      <c r="E1331"/>
    </row>
    <row r="1332" spans="3:5" x14ac:dyDescent="0.25">
      <c r="C1332"/>
      <c r="D1332"/>
      <c r="E1332"/>
    </row>
    <row r="1333" spans="3:5" x14ac:dyDescent="0.25">
      <c r="C1333"/>
      <c r="D1333"/>
      <c r="E1333"/>
    </row>
    <row r="1334" spans="3:5" x14ac:dyDescent="0.25">
      <c r="C1334"/>
      <c r="D1334"/>
      <c r="E1334"/>
    </row>
    <row r="1335" spans="3:5" x14ac:dyDescent="0.25">
      <c r="C1335"/>
      <c r="D1335"/>
      <c r="E1335"/>
    </row>
    <row r="1336" spans="3:5" x14ac:dyDescent="0.25">
      <c r="C1336"/>
      <c r="D1336"/>
      <c r="E1336"/>
    </row>
    <row r="1337" spans="3:5" x14ac:dyDescent="0.25">
      <c r="C1337"/>
      <c r="D1337"/>
      <c r="E1337"/>
    </row>
    <row r="1338" spans="3:5" x14ac:dyDescent="0.25">
      <c r="C1338"/>
      <c r="D1338"/>
      <c r="E1338"/>
    </row>
    <row r="1339" spans="3:5" x14ac:dyDescent="0.25">
      <c r="C1339"/>
      <c r="D1339"/>
      <c r="E1339"/>
    </row>
    <row r="1340" spans="3:5" x14ac:dyDescent="0.25">
      <c r="C1340"/>
      <c r="D1340"/>
      <c r="E1340"/>
    </row>
    <row r="1341" spans="3:5" x14ac:dyDescent="0.25">
      <c r="C1341"/>
      <c r="D1341"/>
      <c r="E1341"/>
    </row>
    <row r="1342" spans="3:5" x14ac:dyDescent="0.25">
      <c r="C1342"/>
      <c r="D1342"/>
      <c r="E1342"/>
    </row>
    <row r="1343" spans="3:5" x14ac:dyDescent="0.25">
      <c r="C1343"/>
      <c r="D1343"/>
      <c r="E1343"/>
    </row>
    <row r="1344" spans="3:5" x14ac:dyDescent="0.25">
      <c r="C1344"/>
      <c r="D1344"/>
      <c r="E1344"/>
    </row>
    <row r="1345" spans="3:5" x14ac:dyDescent="0.25">
      <c r="C1345"/>
      <c r="D1345"/>
      <c r="E1345"/>
    </row>
    <row r="1346" spans="3:5" x14ac:dyDescent="0.25">
      <c r="C1346"/>
      <c r="D1346"/>
      <c r="E1346"/>
    </row>
    <row r="1347" spans="3:5" x14ac:dyDescent="0.25">
      <c r="C1347"/>
      <c r="D1347"/>
      <c r="E1347"/>
    </row>
    <row r="1348" spans="3:5" x14ac:dyDescent="0.25">
      <c r="C1348"/>
      <c r="D1348"/>
      <c r="E1348"/>
    </row>
    <row r="1349" spans="3:5" x14ac:dyDescent="0.25">
      <c r="C1349"/>
      <c r="D1349"/>
      <c r="E1349"/>
    </row>
    <row r="1350" spans="3:5" x14ac:dyDescent="0.25">
      <c r="C1350"/>
      <c r="D1350"/>
      <c r="E1350"/>
    </row>
    <row r="1351" spans="3:5" x14ac:dyDescent="0.25">
      <c r="C1351"/>
      <c r="D1351"/>
      <c r="E1351"/>
    </row>
    <row r="1352" spans="3:5" x14ac:dyDescent="0.25">
      <c r="C1352"/>
      <c r="D1352"/>
      <c r="E1352"/>
    </row>
    <row r="1353" spans="3:5" x14ac:dyDescent="0.25">
      <c r="C1353"/>
      <c r="D1353"/>
      <c r="E1353"/>
    </row>
    <row r="1354" spans="3:5" x14ac:dyDescent="0.25">
      <c r="C1354"/>
      <c r="D1354"/>
      <c r="E1354"/>
    </row>
    <row r="1355" spans="3:5" x14ac:dyDescent="0.25">
      <c r="C1355"/>
      <c r="D1355"/>
      <c r="E1355"/>
    </row>
    <row r="1356" spans="3:5" x14ac:dyDescent="0.25">
      <c r="C1356"/>
      <c r="D1356"/>
      <c r="E1356"/>
    </row>
    <row r="1357" spans="3:5" x14ac:dyDescent="0.25">
      <c r="C1357"/>
      <c r="D1357"/>
      <c r="E1357"/>
    </row>
    <row r="1358" spans="3:5" x14ac:dyDescent="0.25">
      <c r="C1358"/>
      <c r="D1358"/>
      <c r="E1358"/>
    </row>
    <row r="1359" spans="3:5" x14ac:dyDescent="0.25">
      <c r="C1359"/>
      <c r="D1359"/>
      <c r="E1359"/>
    </row>
    <row r="1360" spans="3:5" x14ac:dyDescent="0.25">
      <c r="C1360"/>
      <c r="D1360"/>
      <c r="E1360"/>
    </row>
    <row r="1361" spans="3:5" x14ac:dyDescent="0.25">
      <c r="C1361"/>
      <c r="D1361"/>
      <c r="E1361"/>
    </row>
    <row r="1362" spans="3:5" x14ac:dyDescent="0.25">
      <c r="C1362"/>
      <c r="D1362"/>
      <c r="E1362"/>
    </row>
    <row r="1363" spans="3:5" x14ac:dyDescent="0.25">
      <c r="C1363"/>
      <c r="D1363"/>
      <c r="E1363"/>
    </row>
    <row r="1364" spans="3:5" x14ac:dyDescent="0.25">
      <c r="C1364"/>
      <c r="D1364"/>
      <c r="E1364"/>
    </row>
    <row r="1365" spans="3:5" x14ac:dyDescent="0.25">
      <c r="C1365"/>
      <c r="D1365"/>
      <c r="E1365"/>
    </row>
    <row r="1366" spans="3:5" x14ac:dyDescent="0.25">
      <c r="C1366"/>
      <c r="D1366"/>
      <c r="E1366"/>
    </row>
    <row r="1367" spans="3:5" x14ac:dyDescent="0.25">
      <c r="C1367"/>
      <c r="D1367"/>
      <c r="E1367"/>
    </row>
    <row r="1368" spans="3:5" x14ac:dyDescent="0.25">
      <c r="C1368"/>
      <c r="D1368"/>
      <c r="E1368"/>
    </row>
    <row r="1369" spans="3:5" x14ac:dyDescent="0.25">
      <c r="C1369"/>
      <c r="D1369"/>
      <c r="E1369"/>
    </row>
    <row r="1370" spans="3:5" x14ac:dyDescent="0.25">
      <c r="C1370"/>
      <c r="D1370"/>
      <c r="E1370"/>
    </row>
    <row r="1371" spans="3:5" x14ac:dyDescent="0.25">
      <c r="C1371"/>
      <c r="D1371"/>
      <c r="E1371"/>
    </row>
    <row r="1372" spans="3:5" x14ac:dyDescent="0.25">
      <c r="C1372"/>
      <c r="D1372"/>
      <c r="E1372"/>
    </row>
    <row r="1373" spans="3:5" x14ac:dyDescent="0.25">
      <c r="C1373"/>
      <c r="D1373"/>
      <c r="E1373"/>
    </row>
    <row r="1374" spans="3:5" x14ac:dyDescent="0.25">
      <c r="C1374"/>
      <c r="D1374"/>
      <c r="E1374"/>
    </row>
    <row r="1375" spans="3:5" x14ac:dyDescent="0.25">
      <c r="C1375"/>
      <c r="D1375"/>
      <c r="E1375"/>
    </row>
    <row r="1376" spans="3:5" x14ac:dyDescent="0.25">
      <c r="C1376"/>
      <c r="D1376"/>
      <c r="E1376"/>
    </row>
    <row r="1377" spans="3:5" x14ac:dyDescent="0.25">
      <c r="C1377"/>
      <c r="D1377"/>
      <c r="E1377"/>
    </row>
    <row r="1378" spans="3:5" x14ac:dyDescent="0.25">
      <c r="C1378"/>
      <c r="D1378"/>
      <c r="E1378"/>
    </row>
    <row r="1379" spans="3:5" x14ac:dyDescent="0.25">
      <c r="C1379"/>
      <c r="D1379"/>
      <c r="E1379"/>
    </row>
    <row r="1380" spans="3:5" x14ac:dyDescent="0.25">
      <c r="C1380"/>
      <c r="D1380"/>
      <c r="E1380"/>
    </row>
    <row r="1381" spans="3:5" x14ac:dyDescent="0.25">
      <c r="C1381"/>
      <c r="D1381"/>
      <c r="E1381"/>
    </row>
    <row r="1382" spans="3:5" x14ac:dyDescent="0.25">
      <c r="C1382"/>
      <c r="D1382"/>
      <c r="E1382"/>
    </row>
    <row r="1383" spans="3:5" x14ac:dyDescent="0.25">
      <c r="C1383"/>
      <c r="D1383"/>
      <c r="E1383"/>
    </row>
    <row r="1384" spans="3:5" x14ac:dyDescent="0.25">
      <c r="C1384"/>
      <c r="D1384"/>
      <c r="E1384"/>
    </row>
    <row r="1385" spans="3:5" x14ac:dyDescent="0.25">
      <c r="C1385"/>
      <c r="D1385"/>
      <c r="E1385"/>
    </row>
    <row r="1386" spans="3:5" x14ac:dyDescent="0.25">
      <c r="C1386"/>
      <c r="D1386"/>
      <c r="E1386"/>
    </row>
    <row r="1387" spans="3:5" x14ac:dyDescent="0.25">
      <c r="C1387"/>
      <c r="D1387"/>
      <c r="E1387"/>
    </row>
    <row r="1388" spans="3:5" x14ac:dyDescent="0.25">
      <c r="C1388"/>
      <c r="D1388"/>
      <c r="E1388"/>
    </row>
    <row r="1389" spans="3:5" x14ac:dyDescent="0.25">
      <c r="C1389"/>
      <c r="D1389"/>
      <c r="E1389"/>
    </row>
    <row r="1390" spans="3:5" x14ac:dyDescent="0.25">
      <c r="C1390"/>
      <c r="D1390"/>
      <c r="E1390"/>
    </row>
    <row r="1391" spans="3:5" x14ac:dyDescent="0.25">
      <c r="C1391"/>
      <c r="D1391"/>
      <c r="E1391"/>
    </row>
    <row r="1392" spans="3:5" x14ac:dyDescent="0.25">
      <c r="C1392"/>
      <c r="D1392"/>
      <c r="E1392"/>
    </row>
    <row r="1393" spans="3:5" x14ac:dyDescent="0.25">
      <c r="C1393"/>
      <c r="D1393"/>
      <c r="E1393"/>
    </row>
    <row r="1394" spans="3:5" x14ac:dyDescent="0.25">
      <c r="C1394"/>
      <c r="D1394"/>
      <c r="E1394"/>
    </row>
    <row r="1395" spans="3:5" x14ac:dyDescent="0.25">
      <c r="C1395"/>
      <c r="D1395"/>
      <c r="E1395"/>
    </row>
    <row r="1396" spans="3:5" x14ac:dyDescent="0.25">
      <c r="C1396"/>
      <c r="D1396"/>
      <c r="E1396"/>
    </row>
    <row r="1397" spans="3:5" x14ac:dyDescent="0.25">
      <c r="C1397"/>
      <c r="D1397"/>
      <c r="E1397"/>
    </row>
    <row r="1398" spans="3:5" x14ac:dyDescent="0.25">
      <c r="C1398"/>
      <c r="D1398"/>
      <c r="E1398"/>
    </row>
    <row r="1399" spans="3:5" x14ac:dyDescent="0.25">
      <c r="C1399"/>
      <c r="D1399"/>
      <c r="E1399"/>
    </row>
    <row r="1400" spans="3:5" x14ac:dyDescent="0.25">
      <c r="C1400"/>
      <c r="D1400"/>
      <c r="E1400"/>
    </row>
    <row r="1401" spans="3:5" x14ac:dyDescent="0.25">
      <c r="C1401"/>
      <c r="D1401"/>
      <c r="E1401"/>
    </row>
    <row r="1402" spans="3:5" x14ac:dyDescent="0.25">
      <c r="C1402"/>
      <c r="D1402"/>
      <c r="E1402"/>
    </row>
    <row r="1403" spans="3:5" x14ac:dyDescent="0.25">
      <c r="C1403"/>
      <c r="D1403"/>
      <c r="E1403"/>
    </row>
    <row r="1404" spans="3:5" x14ac:dyDescent="0.25">
      <c r="C1404"/>
      <c r="D1404"/>
      <c r="E1404"/>
    </row>
    <row r="1405" spans="3:5" x14ac:dyDescent="0.25">
      <c r="C1405"/>
      <c r="D1405"/>
      <c r="E1405"/>
    </row>
    <row r="1406" spans="3:5" x14ac:dyDescent="0.25">
      <c r="C1406"/>
      <c r="D1406"/>
      <c r="E1406"/>
    </row>
    <row r="1407" spans="3:5" x14ac:dyDescent="0.25">
      <c r="C1407"/>
      <c r="D1407"/>
      <c r="E1407"/>
    </row>
    <row r="1408" spans="3:5" x14ac:dyDescent="0.25">
      <c r="C1408"/>
      <c r="D1408"/>
      <c r="E1408"/>
    </row>
    <row r="1409" spans="3:5" x14ac:dyDescent="0.25">
      <c r="C1409"/>
      <c r="D1409"/>
      <c r="E1409"/>
    </row>
    <row r="1410" spans="3:5" x14ac:dyDescent="0.25">
      <c r="C1410"/>
      <c r="D1410"/>
      <c r="E1410"/>
    </row>
    <row r="1411" spans="3:5" x14ac:dyDescent="0.25">
      <c r="C1411"/>
      <c r="D1411"/>
      <c r="E1411"/>
    </row>
    <row r="1412" spans="3:5" x14ac:dyDescent="0.25">
      <c r="C1412"/>
      <c r="D1412"/>
      <c r="E1412"/>
    </row>
    <row r="1413" spans="3:5" x14ac:dyDescent="0.25">
      <c r="C1413"/>
      <c r="D1413"/>
      <c r="E1413"/>
    </row>
    <row r="1414" spans="3:5" x14ac:dyDescent="0.25">
      <c r="C1414"/>
      <c r="D1414"/>
      <c r="E1414"/>
    </row>
    <row r="1415" spans="3:5" x14ac:dyDescent="0.25">
      <c r="C1415"/>
      <c r="D1415"/>
      <c r="E1415"/>
    </row>
    <row r="1416" spans="3:5" x14ac:dyDescent="0.25">
      <c r="C1416"/>
      <c r="D1416"/>
      <c r="E1416"/>
    </row>
    <row r="1417" spans="3:5" x14ac:dyDescent="0.25">
      <c r="C1417"/>
      <c r="D1417"/>
      <c r="E1417"/>
    </row>
    <row r="1418" spans="3:5" x14ac:dyDescent="0.25">
      <c r="C1418"/>
      <c r="D1418"/>
      <c r="E1418"/>
    </row>
    <row r="1419" spans="3:5" x14ac:dyDescent="0.25">
      <c r="C1419"/>
      <c r="D1419"/>
      <c r="E1419"/>
    </row>
    <row r="1420" spans="3:5" x14ac:dyDescent="0.25">
      <c r="C1420"/>
      <c r="D1420"/>
      <c r="E1420"/>
    </row>
    <row r="1421" spans="3:5" x14ac:dyDescent="0.25">
      <c r="C1421"/>
      <c r="D1421"/>
      <c r="E1421"/>
    </row>
    <row r="1422" spans="3:5" x14ac:dyDescent="0.25">
      <c r="C1422"/>
      <c r="D1422"/>
      <c r="E1422"/>
    </row>
    <row r="1423" spans="3:5" x14ac:dyDescent="0.25">
      <c r="C1423"/>
      <c r="D1423"/>
      <c r="E1423"/>
    </row>
    <row r="1424" spans="3:5" x14ac:dyDescent="0.25">
      <c r="C1424"/>
      <c r="D1424"/>
      <c r="E1424"/>
    </row>
    <row r="1425" spans="3:5" x14ac:dyDescent="0.25">
      <c r="C1425"/>
      <c r="D1425"/>
      <c r="E1425"/>
    </row>
    <row r="1426" spans="3:5" x14ac:dyDescent="0.25">
      <c r="C1426"/>
      <c r="D1426"/>
      <c r="E1426"/>
    </row>
    <row r="1427" spans="3:5" x14ac:dyDescent="0.25">
      <c r="C1427"/>
      <c r="D1427"/>
      <c r="E1427"/>
    </row>
    <row r="1428" spans="3:5" x14ac:dyDescent="0.25">
      <c r="C1428"/>
      <c r="D1428"/>
      <c r="E1428"/>
    </row>
    <row r="1429" spans="3:5" x14ac:dyDescent="0.25">
      <c r="C1429"/>
      <c r="D1429"/>
      <c r="E1429"/>
    </row>
    <row r="1430" spans="3:5" x14ac:dyDescent="0.25">
      <c r="C1430"/>
      <c r="D1430"/>
      <c r="E1430"/>
    </row>
    <row r="1431" spans="3:5" x14ac:dyDescent="0.25">
      <c r="C1431"/>
      <c r="D1431"/>
      <c r="E1431"/>
    </row>
    <row r="1432" spans="3:5" x14ac:dyDescent="0.25">
      <c r="C1432"/>
      <c r="D1432"/>
      <c r="E1432"/>
    </row>
    <row r="1433" spans="3:5" x14ac:dyDescent="0.25">
      <c r="C1433"/>
      <c r="D1433"/>
      <c r="E1433"/>
    </row>
    <row r="1434" spans="3:5" x14ac:dyDescent="0.25">
      <c r="C1434"/>
      <c r="D1434"/>
      <c r="E1434"/>
    </row>
    <row r="1435" spans="3:5" x14ac:dyDescent="0.25">
      <c r="C1435"/>
      <c r="D1435"/>
      <c r="E1435"/>
    </row>
    <row r="1436" spans="3:5" x14ac:dyDescent="0.25">
      <c r="C1436"/>
      <c r="D1436"/>
      <c r="E1436"/>
    </row>
    <row r="1437" spans="3:5" x14ac:dyDescent="0.25">
      <c r="C1437"/>
      <c r="D1437"/>
      <c r="E1437"/>
    </row>
    <row r="1438" spans="3:5" x14ac:dyDescent="0.25">
      <c r="C1438"/>
      <c r="D1438"/>
      <c r="E1438"/>
    </row>
    <row r="1439" spans="3:5" x14ac:dyDescent="0.25">
      <c r="C1439"/>
      <c r="D1439"/>
      <c r="E1439"/>
    </row>
    <row r="1440" spans="3:5" x14ac:dyDescent="0.25">
      <c r="C1440"/>
      <c r="D1440"/>
      <c r="E1440"/>
    </row>
    <row r="1441" spans="3:5" x14ac:dyDescent="0.25">
      <c r="C1441"/>
      <c r="D1441"/>
      <c r="E1441"/>
    </row>
    <row r="1442" spans="3:5" x14ac:dyDescent="0.25">
      <c r="C1442"/>
      <c r="D1442"/>
      <c r="E1442"/>
    </row>
    <row r="1443" spans="3:5" x14ac:dyDescent="0.25">
      <c r="C1443"/>
      <c r="D1443"/>
      <c r="E1443"/>
    </row>
    <row r="1444" spans="3:5" x14ac:dyDescent="0.25">
      <c r="C1444"/>
      <c r="D1444"/>
      <c r="E1444"/>
    </row>
    <row r="1445" spans="3:5" x14ac:dyDescent="0.25">
      <c r="C1445"/>
      <c r="D1445"/>
      <c r="E1445"/>
    </row>
    <row r="1446" spans="3:5" x14ac:dyDescent="0.25">
      <c r="C1446"/>
      <c r="D1446"/>
      <c r="E1446"/>
    </row>
    <row r="1447" spans="3:5" x14ac:dyDescent="0.25">
      <c r="C1447"/>
      <c r="D1447"/>
      <c r="E1447"/>
    </row>
    <row r="1448" spans="3:5" x14ac:dyDescent="0.25">
      <c r="C1448"/>
      <c r="D1448"/>
      <c r="E1448"/>
    </row>
    <row r="1449" spans="3:5" x14ac:dyDescent="0.25">
      <c r="C1449"/>
      <c r="D1449"/>
      <c r="E1449"/>
    </row>
    <row r="1450" spans="3:5" x14ac:dyDescent="0.25">
      <c r="C1450"/>
      <c r="D1450"/>
      <c r="E1450"/>
    </row>
    <row r="1451" spans="3:5" x14ac:dyDescent="0.25">
      <c r="C1451"/>
      <c r="D1451"/>
      <c r="E1451"/>
    </row>
    <row r="1452" spans="3:5" x14ac:dyDescent="0.25">
      <c r="C1452"/>
      <c r="D1452"/>
      <c r="E1452"/>
    </row>
    <row r="1453" spans="3:5" x14ac:dyDescent="0.25">
      <c r="C1453"/>
      <c r="D1453"/>
      <c r="E1453"/>
    </row>
    <row r="1454" spans="3:5" x14ac:dyDescent="0.25">
      <c r="C1454"/>
      <c r="D1454"/>
      <c r="E1454"/>
    </row>
    <row r="1455" spans="3:5" x14ac:dyDescent="0.25">
      <c r="C1455"/>
      <c r="D1455"/>
      <c r="E1455"/>
    </row>
    <row r="1456" spans="3:5" x14ac:dyDescent="0.25">
      <c r="C1456"/>
      <c r="D1456"/>
      <c r="E1456"/>
    </row>
    <row r="1457" spans="3:5" x14ac:dyDescent="0.25">
      <c r="C1457"/>
      <c r="D1457"/>
      <c r="E1457"/>
    </row>
    <row r="1458" spans="3:5" x14ac:dyDescent="0.25">
      <c r="C1458"/>
      <c r="D1458"/>
      <c r="E1458"/>
    </row>
    <row r="1459" spans="3:5" x14ac:dyDescent="0.25">
      <c r="C1459"/>
      <c r="D1459"/>
      <c r="E1459"/>
    </row>
    <row r="1460" spans="3:5" x14ac:dyDescent="0.25">
      <c r="C1460"/>
      <c r="D1460"/>
      <c r="E1460"/>
    </row>
    <row r="1461" spans="3:5" x14ac:dyDescent="0.25">
      <c r="C1461"/>
      <c r="D1461"/>
      <c r="E1461"/>
    </row>
    <row r="1462" spans="3:5" x14ac:dyDescent="0.25">
      <c r="C1462"/>
      <c r="D1462"/>
      <c r="E1462"/>
    </row>
    <row r="1463" spans="3:5" x14ac:dyDescent="0.25">
      <c r="C1463"/>
      <c r="D1463"/>
      <c r="E1463"/>
    </row>
    <row r="1464" spans="3:5" x14ac:dyDescent="0.25">
      <c r="C1464"/>
      <c r="D1464"/>
      <c r="E1464"/>
    </row>
    <row r="1465" spans="3:5" x14ac:dyDescent="0.25">
      <c r="C1465"/>
      <c r="D1465"/>
      <c r="E1465"/>
    </row>
    <row r="1466" spans="3:5" x14ac:dyDescent="0.25">
      <c r="C1466"/>
      <c r="D1466"/>
      <c r="E1466"/>
    </row>
    <row r="1467" spans="3:5" x14ac:dyDescent="0.25">
      <c r="C1467"/>
      <c r="D1467"/>
      <c r="E1467"/>
    </row>
    <row r="1468" spans="3:5" x14ac:dyDescent="0.25">
      <c r="C1468"/>
      <c r="D1468"/>
      <c r="E1468"/>
    </row>
    <row r="1469" spans="3:5" x14ac:dyDescent="0.25">
      <c r="C1469"/>
      <c r="D1469"/>
      <c r="E1469"/>
    </row>
    <row r="1470" spans="3:5" x14ac:dyDescent="0.25">
      <c r="C1470"/>
      <c r="D1470"/>
      <c r="E1470"/>
    </row>
    <row r="1471" spans="3:5" x14ac:dyDescent="0.25">
      <c r="C1471"/>
      <c r="D1471"/>
      <c r="E1471"/>
    </row>
    <row r="1472" spans="3:5" x14ac:dyDescent="0.25">
      <c r="C1472"/>
      <c r="D1472"/>
      <c r="E1472"/>
    </row>
    <row r="1473" spans="3:5" x14ac:dyDescent="0.25">
      <c r="C1473"/>
      <c r="D1473"/>
      <c r="E1473"/>
    </row>
    <row r="1474" spans="3:5" x14ac:dyDescent="0.25">
      <c r="C1474"/>
      <c r="D1474"/>
      <c r="E1474"/>
    </row>
    <row r="1475" spans="3:5" x14ac:dyDescent="0.25">
      <c r="C1475"/>
      <c r="D1475"/>
      <c r="E1475"/>
    </row>
    <row r="1476" spans="3:5" x14ac:dyDescent="0.25">
      <c r="C1476"/>
      <c r="D1476"/>
      <c r="E1476"/>
    </row>
    <row r="1477" spans="3:5" x14ac:dyDescent="0.25">
      <c r="C1477"/>
      <c r="D1477"/>
      <c r="E1477"/>
    </row>
    <row r="1478" spans="3:5" x14ac:dyDescent="0.25">
      <c r="C1478"/>
      <c r="D1478"/>
      <c r="E1478"/>
    </row>
    <row r="1479" spans="3:5" x14ac:dyDescent="0.25">
      <c r="C1479"/>
      <c r="D1479"/>
      <c r="E1479"/>
    </row>
    <row r="1480" spans="3:5" x14ac:dyDescent="0.25">
      <c r="C1480"/>
      <c r="D1480"/>
      <c r="E1480"/>
    </row>
    <row r="1481" spans="3:5" x14ac:dyDescent="0.25">
      <c r="C1481"/>
      <c r="D1481"/>
      <c r="E1481"/>
    </row>
    <row r="1482" spans="3:5" x14ac:dyDescent="0.25">
      <c r="C1482"/>
      <c r="D1482"/>
      <c r="E1482"/>
    </row>
    <row r="1483" spans="3:5" x14ac:dyDescent="0.25">
      <c r="C1483"/>
      <c r="D1483"/>
      <c r="E1483"/>
    </row>
    <row r="1484" spans="3:5" x14ac:dyDescent="0.25">
      <c r="C1484"/>
      <c r="D1484"/>
      <c r="E1484"/>
    </row>
    <row r="1485" spans="3:5" x14ac:dyDescent="0.25">
      <c r="C1485"/>
      <c r="D1485"/>
      <c r="E1485"/>
    </row>
    <row r="1486" spans="3:5" x14ac:dyDescent="0.25">
      <c r="C1486"/>
      <c r="D1486"/>
      <c r="E1486"/>
    </row>
    <row r="1487" spans="3:5" x14ac:dyDescent="0.25">
      <c r="C1487"/>
      <c r="D1487"/>
      <c r="E1487"/>
    </row>
    <row r="1488" spans="3:5" x14ac:dyDescent="0.25">
      <c r="C1488"/>
      <c r="D1488"/>
      <c r="E1488"/>
    </row>
    <row r="1489" spans="3:5" x14ac:dyDescent="0.25">
      <c r="C1489"/>
      <c r="D1489"/>
      <c r="E1489"/>
    </row>
    <row r="1490" spans="3:5" x14ac:dyDescent="0.25">
      <c r="C1490"/>
      <c r="D1490"/>
      <c r="E1490"/>
    </row>
    <row r="1491" spans="3:5" x14ac:dyDescent="0.25">
      <c r="C1491"/>
      <c r="D1491"/>
      <c r="E1491"/>
    </row>
    <row r="1492" spans="3:5" x14ac:dyDescent="0.25">
      <c r="C1492"/>
      <c r="D1492"/>
      <c r="E1492"/>
    </row>
    <row r="1493" spans="3:5" x14ac:dyDescent="0.25">
      <c r="C1493"/>
      <c r="D1493"/>
      <c r="E1493"/>
    </row>
    <row r="1494" spans="3:5" x14ac:dyDescent="0.25">
      <c r="C1494"/>
      <c r="D1494"/>
      <c r="E1494"/>
    </row>
    <row r="1495" spans="3:5" x14ac:dyDescent="0.25">
      <c r="C1495"/>
      <c r="D1495"/>
      <c r="E1495"/>
    </row>
    <row r="1496" spans="3:5" x14ac:dyDescent="0.25">
      <c r="C1496"/>
      <c r="D1496"/>
      <c r="E1496"/>
    </row>
    <row r="1497" spans="3:5" x14ac:dyDescent="0.25">
      <c r="C1497"/>
      <c r="D1497"/>
      <c r="E1497"/>
    </row>
    <row r="1498" spans="3:5" x14ac:dyDescent="0.25">
      <c r="C1498"/>
      <c r="D1498"/>
      <c r="E1498"/>
    </row>
    <row r="1499" spans="3:5" x14ac:dyDescent="0.25">
      <c r="C1499"/>
      <c r="D1499"/>
      <c r="E1499"/>
    </row>
    <row r="1500" spans="3:5" x14ac:dyDescent="0.25">
      <c r="C1500"/>
      <c r="D1500"/>
      <c r="E1500"/>
    </row>
    <row r="1501" spans="3:5" x14ac:dyDescent="0.25">
      <c r="C1501"/>
      <c r="D1501"/>
      <c r="E1501"/>
    </row>
    <row r="1502" spans="3:5" x14ac:dyDescent="0.25">
      <c r="C1502"/>
      <c r="D1502"/>
      <c r="E1502"/>
    </row>
    <row r="1503" spans="3:5" x14ac:dyDescent="0.25">
      <c r="C1503"/>
      <c r="D1503"/>
      <c r="E1503"/>
    </row>
    <row r="1504" spans="3:5" x14ac:dyDescent="0.25">
      <c r="C1504"/>
      <c r="D1504"/>
      <c r="E1504"/>
    </row>
    <row r="1505" spans="3:5" x14ac:dyDescent="0.25">
      <c r="C1505"/>
      <c r="D1505"/>
      <c r="E1505"/>
    </row>
    <row r="1506" spans="3:5" x14ac:dyDescent="0.25">
      <c r="C1506"/>
      <c r="D1506"/>
      <c r="E1506"/>
    </row>
    <row r="1507" spans="3:5" x14ac:dyDescent="0.25">
      <c r="C1507"/>
      <c r="D1507"/>
      <c r="E1507"/>
    </row>
    <row r="1508" spans="3:5" x14ac:dyDescent="0.25">
      <c r="C1508"/>
      <c r="D1508"/>
      <c r="E1508"/>
    </row>
    <row r="1509" spans="3:5" x14ac:dyDescent="0.25">
      <c r="C1509"/>
      <c r="D1509"/>
      <c r="E1509"/>
    </row>
    <row r="1510" spans="3:5" x14ac:dyDescent="0.25">
      <c r="C1510"/>
      <c r="D1510"/>
      <c r="E1510"/>
    </row>
    <row r="1511" spans="3:5" x14ac:dyDescent="0.25">
      <c r="C1511"/>
      <c r="D1511"/>
      <c r="E1511"/>
    </row>
    <row r="1512" spans="3:5" x14ac:dyDescent="0.25">
      <c r="C1512"/>
      <c r="D1512"/>
      <c r="E1512"/>
    </row>
    <row r="1513" spans="3:5" x14ac:dyDescent="0.25">
      <c r="C1513"/>
      <c r="D1513"/>
      <c r="E1513"/>
    </row>
    <row r="1514" spans="3:5" x14ac:dyDescent="0.25">
      <c r="C1514"/>
      <c r="D1514"/>
      <c r="E1514"/>
    </row>
    <row r="1515" spans="3:5" x14ac:dyDescent="0.25">
      <c r="C1515"/>
      <c r="D1515"/>
      <c r="E1515"/>
    </row>
    <row r="1516" spans="3:5" x14ac:dyDescent="0.25">
      <c r="C1516"/>
      <c r="D1516"/>
      <c r="E1516"/>
    </row>
    <row r="1517" spans="3:5" x14ac:dyDescent="0.25">
      <c r="C1517"/>
      <c r="D1517"/>
      <c r="E1517"/>
    </row>
    <row r="1518" spans="3:5" x14ac:dyDescent="0.25">
      <c r="C1518"/>
      <c r="D1518"/>
      <c r="E1518"/>
    </row>
    <row r="1519" spans="3:5" x14ac:dyDescent="0.25">
      <c r="C1519"/>
      <c r="D1519"/>
      <c r="E1519"/>
    </row>
    <row r="1520" spans="3:5" x14ac:dyDescent="0.25">
      <c r="C1520"/>
      <c r="D1520"/>
      <c r="E1520"/>
    </row>
    <row r="1521" spans="3:5" x14ac:dyDescent="0.25">
      <c r="C1521"/>
      <c r="D1521"/>
      <c r="E1521"/>
    </row>
    <row r="1522" spans="3:5" x14ac:dyDescent="0.25">
      <c r="C1522"/>
      <c r="D1522"/>
      <c r="E1522"/>
    </row>
    <row r="1523" spans="3:5" x14ac:dyDescent="0.25">
      <c r="C1523"/>
      <c r="D1523"/>
      <c r="E1523"/>
    </row>
    <row r="1524" spans="3:5" x14ac:dyDescent="0.25">
      <c r="C1524"/>
      <c r="D1524"/>
      <c r="E1524"/>
    </row>
    <row r="1525" spans="3:5" x14ac:dyDescent="0.25">
      <c r="C1525"/>
      <c r="D1525"/>
      <c r="E1525"/>
    </row>
    <row r="1526" spans="3:5" x14ac:dyDescent="0.25">
      <c r="C1526"/>
      <c r="D1526"/>
      <c r="E1526"/>
    </row>
    <row r="1527" spans="3:5" x14ac:dyDescent="0.25">
      <c r="C1527"/>
      <c r="D1527"/>
      <c r="E1527"/>
    </row>
    <row r="1528" spans="3:5" x14ac:dyDescent="0.25">
      <c r="C1528"/>
      <c r="D1528"/>
      <c r="E1528"/>
    </row>
    <row r="1529" spans="3:5" x14ac:dyDescent="0.25">
      <c r="C1529"/>
      <c r="D1529"/>
      <c r="E1529"/>
    </row>
    <row r="1530" spans="3:5" x14ac:dyDescent="0.25">
      <c r="C1530"/>
      <c r="D1530"/>
      <c r="E1530"/>
    </row>
    <row r="1531" spans="3:5" x14ac:dyDescent="0.25">
      <c r="C1531"/>
      <c r="D1531"/>
      <c r="E1531"/>
    </row>
    <row r="1532" spans="3:5" x14ac:dyDescent="0.25">
      <c r="C1532"/>
      <c r="D1532"/>
      <c r="E1532"/>
    </row>
    <row r="1533" spans="3:5" x14ac:dyDescent="0.25">
      <c r="C1533"/>
      <c r="D1533"/>
      <c r="E1533"/>
    </row>
    <row r="1534" spans="3:5" x14ac:dyDescent="0.25">
      <c r="C1534"/>
      <c r="D1534"/>
      <c r="E1534"/>
    </row>
    <row r="1535" spans="3:5" x14ac:dyDescent="0.25">
      <c r="C1535"/>
      <c r="D1535"/>
      <c r="E1535"/>
    </row>
    <row r="1536" spans="3:5" x14ac:dyDescent="0.25">
      <c r="C1536"/>
      <c r="D1536"/>
      <c r="E1536"/>
    </row>
    <row r="1537" spans="3:5" x14ac:dyDescent="0.25">
      <c r="C1537"/>
      <c r="D1537"/>
      <c r="E1537"/>
    </row>
    <row r="1538" spans="3:5" x14ac:dyDescent="0.25">
      <c r="C1538"/>
      <c r="D1538"/>
      <c r="E1538"/>
    </row>
    <row r="1539" spans="3:5" x14ac:dyDescent="0.25">
      <c r="C1539"/>
      <c r="D1539"/>
      <c r="E1539"/>
    </row>
    <row r="1540" spans="3:5" x14ac:dyDescent="0.25">
      <c r="C1540"/>
      <c r="D1540"/>
      <c r="E1540"/>
    </row>
    <row r="1541" spans="3:5" x14ac:dyDescent="0.25">
      <c r="C1541"/>
      <c r="D1541"/>
      <c r="E1541"/>
    </row>
    <row r="1542" spans="3:5" x14ac:dyDescent="0.25">
      <c r="C1542"/>
      <c r="D1542"/>
      <c r="E1542"/>
    </row>
    <row r="1543" spans="3:5" x14ac:dyDescent="0.25">
      <c r="C1543"/>
      <c r="D1543"/>
      <c r="E1543"/>
    </row>
    <row r="1544" spans="3:5" x14ac:dyDescent="0.25">
      <c r="C1544"/>
      <c r="D1544"/>
      <c r="E1544"/>
    </row>
    <row r="1545" spans="3:5" x14ac:dyDescent="0.25">
      <c r="C1545"/>
      <c r="D1545"/>
      <c r="E1545"/>
    </row>
    <row r="1546" spans="3:5" x14ac:dyDescent="0.25">
      <c r="C1546"/>
      <c r="D1546"/>
      <c r="E1546"/>
    </row>
    <row r="1547" spans="3:5" x14ac:dyDescent="0.25">
      <c r="C1547"/>
      <c r="D1547"/>
      <c r="E1547"/>
    </row>
    <row r="1548" spans="3:5" x14ac:dyDescent="0.25">
      <c r="C1548"/>
      <c r="D1548"/>
      <c r="E1548"/>
    </row>
    <row r="1549" spans="3:5" x14ac:dyDescent="0.25">
      <c r="C1549"/>
      <c r="D1549"/>
      <c r="E1549"/>
    </row>
    <row r="1550" spans="3:5" x14ac:dyDescent="0.25">
      <c r="C1550"/>
      <c r="D1550"/>
      <c r="E1550"/>
    </row>
    <row r="1551" spans="3:5" x14ac:dyDescent="0.25">
      <c r="C1551"/>
      <c r="D1551"/>
      <c r="E1551"/>
    </row>
    <row r="1552" spans="3:5" x14ac:dyDescent="0.25">
      <c r="C1552"/>
      <c r="D1552"/>
      <c r="E1552"/>
    </row>
    <row r="1553" spans="3:5" x14ac:dyDescent="0.25">
      <c r="C1553"/>
      <c r="D1553"/>
      <c r="E1553"/>
    </row>
    <row r="1554" spans="3:5" x14ac:dyDescent="0.25">
      <c r="C1554"/>
      <c r="D1554"/>
      <c r="E1554"/>
    </row>
    <row r="1555" spans="3:5" x14ac:dyDescent="0.25">
      <c r="C1555"/>
      <c r="D1555"/>
      <c r="E1555"/>
    </row>
    <row r="1556" spans="3:5" x14ac:dyDescent="0.25">
      <c r="C1556"/>
      <c r="D1556"/>
      <c r="E1556"/>
    </row>
    <row r="1557" spans="3:5" x14ac:dyDescent="0.25">
      <c r="C1557"/>
      <c r="D1557"/>
      <c r="E1557"/>
    </row>
    <row r="1558" spans="3:5" x14ac:dyDescent="0.25">
      <c r="C1558"/>
      <c r="D1558"/>
      <c r="E1558"/>
    </row>
    <row r="1559" spans="3:5" x14ac:dyDescent="0.25">
      <c r="C1559"/>
      <c r="D1559"/>
      <c r="E1559"/>
    </row>
    <row r="1560" spans="3:5" x14ac:dyDescent="0.25">
      <c r="C1560"/>
      <c r="D1560"/>
      <c r="E1560"/>
    </row>
    <row r="1561" spans="3:5" x14ac:dyDescent="0.25">
      <c r="C1561"/>
      <c r="D1561"/>
      <c r="E1561"/>
    </row>
    <row r="1562" spans="3:5" x14ac:dyDescent="0.25">
      <c r="C1562"/>
      <c r="D1562"/>
      <c r="E1562"/>
    </row>
    <row r="1563" spans="3:5" x14ac:dyDescent="0.25">
      <c r="C1563"/>
      <c r="D1563"/>
      <c r="E1563"/>
    </row>
    <row r="1564" spans="3:5" x14ac:dyDescent="0.25">
      <c r="C1564"/>
      <c r="D1564"/>
      <c r="E1564"/>
    </row>
    <row r="1565" spans="3:5" x14ac:dyDescent="0.25">
      <c r="C1565"/>
      <c r="D1565"/>
      <c r="E1565"/>
    </row>
    <row r="1566" spans="3:5" x14ac:dyDescent="0.25">
      <c r="C1566"/>
      <c r="D1566"/>
      <c r="E1566"/>
    </row>
    <row r="1567" spans="3:5" x14ac:dyDescent="0.25">
      <c r="C1567"/>
      <c r="D1567"/>
      <c r="E1567"/>
    </row>
    <row r="1568" spans="3:5" x14ac:dyDescent="0.25">
      <c r="C1568"/>
      <c r="D1568"/>
      <c r="E1568"/>
    </row>
    <row r="1569" spans="3:5" x14ac:dyDescent="0.25">
      <c r="C1569"/>
      <c r="D1569"/>
      <c r="E1569"/>
    </row>
    <row r="1570" spans="3:5" x14ac:dyDescent="0.25">
      <c r="C1570"/>
      <c r="D1570"/>
      <c r="E1570"/>
    </row>
    <row r="1571" spans="3:5" x14ac:dyDescent="0.25">
      <c r="C1571"/>
      <c r="D1571"/>
      <c r="E1571"/>
    </row>
    <row r="1572" spans="3:5" x14ac:dyDescent="0.25">
      <c r="C1572"/>
      <c r="D1572"/>
      <c r="E1572"/>
    </row>
    <row r="1573" spans="3:5" x14ac:dyDescent="0.25">
      <c r="C1573"/>
      <c r="D1573"/>
      <c r="E1573"/>
    </row>
    <row r="1574" spans="3:5" x14ac:dyDescent="0.25">
      <c r="C1574"/>
      <c r="D1574"/>
      <c r="E1574"/>
    </row>
    <row r="1575" spans="3:5" x14ac:dyDescent="0.25">
      <c r="C1575"/>
      <c r="D1575"/>
      <c r="E1575"/>
    </row>
    <row r="1576" spans="3:5" x14ac:dyDescent="0.25">
      <c r="C1576"/>
      <c r="D1576"/>
      <c r="E1576"/>
    </row>
    <row r="1577" spans="3:5" x14ac:dyDescent="0.25">
      <c r="C1577"/>
      <c r="D1577"/>
      <c r="E1577"/>
    </row>
    <row r="1578" spans="3:5" x14ac:dyDescent="0.25">
      <c r="C1578"/>
      <c r="D1578"/>
      <c r="E1578"/>
    </row>
    <row r="1579" spans="3:5" x14ac:dyDescent="0.25">
      <c r="C1579"/>
      <c r="D1579"/>
      <c r="E1579"/>
    </row>
    <row r="1580" spans="3:5" x14ac:dyDescent="0.25">
      <c r="C1580"/>
      <c r="D1580"/>
      <c r="E1580"/>
    </row>
    <row r="1581" spans="3:5" x14ac:dyDescent="0.25">
      <c r="C1581"/>
      <c r="D1581"/>
      <c r="E1581"/>
    </row>
    <row r="1582" spans="3:5" x14ac:dyDescent="0.25">
      <c r="C1582"/>
      <c r="D1582"/>
      <c r="E1582"/>
    </row>
    <row r="1583" spans="3:5" x14ac:dyDescent="0.25">
      <c r="C1583"/>
      <c r="D1583"/>
      <c r="E1583"/>
    </row>
    <row r="1584" spans="3:5" x14ac:dyDescent="0.25">
      <c r="C1584"/>
      <c r="D1584"/>
      <c r="E1584"/>
    </row>
    <row r="1585" spans="3:5" x14ac:dyDescent="0.25">
      <c r="C1585"/>
      <c r="D1585"/>
      <c r="E1585"/>
    </row>
    <row r="1586" spans="3:5" x14ac:dyDescent="0.25">
      <c r="C1586"/>
      <c r="D1586"/>
      <c r="E1586"/>
    </row>
    <row r="1587" spans="3:5" x14ac:dyDescent="0.25">
      <c r="C1587"/>
      <c r="D1587"/>
      <c r="E1587"/>
    </row>
    <row r="1588" spans="3:5" x14ac:dyDescent="0.25">
      <c r="C1588"/>
      <c r="D1588"/>
      <c r="E1588"/>
    </row>
    <row r="1589" spans="3:5" x14ac:dyDescent="0.25">
      <c r="C1589"/>
      <c r="D1589"/>
      <c r="E1589"/>
    </row>
    <row r="1590" spans="3:5" x14ac:dyDescent="0.25">
      <c r="C1590"/>
      <c r="D1590"/>
      <c r="E1590"/>
    </row>
    <row r="1591" spans="3:5" x14ac:dyDescent="0.25">
      <c r="C1591"/>
      <c r="D1591"/>
      <c r="E1591"/>
    </row>
    <row r="1592" spans="3:5" x14ac:dyDescent="0.25">
      <c r="C1592"/>
      <c r="D1592"/>
      <c r="E1592"/>
    </row>
    <row r="1593" spans="3:5" x14ac:dyDescent="0.25">
      <c r="C1593"/>
      <c r="D1593"/>
      <c r="E1593"/>
    </row>
    <row r="1594" spans="3:5" x14ac:dyDescent="0.25">
      <c r="C1594"/>
      <c r="D1594"/>
      <c r="E1594"/>
    </row>
    <row r="1595" spans="3:5" x14ac:dyDescent="0.25">
      <c r="C1595"/>
      <c r="D1595"/>
      <c r="E1595"/>
    </row>
    <row r="1596" spans="3:5" x14ac:dyDescent="0.25">
      <c r="C1596"/>
      <c r="D1596"/>
      <c r="E1596"/>
    </row>
    <row r="1597" spans="3:5" x14ac:dyDescent="0.25">
      <c r="C1597"/>
      <c r="D1597"/>
      <c r="E1597"/>
    </row>
    <row r="1598" spans="3:5" x14ac:dyDescent="0.25">
      <c r="C1598"/>
      <c r="D1598"/>
      <c r="E1598"/>
    </row>
    <row r="1599" spans="3:5" x14ac:dyDescent="0.25">
      <c r="C1599"/>
      <c r="D1599"/>
      <c r="E1599"/>
    </row>
    <row r="1600" spans="3:5" x14ac:dyDescent="0.25">
      <c r="C1600"/>
      <c r="D1600"/>
      <c r="E1600"/>
    </row>
    <row r="1601" spans="3:5" x14ac:dyDescent="0.25">
      <c r="C1601"/>
      <c r="D1601"/>
      <c r="E1601"/>
    </row>
    <row r="1602" spans="3:5" x14ac:dyDescent="0.25">
      <c r="C1602"/>
      <c r="D1602"/>
      <c r="E1602"/>
    </row>
    <row r="1603" spans="3:5" x14ac:dyDescent="0.25">
      <c r="C1603"/>
      <c r="D1603"/>
      <c r="E1603"/>
    </row>
    <row r="1604" spans="3:5" x14ac:dyDescent="0.25">
      <c r="C1604"/>
      <c r="D1604"/>
      <c r="E1604"/>
    </row>
    <row r="1605" spans="3:5" x14ac:dyDescent="0.25">
      <c r="C1605"/>
      <c r="D1605"/>
      <c r="E1605"/>
    </row>
    <row r="1606" spans="3:5" x14ac:dyDescent="0.25">
      <c r="C1606"/>
      <c r="D1606"/>
      <c r="E1606"/>
    </row>
    <row r="1607" spans="3:5" x14ac:dyDescent="0.25">
      <c r="C1607"/>
      <c r="D1607"/>
      <c r="E1607"/>
    </row>
    <row r="1608" spans="3:5" x14ac:dyDescent="0.25">
      <c r="C1608"/>
      <c r="D1608"/>
      <c r="E1608"/>
    </row>
    <row r="1609" spans="3:5" x14ac:dyDescent="0.25">
      <c r="C1609"/>
      <c r="D1609"/>
      <c r="E1609"/>
    </row>
    <row r="1610" spans="3:5" x14ac:dyDescent="0.25">
      <c r="C1610"/>
      <c r="D1610"/>
      <c r="E1610"/>
    </row>
    <row r="1611" spans="3:5" x14ac:dyDescent="0.25">
      <c r="C1611"/>
      <c r="D1611"/>
      <c r="E1611"/>
    </row>
    <row r="1612" spans="3:5" x14ac:dyDescent="0.25">
      <c r="C1612"/>
      <c r="D1612"/>
      <c r="E1612"/>
    </row>
    <row r="1613" spans="3:5" x14ac:dyDescent="0.25">
      <c r="C1613"/>
      <c r="D1613"/>
      <c r="E1613"/>
    </row>
    <row r="1614" spans="3:5" x14ac:dyDescent="0.25">
      <c r="C1614"/>
      <c r="D1614"/>
      <c r="E1614"/>
    </row>
    <row r="1615" spans="3:5" x14ac:dyDescent="0.25">
      <c r="C1615"/>
      <c r="D1615"/>
      <c r="E1615"/>
    </row>
    <row r="1616" spans="3:5" x14ac:dyDescent="0.25">
      <c r="C1616"/>
      <c r="D1616"/>
      <c r="E1616"/>
    </row>
    <row r="1617" spans="3:5" x14ac:dyDescent="0.25">
      <c r="C1617"/>
      <c r="D1617"/>
      <c r="E1617"/>
    </row>
    <row r="1618" spans="3:5" x14ac:dyDescent="0.25">
      <c r="C1618"/>
      <c r="D1618"/>
      <c r="E1618"/>
    </row>
    <row r="1619" spans="3:5" x14ac:dyDescent="0.25">
      <c r="C1619"/>
      <c r="D1619"/>
      <c r="E1619"/>
    </row>
    <row r="1620" spans="3:5" x14ac:dyDescent="0.25">
      <c r="C1620"/>
      <c r="D1620"/>
      <c r="E1620"/>
    </row>
    <row r="1621" spans="3:5" x14ac:dyDescent="0.25">
      <c r="C1621"/>
      <c r="D1621"/>
      <c r="E1621"/>
    </row>
    <row r="1622" spans="3:5" x14ac:dyDescent="0.25">
      <c r="C1622"/>
      <c r="D1622"/>
      <c r="E1622"/>
    </row>
    <row r="1623" spans="3:5" x14ac:dyDescent="0.25">
      <c r="C1623"/>
      <c r="D1623"/>
      <c r="E1623"/>
    </row>
    <row r="1624" spans="3:5" x14ac:dyDescent="0.25">
      <c r="C1624"/>
      <c r="D1624"/>
      <c r="E1624"/>
    </row>
    <row r="1625" spans="3:5" x14ac:dyDescent="0.25">
      <c r="C1625"/>
      <c r="D1625"/>
      <c r="E1625"/>
    </row>
    <row r="1626" spans="3:5" x14ac:dyDescent="0.25">
      <c r="C1626"/>
      <c r="D1626"/>
      <c r="E1626"/>
    </row>
    <row r="1627" spans="3:5" x14ac:dyDescent="0.25">
      <c r="C1627"/>
      <c r="D1627"/>
      <c r="E1627"/>
    </row>
    <row r="1628" spans="3:5" x14ac:dyDescent="0.25">
      <c r="C1628"/>
      <c r="D1628"/>
      <c r="E1628"/>
    </row>
    <row r="1629" spans="3:5" x14ac:dyDescent="0.25">
      <c r="C1629"/>
      <c r="D1629"/>
      <c r="E1629"/>
    </row>
    <row r="1630" spans="3:5" x14ac:dyDescent="0.25">
      <c r="C1630"/>
      <c r="D1630"/>
      <c r="E1630"/>
    </row>
    <row r="1631" spans="3:5" x14ac:dyDescent="0.25">
      <c r="C1631"/>
      <c r="D1631"/>
      <c r="E1631"/>
    </row>
    <row r="1632" spans="3:5" x14ac:dyDescent="0.25">
      <c r="C1632"/>
      <c r="D1632"/>
      <c r="E1632"/>
    </row>
    <row r="1633" spans="3:5" x14ac:dyDescent="0.25">
      <c r="C1633"/>
      <c r="D1633"/>
      <c r="E1633"/>
    </row>
    <row r="1634" spans="3:5" x14ac:dyDescent="0.25">
      <c r="C1634"/>
      <c r="D1634"/>
      <c r="E1634"/>
    </row>
    <row r="1635" spans="3:5" x14ac:dyDescent="0.25">
      <c r="C1635"/>
      <c r="D1635"/>
      <c r="E1635"/>
    </row>
    <row r="1636" spans="3:5" x14ac:dyDescent="0.25">
      <c r="C1636"/>
      <c r="D1636"/>
      <c r="E1636"/>
    </row>
    <row r="1637" spans="3:5" x14ac:dyDescent="0.25">
      <c r="C1637"/>
      <c r="D1637"/>
      <c r="E1637"/>
    </row>
    <row r="1638" spans="3:5" x14ac:dyDescent="0.25">
      <c r="C1638"/>
      <c r="D1638"/>
      <c r="E1638"/>
    </row>
    <row r="1639" spans="3:5" x14ac:dyDescent="0.25">
      <c r="C1639"/>
      <c r="D1639"/>
      <c r="E1639"/>
    </row>
    <row r="1640" spans="3:5" x14ac:dyDescent="0.25">
      <c r="C1640"/>
      <c r="D1640"/>
      <c r="E1640"/>
    </row>
    <row r="1641" spans="3:5" x14ac:dyDescent="0.25">
      <c r="C1641"/>
      <c r="D1641"/>
      <c r="E1641"/>
    </row>
    <row r="1642" spans="3:5" x14ac:dyDescent="0.25">
      <c r="C1642"/>
      <c r="D1642"/>
      <c r="E1642"/>
    </row>
    <row r="1643" spans="3:5" x14ac:dyDescent="0.25">
      <c r="C1643"/>
      <c r="D1643"/>
      <c r="E1643"/>
    </row>
    <row r="1644" spans="3:5" x14ac:dyDescent="0.25">
      <c r="C1644"/>
      <c r="D1644"/>
      <c r="E1644"/>
    </row>
    <row r="1645" spans="3:5" x14ac:dyDescent="0.25">
      <c r="C1645"/>
      <c r="D1645"/>
      <c r="E1645"/>
    </row>
    <row r="1646" spans="3:5" x14ac:dyDescent="0.25">
      <c r="C1646"/>
      <c r="D1646"/>
      <c r="E1646"/>
    </row>
    <row r="1647" spans="3:5" x14ac:dyDescent="0.25">
      <c r="C1647"/>
      <c r="D1647"/>
      <c r="E1647"/>
    </row>
    <row r="1648" spans="3:5" x14ac:dyDescent="0.25">
      <c r="C1648"/>
      <c r="D1648"/>
      <c r="E1648"/>
    </row>
    <row r="1649" spans="3:5" x14ac:dyDescent="0.25">
      <c r="C1649"/>
      <c r="D1649"/>
      <c r="E1649"/>
    </row>
    <row r="1650" spans="3:5" x14ac:dyDescent="0.25">
      <c r="C1650"/>
      <c r="D1650"/>
      <c r="E1650"/>
    </row>
    <row r="1651" spans="3:5" x14ac:dyDescent="0.25">
      <c r="C1651"/>
      <c r="D1651"/>
      <c r="E1651"/>
    </row>
    <row r="1652" spans="3:5" x14ac:dyDescent="0.25">
      <c r="C1652"/>
      <c r="D1652"/>
      <c r="E1652"/>
    </row>
    <row r="1653" spans="3:5" x14ac:dyDescent="0.25">
      <c r="C1653"/>
      <c r="D1653"/>
      <c r="E1653"/>
    </row>
    <row r="1654" spans="3:5" x14ac:dyDescent="0.25">
      <c r="C1654"/>
      <c r="D1654"/>
      <c r="E1654"/>
    </row>
    <row r="1655" spans="3:5" x14ac:dyDescent="0.25">
      <c r="C1655"/>
      <c r="D1655"/>
      <c r="E1655"/>
    </row>
    <row r="1656" spans="3:5" x14ac:dyDescent="0.25">
      <c r="C1656"/>
      <c r="D1656"/>
      <c r="E1656"/>
    </row>
    <row r="1657" spans="3:5" x14ac:dyDescent="0.25">
      <c r="C1657"/>
      <c r="D1657"/>
      <c r="E1657"/>
    </row>
    <row r="1658" spans="3:5" x14ac:dyDescent="0.25">
      <c r="C1658"/>
      <c r="D1658"/>
      <c r="E1658"/>
    </row>
    <row r="1659" spans="3:5" x14ac:dyDescent="0.25">
      <c r="C1659"/>
      <c r="D1659"/>
      <c r="E1659"/>
    </row>
    <row r="1660" spans="3:5" x14ac:dyDescent="0.25">
      <c r="C1660"/>
      <c r="D1660"/>
      <c r="E1660"/>
    </row>
    <row r="1661" spans="3:5" x14ac:dyDescent="0.25">
      <c r="C1661"/>
      <c r="D1661"/>
      <c r="E1661"/>
    </row>
    <row r="1662" spans="3:5" x14ac:dyDescent="0.25">
      <c r="C1662"/>
      <c r="D1662"/>
      <c r="E1662"/>
    </row>
    <row r="1663" spans="3:5" x14ac:dyDescent="0.25">
      <c r="C1663"/>
      <c r="D1663"/>
      <c r="E1663"/>
    </row>
    <row r="1664" spans="3:5" x14ac:dyDescent="0.25">
      <c r="C1664"/>
      <c r="D1664"/>
      <c r="E1664"/>
    </row>
    <row r="1665" spans="3:5" x14ac:dyDescent="0.25">
      <c r="C1665"/>
      <c r="D1665"/>
      <c r="E1665"/>
    </row>
    <row r="1666" spans="3:5" x14ac:dyDescent="0.25">
      <c r="C1666"/>
      <c r="D1666"/>
      <c r="E1666"/>
    </row>
    <row r="1667" spans="3:5" x14ac:dyDescent="0.25">
      <c r="C1667"/>
      <c r="D1667"/>
      <c r="E1667"/>
    </row>
    <row r="1668" spans="3:5" x14ac:dyDescent="0.25">
      <c r="C1668"/>
      <c r="D1668"/>
      <c r="E1668"/>
    </row>
    <row r="1669" spans="3:5" x14ac:dyDescent="0.25">
      <c r="C1669"/>
      <c r="D1669"/>
      <c r="E1669"/>
    </row>
    <row r="1670" spans="3:5" x14ac:dyDescent="0.25">
      <c r="C1670"/>
      <c r="D1670"/>
      <c r="E1670"/>
    </row>
    <row r="1671" spans="3:5" x14ac:dyDescent="0.25">
      <c r="C1671"/>
      <c r="D1671"/>
      <c r="E1671"/>
    </row>
    <row r="1672" spans="3:5" x14ac:dyDescent="0.25">
      <c r="C1672"/>
      <c r="D1672"/>
      <c r="E1672"/>
    </row>
    <row r="1673" spans="3:5" x14ac:dyDescent="0.25">
      <c r="C1673"/>
      <c r="D1673"/>
      <c r="E1673"/>
    </row>
    <row r="1674" spans="3:5" x14ac:dyDescent="0.25">
      <c r="C1674"/>
      <c r="D1674"/>
      <c r="E1674"/>
    </row>
    <row r="1675" spans="3:5" x14ac:dyDescent="0.25">
      <c r="C1675"/>
      <c r="D1675"/>
      <c r="E1675"/>
    </row>
    <row r="1676" spans="3:5" x14ac:dyDescent="0.25">
      <c r="C1676"/>
      <c r="D1676"/>
      <c r="E1676"/>
    </row>
    <row r="1677" spans="3:5" x14ac:dyDescent="0.25">
      <c r="C1677"/>
      <c r="D1677"/>
      <c r="E1677"/>
    </row>
    <row r="1678" spans="3:5" x14ac:dyDescent="0.25">
      <c r="C1678"/>
      <c r="D1678"/>
      <c r="E1678"/>
    </row>
    <row r="1679" spans="3:5" x14ac:dyDescent="0.25">
      <c r="C1679"/>
      <c r="D1679"/>
      <c r="E1679"/>
    </row>
    <row r="1680" spans="3:5" x14ac:dyDescent="0.25">
      <c r="C1680"/>
      <c r="D1680"/>
      <c r="E1680"/>
    </row>
    <row r="1681" spans="3:5" x14ac:dyDescent="0.25">
      <c r="C1681"/>
      <c r="D1681"/>
      <c r="E1681"/>
    </row>
    <row r="1682" spans="3:5" x14ac:dyDescent="0.25">
      <c r="C1682"/>
      <c r="D1682"/>
      <c r="E1682"/>
    </row>
    <row r="1683" spans="3:5" x14ac:dyDescent="0.25">
      <c r="C1683"/>
      <c r="D1683"/>
      <c r="E1683"/>
    </row>
    <row r="1684" spans="3:5" x14ac:dyDescent="0.25">
      <c r="C1684"/>
      <c r="D1684"/>
      <c r="E1684"/>
    </row>
    <row r="1685" spans="3:5" x14ac:dyDescent="0.25">
      <c r="C1685"/>
      <c r="D1685"/>
      <c r="E1685"/>
    </row>
    <row r="1686" spans="3:5" x14ac:dyDescent="0.25">
      <c r="C1686"/>
      <c r="D1686"/>
      <c r="E1686"/>
    </row>
    <row r="1687" spans="3:5" x14ac:dyDescent="0.25">
      <c r="C1687"/>
      <c r="D1687"/>
      <c r="E1687"/>
    </row>
    <row r="1688" spans="3:5" x14ac:dyDescent="0.25">
      <c r="C1688"/>
      <c r="D1688"/>
      <c r="E1688"/>
    </row>
    <row r="1689" spans="3:5" x14ac:dyDescent="0.25">
      <c r="C1689"/>
      <c r="D1689"/>
      <c r="E1689"/>
    </row>
    <row r="1690" spans="3:5" x14ac:dyDescent="0.25">
      <c r="C1690"/>
      <c r="D1690"/>
      <c r="E1690"/>
    </row>
    <row r="1691" spans="3:5" x14ac:dyDescent="0.25">
      <c r="C1691"/>
      <c r="D1691"/>
      <c r="E1691"/>
    </row>
    <row r="1692" spans="3:5" x14ac:dyDescent="0.25">
      <c r="C1692"/>
      <c r="D1692"/>
      <c r="E1692"/>
    </row>
    <row r="1693" spans="3:5" x14ac:dyDescent="0.25">
      <c r="C1693"/>
      <c r="D1693"/>
      <c r="E1693"/>
    </row>
    <row r="1694" spans="3:5" x14ac:dyDescent="0.25">
      <c r="C1694"/>
      <c r="D1694"/>
      <c r="E1694"/>
    </row>
    <row r="1695" spans="3:5" x14ac:dyDescent="0.25">
      <c r="C1695"/>
      <c r="D1695"/>
      <c r="E1695"/>
    </row>
    <row r="1696" spans="3:5" x14ac:dyDescent="0.25">
      <c r="C1696"/>
      <c r="D1696"/>
      <c r="E1696"/>
    </row>
    <row r="1697" spans="3:5" x14ac:dyDescent="0.25">
      <c r="C1697"/>
      <c r="D1697"/>
      <c r="E1697"/>
    </row>
    <row r="1698" spans="3:5" x14ac:dyDescent="0.25">
      <c r="C1698"/>
      <c r="D1698"/>
      <c r="E1698"/>
    </row>
    <row r="1699" spans="3:5" x14ac:dyDescent="0.25">
      <c r="C1699"/>
      <c r="D1699"/>
      <c r="E1699"/>
    </row>
    <row r="1700" spans="3:5" x14ac:dyDescent="0.25">
      <c r="C1700"/>
      <c r="D1700"/>
      <c r="E1700"/>
    </row>
    <row r="1701" spans="3:5" x14ac:dyDescent="0.25">
      <c r="C1701"/>
      <c r="D1701"/>
      <c r="E1701"/>
    </row>
    <row r="1702" spans="3:5" x14ac:dyDescent="0.25">
      <c r="C1702"/>
      <c r="D1702"/>
      <c r="E1702"/>
    </row>
    <row r="1703" spans="3:5" x14ac:dyDescent="0.25">
      <c r="C1703"/>
      <c r="D1703"/>
      <c r="E1703"/>
    </row>
    <row r="1704" spans="3:5" x14ac:dyDescent="0.25">
      <c r="C1704"/>
      <c r="D1704"/>
      <c r="E1704"/>
    </row>
    <row r="1705" spans="3:5" x14ac:dyDescent="0.25">
      <c r="C1705"/>
      <c r="D1705"/>
      <c r="E1705"/>
    </row>
    <row r="1706" spans="3:5" x14ac:dyDescent="0.25">
      <c r="C1706"/>
      <c r="D1706"/>
      <c r="E1706"/>
    </row>
    <row r="1707" spans="3:5" x14ac:dyDescent="0.25">
      <c r="C1707"/>
      <c r="D1707"/>
      <c r="E1707"/>
    </row>
    <row r="1708" spans="3:5" x14ac:dyDescent="0.25">
      <c r="C1708"/>
      <c r="D1708"/>
      <c r="E1708"/>
    </row>
    <row r="1709" spans="3:5" x14ac:dyDescent="0.25">
      <c r="C1709"/>
      <c r="D1709"/>
      <c r="E1709"/>
    </row>
    <row r="1710" spans="3:5" x14ac:dyDescent="0.25">
      <c r="C1710"/>
      <c r="D1710"/>
      <c r="E1710"/>
    </row>
    <row r="1711" spans="3:5" x14ac:dyDescent="0.25">
      <c r="C1711"/>
      <c r="D1711"/>
      <c r="E1711"/>
    </row>
    <row r="1712" spans="3:5" x14ac:dyDescent="0.25">
      <c r="C1712"/>
      <c r="D1712"/>
      <c r="E1712"/>
    </row>
    <row r="1713" spans="3:5" x14ac:dyDescent="0.25">
      <c r="C1713"/>
      <c r="D1713"/>
      <c r="E1713"/>
    </row>
    <row r="1714" spans="3:5" x14ac:dyDescent="0.25">
      <c r="C1714"/>
      <c r="D1714"/>
      <c r="E1714"/>
    </row>
    <row r="1715" spans="3:5" x14ac:dyDescent="0.25">
      <c r="C1715"/>
      <c r="D1715"/>
      <c r="E1715"/>
    </row>
    <row r="1716" spans="3:5" x14ac:dyDescent="0.25">
      <c r="C1716"/>
      <c r="D1716"/>
      <c r="E1716"/>
    </row>
    <row r="1717" spans="3:5" x14ac:dyDescent="0.25">
      <c r="C1717"/>
      <c r="D1717"/>
      <c r="E1717"/>
    </row>
    <row r="1718" spans="3:5" x14ac:dyDescent="0.25">
      <c r="C1718"/>
      <c r="D1718"/>
      <c r="E1718"/>
    </row>
    <row r="1719" spans="3:5" x14ac:dyDescent="0.25">
      <c r="C1719"/>
      <c r="D1719"/>
      <c r="E1719"/>
    </row>
    <row r="1720" spans="3:5" x14ac:dyDescent="0.25">
      <c r="C1720"/>
      <c r="D1720"/>
      <c r="E1720"/>
    </row>
    <row r="1721" spans="3:5" x14ac:dyDescent="0.25">
      <c r="C1721"/>
      <c r="D1721"/>
      <c r="E1721"/>
    </row>
    <row r="1722" spans="3:5" x14ac:dyDescent="0.25">
      <c r="C1722"/>
      <c r="D1722"/>
      <c r="E1722"/>
    </row>
    <row r="1723" spans="3:5" x14ac:dyDescent="0.25">
      <c r="C1723"/>
      <c r="D1723"/>
      <c r="E1723"/>
    </row>
    <row r="1724" spans="3:5" x14ac:dyDescent="0.25">
      <c r="C1724"/>
      <c r="D1724"/>
      <c r="E1724"/>
    </row>
    <row r="1725" spans="3:5" x14ac:dyDescent="0.25">
      <c r="C1725"/>
      <c r="D1725"/>
      <c r="E1725"/>
    </row>
    <row r="1726" spans="3:5" x14ac:dyDescent="0.25">
      <c r="C1726"/>
      <c r="D1726"/>
      <c r="E1726"/>
    </row>
    <row r="1727" spans="3:5" x14ac:dyDescent="0.25">
      <c r="C1727"/>
      <c r="D1727"/>
      <c r="E1727"/>
    </row>
    <row r="1728" spans="3:5" x14ac:dyDescent="0.25">
      <c r="C1728"/>
      <c r="D1728"/>
      <c r="E1728"/>
    </row>
    <row r="1729" spans="3:5" x14ac:dyDescent="0.25">
      <c r="C1729"/>
      <c r="D1729"/>
      <c r="E1729"/>
    </row>
    <row r="1730" spans="3:5" x14ac:dyDescent="0.25">
      <c r="C1730"/>
      <c r="D1730"/>
      <c r="E1730"/>
    </row>
    <row r="1731" spans="3:5" x14ac:dyDescent="0.25">
      <c r="C1731"/>
      <c r="D1731"/>
      <c r="E1731"/>
    </row>
    <row r="1732" spans="3:5" x14ac:dyDescent="0.25">
      <c r="C1732"/>
      <c r="D1732"/>
      <c r="E1732"/>
    </row>
    <row r="1733" spans="3:5" x14ac:dyDescent="0.25">
      <c r="C1733"/>
      <c r="D1733"/>
      <c r="E1733"/>
    </row>
    <row r="1734" spans="3:5" x14ac:dyDescent="0.25">
      <c r="C1734"/>
      <c r="D1734"/>
      <c r="E1734"/>
    </row>
    <row r="1735" spans="3:5" x14ac:dyDescent="0.25">
      <c r="C1735"/>
      <c r="D1735"/>
      <c r="E1735"/>
    </row>
    <row r="1736" spans="3:5" x14ac:dyDescent="0.25">
      <c r="C1736"/>
      <c r="D1736"/>
      <c r="E1736"/>
    </row>
    <row r="1737" spans="3:5" x14ac:dyDescent="0.25">
      <c r="C1737"/>
      <c r="D1737"/>
      <c r="E1737"/>
    </row>
    <row r="1738" spans="3:5" x14ac:dyDescent="0.25">
      <c r="C1738"/>
      <c r="D1738"/>
      <c r="E1738"/>
    </row>
    <row r="1739" spans="3:5" x14ac:dyDescent="0.25">
      <c r="C1739"/>
      <c r="D1739"/>
      <c r="E1739"/>
    </row>
    <row r="1740" spans="3:5" x14ac:dyDescent="0.25">
      <c r="C1740"/>
      <c r="D1740"/>
      <c r="E1740"/>
    </row>
    <row r="1741" spans="3:5" x14ac:dyDescent="0.25">
      <c r="C1741"/>
      <c r="D1741"/>
      <c r="E1741"/>
    </row>
    <row r="1742" spans="3:5" x14ac:dyDescent="0.25">
      <c r="C1742"/>
      <c r="D1742"/>
      <c r="E1742"/>
    </row>
    <row r="1743" spans="3:5" x14ac:dyDescent="0.25">
      <c r="C1743"/>
      <c r="D1743"/>
      <c r="E1743"/>
    </row>
    <row r="1744" spans="3:5" x14ac:dyDescent="0.25">
      <c r="C1744"/>
      <c r="D1744"/>
      <c r="E1744"/>
    </row>
    <row r="1745" spans="3:5" x14ac:dyDescent="0.25">
      <c r="C1745"/>
      <c r="D1745"/>
      <c r="E1745"/>
    </row>
    <row r="1746" spans="3:5" x14ac:dyDescent="0.25">
      <c r="C1746"/>
      <c r="D1746"/>
      <c r="E1746"/>
    </row>
    <row r="1747" spans="3:5" x14ac:dyDescent="0.25">
      <c r="C1747"/>
      <c r="D1747"/>
      <c r="E1747"/>
    </row>
    <row r="1748" spans="3:5" x14ac:dyDescent="0.25">
      <c r="C1748"/>
      <c r="D1748"/>
      <c r="E1748"/>
    </row>
    <row r="1749" spans="3:5" x14ac:dyDescent="0.25">
      <c r="C1749"/>
      <c r="D1749"/>
      <c r="E1749"/>
    </row>
    <row r="1750" spans="3:5" x14ac:dyDescent="0.25">
      <c r="C1750"/>
      <c r="D1750"/>
      <c r="E1750"/>
    </row>
    <row r="1751" spans="3:5" x14ac:dyDescent="0.25">
      <c r="C1751"/>
      <c r="D1751"/>
      <c r="E1751"/>
    </row>
    <row r="1752" spans="3:5" x14ac:dyDescent="0.25">
      <c r="C1752"/>
      <c r="D1752"/>
      <c r="E1752"/>
    </row>
    <row r="1753" spans="3:5" x14ac:dyDescent="0.25">
      <c r="C1753"/>
      <c r="D1753"/>
      <c r="E1753"/>
    </row>
    <row r="1754" spans="3:5" x14ac:dyDescent="0.25">
      <c r="C1754"/>
      <c r="D1754"/>
      <c r="E1754"/>
    </row>
    <row r="1755" spans="3:5" x14ac:dyDescent="0.25">
      <c r="C1755"/>
      <c r="D1755"/>
      <c r="E1755"/>
    </row>
    <row r="1756" spans="3:5" x14ac:dyDescent="0.25">
      <c r="C1756"/>
      <c r="D1756"/>
      <c r="E1756"/>
    </row>
    <row r="1757" spans="3:5" x14ac:dyDescent="0.25">
      <c r="C1757"/>
      <c r="D1757"/>
      <c r="E1757"/>
    </row>
    <row r="1758" spans="3:5" x14ac:dyDescent="0.25">
      <c r="C1758"/>
      <c r="D1758"/>
      <c r="E1758"/>
    </row>
    <row r="1759" spans="3:5" x14ac:dyDescent="0.25">
      <c r="C1759"/>
      <c r="D1759"/>
      <c r="E1759"/>
    </row>
    <row r="1760" spans="3:5" x14ac:dyDescent="0.25">
      <c r="C1760"/>
      <c r="D1760"/>
      <c r="E1760"/>
    </row>
    <row r="1761" spans="3:5" x14ac:dyDescent="0.25">
      <c r="C1761"/>
      <c r="D1761"/>
      <c r="E1761"/>
    </row>
    <row r="1762" spans="3:5" x14ac:dyDescent="0.25">
      <c r="C1762"/>
      <c r="D1762"/>
      <c r="E1762"/>
    </row>
    <row r="1763" spans="3:5" x14ac:dyDescent="0.25">
      <c r="C1763"/>
      <c r="D1763"/>
      <c r="E1763"/>
    </row>
    <row r="1764" spans="3:5" x14ac:dyDescent="0.25">
      <c r="C1764"/>
      <c r="D1764"/>
      <c r="E1764"/>
    </row>
    <row r="1765" spans="3:5" x14ac:dyDescent="0.25">
      <c r="C1765"/>
      <c r="D1765"/>
      <c r="E1765"/>
    </row>
    <row r="1766" spans="3:5" x14ac:dyDescent="0.25">
      <c r="C1766"/>
      <c r="D1766"/>
      <c r="E1766"/>
    </row>
    <row r="1767" spans="3:5" x14ac:dyDescent="0.25">
      <c r="C1767"/>
      <c r="D1767"/>
      <c r="E1767"/>
    </row>
    <row r="1768" spans="3:5" x14ac:dyDescent="0.25">
      <c r="C1768"/>
      <c r="D1768"/>
      <c r="E1768"/>
    </row>
    <row r="1769" spans="3:5" x14ac:dyDescent="0.25">
      <c r="C1769"/>
      <c r="D1769"/>
      <c r="E1769"/>
    </row>
    <row r="1770" spans="3:5" x14ac:dyDescent="0.25">
      <c r="C1770"/>
      <c r="D1770"/>
      <c r="E1770"/>
    </row>
    <row r="1771" spans="3:5" x14ac:dyDescent="0.25">
      <c r="C1771"/>
      <c r="D1771"/>
      <c r="E1771"/>
    </row>
    <row r="1772" spans="3:5" x14ac:dyDescent="0.25">
      <c r="C1772"/>
      <c r="D1772"/>
      <c r="E1772"/>
    </row>
    <row r="1773" spans="3:5" x14ac:dyDescent="0.25">
      <c r="C1773"/>
      <c r="D1773"/>
      <c r="E1773"/>
    </row>
    <row r="1774" spans="3:5" x14ac:dyDescent="0.25">
      <c r="C1774"/>
      <c r="D1774"/>
      <c r="E1774"/>
    </row>
    <row r="1775" spans="3:5" x14ac:dyDescent="0.25">
      <c r="C1775"/>
      <c r="D1775"/>
      <c r="E1775"/>
    </row>
    <row r="1776" spans="3:5" x14ac:dyDescent="0.25">
      <c r="C1776"/>
      <c r="D1776"/>
      <c r="E1776"/>
    </row>
    <row r="1777" spans="3:5" x14ac:dyDescent="0.25">
      <c r="C1777"/>
      <c r="D1777"/>
      <c r="E1777"/>
    </row>
    <row r="1778" spans="3:5" x14ac:dyDescent="0.25">
      <c r="C1778"/>
      <c r="D1778"/>
      <c r="E1778"/>
    </row>
    <row r="1779" spans="3:5" x14ac:dyDescent="0.25">
      <c r="C1779"/>
      <c r="D1779"/>
      <c r="E1779"/>
    </row>
    <row r="1780" spans="3:5" x14ac:dyDescent="0.25">
      <c r="C1780"/>
      <c r="D1780"/>
      <c r="E1780"/>
    </row>
    <row r="1781" spans="3:5" x14ac:dyDescent="0.25">
      <c r="C1781"/>
      <c r="D1781"/>
      <c r="E1781"/>
    </row>
    <row r="1782" spans="3:5" x14ac:dyDescent="0.25">
      <c r="C1782"/>
      <c r="D1782"/>
      <c r="E1782"/>
    </row>
    <row r="1783" spans="3:5" x14ac:dyDescent="0.25">
      <c r="C1783"/>
      <c r="D1783"/>
      <c r="E1783"/>
    </row>
    <row r="1784" spans="3:5" x14ac:dyDescent="0.25">
      <c r="C1784"/>
      <c r="D1784"/>
      <c r="E1784"/>
    </row>
    <row r="1785" spans="3:5" x14ac:dyDescent="0.25">
      <c r="C1785"/>
      <c r="D1785"/>
      <c r="E1785"/>
    </row>
    <row r="1786" spans="3:5" x14ac:dyDescent="0.25">
      <c r="C1786"/>
      <c r="D1786"/>
      <c r="E1786"/>
    </row>
    <row r="1787" spans="3:5" x14ac:dyDescent="0.25">
      <c r="C1787"/>
      <c r="D1787"/>
      <c r="E1787"/>
    </row>
    <row r="1788" spans="3:5" x14ac:dyDescent="0.25">
      <c r="C1788"/>
      <c r="D1788"/>
      <c r="E1788"/>
    </row>
    <row r="1789" spans="3:5" x14ac:dyDescent="0.25">
      <c r="C1789"/>
      <c r="D1789"/>
      <c r="E1789"/>
    </row>
    <row r="1790" spans="3:5" x14ac:dyDescent="0.25">
      <c r="C1790"/>
      <c r="D1790"/>
      <c r="E1790"/>
    </row>
    <row r="1791" spans="3:5" x14ac:dyDescent="0.25">
      <c r="C1791"/>
      <c r="D1791"/>
      <c r="E1791"/>
    </row>
    <row r="1792" spans="3:5" x14ac:dyDescent="0.25">
      <c r="C1792"/>
      <c r="D1792"/>
      <c r="E1792"/>
    </row>
    <row r="1793" spans="3:5" x14ac:dyDescent="0.25">
      <c r="C1793"/>
      <c r="D1793"/>
      <c r="E1793"/>
    </row>
    <row r="1794" spans="3:5" x14ac:dyDescent="0.25">
      <c r="C1794"/>
      <c r="D1794"/>
      <c r="E1794"/>
    </row>
    <row r="1795" spans="3:5" x14ac:dyDescent="0.25">
      <c r="C1795"/>
      <c r="D1795"/>
      <c r="E1795"/>
    </row>
    <row r="1796" spans="3:5" x14ac:dyDescent="0.25">
      <c r="C1796"/>
      <c r="D1796"/>
      <c r="E1796"/>
    </row>
    <row r="1797" spans="3:5" x14ac:dyDescent="0.25">
      <c r="C1797"/>
      <c r="D1797"/>
      <c r="E1797"/>
    </row>
    <row r="1798" spans="3:5" x14ac:dyDescent="0.25">
      <c r="C1798"/>
      <c r="D1798"/>
      <c r="E1798"/>
    </row>
    <row r="1799" spans="3:5" x14ac:dyDescent="0.25">
      <c r="C1799"/>
      <c r="D1799"/>
      <c r="E1799"/>
    </row>
    <row r="1800" spans="3:5" x14ac:dyDescent="0.25">
      <c r="C1800"/>
      <c r="D1800"/>
      <c r="E1800"/>
    </row>
    <row r="1801" spans="3:5" x14ac:dyDescent="0.25">
      <c r="C1801"/>
      <c r="D1801"/>
      <c r="E1801"/>
    </row>
    <row r="1802" spans="3:5" x14ac:dyDescent="0.25">
      <c r="C1802"/>
      <c r="D1802"/>
      <c r="E1802"/>
    </row>
    <row r="1803" spans="3:5" x14ac:dyDescent="0.25">
      <c r="C1803"/>
      <c r="D1803"/>
      <c r="E1803"/>
    </row>
    <row r="1804" spans="3:5" x14ac:dyDescent="0.25">
      <c r="C1804"/>
      <c r="D1804"/>
      <c r="E1804"/>
    </row>
    <row r="1805" spans="3:5" x14ac:dyDescent="0.25">
      <c r="C1805"/>
      <c r="D1805"/>
      <c r="E1805"/>
    </row>
    <row r="1806" spans="3:5" x14ac:dyDescent="0.25">
      <c r="C1806"/>
      <c r="D1806"/>
      <c r="E1806"/>
    </row>
    <row r="1807" spans="3:5" x14ac:dyDescent="0.25">
      <c r="C1807"/>
      <c r="D1807"/>
      <c r="E1807"/>
    </row>
    <row r="1808" spans="3:5" x14ac:dyDescent="0.25">
      <c r="C1808"/>
      <c r="D1808"/>
      <c r="E1808"/>
    </row>
    <row r="1809" spans="3:5" x14ac:dyDescent="0.25">
      <c r="C1809"/>
      <c r="D1809"/>
      <c r="E1809"/>
    </row>
    <row r="1810" spans="3:5" x14ac:dyDescent="0.25">
      <c r="C1810"/>
      <c r="D1810"/>
      <c r="E1810"/>
    </row>
    <row r="1811" spans="3:5" x14ac:dyDescent="0.25">
      <c r="C1811"/>
      <c r="D1811"/>
      <c r="E1811"/>
    </row>
    <row r="1812" spans="3:5" x14ac:dyDescent="0.25">
      <c r="C1812"/>
      <c r="D1812"/>
      <c r="E1812"/>
    </row>
    <row r="1813" spans="3:5" x14ac:dyDescent="0.25">
      <c r="C1813"/>
      <c r="D1813"/>
      <c r="E1813"/>
    </row>
    <row r="1814" spans="3:5" x14ac:dyDescent="0.25">
      <c r="C1814"/>
      <c r="D1814"/>
      <c r="E1814"/>
    </row>
    <row r="1815" spans="3:5" x14ac:dyDescent="0.25">
      <c r="C1815"/>
      <c r="D1815"/>
      <c r="E1815"/>
    </row>
    <row r="1816" spans="3:5" x14ac:dyDescent="0.25">
      <c r="C1816"/>
      <c r="D1816"/>
      <c r="E1816"/>
    </row>
    <row r="1817" spans="3:5" x14ac:dyDescent="0.25">
      <c r="C1817"/>
      <c r="D1817"/>
      <c r="E1817"/>
    </row>
    <row r="1818" spans="3:5" x14ac:dyDescent="0.25">
      <c r="C1818"/>
      <c r="D1818"/>
      <c r="E1818"/>
    </row>
    <row r="1819" spans="3:5" x14ac:dyDescent="0.25">
      <c r="C1819"/>
      <c r="D1819"/>
      <c r="E1819"/>
    </row>
    <row r="1820" spans="3:5" x14ac:dyDescent="0.25">
      <c r="C1820"/>
      <c r="D1820"/>
      <c r="E1820"/>
    </row>
    <row r="1821" spans="3:5" x14ac:dyDescent="0.25">
      <c r="C1821"/>
      <c r="D1821"/>
      <c r="E1821"/>
    </row>
    <row r="1822" spans="3:5" x14ac:dyDescent="0.25">
      <c r="C1822"/>
      <c r="D1822"/>
      <c r="E1822"/>
    </row>
    <row r="1823" spans="3:5" x14ac:dyDescent="0.25">
      <c r="C1823"/>
      <c r="D1823"/>
      <c r="E1823"/>
    </row>
    <row r="1824" spans="3:5" x14ac:dyDescent="0.25">
      <c r="C1824"/>
      <c r="D1824"/>
      <c r="E1824"/>
    </row>
    <row r="1825" spans="3:5" x14ac:dyDescent="0.25">
      <c r="C1825"/>
      <c r="D1825"/>
      <c r="E1825"/>
    </row>
    <row r="1826" spans="3:5" x14ac:dyDescent="0.25">
      <c r="C1826"/>
      <c r="D1826"/>
      <c r="E1826"/>
    </row>
    <row r="1827" spans="3:5" x14ac:dyDescent="0.25">
      <c r="C1827"/>
      <c r="D1827"/>
      <c r="E1827"/>
    </row>
    <row r="1828" spans="3:5" x14ac:dyDescent="0.25">
      <c r="C1828"/>
      <c r="D1828"/>
      <c r="E1828"/>
    </row>
    <row r="1829" spans="3:5" x14ac:dyDescent="0.25">
      <c r="C1829"/>
      <c r="D1829"/>
      <c r="E1829"/>
    </row>
    <row r="1830" spans="3:5" x14ac:dyDescent="0.25">
      <c r="C1830"/>
      <c r="D1830"/>
      <c r="E1830"/>
    </row>
    <row r="1831" spans="3:5" x14ac:dyDescent="0.25">
      <c r="C1831"/>
      <c r="D1831"/>
      <c r="E1831"/>
    </row>
    <row r="1832" spans="3:5" x14ac:dyDescent="0.25">
      <c r="C1832"/>
      <c r="D1832"/>
      <c r="E1832"/>
    </row>
    <row r="1833" spans="3:5" x14ac:dyDescent="0.25">
      <c r="C1833"/>
      <c r="D1833"/>
      <c r="E1833"/>
    </row>
    <row r="1834" spans="3:5" x14ac:dyDescent="0.25">
      <c r="C1834"/>
      <c r="D1834"/>
      <c r="E1834"/>
    </row>
    <row r="1835" spans="3:5" x14ac:dyDescent="0.25">
      <c r="C1835"/>
      <c r="D1835"/>
      <c r="E1835"/>
    </row>
    <row r="1836" spans="3:5" x14ac:dyDescent="0.25">
      <c r="C1836"/>
      <c r="D1836"/>
      <c r="E1836"/>
    </row>
    <row r="1837" spans="3:5" x14ac:dyDescent="0.25">
      <c r="C1837"/>
      <c r="D1837"/>
      <c r="E1837"/>
    </row>
    <row r="1838" spans="3:5" x14ac:dyDescent="0.25">
      <c r="C1838"/>
      <c r="D1838"/>
      <c r="E1838"/>
    </row>
    <row r="1839" spans="3:5" x14ac:dyDescent="0.25">
      <c r="C1839"/>
      <c r="D1839"/>
      <c r="E1839"/>
    </row>
    <row r="1840" spans="3:5" x14ac:dyDescent="0.25">
      <c r="C1840"/>
      <c r="D1840"/>
      <c r="E1840"/>
    </row>
    <row r="1841" spans="3:5" x14ac:dyDescent="0.25">
      <c r="C1841"/>
      <c r="D1841"/>
      <c r="E1841"/>
    </row>
    <row r="1842" spans="3:5" x14ac:dyDescent="0.25">
      <c r="C1842"/>
      <c r="D1842"/>
      <c r="E1842"/>
    </row>
    <row r="1843" spans="3:5" x14ac:dyDescent="0.25">
      <c r="C1843"/>
      <c r="D1843"/>
      <c r="E1843"/>
    </row>
    <row r="1844" spans="3:5" x14ac:dyDescent="0.25">
      <c r="C1844"/>
      <c r="D1844"/>
      <c r="E1844"/>
    </row>
    <row r="1845" spans="3:5" x14ac:dyDescent="0.25">
      <c r="C1845"/>
      <c r="D1845"/>
      <c r="E1845"/>
    </row>
    <row r="1846" spans="3:5" x14ac:dyDescent="0.25">
      <c r="C1846"/>
      <c r="D1846"/>
      <c r="E1846"/>
    </row>
    <row r="1847" spans="3:5" x14ac:dyDescent="0.25">
      <c r="C1847"/>
      <c r="D1847"/>
      <c r="E1847"/>
    </row>
    <row r="1848" spans="3:5" x14ac:dyDescent="0.25">
      <c r="C1848"/>
      <c r="D1848"/>
      <c r="E1848"/>
    </row>
    <row r="1849" spans="3:5" x14ac:dyDescent="0.25">
      <c r="C1849"/>
      <c r="D1849"/>
      <c r="E1849"/>
    </row>
    <row r="1850" spans="3:5" x14ac:dyDescent="0.25">
      <c r="C1850"/>
      <c r="D1850"/>
      <c r="E1850"/>
    </row>
    <row r="1851" spans="3:5" x14ac:dyDescent="0.25">
      <c r="C1851"/>
      <c r="D1851"/>
      <c r="E1851"/>
    </row>
    <row r="1852" spans="3:5" x14ac:dyDescent="0.25">
      <c r="C1852"/>
      <c r="D1852"/>
      <c r="E1852"/>
    </row>
    <row r="1853" spans="3:5" x14ac:dyDescent="0.25">
      <c r="C1853"/>
      <c r="D1853"/>
      <c r="E1853"/>
    </row>
    <row r="1854" spans="3:5" x14ac:dyDescent="0.25">
      <c r="C1854"/>
      <c r="D1854"/>
      <c r="E1854"/>
    </row>
    <row r="1855" spans="3:5" x14ac:dyDescent="0.25">
      <c r="C1855"/>
      <c r="D1855"/>
      <c r="E1855"/>
    </row>
    <row r="1856" spans="3:5" x14ac:dyDescent="0.25">
      <c r="C1856"/>
      <c r="D1856"/>
      <c r="E1856"/>
    </row>
    <row r="1857" spans="3:5" x14ac:dyDescent="0.25">
      <c r="C1857"/>
      <c r="D1857"/>
      <c r="E1857"/>
    </row>
    <row r="1858" spans="3:5" x14ac:dyDescent="0.25">
      <c r="C1858"/>
      <c r="D1858"/>
      <c r="E1858"/>
    </row>
    <row r="1859" spans="3:5" x14ac:dyDescent="0.25">
      <c r="C1859"/>
      <c r="D1859"/>
      <c r="E1859"/>
    </row>
    <row r="1860" spans="3:5" x14ac:dyDescent="0.25">
      <c r="C1860"/>
      <c r="D1860"/>
      <c r="E1860"/>
    </row>
    <row r="1861" spans="3:5" x14ac:dyDescent="0.25">
      <c r="C1861"/>
      <c r="D1861"/>
      <c r="E1861"/>
    </row>
    <row r="1862" spans="3:5" x14ac:dyDescent="0.25">
      <c r="C1862"/>
      <c r="D1862"/>
      <c r="E1862"/>
    </row>
    <row r="1863" spans="3:5" x14ac:dyDescent="0.25">
      <c r="C1863"/>
      <c r="D1863"/>
      <c r="E1863"/>
    </row>
    <row r="1864" spans="3:5" x14ac:dyDescent="0.25">
      <c r="C1864"/>
      <c r="D1864"/>
      <c r="E1864"/>
    </row>
    <row r="1865" spans="3:5" x14ac:dyDescent="0.25">
      <c r="C1865"/>
      <c r="D1865"/>
      <c r="E1865"/>
    </row>
    <row r="1866" spans="3:5" x14ac:dyDescent="0.25">
      <c r="C1866"/>
      <c r="D1866"/>
      <c r="E1866"/>
    </row>
    <row r="1867" spans="3:5" x14ac:dyDescent="0.25">
      <c r="C1867"/>
      <c r="D1867"/>
      <c r="E1867"/>
    </row>
    <row r="1868" spans="3:5" x14ac:dyDescent="0.25">
      <c r="C1868"/>
      <c r="D1868"/>
      <c r="E1868"/>
    </row>
    <row r="1869" spans="3:5" x14ac:dyDescent="0.25">
      <c r="C1869"/>
      <c r="D1869"/>
      <c r="E1869"/>
    </row>
    <row r="1870" spans="3:5" x14ac:dyDescent="0.25">
      <c r="C1870"/>
      <c r="D1870"/>
      <c r="E1870"/>
    </row>
    <row r="1871" spans="3:5" x14ac:dyDescent="0.25">
      <c r="C1871"/>
      <c r="D1871"/>
      <c r="E1871"/>
    </row>
    <row r="1872" spans="3:5" x14ac:dyDescent="0.25">
      <c r="C1872"/>
      <c r="D1872"/>
      <c r="E1872"/>
    </row>
    <row r="1873" spans="3:5" x14ac:dyDescent="0.25">
      <c r="C1873"/>
      <c r="D1873"/>
      <c r="E1873"/>
    </row>
    <row r="1874" spans="3:5" x14ac:dyDescent="0.25">
      <c r="C1874"/>
      <c r="D1874"/>
      <c r="E1874"/>
    </row>
    <row r="1875" spans="3:5" x14ac:dyDescent="0.25">
      <c r="C1875"/>
      <c r="D1875"/>
      <c r="E1875"/>
    </row>
    <row r="1876" spans="3:5" x14ac:dyDescent="0.25">
      <c r="C1876"/>
      <c r="D1876"/>
      <c r="E1876"/>
    </row>
    <row r="1877" spans="3:5" x14ac:dyDescent="0.25">
      <c r="C1877"/>
      <c r="D1877"/>
      <c r="E1877"/>
    </row>
    <row r="1878" spans="3:5" x14ac:dyDescent="0.25">
      <c r="C1878"/>
      <c r="D1878"/>
      <c r="E1878"/>
    </row>
    <row r="1879" spans="3:5" x14ac:dyDescent="0.25">
      <c r="C1879"/>
      <c r="D1879"/>
      <c r="E1879"/>
    </row>
    <row r="1880" spans="3:5" x14ac:dyDescent="0.25">
      <c r="C1880"/>
      <c r="D1880"/>
      <c r="E1880"/>
    </row>
    <row r="1881" spans="3:5" x14ac:dyDescent="0.25">
      <c r="C1881"/>
      <c r="D1881"/>
      <c r="E1881"/>
    </row>
    <row r="1882" spans="3:5" x14ac:dyDescent="0.25">
      <c r="C1882"/>
      <c r="D1882"/>
      <c r="E1882"/>
    </row>
    <row r="1883" spans="3:5" x14ac:dyDescent="0.25">
      <c r="C1883"/>
      <c r="D1883"/>
      <c r="E1883"/>
    </row>
    <row r="1884" spans="3:5" x14ac:dyDescent="0.25">
      <c r="C1884"/>
      <c r="D1884"/>
      <c r="E1884"/>
    </row>
    <row r="1885" spans="3:5" x14ac:dyDescent="0.25">
      <c r="C1885"/>
      <c r="D1885"/>
      <c r="E1885"/>
    </row>
    <row r="1886" spans="3:5" x14ac:dyDescent="0.25">
      <c r="C1886"/>
      <c r="D1886"/>
      <c r="E1886"/>
    </row>
    <row r="1887" spans="3:5" x14ac:dyDescent="0.25">
      <c r="C1887"/>
      <c r="D1887"/>
      <c r="E1887"/>
    </row>
    <row r="1888" spans="3:5" x14ac:dyDescent="0.25">
      <c r="C1888"/>
      <c r="D1888"/>
      <c r="E1888"/>
    </row>
    <row r="1889" spans="3:5" x14ac:dyDescent="0.25">
      <c r="C1889"/>
      <c r="D1889"/>
      <c r="E1889"/>
    </row>
    <row r="1890" spans="3:5" x14ac:dyDescent="0.25">
      <c r="C1890"/>
      <c r="D1890"/>
      <c r="E1890"/>
    </row>
    <row r="1891" spans="3:5" x14ac:dyDescent="0.25">
      <c r="C1891"/>
      <c r="D1891"/>
      <c r="E1891"/>
    </row>
    <row r="1892" spans="3:5" x14ac:dyDescent="0.25">
      <c r="C1892"/>
      <c r="D1892"/>
      <c r="E1892"/>
    </row>
    <row r="1893" spans="3:5" x14ac:dyDescent="0.25">
      <c r="C1893"/>
      <c r="D1893"/>
      <c r="E1893"/>
    </row>
    <row r="1894" spans="3:5" x14ac:dyDescent="0.25">
      <c r="C1894"/>
      <c r="D1894"/>
      <c r="E1894"/>
    </row>
    <row r="1895" spans="3:5" x14ac:dyDescent="0.25">
      <c r="C1895"/>
      <c r="D1895"/>
      <c r="E1895"/>
    </row>
    <row r="1896" spans="3:5" x14ac:dyDescent="0.25">
      <c r="C1896"/>
      <c r="D1896"/>
      <c r="E1896"/>
    </row>
    <row r="1897" spans="3:5" x14ac:dyDescent="0.25">
      <c r="C1897"/>
      <c r="D1897"/>
      <c r="E1897"/>
    </row>
    <row r="1898" spans="3:5" x14ac:dyDescent="0.25">
      <c r="C1898"/>
      <c r="D1898"/>
      <c r="E1898"/>
    </row>
    <row r="1899" spans="3:5" x14ac:dyDescent="0.25">
      <c r="C1899"/>
      <c r="D1899"/>
      <c r="E1899"/>
    </row>
    <row r="1900" spans="3:5" x14ac:dyDescent="0.25">
      <c r="C1900"/>
      <c r="D1900"/>
      <c r="E1900"/>
    </row>
    <row r="1901" spans="3:5" x14ac:dyDescent="0.25">
      <c r="C1901"/>
      <c r="D1901"/>
      <c r="E1901"/>
    </row>
    <row r="1902" spans="3:5" x14ac:dyDescent="0.25">
      <c r="C1902"/>
      <c r="D1902"/>
      <c r="E1902"/>
    </row>
    <row r="1903" spans="3:5" x14ac:dyDescent="0.25">
      <c r="C1903"/>
      <c r="D1903"/>
      <c r="E1903"/>
    </row>
    <row r="1904" spans="3:5" x14ac:dyDescent="0.25">
      <c r="C1904"/>
      <c r="D1904"/>
      <c r="E1904"/>
    </row>
    <row r="1905" spans="3:5" x14ac:dyDescent="0.25">
      <c r="C1905"/>
      <c r="D1905"/>
      <c r="E1905"/>
    </row>
    <row r="1906" spans="3:5" x14ac:dyDescent="0.25">
      <c r="C1906"/>
      <c r="D1906"/>
      <c r="E1906"/>
    </row>
    <row r="1907" spans="3:5" x14ac:dyDescent="0.25">
      <c r="C1907"/>
      <c r="D1907"/>
      <c r="E1907"/>
    </row>
    <row r="1908" spans="3:5" x14ac:dyDescent="0.25">
      <c r="C1908"/>
      <c r="D1908"/>
      <c r="E1908"/>
    </row>
    <row r="1909" spans="3:5" x14ac:dyDescent="0.25">
      <c r="C1909"/>
      <c r="D1909"/>
      <c r="E1909"/>
    </row>
    <row r="1910" spans="3:5" x14ac:dyDescent="0.25">
      <c r="C1910"/>
      <c r="D1910"/>
      <c r="E1910"/>
    </row>
    <row r="1911" spans="3:5" x14ac:dyDescent="0.25">
      <c r="C1911"/>
      <c r="D1911"/>
      <c r="E1911"/>
    </row>
    <row r="1912" spans="3:5" x14ac:dyDescent="0.25">
      <c r="C1912"/>
      <c r="D1912"/>
      <c r="E1912"/>
    </row>
    <row r="1913" spans="3:5" x14ac:dyDescent="0.25">
      <c r="C1913"/>
      <c r="D1913"/>
      <c r="E1913"/>
    </row>
    <row r="1914" spans="3:5" x14ac:dyDescent="0.25">
      <c r="C1914"/>
      <c r="D1914"/>
      <c r="E1914"/>
    </row>
    <row r="1915" spans="3:5" x14ac:dyDescent="0.25">
      <c r="C1915"/>
      <c r="D1915"/>
      <c r="E1915"/>
    </row>
    <row r="1916" spans="3:5" x14ac:dyDescent="0.25">
      <c r="C1916"/>
      <c r="D1916"/>
      <c r="E1916"/>
    </row>
    <row r="1917" spans="3:5" x14ac:dyDescent="0.25">
      <c r="C1917"/>
      <c r="D1917"/>
      <c r="E1917"/>
    </row>
    <row r="1918" spans="3:5" x14ac:dyDescent="0.25">
      <c r="C1918"/>
      <c r="D1918"/>
      <c r="E1918"/>
    </row>
    <row r="1919" spans="3:5" x14ac:dyDescent="0.25">
      <c r="C1919"/>
      <c r="D1919"/>
      <c r="E1919"/>
    </row>
    <row r="1920" spans="3:5" x14ac:dyDescent="0.25">
      <c r="C1920"/>
      <c r="D1920"/>
      <c r="E1920"/>
    </row>
    <row r="1921" spans="3:5" x14ac:dyDescent="0.25">
      <c r="C1921"/>
      <c r="D1921"/>
      <c r="E1921"/>
    </row>
    <row r="1922" spans="3:5" x14ac:dyDescent="0.25">
      <c r="C1922"/>
      <c r="D1922"/>
      <c r="E1922"/>
    </row>
    <row r="1923" spans="3:5" x14ac:dyDescent="0.25">
      <c r="C1923"/>
      <c r="D1923"/>
      <c r="E1923"/>
    </row>
    <row r="1924" spans="3:5" x14ac:dyDescent="0.25">
      <c r="C1924"/>
      <c r="D1924"/>
      <c r="E1924"/>
    </row>
    <row r="1925" spans="3:5" x14ac:dyDescent="0.25">
      <c r="C1925"/>
      <c r="D1925"/>
      <c r="E1925"/>
    </row>
    <row r="1926" spans="3:5" x14ac:dyDescent="0.25">
      <c r="C1926"/>
      <c r="D1926"/>
      <c r="E1926"/>
    </row>
    <row r="1927" spans="3:5" x14ac:dyDescent="0.25">
      <c r="C1927"/>
      <c r="D1927"/>
      <c r="E1927"/>
    </row>
    <row r="1928" spans="3:5" x14ac:dyDescent="0.25">
      <c r="C1928"/>
      <c r="D1928"/>
      <c r="E1928"/>
    </row>
    <row r="1929" spans="3:5" x14ac:dyDescent="0.25">
      <c r="C1929"/>
      <c r="D1929"/>
      <c r="E1929"/>
    </row>
    <row r="1930" spans="3:5" x14ac:dyDescent="0.25">
      <c r="C1930"/>
      <c r="D1930"/>
      <c r="E1930"/>
    </row>
    <row r="1931" spans="3:5" x14ac:dyDescent="0.25">
      <c r="C1931"/>
      <c r="D1931"/>
      <c r="E1931"/>
    </row>
    <row r="1932" spans="3:5" x14ac:dyDescent="0.25">
      <c r="C1932"/>
      <c r="D1932"/>
      <c r="E1932"/>
    </row>
    <row r="1933" spans="3:5" x14ac:dyDescent="0.25">
      <c r="C1933"/>
      <c r="D1933"/>
      <c r="E1933"/>
    </row>
    <row r="1934" spans="3:5" x14ac:dyDescent="0.25">
      <c r="C1934"/>
      <c r="D1934"/>
      <c r="E1934"/>
    </row>
    <row r="1935" spans="3:5" x14ac:dyDescent="0.25">
      <c r="C1935"/>
      <c r="D1935"/>
      <c r="E1935"/>
    </row>
    <row r="1936" spans="3:5" x14ac:dyDescent="0.25">
      <c r="C1936"/>
      <c r="D1936"/>
      <c r="E1936"/>
    </row>
    <row r="1937" spans="3:5" x14ac:dyDescent="0.25">
      <c r="C1937"/>
      <c r="D1937"/>
      <c r="E1937"/>
    </row>
    <row r="1938" spans="3:5" x14ac:dyDescent="0.25">
      <c r="C1938"/>
      <c r="D1938"/>
      <c r="E1938"/>
    </row>
    <row r="1939" spans="3:5" x14ac:dyDescent="0.25">
      <c r="C1939"/>
      <c r="D1939"/>
      <c r="E1939"/>
    </row>
    <row r="1940" spans="3:5" x14ac:dyDescent="0.25">
      <c r="C1940"/>
      <c r="D1940"/>
      <c r="E1940"/>
    </row>
    <row r="1941" spans="3:5" x14ac:dyDescent="0.25">
      <c r="C1941"/>
      <c r="D1941"/>
      <c r="E1941"/>
    </row>
    <row r="1942" spans="3:5" x14ac:dyDescent="0.25">
      <c r="C1942"/>
      <c r="D1942"/>
      <c r="E1942"/>
    </row>
    <row r="1943" spans="3:5" x14ac:dyDescent="0.25">
      <c r="C1943"/>
      <c r="D1943"/>
      <c r="E1943"/>
    </row>
    <row r="1944" spans="3:5" x14ac:dyDescent="0.25">
      <c r="C1944"/>
      <c r="D1944"/>
      <c r="E1944"/>
    </row>
    <row r="1945" spans="3:5" x14ac:dyDescent="0.25">
      <c r="C1945"/>
      <c r="D1945"/>
      <c r="E1945"/>
    </row>
    <row r="1946" spans="3:5" x14ac:dyDescent="0.25">
      <c r="C1946"/>
      <c r="D1946"/>
      <c r="E1946"/>
    </row>
    <row r="1947" spans="3:5" x14ac:dyDescent="0.25">
      <c r="C1947"/>
      <c r="D1947"/>
      <c r="E1947"/>
    </row>
    <row r="1948" spans="3:5" x14ac:dyDescent="0.25">
      <c r="C1948"/>
      <c r="D1948"/>
      <c r="E1948"/>
    </row>
    <row r="1949" spans="3:5" x14ac:dyDescent="0.25">
      <c r="C1949"/>
      <c r="D1949"/>
      <c r="E1949"/>
    </row>
    <row r="1950" spans="3:5" x14ac:dyDescent="0.25">
      <c r="C1950"/>
      <c r="D1950"/>
      <c r="E1950"/>
    </row>
    <row r="1951" spans="3:5" x14ac:dyDescent="0.25">
      <c r="C1951"/>
      <c r="D1951"/>
      <c r="E1951"/>
    </row>
    <row r="1952" spans="3:5" x14ac:dyDescent="0.25">
      <c r="C1952"/>
      <c r="D1952"/>
      <c r="E1952"/>
    </row>
    <row r="1953" spans="3:5" x14ac:dyDescent="0.25">
      <c r="C1953"/>
      <c r="D1953"/>
      <c r="E1953"/>
    </row>
    <row r="1954" spans="3:5" x14ac:dyDescent="0.25">
      <c r="C1954"/>
      <c r="D1954"/>
      <c r="E1954"/>
    </row>
    <row r="1955" spans="3:5" x14ac:dyDescent="0.25">
      <c r="C1955"/>
      <c r="D1955"/>
      <c r="E1955"/>
    </row>
    <row r="1956" spans="3:5" x14ac:dyDescent="0.25">
      <c r="C1956"/>
      <c r="D1956"/>
      <c r="E1956"/>
    </row>
    <row r="1957" spans="3:5" x14ac:dyDescent="0.25">
      <c r="C1957"/>
      <c r="D1957"/>
      <c r="E1957"/>
    </row>
    <row r="1958" spans="3:5" x14ac:dyDescent="0.25">
      <c r="C1958"/>
      <c r="D1958"/>
      <c r="E1958"/>
    </row>
    <row r="1959" spans="3:5" x14ac:dyDescent="0.25">
      <c r="C1959"/>
      <c r="D1959"/>
      <c r="E1959"/>
    </row>
    <row r="1960" spans="3:5" x14ac:dyDescent="0.25">
      <c r="C1960"/>
      <c r="D1960"/>
      <c r="E1960"/>
    </row>
    <row r="1961" spans="3:5" x14ac:dyDescent="0.25">
      <c r="C1961"/>
      <c r="D1961"/>
      <c r="E1961"/>
    </row>
    <row r="1962" spans="3:5" x14ac:dyDescent="0.25">
      <c r="C1962"/>
      <c r="D1962"/>
      <c r="E1962"/>
    </row>
    <row r="1963" spans="3:5" x14ac:dyDescent="0.25">
      <c r="C1963"/>
      <c r="D1963"/>
      <c r="E1963"/>
    </row>
    <row r="1964" spans="3:5" x14ac:dyDescent="0.25">
      <c r="C1964"/>
      <c r="D1964"/>
      <c r="E1964"/>
    </row>
    <row r="1965" spans="3:5" x14ac:dyDescent="0.25">
      <c r="C1965"/>
      <c r="D1965"/>
      <c r="E1965"/>
    </row>
    <row r="1966" spans="3:5" x14ac:dyDescent="0.25">
      <c r="C1966"/>
      <c r="D1966"/>
      <c r="E1966"/>
    </row>
    <row r="1967" spans="3:5" x14ac:dyDescent="0.25">
      <c r="C1967"/>
      <c r="D1967"/>
      <c r="E1967"/>
    </row>
    <row r="1968" spans="3:5" x14ac:dyDescent="0.25">
      <c r="C1968"/>
      <c r="D1968"/>
      <c r="E1968"/>
    </row>
    <row r="1969" spans="3:5" x14ac:dyDescent="0.25">
      <c r="C1969"/>
      <c r="D1969"/>
      <c r="E1969"/>
    </row>
    <row r="1970" spans="3:5" x14ac:dyDescent="0.25">
      <c r="C1970"/>
      <c r="D1970"/>
      <c r="E1970"/>
    </row>
    <row r="1971" spans="3:5" x14ac:dyDescent="0.25">
      <c r="C1971"/>
      <c r="D1971"/>
      <c r="E1971"/>
    </row>
    <row r="1972" spans="3:5" x14ac:dyDescent="0.25">
      <c r="C1972"/>
      <c r="D1972"/>
      <c r="E1972"/>
    </row>
    <row r="1973" spans="3:5" x14ac:dyDescent="0.25">
      <c r="C1973"/>
      <c r="D1973"/>
      <c r="E1973"/>
    </row>
    <row r="1974" spans="3:5" x14ac:dyDescent="0.25">
      <c r="C1974"/>
      <c r="D1974"/>
      <c r="E1974"/>
    </row>
    <row r="1975" spans="3:5" x14ac:dyDescent="0.25">
      <c r="C1975"/>
      <c r="D1975"/>
      <c r="E1975"/>
    </row>
    <row r="1976" spans="3:5" x14ac:dyDescent="0.25">
      <c r="C1976"/>
      <c r="D1976"/>
      <c r="E1976"/>
    </row>
    <row r="1977" spans="3:5" x14ac:dyDescent="0.25">
      <c r="C1977"/>
      <c r="D1977"/>
      <c r="E1977"/>
    </row>
    <row r="1978" spans="3:5" x14ac:dyDescent="0.25">
      <c r="C1978"/>
      <c r="D1978"/>
      <c r="E1978"/>
    </row>
    <row r="1979" spans="3:5" x14ac:dyDescent="0.25">
      <c r="C1979"/>
      <c r="D1979"/>
      <c r="E1979"/>
    </row>
    <row r="1980" spans="3:5" x14ac:dyDescent="0.25">
      <c r="C1980"/>
      <c r="D1980"/>
      <c r="E1980"/>
    </row>
    <row r="1981" spans="3:5" x14ac:dyDescent="0.25">
      <c r="C1981"/>
      <c r="D1981"/>
      <c r="E1981"/>
    </row>
    <row r="1982" spans="3:5" x14ac:dyDescent="0.25">
      <c r="C1982"/>
      <c r="D1982"/>
      <c r="E1982"/>
    </row>
    <row r="1983" spans="3:5" x14ac:dyDescent="0.25">
      <c r="C1983"/>
      <c r="D1983"/>
      <c r="E1983"/>
    </row>
    <row r="1984" spans="3:5" x14ac:dyDescent="0.25">
      <c r="C1984"/>
      <c r="D1984"/>
      <c r="E1984"/>
    </row>
    <row r="1985" spans="3:5" x14ac:dyDescent="0.25">
      <c r="C1985"/>
      <c r="D1985"/>
      <c r="E1985"/>
    </row>
    <row r="1986" spans="3:5" x14ac:dyDescent="0.25">
      <c r="C1986"/>
      <c r="D1986"/>
      <c r="E1986"/>
    </row>
    <row r="1987" spans="3:5" x14ac:dyDescent="0.25">
      <c r="C1987"/>
      <c r="D1987"/>
      <c r="E1987"/>
    </row>
    <row r="1988" spans="3:5" x14ac:dyDescent="0.25">
      <c r="C1988"/>
      <c r="D1988"/>
      <c r="E1988"/>
    </row>
    <row r="1989" spans="3:5" x14ac:dyDescent="0.25">
      <c r="C1989"/>
      <c r="D1989"/>
      <c r="E1989"/>
    </row>
    <row r="1990" spans="3:5" x14ac:dyDescent="0.25">
      <c r="C1990"/>
      <c r="D1990"/>
      <c r="E1990"/>
    </row>
    <row r="1991" spans="3:5" x14ac:dyDescent="0.25">
      <c r="C1991"/>
      <c r="D1991"/>
      <c r="E1991"/>
    </row>
    <row r="1992" spans="3:5" x14ac:dyDescent="0.25">
      <c r="C1992"/>
      <c r="D1992"/>
      <c r="E1992"/>
    </row>
    <row r="1993" spans="3:5" x14ac:dyDescent="0.25">
      <c r="C1993"/>
      <c r="D1993"/>
      <c r="E1993"/>
    </row>
    <row r="1994" spans="3:5" x14ac:dyDescent="0.25">
      <c r="C1994"/>
      <c r="D1994"/>
      <c r="E1994"/>
    </row>
    <row r="1995" spans="3:5" x14ac:dyDescent="0.25">
      <c r="C1995"/>
      <c r="D1995"/>
      <c r="E1995"/>
    </row>
    <row r="1996" spans="3:5" x14ac:dyDescent="0.25">
      <c r="C1996"/>
      <c r="D1996"/>
      <c r="E1996"/>
    </row>
    <row r="1997" spans="3:5" x14ac:dyDescent="0.25">
      <c r="C1997"/>
      <c r="D1997"/>
      <c r="E1997"/>
    </row>
    <row r="1998" spans="3:5" x14ac:dyDescent="0.25">
      <c r="C1998"/>
      <c r="D1998"/>
      <c r="E1998"/>
    </row>
    <row r="1999" spans="3:5" x14ac:dyDescent="0.25">
      <c r="C1999"/>
      <c r="D1999"/>
      <c r="E1999"/>
    </row>
    <row r="2000" spans="3:5" x14ac:dyDescent="0.25">
      <c r="C2000"/>
      <c r="D2000"/>
      <c r="E2000"/>
    </row>
    <row r="2001" spans="3:5" x14ac:dyDescent="0.25">
      <c r="C2001"/>
      <c r="D2001"/>
      <c r="E2001"/>
    </row>
    <row r="2002" spans="3:5" x14ac:dyDescent="0.25">
      <c r="C2002"/>
      <c r="D2002"/>
      <c r="E2002"/>
    </row>
    <row r="2003" spans="3:5" x14ac:dyDescent="0.25">
      <c r="C2003"/>
      <c r="D2003"/>
      <c r="E2003"/>
    </row>
    <row r="2004" spans="3:5" x14ac:dyDescent="0.25">
      <c r="C2004"/>
      <c r="D2004"/>
      <c r="E2004"/>
    </row>
    <row r="2005" spans="3:5" x14ac:dyDescent="0.25">
      <c r="C2005"/>
      <c r="D2005"/>
      <c r="E2005"/>
    </row>
    <row r="2006" spans="3:5" x14ac:dyDescent="0.25">
      <c r="C2006"/>
      <c r="D2006"/>
      <c r="E2006"/>
    </row>
    <row r="2007" spans="3:5" x14ac:dyDescent="0.25">
      <c r="C2007"/>
      <c r="D2007"/>
      <c r="E2007"/>
    </row>
    <row r="2008" spans="3:5" x14ac:dyDescent="0.25">
      <c r="C2008"/>
      <c r="D2008"/>
      <c r="E2008"/>
    </row>
    <row r="2009" spans="3:5" x14ac:dyDescent="0.25">
      <c r="C2009"/>
      <c r="D2009"/>
      <c r="E2009"/>
    </row>
    <row r="2010" spans="3:5" x14ac:dyDescent="0.25">
      <c r="C2010"/>
      <c r="D2010"/>
      <c r="E2010"/>
    </row>
    <row r="2011" spans="3:5" x14ac:dyDescent="0.25">
      <c r="C2011"/>
      <c r="D2011"/>
      <c r="E2011"/>
    </row>
    <row r="2012" spans="3:5" x14ac:dyDescent="0.25">
      <c r="C2012"/>
      <c r="D2012"/>
      <c r="E2012"/>
    </row>
    <row r="2013" spans="3:5" x14ac:dyDescent="0.25">
      <c r="C2013"/>
      <c r="D2013"/>
      <c r="E2013"/>
    </row>
    <row r="2014" spans="3:5" x14ac:dyDescent="0.25">
      <c r="C2014"/>
      <c r="D2014"/>
      <c r="E2014"/>
    </row>
    <row r="2015" spans="3:5" x14ac:dyDescent="0.25">
      <c r="C2015"/>
      <c r="D2015"/>
      <c r="E2015"/>
    </row>
    <row r="2016" spans="3:5" x14ac:dyDescent="0.25">
      <c r="C2016"/>
      <c r="D2016"/>
      <c r="E2016"/>
    </row>
    <row r="2017" spans="3:5" x14ac:dyDescent="0.25">
      <c r="C2017"/>
      <c r="D2017"/>
      <c r="E2017"/>
    </row>
    <row r="2018" spans="3:5" x14ac:dyDescent="0.25">
      <c r="C2018"/>
      <c r="D2018"/>
      <c r="E2018"/>
    </row>
    <row r="2019" spans="3:5" x14ac:dyDescent="0.25">
      <c r="C2019"/>
      <c r="D2019"/>
      <c r="E2019"/>
    </row>
    <row r="2020" spans="3:5" x14ac:dyDescent="0.25">
      <c r="C2020"/>
      <c r="D2020"/>
      <c r="E2020"/>
    </row>
    <row r="2021" spans="3:5" x14ac:dyDescent="0.25">
      <c r="C2021"/>
      <c r="D2021"/>
      <c r="E2021"/>
    </row>
    <row r="2022" spans="3:5" x14ac:dyDescent="0.25">
      <c r="C2022"/>
      <c r="D2022"/>
      <c r="E2022"/>
    </row>
    <row r="2023" spans="3:5" x14ac:dyDescent="0.25">
      <c r="C2023"/>
      <c r="D2023"/>
      <c r="E2023"/>
    </row>
    <row r="2024" spans="3:5" x14ac:dyDescent="0.25">
      <c r="C2024"/>
      <c r="D2024"/>
      <c r="E2024"/>
    </row>
    <row r="2025" spans="3:5" x14ac:dyDescent="0.25">
      <c r="C2025"/>
      <c r="D2025"/>
      <c r="E2025"/>
    </row>
    <row r="2026" spans="3:5" x14ac:dyDescent="0.25">
      <c r="C2026"/>
      <c r="D2026"/>
      <c r="E2026"/>
    </row>
    <row r="2027" spans="3:5" x14ac:dyDescent="0.25">
      <c r="C2027"/>
      <c r="D2027"/>
      <c r="E2027"/>
    </row>
    <row r="2028" spans="3:5" x14ac:dyDescent="0.25">
      <c r="C2028"/>
      <c r="D2028"/>
      <c r="E2028"/>
    </row>
    <row r="2029" spans="3:5" x14ac:dyDescent="0.25">
      <c r="C2029"/>
      <c r="D2029"/>
      <c r="E2029"/>
    </row>
    <row r="2030" spans="3:5" x14ac:dyDescent="0.25">
      <c r="C2030"/>
      <c r="D2030"/>
      <c r="E2030"/>
    </row>
    <row r="2031" spans="3:5" x14ac:dyDescent="0.25">
      <c r="C2031"/>
      <c r="D2031"/>
      <c r="E2031"/>
    </row>
    <row r="2032" spans="3:5" x14ac:dyDescent="0.25">
      <c r="C2032"/>
      <c r="D2032"/>
      <c r="E2032"/>
    </row>
    <row r="2033" spans="3:5" x14ac:dyDescent="0.25">
      <c r="C2033"/>
      <c r="D2033"/>
      <c r="E2033"/>
    </row>
    <row r="2034" spans="3:5" x14ac:dyDescent="0.25">
      <c r="C2034"/>
      <c r="D2034"/>
      <c r="E2034"/>
    </row>
    <row r="2035" spans="3:5" x14ac:dyDescent="0.25">
      <c r="C2035"/>
      <c r="D2035"/>
      <c r="E2035"/>
    </row>
    <row r="2036" spans="3:5" x14ac:dyDescent="0.25">
      <c r="C2036"/>
      <c r="D2036"/>
      <c r="E2036"/>
    </row>
    <row r="2037" spans="3:5" x14ac:dyDescent="0.25">
      <c r="C2037"/>
      <c r="D2037"/>
      <c r="E2037"/>
    </row>
    <row r="2038" spans="3:5" x14ac:dyDescent="0.25">
      <c r="C2038"/>
      <c r="D2038"/>
      <c r="E2038"/>
    </row>
    <row r="2039" spans="3:5" x14ac:dyDescent="0.25">
      <c r="C2039"/>
      <c r="D2039"/>
      <c r="E2039"/>
    </row>
    <row r="2040" spans="3:5" x14ac:dyDescent="0.25">
      <c r="C2040"/>
      <c r="D2040"/>
      <c r="E2040"/>
    </row>
    <row r="2041" spans="3:5" x14ac:dyDescent="0.25">
      <c r="C2041"/>
      <c r="D2041"/>
      <c r="E2041"/>
    </row>
    <row r="2042" spans="3:5" x14ac:dyDescent="0.25">
      <c r="C2042"/>
      <c r="D2042"/>
      <c r="E2042"/>
    </row>
    <row r="2043" spans="3:5" x14ac:dyDescent="0.25">
      <c r="C2043"/>
      <c r="D2043"/>
      <c r="E2043"/>
    </row>
    <row r="2044" spans="3:5" x14ac:dyDescent="0.25">
      <c r="C2044"/>
      <c r="D2044"/>
      <c r="E2044"/>
    </row>
    <row r="2045" spans="3:5" x14ac:dyDescent="0.25">
      <c r="C2045"/>
      <c r="D2045"/>
      <c r="E2045"/>
    </row>
    <row r="2046" spans="3:5" x14ac:dyDescent="0.25">
      <c r="C2046"/>
      <c r="D2046"/>
      <c r="E2046"/>
    </row>
    <row r="2047" spans="3:5" x14ac:dyDescent="0.25">
      <c r="C2047"/>
      <c r="D2047"/>
      <c r="E2047"/>
    </row>
    <row r="2048" spans="3:5" x14ac:dyDescent="0.25">
      <c r="C2048"/>
      <c r="D2048"/>
      <c r="E2048"/>
    </row>
    <row r="2049" spans="3:5" x14ac:dyDescent="0.25">
      <c r="C2049"/>
      <c r="D2049"/>
      <c r="E2049"/>
    </row>
    <row r="2050" spans="3:5" x14ac:dyDescent="0.25">
      <c r="C2050"/>
      <c r="D2050"/>
      <c r="E2050"/>
    </row>
    <row r="2051" spans="3:5" x14ac:dyDescent="0.25">
      <c r="C2051"/>
      <c r="D2051"/>
      <c r="E2051"/>
    </row>
    <row r="2052" spans="3:5" x14ac:dyDescent="0.25">
      <c r="C2052"/>
      <c r="D2052"/>
      <c r="E2052"/>
    </row>
    <row r="2053" spans="3:5" x14ac:dyDescent="0.25">
      <c r="C2053"/>
      <c r="D2053"/>
      <c r="E2053"/>
    </row>
    <row r="2054" spans="3:5" x14ac:dyDescent="0.25">
      <c r="C2054"/>
      <c r="D2054"/>
      <c r="E2054"/>
    </row>
    <row r="2055" spans="3:5" x14ac:dyDescent="0.25">
      <c r="C2055"/>
      <c r="D2055"/>
      <c r="E2055"/>
    </row>
    <row r="2056" spans="3:5" x14ac:dyDescent="0.25">
      <c r="C2056"/>
      <c r="D2056"/>
      <c r="E2056"/>
    </row>
    <row r="2057" spans="3:5" x14ac:dyDescent="0.25">
      <c r="C2057"/>
      <c r="D2057"/>
      <c r="E2057"/>
    </row>
    <row r="2058" spans="3:5" x14ac:dyDescent="0.25">
      <c r="C2058"/>
      <c r="D2058"/>
      <c r="E2058"/>
    </row>
    <row r="2059" spans="3:5" x14ac:dyDescent="0.25">
      <c r="C2059"/>
      <c r="D2059"/>
      <c r="E2059"/>
    </row>
    <row r="2060" spans="3:5" x14ac:dyDescent="0.25">
      <c r="C2060"/>
      <c r="D2060"/>
      <c r="E2060"/>
    </row>
    <row r="2061" spans="3:5" x14ac:dyDescent="0.25">
      <c r="C2061"/>
      <c r="D2061"/>
      <c r="E2061"/>
    </row>
    <row r="2062" spans="3:5" x14ac:dyDescent="0.25">
      <c r="C2062"/>
      <c r="D2062"/>
      <c r="E2062"/>
    </row>
    <row r="2063" spans="3:5" x14ac:dyDescent="0.25">
      <c r="C2063"/>
      <c r="D2063"/>
      <c r="E2063"/>
    </row>
    <row r="2064" spans="3:5" x14ac:dyDescent="0.25">
      <c r="C2064"/>
      <c r="D2064"/>
      <c r="E2064"/>
    </row>
    <row r="2065" spans="3:5" x14ac:dyDescent="0.25">
      <c r="C2065"/>
      <c r="D2065"/>
      <c r="E2065"/>
    </row>
    <row r="2066" spans="3:5" x14ac:dyDescent="0.25">
      <c r="C2066"/>
      <c r="D2066"/>
      <c r="E2066"/>
    </row>
    <row r="2067" spans="3:5" x14ac:dyDescent="0.25">
      <c r="C2067"/>
      <c r="D2067"/>
      <c r="E2067"/>
    </row>
    <row r="2068" spans="3:5" x14ac:dyDescent="0.25">
      <c r="C2068"/>
      <c r="D2068"/>
      <c r="E2068"/>
    </row>
    <row r="2069" spans="3:5" x14ac:dyDescent="0.25">
      <c r="C2069"/>
      <c r="D2069"/>
      <c r="E2069"/>
    </row>
    <row r="2070" spans="3:5" x14ac:dyDescent="0.25">
      <c r="C2070"/>
      <c r="D2070"/>
      <c r="E2070"/>
    </row>
    <row r="2071" spans="3:5" x14ac:dyDescent="0.25">
      <c r="C2071"/>
      <c r="D2071"/>
      <c r="E2071"/>
    </row>
    <row r="2072" spans="3:5" x14ac:dyDescent="0.25">
      <c r="C2072"/>
      <c r="D2072"/>
      <c r="E2072"/>
    </row>
    <row r="2073" spans="3:5" x14ac:dyDescent="0.25">
      <c r="C2073"/>
      <c r="D2073"/>
      <c r="E2073"/>
    </row>
    <row r="2074" spans="3:5" x14ac:dyDescent="0.25">
      <c r="C2074"/>
      <c r="D2074"/>
      <c r="E2074"/>
    </row>
    <row r="2075" spans="3:5" x14ac:dyDescent="0.25">
      <c r="C2075"/>
      <c r="D2075"/>
      <c r="E2075"/>
    </row>
    <row r="2076" spans="3:5" x14ac:dyDescent="0.25">
      <c r="C2076"/>
      <c r="D2076"/>
      <c r="E2076"/>
    </row>
    <row r="2077" spans="3:5" x14ac:dyDescent="0.25">
      <c r="C2077"/>
      <c r="D2077"/>
      <c r="E2077"/>
    </row>
    <row r="2078" spans="3:5" x14ac:dyDescent="0.25">
      <c r="C2078"/>
      <c r="D2078"/>
      <c r="E2078"/>
    </row>
    <row r="2079" spans="3:5" x14ac:dyDescent="0.25">
      <c r="C2079"/>
      <c r="D2079"/>
      <c r="E2079"/>
    </row>
    <row r="2080" spans="3:5" x14ac:dyDescent="0.25">
      <c r="C2080"/>
      <c r="D2080"/>
      <c r="E2080"/>
    </row>
    <row r="2081" spans="3:5" x14ac:dyDescent="0.25">
      <c r="C2081"/>
      <c r="D2081"/>
      <c r="E2081"/>
    </row>
    <row r="2082" spans="3:5" x14ac:dyDescent="0.25">
      <c r="C2082"/>
      <c r="D2082"/>
      <c r="E2082"/>
    </row>
    <row r="2083" spans="3:5" x14ac:dyDescent="0.25">
      <c r="C2083"/>
      <c r="D2083"/>
      <c r="E2083"/>
    </row>
    <row r="2084" spans="3:5" x14ac:dyDescent="0.25">
      <c r="C2084"/>
      <c r="D2084"/>
      <c r="E2084"/>
    </row>
    <row r="2085" spans="3:5" x14ac:dyDescent="0.25">
      <c r="C2085"/>
      <c r="D2085"/>
      <c r="E2085"/>
    </row>
    <row r="2086" spans="3:5" x14ac:dyDescent="0.25">
      <c r="C2086"/>
      <c r="D2086"/>
      <c r="E2086"/>
    </row>
    <row r="2087" spans="3:5" x14ac:dyDescent="0.25">
      <c r="C2087"/>
      <c r="D2087"/>
      <c r="E2087"/>
    </row>
    <row r="2088" spans="3:5" x14ac:dyDescent="0.25">
      <c r="C2088"/>
      <c r="D2088"/>
      <c r="E2088"/>
    </row>
    <row r="2089" spans="3:5" x14ac:dyDescent="0.25">
      <c r="C2089"/>
      <c r="D2089"/>
      <c r="E2089"/>
    </row>
    <row r="2090" spans="3:5" x14ac:dyDescent="0.25">
      <c r="C2090"/>
      <c r="D2090"/>
      <c r="E2090"/>
    </row>
    <row r="2091" spans="3:5" x14ac:dyDescent="0.25">
      <c r="C2091"/>
      <c r="D2091"/>
      <c r="E2091"/>
    </row>
    <row r="2092" spans="3:5" x14ac:dyDescent="0.25">
      <c r="C2092"/>
      <c r="D2092"/>
      <c r="E2092"/>
    </row>
    <row r="2093" spans="3:5" x14ac:dyDescent="0.25">
      <c r="C2093"/>
      <c r="D2093"/>
      <c r="E2093"/>
    </row>
    <row r="2094" spans="3:5" x14ac:dyDescent="0.25">
      <c r="C2094"/>
      <c r="D2094"/>
      <c r="E2094"/>
    </row>
    <row r="2095" spans="3:5" x14ac:dyDescent="0.25">
      <c r="C2095"/>
      <c r="D2095"/>
      <c r="E2095"/>
    </row>
    <row r="2096" spans="3:5" x14ac:dyDescent="0.25">
      <c r="C2096"/>
      <c r="D2096"/>
      <c r="E2096"/>
    </row>
    <row r="2097" spans="3:5" x14ac:dyDescent="0.25">
      <c r="C2097"/>
      <c r="D2097"/>
      <c r="E2097"/>
    </row>
    <row r="2098" spans="3:5" x14ac:dyDescent="0.25">
      <c r="C2098"/>
      <c r="D2098"/>
      <c r="E2098"/>
    </row>
    <row r="2099" spans="3:5" x14ac:dyDescent="0.25">
      <c r="C2099"/>
      <c r="D2099"/>
      <c r="E2099"/>
    </row>
    <row r="2100" spans="3:5" x14ac:dyDescent="0.25">
      <c r="C2100"/>
      <c r="D2100"/>
      <c r="E2100"/>
    </row>
    <row r="2101" spans="3:5" x14ac:dyDescent="0.25">
      <c r="C2101"/>
      <c r="D2101"/>
      <c r="E2101"/>
    </row>
    <row r="2102" spans="3:5" x14ac:dyDescent="0.25">
      <c r="C2102"/>
      <c r="D2102"/>
      <c r="E2102"/>
    </row>
    <row r="2103" spans="3:5" x14ac:dyDescent="0.25">
      <c r="C2103"/>
      <c r="D2103"/>
      <c r="E2103"/>
    </row>
    <row r="2104" spans="3:5" x14ac:dyDescent="0.25">
      <c r="C2104"/>
      <c r="D2104"/>
      <c r="E2104"/>
    </row>
    <row r="2105" spans="3:5" x14ac:dyDescent="0.25">
      <c r="C2105"/>
      <c r="D2105"/>
      <c r="E2105"/>
    </row>
    <row r="2106" spans="3:5" x14ac:dyDescent="0.25">
      <c r="C2106"/>
      <c r="D2106"/>
      <c r="E2106"/>
    </row>
    <row r="2107" spans="3:5" x14ac:dyDescent="0.25">
      <c r="C2107"/>
      <c r="D2107"/>
      <c r="E2107"/>
    </row>
    <row r="2108" spans="3:5" x14ac:dyDescent="0.25">
      <c r="C2108"/>
      <c r="D2108"/>
      <c r="E2108"/>
    </row>
    <row r="2109" spans="3:5" x14ac:dyDescent="0.25">
      <c r="C2109"/>
      <c r="D2109"/>
      <c r="E2109"/>
    </row>
    <row r="2110" spans="3:5" x14ac:dyDescent="0.25">
      <c r="C2110"/>
      <c r="D2110"/>
      <c r="E2110"/>
    </row>
    <row r="2111" spans="3:5" x14ac:dyDescent="0.25">
      <c r="C2111"/>
      <c r="D2111"/>
      <c r="E2111"/>
    </row>
    <row r="2112" spans="3:5" x14ac:dyDescent="0.25">
      <c r="C2112"/>
      <c r="D2112"/>
      <c r="E2112"/>
    </row>
    <row r="2113" spans="3:5" x14ac:dyDescent="0.25">
      <c r="C2113"/>
      <c r="D2113"/>
      <c r="E2113"/>
    </row>
    <row r="2114" spans="3:5" x14ac:dyDescent="0.25">
      <c r="C2114"/>
      <c r="D2114"/>
      <c r="E2114"/>
    </row>
    <row r="2115" spans="3:5" x14ac:dyDescent="0.25">
      <c r="C2115"/>
      <c r="D2115"/>
      <c r="E2115"/>
    </row>
    <row r="2116" spans="3:5" x14ac:dyDescent="0.25">
      <c r="C2116"/>
      <c r="D2116"/>
      <c r="E2116"/>
    </row>
    <row r="2117" spans="3:5" x14ac:dyDescent="0.25">
      <c r="C2117"/>
      <c r="D2117"/>
      <c r="E2117"/>
    </row>
    <row r="2118" spans="3:5" x14ac:dyDescent="0.25">
      <c r="C2118"/>
      <c r="D2118"/>
      <c r="E2118"/>
    </row>
    <row r="2119" spans="3:5" x14ac:dyDescent="0.25">
      <c r="C2119"/>
      <c r="D2119"/>
      <c r="E2119"/>
    </row>
    <row r="2120" spans="3:5" x14ac:dyDescent="0.25">
      <c r="C2120"/>
      <c r="D2120"/>
      <c r="E2120"/>
    </row>
    <row r="2121" spans="3:5" x14ac:dyDescent="0.25">
      <c r="C2121"/>
      <c r="D2121"/>
      <c r="E2121"/>
    </row>
    <row r="2122" spans="3:5" x14ac:dyDescent="0.25">
      <c r="C2122"/>
      <c r="D2122"/>
      <c r="E2122"/>
    </row>
    <row r="2123" spans="3:5" x14ac:dyDescent="0.25">
      <c r="C2123"/>
      <c r="D2123"/>
      <c r="E2123"/>
    </row>
    <row r="2124" spans="3:5" x14ac:dyDescent="0.25">
      <c r="C2124"/>
      <c r="D2124"/>
      <c r="E2124"/>
    </row>
    <row r="2125" spans="3:5" x14ac:dyDescent="0.25">
      <c r="C2125"/>
      <c r="D2125"/>
      <c r="E2125"/>
    </row>
    <row r="2126" spans="3:5" x14ac:dyDescent="0.25">
      <c r="C2126"/>
      <c r="D2126"/>
      <c r="E2126"/>
    </row>
    <row r="2127" spans="3:5" x14ac:dyDescent="0.25">
      <c r="C2127"/>
      <c r="D2127"/>
      <c r="E2127"/>
    </row>
    <row r="2128" spans="3:5" x14ac:dyDescent="0.25">
      <c r="C2128"/>
      <c r="D2128"/>
      <c r="E2128"/>
    </row>
    <row r="2129" spans="3:5" x14ac:dyDescent="0.25">
      <c r="C2129"/>
      <c r="D2129"/>
      <c r="E2129"/>
    </row>
    <row r="2130" spans="3:5" x14ac:dyDescent="0.25">
      <c r="C2130"/>
      <c r="D2130"/>
      <c r="E2130"/>
    </row>
    <row r="2131" spans="3:5" x14ac:dyDescent="0.25">
      <c r="C2131"/>
      <c r="D2131"/>
      <c r="E2131"/>
    </row>
    <row r="2132" spans="3:5" x14ac:dyDescent="0.25">
      <c r="C2132"/>
      <c r="D2132"/>
      <c r="E2132"/>
    </row>
    <row r="2133" spans="3:5" x14ac:dyDescent="0.25">
      <c r="C2133"/>
      <c r="D2133"/>
      <c r="E2133"/>
    </row>
    <row r="2134" spans="3:5" x14ac:dyDescent="0.25">
      <c r="C2134"/>
      <c r="D2134"/>
      <c r="E2134"/>
    </row>
    <row r="2135" spans="3:5" x14ac:dyDescent="0.25">
      <c r="C2135"/>
      <c r="D2135"/>
      <c r="E2135"/>
    </row>
    <row r="2136" spans="3:5" x14ac:dyDescent="0.25">
      <c r="C2136"/>
      <c r="D2136"/>
      <c r="E2136"/>
    </row>
    <row r="2137" spans="3:5" x14ac:dyDescent="0.25">
      <c r="C2137"/>
      <c r="D2137"/>
      <c r="E2137"/>
    </row>
    <row r="2138" spans="3:5" x14ac:dyDescent="0.25">
      <c r="C2138"/>
      <c r="D2138"/>
      <c r="E2138"/>
    </row>
    <row r="2139" spans="3:5" x14ac:dyDescent="0.25">
      <c r="C2139"/>
      <c r="D2139"/>
      <c r="E2139"/>
    </row>
    <row r="2140" spans="3:5" x14ac:dyDescent="0.25">
      <c r="C2140"/>
      <c r="D2140"/>
      <c r="E2140"/>
    </row>
    <row r="2141" spans="3:5" x14ac:dyDescent="0.25">
      <c r="C2141"/>
      <c r="D2141"/>
      <c r="E2141"/>
    </row>
    <row r="2142" spans="3:5" x14ac:dyDescent="0.25">
      <c r="C2142"/>
      <c r="D2142"/>
      <c r="E2142"/>
    </row>
    <row r="2143" spans="3:5" x14ac:dyDescent="0.25">
      <c r="C2143"/>
      <c r="D2143"/>
      <c r="E2143"/>
    </row>
    <row r="2144" spans="3:5" x14ac:dyDescent="0.25">
      <c r="C2144"/>
      <c r="D2144"/>
      <c r="E2144"/>
    </row>
    <row r="2145" spans="3:5" x14ac:dyDescent="0.25">
      <c r="C2145"/>
      <c r="D2145"/>
      <c r="E2145"/>
    </row>
    <row r="2146" spans="3:5" x14ac:dyDescent="0.25">
      <c r="C2146"/>
      <c r="D2146"/>
      <c r="E2146"/>
    </row>
    <row r="2147" spans="3:5" x14ac:dyDescent="0.25">
      <c r="C2147"/>
      <c r="D2147"/>
      <c r="E2147"/>
    </row>
    <row r="2148" spans="3:5" x14ac:dyDescent="0.25">
      <c r="C2148"/>
      <c r="D2148"/>
      <c r="E2148"/>
    </row>
    <row r="2149" spans="3:5" x14ac:dyDescent="0.25">
      <c r="C2149"/>
      <c r="D2149"/>
      <c r="E2149"/>
    </row>
    <row r="2150" spans="3:5" x14ac:dyDescent="0.25">
      <c r="C2150"/>
      <c r="D2150"/>
      <c r="E2150"/>
    </row>
    <row r="2151" spans="3:5" x14ac:dyDescent="0.25">
      <c r="C2151"/>
      <c r="D2151"/>
      <c r="E2151"/>
    </row>
    <row r="2152" spans="3:5" x14ac:dyDescent="0.25">
      <c r="C2152"/>
      <c r="D2152"/>
      <c r="E2152"/>
    </row>
    <row r="2153" spans="3:5" x14ac:dyDescent="0.25">
      <c r="C2153"/>
      <c r="D2153"/>
      <c r="E2153"/>
    </row>
    <row r="2154" spans="3:5" x14ac:dyDescent="0.25">
      <c r="C2154"/>
      <c r="D2154"/>
      <c r="E2154"/>
    </row>
    <row r="2155" spans="3:5" x14ac:dyDescent="0.25">
      <c r="C2155"/>
      <c r="D2155"/>
      <c r="E2155"/>
    </row>
    <row r="2156" spans="3:5" x14ac:dyDescent="0.25">
      <c r="C2156"/>
      <c r="D2156"/>
      <c r="E2156"/>
    </row>
    <row r="2157" spans="3:5" x14ac:dyDescent="0.25">
      <c r="C2157"/>
      <c r="D2157"/>
      <c r="E2157"/>
    </row>
    <row r="2158" spans="3:5" x14ac:dyDescent="0.25">
      <c r="C2158"/>
      <c r="D2158"/>
      <c r="E2158"/>
    </row>
    <row r="2159" spans="3:5" x14ac:dyDescent="0.25">
      <c r="C2159"/>
      <c r="D2159"/>
      <c r="E2159"/>
    </row>
    <row r="2160" spans="3:5" x14ac:dyDescent="0.25">
      <c r="C2160"/>
      <c r="D2160"/>
      <c r="E2160"/>
    </row>
    <row r="2161" spans="3:5" x14ac:dyDescent="0.25">
      <c r="C2161"/>
      <c r="D2161"/>
      <c r="E2161"/>
    </row>
    <row r="2162" spans="3:5" x14ac:dyDescent="0.25">
      <c r="C2162"/>
      <c r="D2162"/>
      <c r="E2162"/>
    </row>
    <row r="2163" spans="3:5" x14ac:dyDescent="0.25">
      <c r="C2163"/>
      <c r="D2163"/>
      <c r="E2163"/>
    </row>
    <row r="2164" spans="3:5" x14ac:dyDescent="0.25">
      <c r="C2164"/>
      <c r="D2164"/>
      <c r="E2164"/>
    </row>
    <row r="2165" spans="3:5" x14ac:dyDescent="0.25">
      <c r="C2165"/>
      <c r="D2165"/>
      <c r="E2165"/>
    </row>
    <row r="2166" spans="3:5" x14ac:dyDescent="0.25">
      <c r="C2166"/>
      <c r="D2166"/>
      <c r="E2166"/>
    </row>
    <row r="2167" spans="3:5" x14ac:dyDescent="0.25">
      <c r="C2167"/>
      <c r="D2167"/>
      <c r="E2167"/>
    </row>
    <row r="2168" spans="3:5" x14ac:dyDescent="0.25">
      <c r="C2168"/>
      <c r="D2168"/>
      <c r="E2168"/>
    </row>
    <row r="2169" spans="3:5" x14ac:dyDescent="0.25">
      <c r="C2169"/>
      <c r="D2169"/>
      <c r="E2169"/>
    </row>
    <row r="2170" spans="3:5" x14ac:dyDescent="0.25">
      <c r="C2170"/>
      <c r="D2170"/>
      <c r="E2170"/>
    </row>
    <row r="2171" spans="3:5" x14ac:dyDescent="0.25">
      <c r="C2171"/>
      <c r="D2171"/>
      <c r="E2171"/>
    </row>
    <row r="2172" spans="3:5" x14ac:dyDescent="0.25">
      <c r="C2172"/>
      <c r="D2172"/>
      <c r="E2172"/>
    </row>
    <row r="2173" spans="3:5" x14ac:dyDescent="0.25">
      <c r="C2173"/>
      <c r="D2173"/>
      <c r="E2173"/>
    </row>
    <row r="2174" spans="3:5" x14ac:dyDescent="0.25">
      <c r="C2174"/>
      <c r="D2174"/>
      <c r="E2174"/>
    </row>
    <row r="2175" spans="3:5" x14ac:dyDescent="0.25">
      <c r="C2175"/>
      <c r="D2175"/>
      <c r="E2175"/>
    </row>
    <row r="2176" spans="3:5" x14ac:dyDescent="0.25">
      <c r="C2176"/>
      <c r="D2176"/>
      <c r="E2176"/>
    </row>
    <row r="2177" spans="3:5" x14ac:dyDescent="0.25">
      <c r="C2177"/>
      <c r="D2177"/>
      <c r="E2177"/>
    </row>
    <row r="2178" spans="3:5" x14ac:dyDescent="0.25">
      <c r="C2178"/>
      <c r="D2178"/>
      <c r="E2178"/>
    </row>
    <row r="2179" spans="3:5" x14ac:dyDescent="0.25">
      <c r="C2179"/>
      <c r="D2179"/>
      <c r="E2179"/>
    </row>
    <row r="2180" spans="3:5" x14ac:dyDescent="0.25">
      <c r="C2180"/>
      <c r="D2180"/>
      <c r="E2180"/>
    </row>
    <row r="2181" spans="3:5" x14ac:dyDescent="0.25">
      <c r="C2181"/>
      <c r="D2181"/>
      <c r="E2181"/>
    </row>
    <row r="2182" spans="3:5" x14ac:dyDescent="0.25">
      <c r="C2182"/>
      <c r="D2182"/>
      <c r="E2182"/>
    </row>
    <row r="2183" spans="3:5" x14ac:dyDescent="0.25">
      <c r="C2183"/>
      <c r="D2183"/>
      <c r="E2183"/>
    </row>
    <row r="2184" spans="3:5" x14ac:dyDescent="0.25">
      <c r="C2184"/>
      <c r="D2184"/>
      <c r="E2184"/>
    </row>
    <row r="2185" spans="3:5" x14ac:dyDescent="0.25">
      <c r="C2185"/>
      <c r="D2185"/>
      <c r="E2185"/>
    </row>
    <row r="2186" spans="3:5" x14ac:dyDescent="0.25">
      <c r="C2186"/>
      <c r="D2186"/>
      <c r="E2186"/>
    </row>
    <row r="2187" spans="3:5" x14ac:dyDescent="0.25">
      <c r="C2187"/>
      <c r="D2187"/>
      <c r="E2187"/>
    </row>
    <row r="2188" spans="3:5" x14ac:dyDescent="0.25">
      <c r="C2188"/>
      <c r="D2188"/>
      <c r="E2188"/>
    </row>
    <row r="2189" spans="3:5" x14ac:dyDescent="0.25">
      <c r="C2189"/>
      <c r="D2189"/>
      <c r="E2189"/>
    </row>
    <row r="2190" spans="3:5" x14ac:dyDescent="0.25">
      <c r="C2190"/>
      <c r="D2190"/>
      <c r="E2190"/>
    </row>
    <row r="2191" spans="3:5" x14ac:dyDescent="0.25">
      <c r="C2191"/>
      <c r="D2191"/>
      <c r="E2191"/>
    </row>
    <row r="2192" spans="3:5" x14ac:dyDescent="0.25">
      <c r="C2192"/>
      <c r="D2192"/>
      <c r="E2192"/>
    </row>
    <row r="2193" spans="3:5" x14ac:dyDescent="0.25">
      <c r="C2193"/>
      <c r="D2193"/>
      <c r="E2193"/>
    </row>
    <row r="2194" spans="3:5" x14ac:dyDescent="0.25">
      <c r="C2194"/>
      <c r="D2194"/>
      <c r="E2194"/>
    </row>
    <row r="2195" spans="3:5" x14ac:dyDescent="0.25">
      <c r="C2195"/>
      <c r="D2195"/>
      <c r="E2195"/>
    </row>
    <row r="2196" spans="3:5" x14ac:dyDescent="0.25">
      <c r="C2196"/>
      <c r="D2196"/>
      <c r="E2196"/>
    </row>
    <row r="2197" spans="3:5" x14ac:dyDescent="0.25">
      <c r="C2197"/>
      <c r="D2197"/>
      <c r="E2197"/>
    </row>
    <row r="2198" spans="3:5" x14ac:dyDescent="0.25">
      <c r="C2198"/>
      <c r="D2198"/>
      <c r="E2198"/>
    </row>
    <row r="2199" spans="3:5" x14ac:dyDescent="0.25">
      <c r="C2199"/>
      <c r="D2199"/>
      <c r="E2199"/>
    </row>
    <row r="2200" spans="3:5" x14ac:dyDescent="0.25">
      <c r="C2200"/>
      <c r="D2200"/>
      <c r="E2200"/>
    </row>
    <row r="2201" spans="3:5" x14ac:dyDescent="0.25">
      <c r="C2201"/>
      <c r="D2201"/>
      <c r="E2201"/>
    </row>
    <row r="2202" spans="3:5" x14ac:dyDescent="0.25">
      <c r="C2202"/>
      <c r="D2202"/>
      <c r="E2202"/>
    </row>
    <row r="2203" spans="3:5" x14ac:dyDescent="0.25">
      <c r="C2203"/>
      <c r="D2203"/>
      <c r="E2203"/>
    </row>
    <row r="2204" spans="3:5" x14ac:dyDescent="0.25">
      <c r="C2204"/>
      <c r="D2204"/>
      <c r="E2204"/>
    </row>
    <row r="2205" spans="3:5" x14ac:dyDescent="0.25">
      <c r="C2205"/>
      <c r="D2205"/>
      <c r="E2205"/>
    </row>
    <row r="2206" spans="3:5" x14ac:dyDescent="0.25">
      <c r="C2206"/>
      <c r="D2206"/>
      <c r="E2206"/>
    </row>
    <row r="2207" spans="3:5" x14ac:dyDescent="0.25">
      <c r="C2207"/>
      <c r="D2207"/>
      <c r="E2207"/>
    </row>
    <row r="2208" spans="3:5" x14ac:dyDescent="0.25">
      <c r="C2208"/>
      <c r="D2208"/>
      <c r="E2208"/>
    </row>
    <row r="2209" spans="3:5" x14ac:dyDescent="0.25">
      <c r="C2209"/>
      <c r="D2209"/>
      <c r="E2209"/>
    </row>
    <row r="2210" spans="3:5" x14ac:dyDescent="0.25">
      <c r="C2210"/>
      <c r="D2210"/>
      <c r="E2210"/>
    </row>
    <row r="2211" spans="3:5" x14ac:dyDescent="0.25">
      <c r="C2211"/>
      <c r="D2211"/>
      <c r="E2211"/>
    </row>
    <row r="2212" spans="3:5" x14ac:dyDescent="0.25">
      <c r="C2212"/>
      <c r="D2212"/>
      <c r="E2212"/>
    </row>
    <row r="2213" spans="3:5" x14ac:dyDescent="0.25">
      <c r="C2213"/>
      <c r="D2213"/>
      <c r="E2213"/>
    </row>
    <row r="2214" spans="3:5" x14ac:dyDescent="0.25">
      <c r="C2214"/>
      <c r="D2214"/>
      <c r="E2214"/>
    </row>
    <row r="2215" spans="3:5" x14ac:dyDescent="0.25">
      <c r="C2215"/>
      <c r="D2215"/>
      <c r="E2215"/>
    </row>
    <row r="2216" spans="3:5" x14ac:dyDescent="0.25">
      <c r="C2216"/>
      <c r="D2216"/>
      <c r="E2216"/>
    </row>
    <row r="2217" spans="3:5" x14ac:dyDescent="0.25">
      <c r="C2217"/>
      <c r="D2217"/>
      <c r="E2217"/>
    </row>
    <row r="2218" spans="3:5" x14ac:dyDescent="0.25">
      <c r="C2218"/>
      <c r="D2218"/>
      <c r="E2218"/>
    </row>
    <row r="2219" spans="3:5" x14ac:dyDescent="0.25">
      <c r="C2219"/>
      <c r="D2219"/>
      <c r="E2219"/>
    </row>
    <row r="2220" spans="3:5" x14ac:dyDescent="0.25">
      <c r="C2220"/>
      <c r="D2220"/>
      <c r="E2220"/>
    </row>
    <row r="2221" spans="3:5" x14ac:dyDescent="0.25">
      <c r="C2221"/>
      <c r="D2221"/>
      <c r="E2221"/>
    </row>
    <row r="2222" spans="3:5" x14ac:dyDescent="0.25">
      <c r="C2222"/>
      <c r="D2222"/>
      <c r="E2222"/>
    </row>
    <row r="2223" spans="3:5" x14ac:dyDescent="0.25">
      <c r="C2223"/>
      <c r="D2223"/>
      <c r="E2223"/>
    </row>
    <row r="2224" spans="3:5" x14ac:dyDescent="0.25">
      <c r="C2224"/>
      <c r="D2224"/>
      <c r="E2224"/>
    </row>
    <row r="2225" spans="3:5" x14ac:dyDescent="0.25">
      <c r="C2225"/>
      <c r="D2225"/>
      <c r="E2225"/>
    </row>
    <row r="2226" spans="3:5" x14ac:dyDescent="0.25">
      <c r="C2226"/>
      <c r="D2226"/>
      <c r="E2226"/>
    </row>
    <row r="2227" spans="3:5" x14ac:dyDescent="0.25">
      <c r="C2227"/>
      <c r="D2227"/>
      <c r="E2227"/>
    </row>
    <row r="2228" spans="3:5" x14ac:dyDescent="0.25">
      <c r="C2228"/>
      <c r="D2228"/>
      <c r="E2228"/>
    </row>
    <row r="2229" spans="3:5" x14ac:dyDescent="0.25">
      <c r="C2229"/>
      <c r="D2229"/>
      <c r="E2229"/>
    </row>
    <row r="2230" spans="3:5" x14ac:dyDescent="0.25">
      <c r="C2230"/>
      <c r="D2230"/>
      <c r="E2230"/>
    </row>
    <row r="2231" spans="3:5" x14ac:dyDescent="0.25">
      <c r="C2231"/>
      <c r="D2231"/>
      <c r="E2231"/>
    </row>
    <row r="2232" spans="3:5" x14ac:dyDescent="0.25">
      <c r="C2232"/>
      <c r="D2232"/>
      <c r="E2232"/>
    </row>
    <row r="2233" spans="3:5" x14ac:dyDescent="0.25">
      <c r="C2233"/>
      <c r="D2233"/>
      <c r="E2233"/>
    </row>
    <row r="2234" spans="3:5" x14ac:dyDescent="0.25">
      <c r="C2234"/>
      <c r="D2234"/>
      <c r="E2234"/>
    </row>
    <row r="2235" spans="3:5" x14ac:dyDescent="0.25">
      <c r="C2235"/>
      <c r="D2235"/>
      <c r="E2235"/>
    </row>
    <row r="2236" spans="3:5" x14ac:dyDescent="0.25">
      <c r="C2236"/>
      <c r="D2236"/>
      <c r="E2236"/>
    </row>
    <row r="2237" spans="3:5" x14ac:dyDescent="0.25">
      <c r="C2237"/>
      <c r="D2237"/>
      <c r="E2237"/>
    </row>
    <row r="2238" spans="3:5" x14ac:dyDescent="0.25">
      <c r="C2238"/>
      <c r="D2238"/>
      <c r="E2238"/>
    </row>
    <row r="2239" spans="3:5" x14ac:dyDescent="0.25">
      <c r="C2239"/>
      <c r="D2239"/>
      <c r="E2239"/>
    </row>
    <row r="2240" spans="3:5" x14ac:dyDescent="0.25">
      <c r="C2240"/>
      <c r="D2240"/>
      <c r="E2240"/>
    </row>
    <row r="2241" spans="3:5" x14ac:dyDescent="0.25">
      <c r="C2241"/>
      <c r="D2241"/>
      <c r="E2241"/>
    </row>
    <row r="2242" spans="3:5" x14ac:dyDescent="0.25">
      <c r="C2242"/>
      <c r="D2242"/>
      <c r="E2242"/>
    </row>
    <row r="2243" spans="3:5" x14ac:dyDescent="0.25">
      <c r="C2243"/>
      <c r="D2243"/>
      <c r="E2243"/>
    </row>
    <row r="2244" spans="3:5" x14ac:dyDescent="0.25">
      <c r="C2244"/>
      <c r="D2244"/>
      <c r="E2244"/>
    </row>
    <row r="2245" spans="3:5" x14ac:dyDescent="0.25">
      <c r="C2245"/>
      <c r="D2245"/>
      <c r="E2245"/>
    </row>
    <row r="2246" spans="3:5" x14ac:dyDescent="0.25">
      <c r="C2246"/>
      <c r="D2246"/>
      <c r="E2246"/>
    </row>
    <row r="2247" spans="3:5" x14ac:dyDescent="0.25">
      <c r="C2247"/>
      <c r="D2247"/>
      <c r="E2247"/>
    </row>
    <row r="2248" spans="3:5" x14ac:dyDescent="0.25">
      <c r="C2248"/>
      <c r="D2248"/>
      <c r="E2248"/>
    </row>
    <row r="2249" spans="3:5" x14ac:dyDescent="0.25">
      <c r="C2249"/>
      <c r="D2249"/>
      <c r="E2249"/>
    </row>
    <row r="2250" spans="3:5" x14ac:dyDescent="0.25">
      <c r="C2250"/>
      <c r="D2250"/>
      <c r="E2250"/>
    </row>
    <row r="2251" spans="3:5" x14ac:dyDescent="0.25">
      <c r="C2251"/>
      <c r="D2251"/>
      <c r="E2251"/>
    </row>
    <row r="2252" spans="3:5" x14ac:dyDescent="0.25">
      <c r="C2252"/>
      <c r="D2252"/>
      <c r="E2252"/>
    </row>
    <row r="2253" spans="3:5" x14ac:dyDescent="0.25">
      <c r="C2253"/>
      <c r="D2253"/>
      <c r="E2253"/>
    </row>
    <row r="2254" spans="3:5" x14ac:dyDescent="0.25">
      <c r="C2254"/>
      <c r="D2254"/>
      <c r="E2254"/>
    </row>
    <row r="2255" spans="3:5" x14ac:dyDescent="0.25">
      <c r="C2255"/>
      <c r="D2255"/>
      <c r="E2255"/>
    </row>
    <row r="2256" spans="3:5" x14ac:dyDescent="0.25">
      <c r="C2256"/>
      <c r="D2256"/>
      <c r="E2256"/>
    </row>
    <row r="2257" spans="3:5" x14ac:dyDescent="0.25">
      <c r="C2257"/>
      <c r="D2257"/>
      <c r="E2257"/>
    </row>
    <row r="2258" spans="3:5" x14ac:dyDescent="0.25">
      <c r="C2258"/>
      <c r="D2258"/>
      <c r="E2258"/>
    </row>
    <row r="2259" spans="3:5" x14ac:dyDescent="0.25">
      <c r="C2259"/>
      <c r="D2259"/>
      <c r="E2259"/>
    </row>
    <row r="2260" spans="3:5" x14ac:dyDescent="0.25">
      <c r="C2260"/>
      <c r="D2260"/>
      <c r="E2260"/>
    </row>
    <row r="2261" spans="3:5" x14ac:dyDescent="0.25">
      <c r="C2261"/>
      <c r="D2261"/>
      <c r="E2261"/>
    </row>
    <row r="2262" spans="3:5" x14ac:dyDescent="0.25">
      <c r="C2262"/>
      <c r="D2262"/>
      <c r="E2262"/>
    </row>
    <row r="2263" spans="3:5" x14ac:dyDescent="0.25">
      <c r="C2263"/>
      <c r="D2263"/>
      <c r="E2263"/>
    </row>
    <row r="2264" spans="3:5" x14ac:dyDescent="0.25">
      <c r="C2264"/>
      <c r="D2264"/>
      <c r="E2264"/>
    </row>
    <row r="2265" spans="3:5" x14ac:dyDescent="0.25">
      <c r="C2265"/>
      <c r="D2265"/>
      <c r="E2265"/>
    </row>
    <row r="2266" spans="3:5" x14ac:dyDescent="0.25">
      <c r="C2266"/>
      <c r="D2266"/>
      <c r="E2266"/>
    </row>
    <row r="2267" spans="3:5" x14ac:dyDescent="0.25">
      <c r="C2267"/>
      <c r="D2267"/>
      <c r="E2267"/>
    </row>
    <row r="2268" spans="3:5" x14ac:dyDescent="0.25">
      <c r="C2268"/>
      <c r="D2268"/>
      <c r="E2268"/>
    </row>
    <row r="2269" spans="3:5" x14ac:dyDescent="0.25">
      <c r="C2269"/>
      <c r="D2269"/>
      <c r="E2269"/>
    </row>
    <row r="2270" spans="3:5" x14ac:dyDescent="0.25">
      <c r="C2270"/>
      <c r="D2270"/>
      <c r="E2270"/>
    </row>
    <row r="2271" spans="3:5" x14ac:dyDescent="0.25">
      <c r="C2271"/>
      <c r="D2271"/>
      <c r="E2271"/>
    </row>
    <row r="2272" spans="3:5" x14ac:dyDescent="0.25">
      <c r="C2272"/>
      <c r="D2272"/>
      <c r="E2272"/>
    </row>
    <row r="2273" spans="3:5" x14ac:dyDescent="0.25">
      <c r="C2273"/>
      <c r="D2273"/>
      <c r="E2273"/>
    </row>
    <row r="2274" spans="3:5" x14ac:dyDescent="0.25">
      <c r="C2274"/>
      <c r="D2274"/>
      <c r="E2274"/>
    </row>
    <row r="2275" spans="3:5" x14ac:dyDescent="0.25">
      <c r="C2275"/>
      <c r="D2275"/>
      <c r="E2275"/>
    </row>
    <row r="2276" spans="3:5" x14ac:dyDescent="0.25">
      <c r="C2276"/>
      <c r="D2276"/>
      <c r="E2276"/>
    </row>
    <row r="2277" spans="3:5" x14ac:dyDescent="0.25">
      <c r="C2277"/>
      <c r="D2277"/>
      <c r="E2277"/>
    </row>
    <row r="2278" spans="3:5" x14ac:dyDescent="0.25">
      <c r="C2278"/>
      <c r="D2278"/>
      <c r="E2278"/>
    </row>
    <row r="2279" spans="3:5" x14ac:dyDescent="0.25">
      <c r="C2279"/>
      <c r="D2279"/>
      <c r="E2279"/>
    </row>
    <row r="2280" spans="3:5" x14ac:dyDescent="0.25">
      <c r="C2280"/>
      <c r="D2280"/>
      <c r="E2280"/>
    </row>
    <row r="2281" spans="3:5" x14ac:dyDescent="0.25">
      <c r="C2281"/>
      <c r="D2281"/>
      <c r="E2281"/>
    </row>
    <row r="2282" spans="3:5" x14ac:dyDescent="0.25">
      <c r="C2282"/>
      <c r="D2282"/>
      <c r="E2282"/>
    </row>
    <row r="2283" spans="3:5" x14ac:dyDescent="0.25">
      <c r="C2283"/>
      <c r="D2283"/>
      <c r="E2283"/>
    </row>
    <row r="2284" spans="3:5" x14ac:dyDescent="0.25">
      <c r="C2284"/>
      <c r="D2284"/>
      <c r="E2284"/>
    </row>
    <row r="2285" spans="3:5" x14ac:dyDescent="0.25">
      <c r="C2285"/>
      <c r="D2285"/>
      <c r="E2285"/>
    </row>
    <row r="2286" spans="3:5" x14ac:dyDescent="0.25">
      <c r="C2286"/>
      <c r="D2286"/>
      <c r="E2286"/>
    </row>
    <row r="2287" spans="3:5" x14ac:dyDescent="0.25">
      <c r="C2287"/>
      <c r="D2287"/>
      <c r="E2287"/>
    </row>
    <row r="2288" spans="3:5" x14ac:dyDescent="0.25">
      <c r="C2288"/>
      <c r="D2288"/>
      <c r="E2288"/>
    </row>
    <row r="2289" spans="3:5" x14ac:dyDescent="0.25">
      <c r="C2289"/>
      <c r="D2289"/>
      <c r="E2289"/>
    </row>
    <row r="2290" spans="3:5" x14ac:dyDescent="0.25">
      <c r="C2290"/>
      <c r="D2290"/>
      <c r="E2290"/>
    </row>
    <row r="2291" spans="3:5" x14ac:dyDescent="0.25">
      <c r="C2291"/>
      <c r="D2291"/>
      <c r="E2291"/>
    </row>
    <row r="2292" spans="3:5" x14ac:dyDescent="0.25">
      <c r="C2292"/>
      <c r="D2292"/>
      <c r="E2292"/>
    </row>
    <row r="2293" spans="3:5" x14ac:dyDescent="0.25">
      <c r="C2293"/>
      <c r="D2293"/>
      <c r="E2293"/>
    </row>
    <row r="2294" spans="3:5" x14ac:dyDescent="0.25">
      <c r="C2294"/>
      <c r="D2294"/>
      <c r="E2294"/>
    </row>
    <row r="2295" spans="3:5" x14ac:dyDescent="0.25">
      <c r="C2295"/>
      <c r="D2295"/>
      <c r="E2295"/>
    </row>
    <row r="2296" spans="3:5" x14ac:dyDescent="0.25">
      <c r="C2296"/>
      <c r="D2296"/>
      <c r="E2296"/>
    </row>
    <row r="2297" spans="3:5" x14ac:dyDescent="0.25">
      <c r="C2297"/>
      <c r="D2297"/>
      <c r="E2297"/>
    </row>
    <row r="2298" spans="3:5" x14ac:dyDescent="0.25">
      <c r="C2298"/>
      <c r="D2298"/>
      <c r="E2298"/>
    </row>
    <row r="2299" spans="3:5" x14ac:dyDescent="0.25">
      <c r="C2299"/>
      <c r="D2299"/>
      <c r="E2299"/>
    </row>
    <row r="2300" spans="3:5" x14ac:dyDescent="0.25">
      <c r="C2300"/>
      <c r="D2300"/>
      <c r="E2300"/>
    </row>
    <row r="2301" spans="3:5" x14ac:dyDescent="0.25">
      <c r="C2301"/>
      <c r="D2301"/>
      <c r="E2301"/>
    </row>
    <row r="2302" spans="3:5" x14ac:dyDescent="0.25">
      <c r="C2302"/>
      <c r="D2302"/>
      <c r="E2302"/>
    </row>
    <row r="2303" spans="3:5" x14ac:dyDescent="0.25">
      <c r="C2303"/>
      <c r="D2303"/>
      <c r="E2303"/>
    </row>
    <row r="2304" spans="3:5" x14ac:dyDescent="0.25">
      <c r="C2304"/>
      <c r="D2304"/>
      <c r="E2304"/>
    </row>
    <row r="2305" spans="3:5" x14ac:dyDescent="0.25">
      <c r="C2305"/>
      <c r="D2305"/>
      <c r="E2305"/>
    </row>
    <row r="2306" spans="3:5" x14ac:dyDescent="0.25">
      <c r="C2306"/>
      <c r="D2306"/>
      <c r="E2306"/>
    </row>
    <row r="2307" spans="3:5" x14ac:dyDescent="0.25">
      <c r="C2307"/>
      <c r="D2307"/>
      <c r="E2307"/>
    </row>
    <row r="2308" spans="3:5" x14ac:dyDescent="0.25">
      <c r="C2308"/>
      <c r="D2308"/>
      <c r="E2308"/>
    </row>
    <row r="2309" spans="3:5" x14ac:dyDescent="0.25">
      <c r="C2309"/>
      <c r="D2309"/>
      <c r="E2309"/>
    </row>
    <row r="2310" spans="3:5" x14ac:dyDescent="0.25">
      <c r="C2310"/>
      <c r="D2310"/>
      <c r="E2310"/>
    </row>
    <row r="2311" spans="3:5" x14ac:dyDescent="0.25">
      <c r="C2311"/>
      <c r="D2311"/>
      <c r="E2311"/>
    </row>
    <row r="2312" spans="3:5" x14ac:dyDescent="0.25">
      <c r="C2312"/>
      <c r="D2312"/>
      <c r="E2312"/>
    </row>
    <row r="2313" spans="3:5" x14ac:dyDescent="0.25">
      <c r="C2313"/>
      <c r="D2313"/>
      <c r="E2313"/>
    </row>
    <row r="2314" spans="3:5" x14ac:dyDescent="0.25">
      <c r="C2314"/>
      <c r="D2314"/>
      <c r="E2314"/>
    </row>
    <row r="2315" spans="3:5" x14ac:dyDescent="0.25">
      <c r="C2315"/>
      <c r="D2315"/>
      <c r="E2315"/>
    </row>
    <row r="2316" spans="3:5" x14ac:dyDescent="0.25">
      <c r="C2316"/>
      <c r="D2316"/>
      <c r="E2316"/>
    </row>
    <row r="2317" spans="3:5" x14ac:dyDescent="0.25">
      <c r="C2317"/>
      <c r="D2317"/>
      <c r="E2317"/>
    </row>
    <row r="2318" spans="3:5" x14ac:dyDescent="0.25">
      <c r="C2318"/>
      <c r="D2318"/>
      <c r="E2318"/>
    </row>
    <row r="2319" spans="3:5" x14ac:dyDescent="0.25">
      <c r="C2319"/>
      <c r="D2319"/>
      <c r="E2319"/>
    </row>
    <row r="2320" spans="3:5" x14ac:dyDescent="0.25">
      <c r="C2320"/>
      <c r="D2320"/>
      <c r="E2320"/>
    </row>
    <row r="2321" spans="3:5" x14ac:dyDescent="0.25">
      <c r="C2321"/>
      <c r="D2321"/>
      <c r="E2321"/>
    </row>
    <row r="2322" spans="3:5" x14ac:dyDescent="0.25">
      <c r="C2322"/>
      <c r="D2322"/>
      <c r="E2322"/>
    </row>
    <row r="2323" spans="3:5" x14ac:dyDescent="0.25">
      <c r="C2323"/>
      <c r="D2323"/>
      <c r="E2323"/>
    </row>
    <row r="2324" spans="3:5" x14ac:dyDescent="0.25">
      <c r="C2324"/>
      <c r="D2324"/>
      <c r="E2324"/>
    </row>
    <row r="2325" spans="3:5" x14ac:dyDescent="0.25">
      <c r="C2325"/>
      <c r="D2325"/>
      <c r="E2325"/>
    </row>
    <row r="2326" spans="3:5" x14ac:dyDescent="0.25">
      <c r="C2326"/>
      <c r="D2326"/>
      <c r="E2326"/>
    </row>
    <row r="2327" spans="3:5" x14ac:dyDescent="0.25">
      <c r="C2327"/>
      <c r="D2327"/>
      <c r="E2327"/>
    </row>
    <row r="2328" spans="3:5" x14ac:dyDescent="0.25">
      <c r="C2328"/>
      <c r="D2328"/>
      <c r="E2328"/>
    </row>
    <row r="2329" spans="3:5" x14ac:dyDescent="0.25">
      <c r="C2329"/>
      <c r="D2329"/>
      <c r="E2329"/>
    </row>
    <row r="2330" spans="3:5" x14ac:dyDescent="0.25">
      <c r="C2330"/>
      <c r="D2330"/>
      <c r="E2330"/>
    </row>
    <row r="2331" spans="3:5" x14ac:dyDescent="0.25">
      <c r="C2331"/>
      <c r="D2331"/>
      <c r="E2331"/>
    </row>
    <row r="2332" spans="3:5" x14ac:dyDescent="0.25">
      <c r="C2332"/>
      <c r="D2332"/>
      <c r="E2332"/>
    </row>
    <row r="2333" spans="3:5" x14ac:dyDescent="0.25">
      <c r="C2333"/>
      <c r="D2333"/>
      <c r="E2333"/>
    </row>
    <row r="2334" spans="3:5" x14ac:dyDescent="0.25">
      <c r="C2334"/>
      <c r="D2334"/>
      <c r="E2334"/>
    </row>
    <row r="2335" spans="3:5" x14ac:dyDescent="0.25">
      <c r="C2335"/>
      <c r="D2335"/>
      <c r="E2335"/>
    </row>
    <row r="2336" spans="3:5" x14ac:dyDescent="0.25">
      <c r="C2336"/>
      <c r="D2336"/>
      <c r="E2336"/>
    </row>
    <row r="2337" spans="3:5" x14ac:dyDescent="0.25">
      <c r="C2337"/>
      <c r="D2337"/>
      <c r="E2337"/>
    </row>
    <row r="2338" spans="3:5" x14ac:dyDescent="0.25">
      <c r="C2338"/>
      <c r="D2338"/>
      <c r="E2338"/>
    </row>
    <row r="2339" spans="3:5" x14ac:dyDescent="0.25">
      <c r="C2339"/>
      <c r="D2339"/>
      <c r="E2339"/>
    </row>
    <row r="2340" spans="3:5" x14ac:dyDescent="0.25">
      <c r="C2340"/>
      <c r="D2340"/>
      <c r="E2340"/>
    </row>
    <row r="2341" spans="3:5" x14ac:dyDescent="0.25">
      <c r="C2341"/>
      <c r="D2341"/>
      <c r="E2341"/>
    </row>
    <row r="2342" spans="3:5" x14ac:dyDescent="0.25">
      <c r="C2342"/>
      <c r="D2342"/>
      <c r="E2342"/>
    </row>
    <row r="2343" spans="3:5" x14ac:dyDescent="0.25">
      <c r="C2343"/>
      <c r="D2343"/>
      <c r="E2343"/>
    </row>
    <row r="2344" spans="3:5" x14ac:dyDescent="0.25">
      <c r="C2344"/>
      <c r="D2344"/>
      <c r="E2344"/>
    </row>
    <row r="2345" spans="3:5" x14ac:dyDescent="0.25">
      <c r="C2345"/>
      <c r="D2345"/>
      <c r="E2345"/>
    </row>
    <row r="2346" spans="3:5" x14ac:dyDescent="0.25">
      <c r="C2346"/>
      <c r="D2346"/>
      <c r="E2346"/>
    </row>
    <row r="2347" spans="3:5" x14ac:dyDescent="0.25">
      <c r="C2347"/>
      <c r="D2347"/>
      <c r="E2347"/>
    </row>
    <row r="2348" spans="3:5" x14ac:dyDescent="0.25">
      <c r="C2348"/>
      <c r="D2348"/>
      <c r="E2348"/>
    </row>
    <row r="2349" spans="3:5" x14ac:dyDescent="0.25">
      <c r="C2349"/>
      <c r="D2349"/>
      <c r="E2349"/>
    </row>
    <row r="2350" spans="3:5" x14ac:dyDescent="0.25">
      <c r="C2350"/>
      <c r="D2350"/>
      <c r="E2350"/>
    </row>
    <row r="2351" spans="3:5" x14ac:dyDescent="0.25">
      <c r="C2351"/>
      <c r="D2351"/>
      <c r="E2351"/>
    </row>
    <row r="2352" spans="3:5" x14ac:dyDescent="0.25">
      <c r="C2352"/>
      <c r="D2352"/>
      <c r="E2352"/>
    </row>
    <row r="2353" spans="3:5" x14ac:dyDescent="0.25">
      <c r="C2353"/>
      <c r="D2353"/>
      <c r="E2353"/>
    </row>
    <row r="2354" spans="3:5" x14ac:dyDescent="0.25">
      <c r="C2354"/>
      <c r="D2354"/>
      <c r="E2354"/>
    </row>
    <row r="2355" spans="3:5" x14ac:dyDescent="0.25">
      <c r="C2355"/>
      <c r="D2355"/>
      <c r="E2355"/>
    </row>
    <row r="2356" spans="3:5" x14ac:dyDescent="0.25">
      <c r="C2356"/>
      <c r="D2356"/>
      <c r="E2356"/>
    </row>
    <row r="2357" spans="3:5" x14ac:dyDescent="0.25">
      <c r="C2357"/>
      <c r="D2357"/>
      <c r="E2357"/>
    </row>
    <row r="2358" spans="3:5" x14ac:dyDescent="0.25">
      <c r="C2358"/>
      <c r="D2358"/>
      <c r="E2358"/>
    </row>
    <row r="2359" spans="3:5" x14ac:dyDescent="0.25">
      <c r="C2359"/>
      <c r="D2359"/>
      <c r="E2359"/>
    </row>
    <row r="2360" spans="3:5" x14ac:dyDescent="0.25">
      <c r="C2360"/>
      <c r="D2360"/>
      <c r="E2360"/>
    </row>
    <row r="2361" spans="3:5" x14ac:dyDescent="0.25">
      <c r="C2361"/>
      <c r="D2361"/>
      <c r="E2361"/>
    </row>
    <row r="2362" spans="3:5" x14ac:dyDescent="0.25">
      <c r="C2362"/>
      <c r="D2362"/>
      <c r="E2362"/>
    </row>
    <row r="2363" spans="3:5" x14ac:dyDescent="0.25">
      <c r="C2363"/>
      <c r="D2363"/>
      <c r="E2363"/>
    </row>
    <row r="2364" spans="3:5" x14ac:dyDescent="0.25">
      <c r="C2364"/>
      <c r="D2364"/>
      <c r="E2364"/>
    </row>
    <row r="2365" spans="3:5" x14ac:dyDescent="0.25">
      <c r="C2365"/>
      <c r="D2365"/>
      <c r="E2365"/>
    </row>
    <row r="2366" spans="3:5" x14ac:dyDescent="0.25">
      <c r="C2366"/>
      <c r="D2366"/>
      <c r="E2366"/>
    </row>
    <row r="2367" spans="3:5" x14ac:dyDescent="0.25">
      <c r="C2367"/>
      <c r="D2367"/>
      <c r="E2367"/>
    </row>
    <row r="2368" spans="3:5" x14ac:dyDescent="0.25">
      <c r="C2368"/>
      <c r="D2368"/>
      <c r="E2368"/>
    </row>
    <row r="2369" spans="3:5" x14ac:dyDescent="0.25">
      <c r="C2369"/>
      <c r="D2369"/>
      <c r="E2369"/>
    </row>
    <row r="2370" spans="3:5" x14ac:dyDescent="0.25">
      <c r="C2370"/>
      <c r="D2370"/>
      <c r="E2370"/>
    </row>
    <row r="2371" spans="3:5" x14ac:dyDescent="0.25">
      <c r="C2371"/>
      <c r="D2371"/>
      <c r="E2371"/>
    </row>
    <row r="2372" spans="3:5" x14ac:dyDescent="0.25">
      <c r="C2372"/>
      <c r="D2372"/>
      <c r="E2372"/>
    </row>
    <row r="2373" spans="3:5" x14ac:dyDescent="0.25">
      <c r="C2373"/>
      <c r="D2373"/>
      <c r="E2373"/>
    </row>
    <row r="2374" spans="3:5" x14ac:dyDescent="0.25">
      <c r="C2374"/>
      <c r="D2374"/>
      <c r="E2374"/>
    </row>
    <row r="2375" spans="3:5" x14ac:dyDescent="0.25">
      <c r="C2375"/>
      <c r="D2375"/>
      <c r="E2375"/>
    </row>
    <row r="2376" spans="3:5" x14ac:dyDescent="0.25">
      <c r="C2376"/>
      <c r="D2376"/>
      <c r="E2376"/>
    </row>
    <row r="2377" spans="3:5" x14ac:dyDescent="0.25">
      <c r="C2377"/>
      <c r="D2377"/>
      <c r="E2377"/>
    </row>
    <row r="2378" spans="3:5" x14ac:dyDescent="0.25">
      <c r="C2378"/>
      <c r="D2378"/>
      <c r="E2378"/>
    </row>
    <row r="2379" spans="3:5" x14ac:dyDescent="0.25">
      <c r="C2379"/>
      <c r="D2379"/>
      <c r="E2379"/>
    </row>
    <row r="2380" spans="3:5" x14ac:dyDescent="0.25">
      <c r="C2380"/>
      <c r="D2380"/>
      <c r="E2380"/>
    </row>
    <row r="2381" spans="3:5" x14ac:dyDescent="0.25">
      <c r="C2381"/>
      <c r="D2381"/>
      <c r="E2381"/>
    </row>
    <row r="2382" spans="3:5" x14ac:dyDescent="0.25">
      <c r="C2382"/>
      <c r="D2382"/>
      <c r="E2382"/>
    </row>
    <row r="2383" spans="3:5" x14ac:dyDescent="0.25">
      <c r="C2383"/>
      <c r="D2383"/>
      <c r="E2383"/>
    </row>
    <row r="2384" spans="3:5" x14ac:dyDescent="0.25">
      <c r="C2384"/>
      <c r="D2384"/>
      <c r="E2384"/>
    </row>
    <row r="2385" spans="3:5" x14ac:dyDescent="0.25">
      <c r="C2385"/>
      <c r="D2385"/>
      <c r="E2385"/>
    </row>
    <row r="2386" spans="3:5" x14ac:dyDescent="0.25">
      <c r="C2386"/>
      <c r="D2386"/>
      <c r="E2386"/>
    </row>
    <row r="2387" spans="3:5" x14ac:dyDescent="0.25">
      <c r="C2387"/>
      <c r="D2387"/>
      <c r="E2387"/>
    </row>
    <row r="2388" spans="3:5" x14ac:dyDescent="0.25">
      <c r="C2388"/>
      <c r="D2388"/>
      <c r="E2388"/>
    </row>
    <row r="2389" spans="3:5" x14ac:dyDescent="0.25">
      <c r="C2389"/>
      <c r="D2389"/>
      <c r="E2389"/>
    </row>
    <row r="2390" spans="3:5" x14ac:dyDescent="0.25">
      <c r="C2390"/>
      <c r="D2390"/>
      <c r="E2390"/>
    </row>
    <row r="2391" spans="3:5" x14ac:dyDescent="0.25">
      <c r="C2391"/>
      <c r="D2391"/>
      <c r="E2391"/>
    </row>
    <row r="2392" spans="3:5" x14ac:dyDescent="0.25">
      <c r="C2392"/>
      <c r="D2392"/>
      <c r="E2392"/>
    </row>
    <row r="2393" spans="3:5" x14ac:dyDescent="0.25">
      <c r="C2393"/>
      <c r="D2393"/>
      <c r="E2393"/>
    </row>
    <row r="2394" spans="3:5" x14ac:dyDescent="0.25">
      <c r="C2394"/>
      <c r="D2394"/>
      <c r="E2394"/>
    </row>
    <row r="2395" spans="3:5" x14ac:dyDescent="0.25">
      <c r="C2395"/>
      <c r="D2395"/>
      <c r="E2395"/>
    </row>
    <row r="2396" spans="3:5" x14ac:dyDescent="0.25">
      <c r="C2396"/>
      <c r="D2396"/>
      <c r="E2396"/>
    </row>
    <row r="2397" spans="3:5" x14ac:dyDescent="0.25">
      <c r="C2397"/>
      <c r="D2397"/>
      <c r="E2397"/>
    </row>
    <row r="2398" spans="3:5" x14ac:dyDescent="0.25">
      <c r="C2398"/>
      <c r="D2398"/>
      <c r="E2398"/>
    </row>
    <row r="2399" spans="3:5" x14ac:dyDescent="0.25">
      <c r="C2399"/>
      <c r="D2399"/>
      <c r="E2399"/>
    </row>
    <row r="2400" spans="3:5" x14ac:dyDescent="0.25">
      <c r="C2400"/>
      <c r="D2400"/>
      <c r="E2400"/>
    </row>
    <row r="2401" spans="3:5" x14ac:dyDescent="0.25">
      <c r="C2401"/>
      <c r="D2401"/>
      <c r="E2401"/>
    </row>
    <row r="2402" spans="3:5" x14ac:dyDescent="0.25">
      <c r="C2402"/>
      <c r="D2402"/>
      <c r="E2402"/>
    </row>
    <row r="2403" spans="3:5" x14ac:dyDescent="0.25">
      <c r="C2403"/>
      <c r="D2403"/>
      <c r="E2403"/>
    </row>
    <row r="2404" spans="3:5" x14ac:dyDescent="0.25">
      <c r="C2404"/>
      <c r="D2404"/>
      <c r="E2404"/>
    </row>
    <row r="2405" spans="3:5" x14ac:dyDescent="0.25">
      <c r="C2405"/>
      <c r="D2405"/>
      <c r="E2405"/>
    </row>
    <row r="2406" spans="3:5" x14ac:dyDescent="0.25">
      <c r="C2406"/>
      <c r="D2406"/>
      <c r="E2406"/>
    </row>
    <row r="2407" spans="3:5" x14ac:dyDescent="0.25">
      <c r="C2407"/>
      <c r="D2407"/>
      <c r="E2407"/>
    </row>
    <row r="2408" spans="3:5" x14ac:dyDescent="0.25">
      <c r="C2408"/>
      <c r="D2408"/>
      <c r="E2408"/>
    </row>
    <row r="2409" spans="3:5" x14ac:dyDescent="0.25">
      <c r="C2409"/>
      <c r="D2409"/>
      <c r="E2409"/>
    </row>
    <row r="2410" spans="3:5" x14ac:dyDescent="0.25">
      <c r="C2410"/>
      <c r="D2410"/>
      <c r="E2410"/>
    </row>
    <row r="2411" spans="3:5" x14ac:dyDescent="0.25">
      <c r="C2411"/>
      <c r="D2411"/>
      <c r="E2411"/>
    </row>
    <row r="2412" spans="3:5" x14ac:dyDescent="0.25">
      <c r="C2412"/>
      <c r="D2412"/>
      <c r="E2412"/>
    </row>
    <row r="2413" spans="3:5" x14ac:dyDescent="0.25">
      <c r="C2413"/>
      <c r="D2413"/>
      <c r="E2413"/>
    </row>
    <row r="2414" spans="3:5" x14ac:dyDescent="0.25">
      <c r="C2414"/>
      <c r="D2414"/>
      <c r="E2414"/>
    </row>
    <row r="2415" spans="3:5" x14ac:dyDescent="0.25">
      <c r="C2415"/>
      <c r="D2415"/>
      <c r="E2415"/>
    </row>
    <row r="2416" spans="3:5" x14ac:dyDescent="0.25">
      <c r="C2416"/>
      <c r="D2416"/>
      <c r="E2416"/>
    </row>
    <row r="2417" spans="3:5" x14ac:dyDescent="0.25">
      <c r="C2417"/>
      <c r="D2417"/>
      <c r="E2417"/>
    </row>
    <row r="2418" spans="3:5" x14ac:dyDescent="0.25">
      <c r="C2418"/>
      <c r="D2418"/>
      <c r="E2418"/>
    </row>
    <row r="2419" spans="3:5" x14ac:dyDescent="0.25">
      <c r="C2419"/>
      <c r="D2419"/>
      <c r="E2419"/>
    </row>
    <row r="2420" spans="3:5" x14ac:dyDescent="0.25">
      <c r="C2420"/>
      <c r="D2420"/>
      <c r="E2420"/>
    </row>
    <row r="2421" spans="3:5" x14ac:dyDescent="0.25">
      <c r="C2421"/>
      <c r="D2421"/>
      <c r="E2421"/>
    </row>
    <row r="2422" spans="3:5" x14ac:dyDescent="0.25">
      <c r="C2422"/>
      <c r="D2422"/>
      <c r="E2422"/>
    </row>
    <row r="2423" spans="3:5" x14ac:dyDescent="0.25">
      <c r="C2423"/>
      <c r="D2423"/>
      <c r="E2423"/>
    </row>
    <row r="2424" spans="3:5" x14ac:dyDescent="0.25">
      <c r="C2424"/>
      <c r="D2424"/>
      <c r="E2424"/>
    </row>
    <row r="2425" spans="3:5" x14ac:dyDescent="0.25">
      <c r="C2425"/>
      <c r="D2425"/>
      <c r="E2425"/>
    </row>
    <row r="2426" spans="3:5" x14ac:dyDescent="0.25">
      <c r="C2426"/>
      <c r="D2426"/>
      <c r="E2426"/>
    </row>
    <row r="2427" spans="3:5" x14ac:dyDescent="0.25">
      <c r="C2427"/>
      <c r="D2427"/>
      <c r="E2427"/>
    </row>
    <row r="2428" spans="3:5" x14ac:dyDescent="0.25">
      <c r="C2428"/>
      <c r="D2428"/>
      <c r="E2428"/>
    </row>
    <row r="2429" spans="3:5" x14ac:dyDescent="0.25">
      <c r="C2429"/>
      <c r="D2429"/>
      <c r="E2429"/>
    </row>
    <row r="2430" spans="3:5" x14ac:dyDescent="0.25">
      <c r="C2430"/>
      <c r="D2430"/>
      <c r="E2430"/>
    </row>
    <row r="2431" spans="3:5" x14ac:dyDescent="0.25">
      <c r="C2431"/>
      <c r="D2431"/>
      <c r="E2431"/>
    </row>
    <row r="2432" spans="3:5" x14ac:dyDescent="0.25">
      <c r="C2432"/>
      <c r="D2432"/>
      <c r="E2432"/>
    </row>
    <row r="2433" spans="3:5" x14ac:dyDescent="0.25">
      <c r="C2433"/>
      <c r="D2433"/>
      <c r="E2433"/>
    </row>
    <row r="2434" spans="3:5" x14ac:dyDescent="0.25">
      <c r="C2434"/>
      <c r="D2434"/>
      <c r="E2434"/>
    </row>
    <row r="2435" spans="3:5" x14ac:dyDescent="0.25">
      <c r="C2435"/>
      <c r="D2435"/>
      <c r="E2435"/>
    </row>
    <row r="2436" spans="3:5" x14ac:dyDescent="0.25">
      <c r="C2436"/>
      <c r="D2436"/>
      <c r="E2436"/>
    </row>
    <row r="2437" spans="3:5" x14ac:dyDescent="0.25">
      <c r="C2437"/>
      <c r="D2437"/>
      <c r="E2437"/>
    </row>
    <row r="2438" spans="3:5" x14ac:dyDescent="0.25">
      <c r="C2438"/>
      <c r="D2438"/>
      <c r="E2438"/>
    </row>
    <row r="2439" spans="3:5" x14ac:dyDescent="0.25">
      <c r="C2439"/>
      <c r="D2439"/>
      <c r="E2439"/>
    </row>
    <row r="2440" spans="3:5" x14ac:dyDescent="0.25">
      <c r="C2440"/>
      <c r="D2440"/>
      <c r="E2440"/>
    </row>
    <row r="2441" spans="3:5" x14ac:dyDescent="0.25">
      <c r="C2441"/>
      <c r="D2441"/>
      <c r="E2441"/>
    </row>
    <row r="2442" spans="3:5" x14ac:dyDescent="0.25">
      <c r="C2442"/>
      <c r="D2442"/>
      <c r="E2442"/>
    </row>
    <row r="2443" spans="3:5" x14ac:dyDescent="0.25">
      <c r="C2443"/>
      <c r="D2443"/>
      <c r="E2443"/>
    </row>
    <row r="2444" spans="3:5" x14ac:dyDescent="0.25">
      <c r="C2444"/>
      <c r="D2444"/>
      <c r="E2444"/>
    </row>
    <row r="2445" spans="3:5" x14ac:dyDescent="0.25">
      <c r="C2445"/>
      <c r="D2445"/>
      <c r="E2445"/>
    </row>
    <row r="2446" spans="3:5" x14ac:dyDescent="0.25">
      <c r="C2446"/>
      <c r="D2446"/>
      <c r="E2446"/>
    </row>
    <row r="2447" spans="3:5" x14ac:dyDescent="0.25">
      <c r="C2447"/>
      <c r="D2447"/>
      <c r="E2447"/>
    </row>
    <row r="2448" spans="3:5" x14ac:dyDescent="0.25">
      <c r="C2448"/>
      <c r="D2448"/>
      <c r="E2448"/>
    </row>
    <row r="2449" spans="3:5" x14ac:dyDescent="0.25">
      <c r="C2449"/>
      <c r="D2449"/>
      <c r="E2449"/>
    </row>
    <row r="2450" spans="3:5" x14ac:dyDescent="0.25">
      <c r="C2450"/>
      <c r="D2450"/>
      <c r="E2450"/>
    </row>
    <row r="2451" spans="3:5" x14ac:dyDescent="0.25">
      <c r="C2451"/>
      <c r="D2451"/>
      <c r="E2451"/>
    </row>
    <row r="2452" spans="3:5" x14ac:dyDescent="0.25">
      <c r="C2452"/>
      <c r="D2452"/>
      <c r="E2452"/>
    </row>
    <row r="2453" spans="3:5" x14ac:dyDescent="0.25">
      <c r="C2453"/>
      <c r="D2453"/>
      <c r="E2453"/>
    </row>
    <row r="2454" spans="3:5" x14ac:dyDescent="0.25">
      <c r="C2454"/>
      <c r="D2454"/>
      <c r="E2454"/>
    </row>
    <row r="2455" spans="3:5" x14ac:dyDescent="0.25">
      <c r="C2455"/>
      <c r="D2455"/>
      <c r="E2455"/>
    </row>
    <row r="2456" spans="3:5" x14ac:dyDescent="0.25">
      <c r="C2456"/>
      <c r="D2456"/>
      <c r="E2456"/>
    </row>
    <row r="2457" spans="3:5" x14ac:dyDescent="0.25">
      <c r="C2457"/>
      <c r="D2457"/>
      <c r="E2457"/>
    </row>
    <row r="2458" spans="3:5" x14ac:dyDescent="0.25">
      <c r="C2458"/>
      <c r="D2458"/>
      <c r="E2458"/>
    </row>
    <row r="2459" spans="3:5" x14ac:dyDescent="0.25">
      <c r="C2459"/>
      <c r="D2459"/>
      <c r="E2459"/>
    </row>
    <row r="2460" spans="3:5" x14ac:dyDescent="0.25">
      <c r="C2460"/>
      <c r="D2460"/>
      <c r="E2460"/>
    </row>
    <row r="2461" spans="3:5" x14ac:dyDescent="0.25">
      <c r="C2461"/>
      <c r="D2461"/>
      <c r="E2461"/>
    </row>
    <row r="2462" spans="3:5" x14ac:dyDescent="0.25">
      <c r="C2462"/>
      <c r="D2462"/>
      <c r="E2462"/>
    </row>
    <row r="2463" spans="3:5" x14ac:dyDescent="0.25">
      <c r="C2463"/>
      <c r="D2463"/>
      <c r="E2463"/>
    </row>
    <row r="2464" spans="3:5" x14ac:dyDescent="0.25">
      <c r="C2464"/>
      <c r="D2464"/>
      <c r="E2464"/>
    </row>
    <row r="2465" spans="3:5" x14ac:dyDescent="0.25">
      <c r="C2465"/>
      <c r="D2465"/>
      <c r="E2465"/>
    </row>
    <row r="2466" spans="3:5" x14ac:dyDescent="0.25">
      <c r="C2466"/>
      <c r="D2466"/>
      <c r="E2466"/>
    </row>
    <row r="2467" spans="3:5" x14ac:dyDescent="0.25">
      <c r="C2467"/>
      <c r="D2467"/>
      <c r="E2467"/>
    </row>
    <row r="2468" spans="3:5" x14ac:dyDescent="0.25">
      <c r="C2468"/>
      <c r="D2468"/>
      <c r="E2468"/>
    </row>
    <row r="2469" spans="3:5" x14ac:dyDescent="0.25">
      <c r="C2469"/>
      <c r="D2469"/>
      <c r="E2469"/>
    </row>
    <row r="2470" spans="3:5" x14ac:dyDescent="0.25">
      <c r="C2470"/>
      <c r="D2470"/>
      <c r="E2470"/>
    </row>
    <row r="2471" spans="3:5" x14ac:dyDescent="0.25">
      <c r="C2471"/>
      <c r="D2471"/>
      <c r="E2471"/>
    </row>
    <row r="2472" spans="3:5" x14ac:dyDescent="0.25">
      <c r="C2472"/>
      <c r="D2472"/>
      <c r="E2472"/>
    </row>
    <row r="2473" spans="3:5" x14ac:dyDescent="0.25">
      <c r="C2473"/>
      <c r="D2473"/>
      <c r="E2473"/>
    </row>
    <row r="2474" spans="3:5" x14ac:dyDescent="0.25">
      <c r="C2474"/>
      <c r="D2474"/>
      <c r="E2474"/>
    </row>
    <row r="2475" spans="3:5" x14ac:dyDescent="0.25">
      <c r="C2475"/>
      <c r="D2475"/>
      <c r="E2475"/>
    </row>
    <row r="2476" spans="3:5" x14ac:dyDescent="0.25">
      <c r="C2476"/>
      <c r="D2476"/>
      <c r="E2476"/>
    </row>
    <row r="2477" spans="3:5" x14ac:dyDescent="0.25">
      <c r="C2477"/>
      <c r="D2477"/>
      <c r="E2477"/>
    </row>
    <row r="2478" spans="3:5" x14ac:dyDescent="0.25">
      <c r="C2478"/>
      <c r="D2478"/>
      <c r="E2478"/>
    </row>
    <row r="2479" spans="3:5" x14ac:dyDescent="0.25">
      <c r="C2479"/>
      <c r="D2479"/>
      <c r="E2479"/>
    </row>
    <row r="2480" spans="3:5" x14ac:dyDescent="0.25">
      <c r="C2480"/>
      <c r="D2480"/>
      <c r="E2480"/>
    </row>
    <row r="2481" spans="3:5" x14ac:dyDescent="0.25">
      <c r="C2481"/>
      <c r="D2481"/>
      <c r="E2481"/>
    </row>
    <row r="2482" spans="3:5" x14ac:dyDescent="0.25">
      <c r="C2482"/>
      <c r="D2482"/>
      <c r="E2482"/>
    </row>
    <row r="2483" spans="3:5" x14ac:dyDescent="0.25">
      <c r="C2483"/>
      <c r="D2483"/>
      <c r="E2483"/>
    </row>
    <row r="2484" spans="3:5" x14ac:dyDescent="0.25">
      <c r="C2484"/>
      <c r="D2484"/>
      <c r="E2484"/>
    </row>
    <row r="2485" spans="3:5" x14ac:dyDescent="0.25">
      <c r="C2485"/>
      <c r="D2485"/>
      <c r="E2485"/>
    </row>
    <row r="2486" spans="3:5" x14ac:dyDescent="0.25">
      <c r="C2486"/>
      <c r="D2486"/>
      <c r="E2486"/>
    </row>
    <row r="2487" spans="3:5" x14ac:dyDescent="0.25">
      <c r="C2487"/>
      <c r="D2487"/>
      <c r="E2487"/>
    </row>
    <row r="2488" spans="3:5" x14ac:dyDescent="0.25">
      <c r="C2488"/>
      <c r="D2488"/>
      <c r="E2488"/>
    </row>
    <row r="2489" spans="3:5" x14ac:dyDescent="0.25">
      <c r="C2489"/>
      <c r="D2489"/>
      <c r="E2489"/>
    </row>
    <row r="2490" spans="3:5" x14ac:dyDescent="0.25">
      <c r="C2490"/>
      <c r="D2490"/>
      <c r="E2490"/>
    </row>
    <row r="2491" spans="3:5" x14ac:dyDescent="0.25">
      <c r="C2491"/>
      <c r="D2491"/>
      <c r="E2491"/>
    </row>
    <row r="2492" spans="3:5" x14ac:dyDescent="0.25">
      <c r="C2492"/>
      <c r="D2492"/>
      <c r="E2492"/>
    </row>
    <row r="2493" spans="3:5" x14ac:dyDescent="0.25">
      <c r="C2493"/>
      <c r="D2493"/>
      <c r="E2493"/>
    </row>
    <row r="2494" spans="3:5" x14ac:dyDescent="0.25">
      <c r="C2494"/>
      <c r="D2494"/>
      <c r="E2494"/>
    </row>
    <row r="2495" spans="3:5" x14ac:dyDescent="0.25">
      <c r="C2495"/>
      <c r="D2495"/>
      <c r="E2495"/>
    </row>
    <row r="2496" spans="3:5" x14ac:dyDescent="0.25">
      <c r="C2496"/>
      <c r="D2496"/>
      <c r="E2496"/>
    </row>
    <row r="2497" spans="3:5" x14ac:dyDescent="0.25">
      <c r="C2497"/>
      <c r="D2497"/>
      <c r="E2497"/>
    </row>
    <row r="2498" spans="3:5" x14ac:dyDescent="0.25">
      <c r="C2498"/>
      <c r="D2498"/>
      <c r="E2498"/>
    </row>
    <row r="2499" spans="3:5" x14ac:dyDescent="0.25">
      <c r="C2499"/>
      <c r="D2499"/>
      <c r="E2499"/>
    </row>
    <row r="2500" spans="3:5" x14ac:dyDescent="0.25">
      <c r="C2500"/>
      <c r="D2500"/>
      <c r="E2500"/>
    </row>
    <row r="2501" spans="3:5" x14ac:dyDescent="0.25">
      <c r="C2501"/>
      <c r="D2501"/>
      <c r="E2501"/>
    </row>
    <row r="2502" spans="3:5" x14ac:dyDescent="0.25">
      <c r="C2502"/>
      <c r="D2502"/>
      <c r="E2502"/>
    </row>
    <row r="2503" spans="3:5" x14ac:dyDescent="0.25">
      <c r="C2503"/>
      <c r="D2503"/>
      <c r="E2503"/>
    </row>
    <row r="2504" spans="3:5" x14ac:dyDescent="0.25">
      <c r="C2504"/>
      <c r="D2504"/>
      <c r="E2504"/>
    </row>
    <row r="2505" spans="3:5" x14ac:dyDescent="0.25">
      <c r="C2505"/>
      <c r="D2505"/>
      <c r="E2505"/>
    </row>
    <row r="2506" spans="3:5" x14ac:dyDescent="0.25">
      <c r="C2506"/>
      <c r="D2506"/>
      <c r="E2506"/>
    </row>
    <row r="2507" spans="3:5" x14ac:dyDescent="0.25">
      <c r="C2507"/>
      <c r="D2507"/>
      <c r="E2507"/>
    </row>
    <row r="2508" spans="3:5" x14ac:dyDescent="0.25">
      <c r="C2508"/>
      <c r="D2508"/>
      <c r="E2508"/>
    </row>
    <row r="2509" spans="3:5" x14ac:dyDescent="0.25">
      <c r="C2509"/>
      <c r="D2509"/>
      <c r="E2509"/>
    </row>
    <row r="2510" spans="3:5" x14ac:dyDescent="0.25">
      <c r="C2510"/>
      <c r="D2510"/>
      <c r="E2510"/>
    </row>
    <row r="2511" spans="3:5" x14ac:dyDescent="0.25">
      <c r="C2511"/>
      <c r="D2511"/>
      <c r="E2511"/>
    </row>
    <row r="2512" spans="3:5" x14ac:dyDescent="0.25">
      <c r="C2512"/>
      <c r="D2512"/>
      <c r="E2512"/>
    </row>
    <row r="2513" spans="3:5" x14ac:dyDescent="0.25">
      <c r="C2513"/>
      <c r="D2513"/>
      <c r="E2513"/>
    </row>
    <row r="2514" spans="3:5" x14ac:dyDescent="0.25">
      <c r="C2514"/>
      <c r="D2514"/>
      <c r="E2514"/>
    </row>
    <row r="2515" spans="3:5" x14ac:dyDescent="0.25">
      <c r="C2515"/>
      <c r="D2515"/>
      <c r="E2515"/>
    </row>
    <row r="2516" spans="3:5" x14ac:dyDescent="0.25">
      <c r="C2516"/>
      <c r="D2516"/>
      <c r="E2516"/>
    </row>
    <row r="2517" spans="3:5" x14ac:dyDescent="0.25">
      <c r="C2517"/>
      <c r="D2517"/>
      <c r="E2517"/>
    </row>
    <row r="2518" spans="3:5" x14ac:dyDescent="0.25">
      <c r="C2518"/>
      <c r="D2518"/>
      <c r="E2518"/>
    </row>
    <row r="2519" spans="3:5" x14ac:dyDescent="0.25">
      <c r="C2519"/>
      <c r="D2519"/>
      <c r="E2519"/>
    </row>
    <row r="2520" spans="3:5" x14ac:dyDescent="0.25">
      <c r="C2520"/>
      <c r="D2520"/>
      <c r="E2520"/>
    </row>
    <row r="2521" spans="3:5" x14ac:dyDescent="0.25">
      <c r="C2521"/>
      <c r="D2521"/>
      <c r="E2521"/>
    </row>
    <row r="2522" spans="3:5" x14ac:dyDescent="0.25">
      <c r="C2522"/>
      <c r="D2522"/>
      <c r="E2522"/>
    </row>
    <row r="2523" spans="3:5" x14ac:dyDescent="0.25">
      <c r="C2523"/>
      <c r="D2523"/>
      <c r="E2523"/>
    </row>
    <row r="2524" spans="3:5" x14ac:dyDescent="0.25">
      <c r="C2524"/>
      <c r="D2524"/>
      <c r="E2524"/>
    </row>
    <row r="2525" spans="3:5" x14ac:dyDescent="0.25">
      <c r="C2525"/>
      <c r="D2525"/>
      <c r="E2525"/>
    </row>
    <row r="2526" spans="3:5" x14ac:dyDescent="0.25">
      <c r="C2526"/>
      <c r="D2526"/>
      <c r="E2526"/>
    </row>
    <row r="2527" spans="3:5" x14ac:dyDescent="0.25">
      <c r="C2527"/>
      <c r="D2527"/>
      <c r="E2527"/>
    </row>
    <row r="2528" spans="3:5" x14ac:dyDescent="0.25">
      <c r="C2528"/>
      <c r="D2528"/>
      <c r="E2528"/>
    </row>
    <row r="2529" spans="3:5" x14ac:dyDescent="0.25">
      <c r="C2529"/>
      <c r="D2529"/>
      <c r="E2529"/>
    </row>
    <row r="2530" spans="3:5" x14ac:dyDescent="0.25">
      <c r="C2530"/>
      <c r="D2530"/>
      <c r="E2530"/>
    </row>
    <row r="2531" spans="3:5" x14ac:dyDescent="0.25">
      <c r="C2531"/>
      <c r="D2531"/>
      <c r="E2531"/>
    </row>
    <row r="2532" spans="3:5" x14ac:dyDescent="0.25">
      <c r="C2532"/>
      <c r="D2532"/>
      <c r="E2532"/>
    </row>
    <row r="2533" spans="3:5" x14ac:dyDescent="0.25">
      <c r="C2533"/>
      <c r="D2533"/>
      <c r="E2533"/>
    </row>
    <row r="2534" spans="3:5" x14ac:dyDescent="0.25">
      <c r="C2534"/>
      <c r="D2534"/>
      <c r="E2534"/>
    </row>
    <row r="2535" spans="3:5" x14ac:dyDescent="0.25">
      <c r="C2535"/>
      <c r="D2535"/>
      <c r="E2535"/>
    </row>
    <row r="2536" spans="3:5" x14ac:dyDescent="0.25">
      <c r="C2536"/>
      <c r="D2536"/>
      <c r="E2536"/>
    </row>
    <row r="2537" spans="3:5" x14ac:dyDescent="0.25">
      <c r="C2537"/>
      <c r="D2537"/>
      <c r="E2537"/>
    </row>
    <row r="2538" spans="3:5" x14ac:dyDescent="0.25">
      <c r="C2538"/>
      <c r="D2538"/>
      <c r="E2538"/>
    </row>
    <row r="2539" spans="3:5" x14ac:dyDescent="0.25">
      <c r="C2539"/>
      <c r="D2539"/>
      <c r="E2539"/>
    </row>
    <row r="2540" spans="3:5" x14ac:dyDescent="0.25">
      <c r="C2540"/>
      <c r="D2540"/>
      <c r="E2540"/>
    </row>
    <row r="2541" spans="3:5" x14ac:dyDescent="0.25">
      <c r="C2541"/>
      <c r="D2541"/>
      <c r="E2541"/>
    </row>
    <row r="2542" spans="3:5" x14ac:dyDescent="0.25">
      <c r="C2542"/>
      <c r="D2542"/>
      <c r="E2542"/>
    </row>
    <row r="2543" spans="3:5" x14ac:dyDescent="0.25">
      <c r="C2543"/>
      <c r="D2543"/>
      <c r="E2543"/>
    </row>
    <row r="2544" spans="3:5" x14ac:dyDescent="0.25">
      <c r="C2544"/>
      <c r="D2544"/>
      <c r="E2544"/>
    </row>
    <row r="2545" spans="3:5" x14ac:dyDescent="0.25">
      <c r="C2545"/>
      <c r="D2545"/>
      <c r="E2545"/>
    </row>
    <row r="2546" spans="3:5" x14ac:dyDescent="0.25">
      <c r="C2546"/>
      <c r="D2546"/>
      <c r="E2546"/>
    </row>
    <row r="2547" spans="3:5" x14ac:dyDescent="0.25">
      <c r="C2547"/>
      <c r="D2547"/>
      <c r="E2547"/>
    </row>
    <row r="2548" spans="3:5" x14ac:dyDescent="0.25">
      <c r="C2548"/>
      <c r="D2548"/>
      <c r="E2548"/>
    </row>
    <row r="2549" spans="3:5" x14ac:dyDescent="0.25">
      <c r="C2549"/>
      <c r="D2549"/>
      <c r="E2549"/>
    </row>
    <row r="2550" spans="3:5" x14ac:dyDescent="0.25">
      <c r="C2550"/>
      <c r="D2550"/>
      <c r="E2550"/>
    </row>
    <row r="2551" spans="3:5" x14ac:dyDescent="0.25">
      <c r="C2551"/>
      <c r="D2551"/>
      <c r="E2551"/>
    </row>
    <row r="2552" spans="3:5" x14ac:dyDescent="0.25">
      <c r="C2552"/>
      <c r="D2552"/>
      <c r="E2552"/>
    </row>
    <row r="2553" spans="3:5" x14ac:dyDescent="0.25">
      <c r="C2553"/>
      <c r="D2553"/>
      <c r="E2553"/>
    </row>
    <row r="2554" spans="3:5" x14ac:dyDescent="0.25">
      <c r="C2554"/>
      <c r="D2554"/>
      <c r="E2554"/>
    </row>
    <row r="2555" spans="3:5" x14ac:dyDescent="0.25">
      <c r="C2555"/>
      <c r="D2555"/>
      <c r="E2555"/>
    </row>
    <row r="2556" spans="3:5" x14ac:dyDescent="0.25">
      <c r="C2556"/>
      <c r="D2556"/>
      <c r="E2556"/>
    </row>
    <row r="2557" spans="3:5" x14ac:dyDescent="0.25">
      <c r="C2557"/>
      <c r="D2557"/>
      <c r="E2557"/>
    </row>
    <row r="2558" spans="3:5" x14ac:dyDescent="0.25">
      <c r="C2558"/>
      <c r="D2558"/>
      <c r="E2558"/>
    </row>
    <row r="2559" spans="3:5" x14ac:dyDescent="0.25">
      <c r="C2559"/>
      <c r="D2559"/>
      <c r="E2559"/>
    </row>
    <row r="2560" spans="3:5" x14ac:dyDescent="0.25">
      <c r="C2560"/>
      <c r="D2560"/>
      <c r="E2560"/>
    </row>
    <row r="2561" spans="3:5" x14ac:dyDescent="0.25">
      <c r="C2561"/>
      <c r="D2561"/>
      <c r="E2561"/>
    </row>
    <row r="2562" spans="3:5" x14ac:dyDescent="0.25">
      <c r="C2562"/>
      <c r="D2562"/>
      <c r="E2562"/>
    </row>
    <row r="2563" spans="3:5" x14ac:dyDescent="0.25">
      <c r="C2563"/>
      <c r="D2563"/>
      <c r="E2563"/>
    </row>
    <row r="2564" spans="3:5" x14ac:dyDescent="0.25">
      <c r="C2564"/>
      <c r="D2564"/>
      <c r="E2564"/>
    </row>
    <row r="2565" spans="3:5" x14ac:dyDescent="0.25">
      <c r="C2565"/>
      <c r="D2565"/>
      <c r="E2565"/>
    </row>
    <row r="2566" spans="3:5" x14ac:dyDescent="0.25">
      <c r="C2566"/>
      <c r="D2566"/>
      <c r="E2566"/>
    </row>
    <row r="2567" spans="3:5" x14ac:dyDescent="0.25">
      <c r="C2567"/>
      <c r="D2567"/>
      <c r="E2567"/>
    </row>
    <row r="2568" spans="3:5" x14ac:dyDescent="0.25">
      <c r="C2568"/>
      <c r="D2568"/>
      <c r="E2568"/>
    </row>
    <row r="2569" spans="3:5" x14ac:dyDescent="0.25">
      <c r="C2569"/>
      <c r="D2569"/>
      <c r="E2569"/>
    </row>
    <row r="2570" spans="3:5" x14ac:dyDescent="0.25">
      <c r="C2570"/>
      <c r="D2570"/>
      <c r="E2570"/>
    </row>
    <row r="2571" spans="3:5" x14ac:dyDescent="0.25">
      <c r="C2571"/>
      <c r="D2571"/>
      <c r="E2571"/>
    </row>
    <row r="2572" spans="3:5" x14ac:dyDescent="0.25">
      <c r="C2572"/>
      <c r="D2572"/>
      <c r="E2572"/>
    </row>
    <row r="2573" spans="3:5" x14ac:dyDescent="0.25">
      <c r="C2573"/>
      <c r="D2573"/>
      <c r="E2573"/>
    </row>
    <row r="2574" spans="3:5" x14ac:dyDescent="0.25">
      <c r="C2574"/>
      <c r="D2574"/>
      <c r="E2574"/>
    </row>
    <row r="2575" spans="3:5" x14ac:dyDescent="0.25">
      <c r="C2575"/>
      <c r="D2575"/>
      <c r="E2575"/>
    </row>
    <row r="2576" spans="3:5" x14ac:dyDescent="0.25">
      <c r="C2576"/>
      <c r="D2576"/>
      <c r="E2576"/>
    </row>
    <row r="2577" spans="3:5" x14ac:dyDescent="0.25">
      <c r="C2577"/>
      <c r="D2577"/>
      <c r="E2577"/>
    </row>
    <row r="2578" spans="3:5" x14ac:dyDescent="0.25">
      <c r="C2578"/>
      <c r="D2578"/>
      <c r="E2578"/>
    </row>
    <row r="2579" spans="3:5" x14ac:dyDescent="0.25">
      <c r="C2579"/>
      <c r="D2579"/>
      <c r="E2579"/>
    </row>
    <row r="2580" spans="3:5" x14ac:dyDescent="0.25">
      <c r="C2580"/>
      <c r="D2580"/>
      <c r="E2580"/>
    </row>
    <row r="2581" spans="3:5" x14ac:dyDescent="0.25">
      <c r="C2581"/>
      <c r="D2581"/>
      <c r="E2581"/>
    </row>
    <row r="2582" spans="3:5" x14ac:dyDescent="0.25">
      <c r="C2582"/>
      <c r="D2582"/>
      <c r="E2582"/>
    </row>
    <row r="2583" spans="3:5" x14ac:dyDescent="0.25">
      <c r="C2583"/>
      <c r="D2583"/>
      <c r="E2583"/>
    </row>
    <row r="2584" spans="3:5" x14ac:dyDescent="0.25">
      <c r="C2584"/>
      <c r="D2584"/>
      <c r="E2584"/>
    </row>
    <row r="2585" spans="3:5" x14ac:dyDescent="0.25">
      <c r="C2585"/>
      <c r="D2585"/>
      <c r="E2585"/>
    </row>
    <row r="2586" spans="3:5" x14ac:dyDescent="0.25">
      <c r="C2586"/>
      <c r="D2586"/>
      <c r="E2586"/>
    </row>
    <row r="2587" spans="3:5" x14ac:dyDescent="0.25">
      <c r="C2587"/>
      <c r="D2587"/>
      <c r="E2587"/>
    </row>
    <row r="2588" spans="3:5" x14ac:dyDescent="0.25">
      <c r="C2588"/>
      <c r="D2588"/>
      <c r="E2588"/>
    </row>
    <row r="2589" spans="3:5" x14ac:dyDescent="0.25">
      <c r="C2589"/>
      <c r="D2589"/>
      <c r="E2589"/>
    </row>
    <row r="2590" spans="3:5" x14ac:dyDescent="0.25">
      <c r="C2590"/>
      <c r="D2590"/>
      <c r="E2590"/>
    </row>
    <row r="2591" spans="3:5" x14ac:dyDescent="0.25">
      <c r="C2591"/>
      <c r="D2591"/>
      <c r="E2591"/>
    </row>
    <row r="2592" spans="3:5" x14ac:dyDescent="0.25">
      <c r="C2592"/>
      <c r="D2592"/>
      <c r="E2592"/>
    </row>
    <row r="2593" spans="3:5" x14ac:dyDescent="0.25">
      <c r="C2593"/>
      <c r="D2593"/>
      <c r="E2593"/>
    </row>
    <row r="2594" spans="3:5" x14ac:dyDescent="0.25">
      <c r="C2594"/>
      <c r="D2594"/>
      <c r="E2594"/>
    </row>
    <row r="2595" spans="3:5" x14ac:dyDescent="0.25">
      <c r="C2595"/>
      <c r="D2595"/>
      <c r="E2595"/>
    </row>
    <row r="2596" spans="3:5" x14ac:dyDescent="0.25">
      <c r="C2596"/>
      <c r="D2596"/>
      <c r="E2596"/>
    </row>
    <row r="2597" spans="3:5" x14ac:dyDescent="0.25">
      <c r="C2597"/>
      <c r="D2597"/>
      <c r="E2597"/>
    </row>
    <row r="2598" spans="3:5" x14ac:dyDescent="0.25">
      <c r="C2598"/>
      <c r="D2598"/>
      <c r="E2598"/>
    </row>
    <row r="2599" spans="3:5" x14ac:dyDescent="0.25">
      <c r="C2599"/>
      <c r="D2599"/>
      <c r="E2599"/>
    </row>
    <row r="2600" spans="3:5" x14ac:dyDescent="0.25">
      <c r="C2600"/>
      <c r="D2600"/>
      <c r="E2600"/>
    </row>
    <row r="2601" spans="3:5" x14ac:dyDescent="0.25">
      <c r="C2601"/>
      <c r="D2601"/>
      <c r="E2601"/>
    </row>
    <row r="2602" spans="3:5" x14ac:dyDescent="0.25">
      <c r="C2602"/>
      <c r="D2602"/>
      <c r="E2602"/>
    </row>
    <row r="2603" spans="3:5" x14ac:dyDescent="0.25">
      <c r="C2603"/>
      <c r="D2603"/>
      <c r="E2603"/>
    </row>
    <row r="2604" spans="3:5" x14ac:dyDescent="0.25">
      <c r="C2604"/>
      <c r="D2604"/>
      <c r="E2604"/>
    </row>
    <row r="2605" spans="3:5" x14ac:dyDescent="0.25">
      <c r="C2605"/>
      <c r="D2605"/>
      <c r="E2605"/>
    </row>
    <row r="2606" spans="3:5" x14ac:dyDescent="0.25">
      <c r="C2606"/>
      <c r="D2606"/>
      <c r="E2606"/>
    </row>
    <row r="2607" spans="3:5" x14ac:dyDescent="0.25">
      <c r="C2607"/>
      <c r="D2607"/>
      <c r="E2607"/>
    </row>
    <row r="2608" spans="3:5" x14ac:dyDescent="0.25">
      <c r="C2608"/>
      <c r="D2608"/>
      <c r="E2608"/>
    </row>
    <row r="2609" spans="3:5" x14ac:dyDescent="0.25">
      <c r="C2609"/>
      <c r="D2609"/>
      <c r="E2609"/>
    </row>
    <row r="2610" spans="3:5" x14ac:dyDescent="0.25">
      <c r="C2610"/>
      <c r="D2610"/>
      <c r="E2610"/>
    </row>
    <row r="2611" spans="3:5" x14ac:dyDescent="0.25">
      <c r="C2611"/>
      <c r="D2611"/>
      <c r="E2611"/>
    </row>
    <row r="2612" spans="3:5" x14ac:dyDescent="0.25">
      <c r="C2612"/>
      <c r="D2612"/>
      <c r="E2612"/>
    </row>
    <row r="2613" spans="3:5" x14ac:dyDescent="0.25">
      <c r="C2613"/>
      <c r="D2613"/>
      <c r="E2613"/>
    </row>
    <row r="2614" spans="3:5" x14ac:dyDescent="0.25">
      <c r="C2614"/>
      <c r="D2614"/>
      <c r="E2614"/>
    </row>
    <row r="2615" spans="3:5" x14ac:dyDescent="0.25">
      <c r="C2615"/>
      <c r="D2615"/>
      <c r="E2615"/>
    </row>
    <row r="2616" spans="3:5" x14ac:dyDescent="0.25">
      <c r="C2616"/>
      <c r="D2616"/>
      <c r="E2616"/>
    </row>
    <row r="2617" spans="3:5" x14ac:dyDescent="0.25">
      <c r="C2617"/>
      <c r="D2617"/>
      <c r="E2617"/>
    </row>
    <row r="2618" spans="3:5" x14ac:dyDescent="0.25">
      <c r="C2618"/>
      <c r="D2618"/>
      <c r="E2618"/>
    </row>
    <row r="2619" spans="3:5" x14ac:dyDescent="0.25">
      <c r="C2619"/>
      <c r="D2619"/>
      <c r="E2619"/>
    </row>
    <row r="2620" spans="3:5" x14ac:dyDescent="0.25">
      <c r="C2620"/>
      <c r="D2620"/>
      <c r="E2620"/>
    </row>
    <row r="2621" spans="3:5" x14ac:dyDescent="0.25">
      <c r="C2621"/>
      <c r="D2621"/>
      <c r="E2621"/>
    </row>
    <row r="2622" spans="3:5" x14ac:dyDescent="0.25">
      <c r="C2622"/>
      <c r="D2622"/>
      <c r="E2622"/>
    </row>
    <row r="2623" spans="3:5" x14ac:dyDescent="0.25">
      <c r="C2623"/>
      <c r="D2623"/>
      <c r="E2623"/>
    </row>
    <row r="2624" spans="3:5" x14ac:dyDescent="0.25">
      <c r="C2624"/>
      <c r="D2624"/>
      <c r="E2624"/>
    </row>
    <row r="2625" spans="3:5" x14ac:dyDescent="0.25">
      <c r="C2625"/>
      <c r="D2625"/>
      <c r="E2625"/>
    </row>
    <row r="2626" spans="3:5" x14ac:dyDescent="0.25">
      <c r="C2626"/>
      <c r="D2626"/>
      <c r="E2626"/>
    </row>
    <row r="2627" spans="3:5" x14ac:dyDescent="0.25">
      <c r="C2627"/>
      <c r="D2627"/>
      <c r="E2627"/>
    </row>
    <row r="2628" spans="3:5" x14ac:dyDescent="0.25">
      <c r="C2628"/>
      <c r="D2628"/>
      <c r="E2628"/>
    </row>
    <row r="2629" spans="3:5" x14ac:dyDescent="0.25">
      <c r="C2629"/>
      <c r="D2629"/>
      <c r="E2629"/>
    </row>
    <row r="2630" spans="3:5" x14ac:dyDescent="0.25">
      <c r="C2630"/>
      <c r="D2630"/>
      <c r="E2630"/>
    </row>
    <row r="2631" spans="3:5" x14ac:dyDescent="0.25">
      <c r="C2631"/>
      <c r="D2631"/>
      <c r="E2631"/>
    </row>
    <row r="2632" spans="3:5" x14ac:dyDescent="0.25">
      <c r="C2632"/>
      <c r="D2632"/>
      <c r="E2632"/>
    </row>
    <row r="2633" spans="3:5" x14ac:dyDescent="0.25">
      <c r="C2633"/>
      <c r="D2633"/>
      <c r="E2633"/>
    </row>
    <row r="2634" spans="3:5" x14ac:dyDescent="0.25">
      <c r="C2634"/>
      <c r="D2634"/>
      <c r="E2634"/>
    </row>
    <row r="2635" spans="3:5" x14ac:dyDescent="0.25">
      <c r="C2635"/>
      <c r="D2635"/>
      <c r="E2635"/>
    </row>
    <row r="2636" spans="3:5" x14ac:dyDescent="0.25">
      <c r="C2636"/>
      <c r="D2636"/>
      <c r="E2636"/>
    </row>
    <row r="2637" spans="3:5" x14ac:dyDescent="0.25">
      <c r="C2637"/>
      <c r="D2637"/>
      <c r="E2637"/>
    </row>
    <row r="2638" spans="3:5" x14ac:dyDescent="0.25">
      <c r="C2638"/>
      <c r="D2638"/>
      <c r="E2638"/>
    </row>
    <row r="2639" spans="3:5" x14ac:dyDescent="0.25">
      <c r="C2639"/>
      <c r="D2639"/>
      <c r="E2639"/>
    </row>
    <row r="2640" spans="3:5" x14ac:dyDescent="0.25">
      <c r="C2640"/>
      <c r="D2640"/>
      <c r="E2640"/>
    </row>
    <row r="2641" spans="3:5" x14ac:dyDescent="0.25">
      <c r="C2641"/>
      <c r="D2641"/>
      <c r="E2641"/>
    </row>
    <row r="2642" spans="3:5" x14ac:dyDescent="0.25">
      <c r="C2642"/>
      <c r="D2642"/>
      <c r="E2642"/>
    </row>
    <row r="2643" spans="3:5" x14ac:dyDescent="0.25">
      <c r="C2643"/>
      <c r="D2643"/>
      <c r="E2643"/>
    </row>
    <row r="2644" spans="3:5" x14ac:dyDescent="0.25">
      <c r="C2644"/>
      <c r="D2644"/>
      <c r="E2644"/>
    </row>
    <row r="2645" spans="3:5" x14ac:dyDescent="0.25">
      <c r="C2645"/>
      <c r="D2645"/>
      <c r="E2645"/>
    </row>
    <row r="2646" spans="3:5" x14ac:dyDescent="0.25">
      <c r="C2646"/>
      <c r="D2646"/>
      <c r="E2646"/>
    </row>
    <row r="2647" spans="3:5" x14ac:dyDescent="0.25">
      <c r="C2647"/>
      <c r="D2647"/>
      <c r="E2647"/>
    </row>
    <row r="2648" spans="3:5" x14ac:dyDescent="0.25">
      <c r="C2648"/>
      <c r="D2648"/>
      <c r="E2648"/>
    </row>
    <row r="2649" spans="3:5" x14ac:dyDescent="0.25">
      <c r="C2649"/>
      <c r="D2649"/>
      <c r="E2649"/>
    </row>
    <row r="2650" spans="3:5" x14ac:dyDescent="0.25">
      <c r="C2650"/>
      <c r="D2650"/>
      <c r="E2650"/>
    </row>
    <row r="2651" spans="3:5" x14ac:dyDescent="0.25">
      <c r="C2651"/>
      <c r="D2651"/>
      <c r="E2651"/>
    </row>
    <row r="2652" spans="3:5" x14ac:dyDescent="0.25">
      <c r="C2652"/>
      <c r="D2652"/>
      <c r="E2652"/>
    </row>
    <row r="2653" spans="3:5" x14ac:dyDescent="0.25">
      <c r="C2653"/>
      <c r="D2653"/>
      <c r="E2653"/>
    </row>
    <row r="2654" spans="3:5" x14ac:dyDescent="0.25">
      <c r="C2654"/>
      <c r="D2654"/>
      <c r="E2654"/>
    </row>
    <row r="2655" spans="3:5" x14ac:dyDescent="0.25">
      <c r="C2655"/>
      <c r="D2655"/>
      <c r="E2655"/>
    </row>
    <row r="2656" spans="3:5" x14ac:dyDescent="0.25">
      <c r="C2656"/>
      <c r="D2656"/>
      <c r="E2656"/>
    </row>
    <row r="2657" spans="3:5" x14ac:dyDescent="0.25">
      <c r="C2657"/>
      <c r="D2657"/>
      <c r="E2657"/>
    </row>
    <row r="2658" spans="3:5" x14ac:dyDescent="0.25">
      <c r="C2658"/>
      <c r="D2658"/>
      <c r="E2658"/>
    </row>
    <row r="2659" spans="3:5" x14ac:dyDescent="0.25">
      <c r="C2659"/>
      <c r="D2659"/>
      <c r="E2659"/>
    </row>
    <row r="2660" spans="3:5" x14ac:dyDescent="0.25">
      <c r="C2660"/>
      <c r="D2660"/>
      <c r="E2660"/>
    </row>
    <row r="2661" spans="3:5" x14ac:dyDescent="0.25">
      <c r="C2661"/>
      <c r="D2661"/>
      <c r="E2661"/>
    </row>
    <row r="2662" spans="3:5" x14ac:dyDescent="0.25">
      <c r="C2662"/>
      <c r="D2662"/>
      <c r="E2662"/>
    </row>
    <row r="2663" spans="3:5" x14ac:dyDescent="0.25">
      <c r="C2663"/>
      <c r="D2663"/>
      <c r="E2663"/>
    </row>
    <row r="2664" spans="3:5" x14ac:dyDescent="0.25">
      <c r="C2664"/>
      <c r="D2664"/>
      <c r="E2664"/>
    </row>
    <row r="2665" spans="3:5" x14ac:dyDescent="0.25">
      <c r="C2665"/>
      <c r="D2665"/>
      <c r="E2665"/>
    </row>
    <row r="2666" spans="3:5" x14ac:dyDescent="0.25">
      <c r="C2666"/>
      <c r="D2666"/>
      <c r="E2666"/>
    </row>
    <row r="2667" spans="3:5" x14ac:dyDescent="0.25">
      <c r="C2667"/>
      <c r="D2667"/>
      <c r="E2667"/>
    </row>
    <row r="2668" spans="3:5" x14ac:dyDescent="0.25">
      <c r="C2668"/>
      <c r="D2668"/>
      <c r="E2668"/>
    </row>
    <row r="2669" spans="3:5" x14ac:dyDescent="0.25">
      <c r="C2669"/>
      <c r="D2669"/>
      <c r="E2669"/>
    </row>
    <row r="2670" spans="3:5" x14ac:dyDescent="0.25">
      <c r="C2670"/>
      <c r="D2670"/>
      <c r="E2670"/>
    </row>
    <row r="2671" spans="3:5" x14ac:dyDescent="0.25">
      <c r="C2671"/>
      <c r="D2671"/>
      <c r="E2671"/>
    </row>
    <row r="2672" spans="3:5" x14ac:dyDescent="0.25">
      <c r="C2672"/>
      <c r="D2672"/>
      <c r="E2672"/>
    </row>
    <row r="2673" spans="3:5" x14ac:dyDescent="0.25">
      <c r="C2673"/>
      <c r="D2673"/>
      <c r="E2673"/>
    </row>
    <row r="2674" spans="3:5" x14ac:dyDescent="0.25">
      <c r="C2674"/>
      <c r="D2674"/>
      <c r="E2674"/>
    </row>
    <row r="2675" spans="3:5" x14ac:dyDescent="0.25">
      <c r="C2675"/>
      <c r="D2675"/>
      <c r="E2675"/>
    </row>
    <row r="2676" spans="3:5" x14ac:dyDescent="0.25">
      <c r="C2676"/>
      <c r="D2676"/>
      <c r="E2676"/>
    </row>
    <row r="2677" spans="3:5" x14ac:dyDescent="0.25">
      <c r="C2677"/>
      <c r="D2677"/>
      <c r="E2677"/>
    </row>
    <row r="2678" spans="3:5" x14ac:dyDescent="0.25">
      <c r="C2678"/>
      <c r="D2678"/>
      <c r="E2678"/>
    </row>
    <row r="2679" spans="3:5" x14ac:dyDescent="0.25">
      <c r="C2679"/>
      <c r="D2679"/>
      <c r="E2679"/>
    </row>
    <row r="2680" spans="3:5" x14ac:dyDescent="0.25">
      <c r="C2680"/>
      <c r="D2680"/>
      <c r="E2680"/>
    </row>
    <row r="2681" spans="3:5" x14ac:dyDescent="0.25">
      <c r="C2681"/>
      <c r="D2681"/>
      <c r="E2681"/>
    </row>
    <row r="2682" spans="3:5" x14ac:dyDescent="0.25">
      <c r="C2682"/>
      <c r="D2682"/>
      <c r="E2682"/>
    </row>
    <row r="2683" spans="3:5" x14ac:dyDescent="0.25">
      <c r="C2683"/>
      <c r="D2683"/>
      <c r="E2683"/>
    </row>
    <row r="2684" spans="3:5" x14ac:dyDescent="0.25">
      <c r="C2684"/>
      <c r="D2684"/>
      <c r="E2684"/>
    </row>
    <row r="2685" spans="3:5" x14ac:dyDescent="0.25">
      <c r="C2685"/>
      <c r="D2685"/>
      <c r="E2685"/>
    </row>
    <row r="2686" spans="3:5" x14ac:dyDescent="0.25">
      <c r="C2686"/>
      <c r="D2686"/>
      <c r="E2686"/>
    </row>
    <row r="2687" spans="3:5" x14ac:dyDescent="0.25">
      <c r="C2687"/>
      <c r="D2687"/>
      <c r="E2687"/>
    </row>
    <row r="2688" spans="3:5" x14ac:dyDescent="0.25">
      <c r="C2688"/>
      <c r="D2688"/>
      <c r="E2688"/>
    </row>
    <row r="2689" spans="3:5" x14ac:dyDescent="0.25">
      <c r="C2689"/>
      <c r="D2689"/>
      <c r="E2689"/>
    </row>
    <row r="2690" spans="3:5" x14ac:dyDescent="0.25">
      <c r="C2690"/>
      <c r="D2690"/>
      <c r="E2690"/>
    </row>
    <row r="2691" spans="3:5" x14ac:dyDescent="0.25">
      <c r="C2691"/>
      <c r="D2691"/>
      <c r="E2691"/>
    </row>
    <row r="2692" spans="3:5" x14ac:dyDescent="0.25">
      <c r="C2692"/>
      <c r="D2692"/>
      <c r="E2692"/>
    </row>
    <row r="2693" spans="3:5" x14ac:dyDescent="0.25">
      <c r="C2693"/>
      <c r="D2693"/>
      <c r="E2693"/>
    </row>
    <row r="2694" spans="3:5" x14ac:dyDescent="0.25">
      <c r="C2694"/>
      <c r="D2694"/>
      <c r="E2694"/>
    </row>
    <row r="2695" spans="3:5" x14ac:dyDescent="0.25">
      <c r="C2695"/>
      <c r="D2695"/>
      <c r="E2695"/>
    </row>
    <row r="2696" spans="3:5" x14ac:dyDescent="0.25">
      <c r="C2696"/>
      <c r="D2696"/>
      <c r="E2696"/>
    </row>
    <row r="2697" spans="3:5" x14ac:dyDescent="0.25">
      <c r="C2697"/>
      <c r="D2697"/>
      <c r="E2697"/>
    </row>
    <row r="2698" spans="3:5" x14ac:dyDescent="0.25">
      <c r="C2698"/>
      <c r="D2698"/>
      <c r="E2698"/>
    </row>
    <row r="2699" spans="3:5" x14ac:dyDescent="0.25">
      <c r="C2699"/>
      <c r="D2699"/>
      <c r="E2699"/>
    </row>
    <row r="2700" spans="3:5" x14ac:dyDescent="0.25">
      <c r="C2700"/>
      <c r="D2700"/>
      <c r="E2700"/>
    </row>
    <row r="2701" spans="3:5" x14ac:dyDescent="0.25">
      <c r="C2701"/>
      <c r="D2701"/>
      <c r="E2701"/>
    </row>
    <row r="2702" spans="3:5" x14ac:dyDescent="0.25">
      <c r="C2702"/>
      <c r="D2702"/>
      <c r="E2702"/>
    </row>
    <row r="2703" spans="3:5" x14ac:dyDescent="0.25">
      <c r="C2703"/>
      <c r="D2703"/>
      <c r="E2703"/>
    </row>
    <row r="2704" spans="3:5" x14ac:dyDescent="0.25">
      <c r="C2704"/>
      <c r="D2704"/>
      <c r="E2704"/>
    </row>
    <row r="2705" spans="3:5" x14ac:dyDescent="0.25">
      <c r="C2705"/>
      <c r="D2705"/>
      <c r="E2705"/>
    </row>
    <row r="2706" spans="3:5" x14ac:dyDescent="0.25">
      <c r="C2706"/>
      <c r="D2706"/>
      <c r="E2706"/>
    </row>
    <row r="2707" spans="3:5" x14ac:dyDescent="0.25">
      <c r="C2707"/>
      <c r="D2707"/>
      <c r="E2707"/>
    </row>
    <row r="2708" spans="3:5" x14ac:dyDescent="0.25">
      <c r="C2708"/>
      <c r="D2708"/>
      <c r="E2708"/>
    </row>
    <row r="2709" spans="3:5" x14ac:dyDescent="0.25">
      <c r="C2709"/>
      <c r="D2709"/>
      <c r="E2709"/>
    </row>
    <row r="2710" spans="3:5" x14ac:dyDescent="0.25">
      <c r="C2710"/>
      <c r="D2710"/>
      <c r="E2710"/>
    </row>
    <row r="2711" spans="3:5" x14ac:dyDescent="0.25">
      <c r="C2711"/>
      <c r="D2711"/>
      <c r="E2711"/>
    </row>
    <row r="2712" spans="3:5" x14ac:dyDescent="0.25">
      <c r="C2712"/>
      <c r="D2712"/>
      <c r="E2712"/>
    </row>
    <row r="2713" spans="3:5" x14ac:dyDescent="0.25">
      <c r="C2713"/>
      <c r="D2713"/>
      <c r="E2713"/>
    </row>
    <row r="2714" spans="3:5" x14ac:dyDescent="0.25">
      <c r="C2714"/>
      <c r="D2714"/>
      <c r="E2714"/>
    </row>
    <row r="2715" spans="3:5" x14ac:dyDescent="0.25">
      <c r="C2715"/>
      <c r="D2715"/>
      <c r="E2715"/>
    </row>
    <row r="2716" spans="3:5" x14ac:dyDescent="0.25">
      <c r="C2716"/>
      <c r="D2716"/>
      <c r="E2716"/>
    </row>
    <row r="2717" spans="3:5" x14ac:dyDescent="0.25">
      <c r="C2717"/>
      <c r="D2717"/>
      <c r="E2717"/>
    </row>
    <row r="2718" spans="3:5" x14ac:dyDescent="0.25">
      <c r="C2718"/>
      <c r="D2718"/>
      <c r="E2718"/>
    </row>
    <row r="2719" spans="3:5" x14ac:dyDescent="0.25">
      <c r="C2719"/>
      <c r="D2719"/>
      <c r="E2719"/>
    </row>
    <row r="2720" spans="3:5" x14ac:dyDescent="0.25">
      <c r="C2720"/>
      <c r="D2720"/>
      <c r="E2720"/>
    </row>
    <row r="2721" spans="3:5" x14ac:dyDescent="0.25">
      <c r="C2721"/>
      <c r="D2721"/>
      <c r="E2721"/>
    </row>
    <row r="2722" spans="3:5" x14ac:dyDescent="0.25">
      <c r="C2722"/>
      <c r="D2722"/>
      <c r="E2722"/>
    </row>
    <row r="2723" spans="3:5" x14ac:dyDescent="0.25">
      <c r="C2723"/>
      <c r="D2723"/>
      <c r="E2723"/>
    </row>
    <row r="2724" spans="3:5" x14ac:dyDescent="0.25">
      <c r="C2724"/>
      <c r="D2724"/>
      <c r="E2724"/>
    </row>
    <row r="2725" spans="3:5" x14ac:dyDescent="0.25">
      <c r="C2725"/>
      <c r="D2725"/>
      <c r="E2725"/>
    </row>
    <row r="2726" spans="3:5" x14ac:dyDescent="0.25">
      <c r="C2726"/>
      <c r="D2726"/>
      <c r="E2726"/>
    </row>
    <row r="2727" spans="3:5" x14ac:dyDescent="0.25">
      <c r="C2727"/>
      <c r="D2727"/>
      <c r="E2727"/>
    </row>
    <row r="2728" spans="3:5" x14ac:dyDescent="0.25">
      <c r="C2728"/>
      <c r="D2728"/>
      <c r="E2728"/>
    </row>
    <row r="2729" spans="3:5" x14ac:dyDescent="0.25">
      <c r="C2729"/>
      <c r="D2729"/>
      <c r="E2729"/>
    </row>
    <row r="2730" spans="3:5" x14ac:dyDescent="0.25">
      <c r="C2730"/>
      <c r="D2730"/>
      <c r="E2730"/>
    </row>
    <row r="2731" spans="3:5" x14ac:dyDescent="0.25">
      <c r="C2731"/>
      <c r="D2731"/>
      <c r="E2731"/>
    </row>
    <row r="2732" spans="3:5" x14ac:dyDescent="0.25">
      <c r="C2732"/>
      <c r="D2732"/>
      <c r="E2732"/>
    </row>
    <row r="2733" spans="3:5" x14ac:dyDescent="0.25">
      <c r="C2733"/>
      <c r="D2733"/>
      <c r="E2733"/>
    </row>
    <row r="2734" spans="3:5" x14ac:dyDescent="0.25">
      <c r="C2734"/>
      <c r="D2734"/>
      <c r="E2734"/>
    </row>
    <row r="2735" spans="3:5" x14ac:dyDescent="0.25">
      <c r="C2735"/>
      <c r="D2735"/>
      <c r="E2735"/>
    </row>
    <row r="2736" spans="3:5" x14ac:dyDescent="0.25">
      <c r="C2736"/>
      <c r="D2736"/>
      <c r="E2736"/>
    </row>
    <row r="2737" spans="3:5" x14ac:dyDescent="0.25">
      <c r="C2737"/>
      <c r="D2737"/>
      <c r="E2737"/>
    </row>
    <row r="2738" spans="3:5" x14ac:dyDescent="0.25">
      <c r="C2738"/>
      <c r="D2738"/>
      <c r="E2738"/>
    </row>
    <row r="2739" spans="3:5" x14ac:dyDescent="0.25">
      <c r="C2739"/>
      <c r="D2739"/>
      <c r="E2739"/>
    </row>
    <row r="2740" spans="3:5" x14ac:dyDescent="0.25">
      <c r="C2740"/>
      <c r="D2740"/>
      <c r="E2740"/>
    </row>
    <row r="2741" spans="3:5" x14ac:dyDescent="0.25">
      <c r="C2741"/>
      <c r="D2741"/>
      <c r="E2741"/>
    </row>
    <row r="2742" spans="3:5" x14ac:dyDescent="0.25">
      <c r="C2742"/>
      <c r="D2742"/>
      <c r="E2742"/>
    </row>
    <row r="2743" spans="3:5" x14ac:dyDescent="0.25">
      <c r="C2743"/>
      <c r="D2743"/>
      <c r="E2743"/>
    </row>
    <row r="2744" spans="3:5" x14ac:dyDescent="0.25">
      <c r="C2744"/>
      <c r="D2744"/>
      <c r="E2744"/>
    </row>
    <row r="2745" spans="3:5" x14ac:dyDescent="0.25">
      <c r="C2745"/>
      <c r="D2745"/>
      <c r="E2745"/>
    </row>
    <row r="2746" spans="3:5" x14ac:dyDescent="0.25">
      <c r="C2746"/>
      <c r="D2746"/>
      <c r="E2746"/>
    </row>
    <row r="2747" spans="3:5" x14ac:dyDescent="0.25">
      <c r="C2747"/>
      <c r="D2747"/>
      <c r="E2747"/>
    </row>
    <row r="2748" spans="3:5" x14ac:dyDescent="0.25">
      <c r="C2748"/>
      <c r="D2748"/>
      <c r="E2748"/>
    </row>
    <row r="2749" spans="3:5" x14ac:dyDescent="0.25">
      <c r="C2749"/>
      <c r="D2749"/>
      <c r="E2749"/>
    </row>
    <row r="2750" spans="3:5" x14ac:dyDescent="0.25">
      <c r="C2750"/>
      <c r="D2750"/>
      <c r="E2750"/>
    </row>
    <row r="2751" spans="3:5" x14ac:dyDescent="0.25">
      <c r="C2751"/>
      <c r="D2751"/>
      <c r="E2751"/>
    </row>
    <row r="2752" spans="3:5" x14ac:dyDescent="0.25">
      <c r="C2752"/>
      <c r="D2752"/>
      <c r="E2752"/>
    </row>
    <row r="2753" spans="3:5" x14ac:dyDescent="0.25">
      <c r="C2753"/>
      <c r="D2753"/>
      <c r="E2753"/>
    </row>
    <row r="2754" spans="3:5" x14ac:dyDescent="0.25">
      <c r="C2754"/>
      <c r="D2754"/>
      <c r="E2754"/>
    </row>
    <row r="2755" spans="3:5" x14ac:dyDescent="0.25">
      <c r="C2755"/>
      <c r="D2755"/>
      <c r="E2755"/>
    </row>
    <row r="2756" spans="3:5" x14ac:dyDescent="0.25">
      <c r="C2756"/>
      <c r="D2756"/>
      <c r="E2756"/>
    </row>
    <row r="2757" spans="3:5" x14ac:dyDescent="0.25">
      <c r="C2757"/>
      <c r="D2757"/>
      <c r="E2757"/>
    </row>
    <row r="2758" spans="3:5" x14ac:dyDescent="0.25">
      <c r="C2758"/>
      <c r="D2758"/>
      <c r="E2758"/>
    </row>
    <row r="2759" spans="3:5" x14ac:dyDescent="0.25">
      <c r="C2759"/>
      <c r="D2759"/>
      <c r="E2759"/>
    </row>
    <row r="2760" spans="3:5" x14ac:dyDescent="0.25">
      <c r="C2760"/>
      <c r="D2760"/>
      <c r="E2760"/>
    </row>
    <row r="2761" spans="3:5" x14ac:dyDescent="0.25">
      <c r="C2761"/>
      <c r="D2761"/>
      <c r="E2761"/>
    </row>
    <row r="2762" spans="3:5" x14ac:dyDescent="0.25">
      <c r="C2762"/>
      <c r="D2762"/>
      <c r="E2762"/>
    </row>
    <row r="2763" spans="3:5" x14ac:dyDescent="0.25">
      <c r="C2763"/>
      <c r="D2763"/>
      <c r="E2763"/>
    </row>
    <row r="2764" spans="3:5" x14ac:dyDescent="0.25">
      <c r="C2764"/>
      <c r="D2764"/>
      <c r="E2764"/>
    </row>
    <row r="2765" spans="3:5" x14ac:dyDescent="0.25">
      <c r="C2765"/>
      <c r="D2765"/>
      <c r="E2765"/>
    </row>
    <row r="2766" spans="3:5" x14ac:dyDescent="0.25">
      <c r="C2766"/>
      <c r="D2766"/>
      <c r="E2766"/>
    </row>
    <row r="2767" spans="3:5" x14ac:dyDescent="0.25">
      <c r="C2767"/>
      <c r="D2767"/>
      <c r="E2767"/>
    </row>
    <row r="2768" spans="3:5" x14ac:dyDescent="0.25">
      <c r="C2768"/>
      <c r="D2768"/>
      <c r="E2768"/>
    </row>
    <row r="2769" spans="3:5" x14ac:dyDescent="0.25">
      <c r="C2769"/>
      <c r="D2769"/>
      <c r="E2769"/>
    </row>
    <row r="2770" spans="3:5" x14ac:dyDescent="0.25">
      <c r="C2770"/>
      <c r="D2770"/>
      <c r="E2770"/>
    </row>
    <row r="2771" spans="3:5" x14ac:dyDescent="0.25">
      <c r="C2771"/>
      <c r="D2771"/>
      <c r="E2771"/>
    </row>
    <row r="2772" spans="3:5" x14ac:dyDescent="0.25">
      <c r="C2772"/>
      <c r="D2772"/>
      <c r="E2772"/>
    </row>
    <row r="2773" spans="3:5" x14ac:dyDescent="0.25">
      <c r="C2773"/>
      <c r="D2773"/>
      <c r="E2773"/>
    </row>
    <row r="2774" spans="3:5" x14ac:dyDescent="0.25">
      <c r="C2774"/>
      <c r="D2774"/>
      <c r="E2774"/>
    </row>
    <row r="2775" spans="3:5" x14ac:dyDescent="0.25">
      <c r="C2775"/>
      <c r="D2775"/>
      <c r="E2775"/>
    </row>
    <row r="2776" spans="3:5" x14ac:dyDescent="0.25">
      <c r="C2776"/>
      <c r="D2776"/>
      <c r="E2776"/>
    </row>
    <row r="2777" spans="3:5" x14ac:dyDescent="0.25">
      <c r="C2777"/>
      <c r="D2777"/>
      <c r="E2777"/>
    </row>
    <row r="2778" spans="3:5" x14ac:dyDescent="0.25">
      <c r="C2778"/>
      <c r="D2778"/>
      <c r="E2778"/>
    </row>
    <row r="2779" spans="3:5" x14ac:dyDescent="0.25">
      <c r="C2779"/>
      <c r="D2779"/>
      <c r="E2779"/>
    </row>
    <row r="2780" spans="3:5" x14ac:dyDescent="0.25">
      <c r="C2780"/>
      <c r="D2780"/>
      <c r="E2780"/>
    </row>
    <row r="2781" spans="3:5" x14ac:dyDescent="0.25">
      <c r="C2781"/>
      <c r="D2781"/>
      <c r="E2781"/>
    </row>
    <row r="2782" spans="3:5" x14ac:dyDescent="0.25">
      <c r="C2782"/>
      <c r="D2782"/>
      <c r="E2782"/>
    </row>
    <row r="2783" spans="3:5" x14ac:dyDescent="0.25">
      <c r="C2783"/>
      <c r="D2783"/>
      <c r="E2783"/>
    </row>
    <row r="2784" spans="3:5" x14ac:dyDescent="0.25">
      <c r="C2784"/>
      <c r="D2784"/>
      <c r="E2784"/>
    </row>
    <row r="2785" spans="3:5" x14ac:dyDescent="0.25">
      <c r="C2785"/>
      <c r="D2785"/>
      <c r="E2785"/>
    </row>
    <row r="2786" spans="3:5" x14ac:dyDescent="0.25">
      <c r="C2786"/>
      <c r="D2786"/>
      <c r="E2786"/>
    </row>
    <row r="2787" spans="3:5" x14ac:dyDescent="0.25">
      <c r="C2787"/>
      <c r="D2787"/>
      <c r="E2787"/>
    </row>
    <row r="2788" spans="3:5" x14ac:dyDescent="0.25">
      <c r="C2788"/>
      <c r="D2788"/>
      <c r="E2788"/>
    </row>
    <row r="2789" spans="3:5" x14ac:dyDescent="0.25">
      <c r="C2789"/>
      <c r="D2789"/>
      <c r="E2789"/>
    </row>
    <row r="2790" spans="3:5" x14ac:dyDescent="0.25">
      <c r="C2790"/>
      <c r="D2790"/>
      <c r="E2790"/>
    </row>
    <row r="2791" spans="3:5" x14ac:dyDescent="0.25">
      <c r="C2791"/>
      <c r="D2791"/>
      <c r="E2791"/>
    </row>
    <row r="2792" spans="3:5" x14ac:dyDescent="0.25">
      <c r="C2792"/>
      <c r="D2792"/>
      <c r="E2792"/>
    </row>
    <row r="2793" spans="3:5" x14ac:dyDescent="0.25">
      <c r="C2793"/>
      <c r="D2793"/>
      <c r="E2793"/>
    </row>
    <row r="2794" spans="3:5" x14ac:dyDescent="0.25">
      <c r="C2794"/>
      <c r="D2794"/>
      <c r="E2794"/>
    </row>
    <row r="2795" spans="3:5" x14ac:dyDescent="0.25">
      <c r="C2795"/>
      <c r="D2795"/>
      <c r="E2795"/>
    </row>
    <row r="2796" spans="3:5" x14ac:dyDescent="0.25">
      <c r="C2796"/>
      <c r="D2796"/>
      <c r="E2796"/>
    </row>
    <row r="2797" spans="3:5" x14ac:dyDescent="0.25">
      <c r="C2797"/>
      <c r="D2797"/>
      <c r="E2797"/>
    </row>
    <row r="2798" spans="3:5" x14ac:dyDescent="0.25">
      <c r="C2798"/>
      <c r="D2798"/>
      <c r="E2798"/>
    </row>
    <row r="2799" spans="3:5" x14ac:dyDescent="0.25">
      <c r="C2799"/>
      <c r="D2799"/>
      <c r="E2799"/>
    </row>
    <row r="2800" spans="3:5" x14ac:dyDescent="0.25">
      <c r="C2800"/>
      <c r="D2800"/>
      <c r="E2800"/>
    </row>
    <row r="2801" spans="3:5" x14ac:dyDescent="0.25">
      <c r="C2801"/>
      <c r="D2801"/>
      <c r="E2801"/>
    </row>
    <row r="2802" spans="3:5" x14ac:dyDescent="0.25">
      <c r="C2802"/>
      <c r="D2802"/>
      <c r="E2802"/>
    </row>
    <row r="2803" spans="3:5" x14ac:dyDescent="0.25">
      <c r="C2803"/>
      <c r="D2803"/>
      <c r="E2803"/>
    </row>
    <row r="2804" spans="3:5" x14ac:dyDescent="0.25">
      <c r="C2804"/>
      <c r="D2804"/>
      <c r="E2804"/>
    </row>
    <row r="2805" spans="3:5" x14ac:dyDescent="0.25">
      <c r="C2805"/>
      <c r="D2805"/>
      <c r="E2805"/>
    </row>
    <row r="2806" spans="3:5" x14ac:dyDescent="0.25">
      <c r="C2806"/>
      <c r="D2806"/>
      <c r="E2806"/>
    </row>
    <row r="2807" spans="3:5" x14ac:dyDescent="0.25">
      <c r="C2807"/>
      <c r="D2807"/>
      <c r="E2807"/>
    </row>
    <row r="2808" spans="3:5" x14ac:dyDescent="0.25">
      <c r="C2808"/>
      <c r="D2808"/>
      <c r="E2808"/>
    </row>
    <row r="2809" spans="3:5" x14ac:dyDescent="0.25">
      <c r="C2809"/>
      <c r="D2809"/>
      <c r="E2809"/>
    </row>
    <row r="2810" spans="3:5" x14ac:dyDescent="0.25">
      <c r="C2810"/>
      <c r="D2810"/>
      <c r="E2810"/>
    </row>
    <row r="2811" spans="3:5" x14ac:dyDescent="0.25">
      <c r="C2811"/>
      <c r="D2811"/>
      <c r="E2811"/>
    </row>
    <row r="2812" spans="3:5" x14ac:dyDescent="0.25">
      <c r="C2812"/>
      <c r="D2812"/>
      <c r="E2812"/>
    </row>
    <row r="2813" spans="3:5" x14ac:dyDescent="0.25">
      <c r="C2813"/>
      <c r="D2813"/>
      <c r="E2813"/>
    </row>
    <row r="2814" spans="3:5" x14ac:dyDescent="0.25">
      <c r="C2814"/>
      <c r="D2814"/>
      <c r="E2814"/>
    </row>
    <row r="2815" spans="3:5" x14ac:dyDescent="0.25">
      <c r="C2815"/>
      <c r="D2815"/>
      <c r="E2815"/>
    </row>
    <row r="2816" spans="3:5" x14ac:dyDescent="0.25">
      <c r="C2816"/>
      <c r="D2816"/>
      <c r="E2816"/>
    </row>
    <row r="2817" spans="3:5" x14ac:dyDescent="0.25">
      <c r="C2817"/>
      <c r="D2817"/>
      <c r="E2817"/>
    </row>
    <row r="2818" spans="3:5" x14ac:dyDescent="0.25">
      <c r="C2818"/>
      <c r="D2818"/>
      <c r="E2818"/>
    </row>
    <row r="2819" spans="3:5" x14ac:dyDescent="0.25">
      <c r="C2819"/>
      <c r="D2819"/>
      <c r="E2819"/>
    </row>
    <row r="2820" spans="3:5" x14ac:dyDescent="0.25">
      <c r="C2820"/>
      <c r="D2820"/>
      <c r="E2820"/>
    </row>
    <row r="2821" spans="3:5" x14ac:dyDescent="0.25">
      <c r="C2821"/>
      <c r="D2821"/>
      <c r="E2821"/>
    </row>
    <row r="2822" spans="3:5" x14ac:dyDescent="0.25">
      <c r="C2822"/>
      <c r="D2822"/>
      <c r="E2822"/>
    </row>
    <row r="2823" spans="3:5" x14ac:dyDescent="0.25">
      <c r="C2823"/>
      <c r="D2823"/>
      <c r="E2823"/>
    </row>
    <row r="2824" spans="3:5" x14ac:dyDescent="0.25">
      <c r="C2824"/>
      <c r="D2824"/>
      <c r="E2824"/>
    </row>
    <row r="2825" spans="3:5" x14ac:dyDescent="0.25">
      <c r="C2825"/>
      <c r="D2825"/>
      <c r="E2825"/>
    </row>
    <row r="2826" spans="3:5" x14ac:dyDescent="0.25">
      <c r="C2826"/>
      <c r="D2826"/>
      <c r="E2826"/>
    </row>
    <row r="2827" spans="3:5" x14ac:dyDescent="0.25">
      <c r="C2827"/>
      <c r="D2827"/>
      <c r="E2827"/>
    </row>
    <row r="2828" spans="3:5" x14ac:dyDescent="0.25">
      <c r="C2828"/>
      <c r="D2828"/>
      <c r="E2828"/>
    </row>
    <row r="2829" spans="3:5" x14ac:dyDescent="0.25">
      <c r="C2829"/>
      <c r="D2829"/>
      <c r="E2829"/>
    </row>
    <row r="2830" spans="3:5" x14ac:dyDescent="0.25">
      <c r="C2830"/>
      <c r="D2830"/>
      <c r="E2830"/>
    </row>
    <row r="2831" spans="3:5" x14ac:dyDescent="0.25">
      <c r="C2831"/>
      <c r="D2831"/>
      <c r="E2831"/>
    </row>
    <row r="2832" spans="3:5" x14ac:dyDescent="0.25">
      <c r="C2832"/>
      <c r="D2832"/>
      <c r="E2832"/>
    </row>
    <row r="2833" spans="3:5" x14ac:dyDescent="0.25">
      <c r="C2833"/>
      <c r="D2833"/>
      <c r="E2833"/>
    </row>
    <row r="2834" spans="3:5" x14ac:dyDescent="0.25">
      <c r="C2834"/>
      <c r="D2834"/>
      <c r="E2834"/>
    </row>
    <row r="2835" spans="3:5" x14ac:dyDescent="0.25">
      <c r="C2835"/>
      <c r="D2835"/>
      <c r="E2835"/>
    </row>
    <row r="2836" spans="3:5" x14ac:dyDescent="0.25">
      <c r="C2836"/>
      <c r="D2836"/>
      <c r="E2836"/>
    </row>
    <row r="2837" spans="3:5" x14ac:dyDescent="0.25">
      <c r="C2837"/>
      <c r="D2837"/>
      <c r="E2837"/>
    </row>
    <row r="2838" spans="3:5" x14ac:dyDescent="0.25">
      <c r="C2838"/>
      <c r="D2838"/>
      <c r="E2838"/>
    </row>
    <row r="2839" spans="3:5" x14ac:dyDescent="0.25">
      <c r="C2839"/>
      <c r="D2839"/>
      <c r="E2839"/>
    </row>
    <row r="2840" spans="3:5" x14ac:dyDescent="0.25">
      <c r="C2840"/>
      <c r="D2840"/>
      <c r="E2840"/>
    </row>
    <row r="2841" spans="3:5" x14ac:dyDescent="0.25">
      <c r="C2841"/>
      <c r="D2841"/>
      <c r="E2841"/>
    </row>
    <row r="2842" spans="3:5" x14ac:dyDescent="0.25">
      <c r="C2842"/>
      <c r="D2842"/>
      <c r="E2842"/>
    </row>
    <row r="2843" spans="3:5" x14ac:dyDescent="0.25">
      <c r="C2843"/>
      <c r="D2843"/>
      <c r="E2843"/>
    </row>
    <row r="2844" spans="3:5" x14ac:dyDescent="0.25">
      <c r="C2844"/>
      <c r="D2844"/>
      <c r="E2844"/>
    </row>
    <row r="2845" spans="3:5" x14ac:dyDescent="0.25">
      <c r="C2845"/>
      <c r="D2845"/>
      <c r="E2845"/>
    </row>
    <row r="2846" spans="3:5" x14ac:dyDescent="0.25">
      <c r="C2846"/>
      <c r="D2846"/>
      <c r="E2846"/>
    </row>
    <row r="2847" spans="3:5" x14ac:dyDescent="0.25">
      <c r="C2847"/>
      <c r="D2847"/>
      <c r="E2847"/>
    </row>
    <row r="2848" spans="3:5" x14ac:dyDescent="0.25">
      <c r="C2848"/>
      <c r="D2848"/>
      <c r="E2848"/>
    </row>
    <row r="2849" spans="3:5" x14ac:dyDescent="0.25">
      <c r="C2849"/>
      <c r="D2849"/>
      <c r="E2849"/>
    </row>
    <row r="2850" spans="3:5" x14ac:dyDescent="0.25">
      <c r="C2850"/>
      <c r="D2850"/>
      <c r="E2850"/>
    </row>
    <row r="2851" spans="3:5" x14ac:dyDescent="0.25">
      <c r="C2851"/>
      <c r="D2851"/>
      <c r="E2851"/>
    </row>
    <row r="2852" spans="3:5" x14ac:dyDescent="0.25">
      <c r="C2852"/>
      <c r="D2852"/>
      <c r="E2852"/>
    </row>
    <row r="2853" spans="3:5" x14ac:dyDescent="0.25">
      <c r="C2853"/>
      <c r="D2853"/>
      <c r="E2853"/>
    </row>
    <row r="2854" spans="3:5" x14ac:dyDescent="0.25">
      <c r="C2854"/>
      <c r="D2854"/>
      <c r="E2854"/>
    </row>
    <row r="2855" spans="3:5" x14ac:dyDescent="0.25">
      <c r="C2855"/>
      <c r="D2855"/>
      <c r="E2855"/>
    </row>
    <row r="2856" spans="3:5" x14ac:dyDescent="0.25">
      <c r="C2856"/>
      <c r="D2856"/>
      <c r="E2856"/>
    </row>
    <row r="2857" spans="3:5" x14ac:dyDescent="0.25">
      <c r="C2857"/>
      <c r="D2857"/>
      <c r="E2857"/>
    </row>
    <row r="2858" spans="3:5" x14ac:dyDescent="0.25">
      <c r="C2858"/>
      <c r="D2858"/>
      <c r="E2858"/>
    </row>
    <row r="2859" spans="3:5" x14ac:dyDescent="0.25">
      <c r="C2859"/>
      <c r="D2859"/>
      <c r="E2859"/>
    </row>
    <row r="2860" spans="3:5" x14ac:dyDescent="0.25">
      <c r="C2860"/>
      <c r="D2860"/>
      <c r="E2860"/>
    </row>
    <row r="2861" spans="3:5" x14ac:dyDescent="0.25">
      <c r="C2861"/>
      <c r="D2861"/>
      <c r="E2861"/>
    </row>
    <row r="2862" spans="3:5" x14ac:dyDescent="0.25">
      <c r="C2862"/>
      <c r="D2862"/>
      <c r="E2862"/>
    </row>
    <row r="2863" spans="3:5" x14ac:dyDescent="0.25">
      <c r="C2863"/>
      <c r="D2863"/>
      <c r="E2863"/>
    </row>
    <row r="2864" spans="3:5" x14ac:dyDescent="0.25">
      <c r="C2864"/>
      <c r="D2864"/>
      <c r="E2864"/>
    </row>
    <row r="2865" spans="3:5" x14ac:dyDescent="0.25">
      <c r="C2865"/>
      <c r="D2865"/>
      <c r="E2865"/>
    </row>
    <row r="2866" spans="3:5" x14ac:dyDescent="0.25">
      <c r="C2866"/>
      <c r="D2866"/>
      <c r="E2866"/>
    </row>
    <row r="2867" spans="3:5" x14ac:dyDescent="0.25">
      <c r="C2867"/>
      <c r="D2867"/>
      <c r="E2867"/>
    </row>
    <row r="2868" spans="3:5" x14ac:dyDescent="0.25">
      <c r="C2868"/>
      <c r="D2868"/>
      <c r="E2868"/>
    </row>
    <row r="2869" spans="3:5" x14ac:dyDescent="0.25">
      <c r="C2869"/>
      <c r="D2869"/>
      <c r="E2869"/>
    </row>
    <row r="2870" spans="3:5" x14ac:dyDescent="0.25">
      <c r="C2870"/>
      <c r="D2870"/>
      <c r="E2870"/>
    </row>
    <row r="2871" spans="3:5" x14ac:dyDescent="0.25">
      <c r="C2871"/>
      <c r="D2871"/>
      <c r="E2871"/>
    </row>
    <row r="2872" spans="3:5" x14ac:dyDescent="0.25">
      <c r="C2872"/>
      <c r="D2872"/>
      <c r="E2872"/>
    </row>
    <row r="2873" spans="3:5" x14ac:dyDescent="0.25">
      <c r="C2873"/>
      <c r="D2873"/>
      <c r="E2873"/>
    </row>
    <row r="2874" spans="3:5" x14ac:dyDescent="0.25">
      <c r="C2874"/>
      <c r="D2874"/>
      <c r="E2874"/>
    </row>
    <row r="2875" spans="3:5" x14ac:dyDescent="0.25">
      <c r="C2875"/>
      <c r="D2875"/>
      <c r="E2875"/>
    </row>
    <row r="2876" spans="3:5" x14ac:dyDescent="0.25">
      <c r="C2876"/>
      <c r="D2876"/>
      <c r="E2876"/>
    </row>
    <row r="2877" spans="3:5" x14ac:dyDescent="0.25">
      <c r="C2877"/>
      <c r="D2877"/>
      <c r="E2877"/>
    </row>
    <row r="2878" spans="3:5" x14ac:dyDescent="0.25">
      <c r="C2878"/>
      <c r="D2878"/>
      <c r="E2878"/>
    </row>
    <row r="2879" spans="3:5" x14ac:dyDescent="0.25">
      <c r="C2879"/>
      <c r="D2879"/>
      <c r="E2879"/>
    </row>
    <row r="2880" spans="3:5" x14ac:dyDescent="0.25">
      <c r="C2880"/>
      <c r="D2880"/>
      <c r="E2880"/>
    </row>
    <row r="2881" spans="3:5" x14ac:dyDescent="0.25">
      <c r="C2881"/>
      <c r="D2881"/>
      <c r="E2881"/>
    </row>
    <row r="2882" spans="3:5" x14ac:dyDescent="0.25">
      <c r="C2882"/>
      <c r="D2882"/>
      <c r="E2882"/>
    </row>
    <row r="2883" spans="3:5" x14ac:dyDescent="0.25">
      <c r="C2883"/>
      <c r="D2883"/>
      <c r="E2883"/>
    </row>
    <row r="2884" spans="3:5" x14ac:dyDescent="0.25">
      <c r="C2884"/>
      <c r="D2884"/>
      <c r="E2884"/>
    </row>
    <row r="2885" spans="3:5" x14ac:dyDescent="0.25">
      <c r="C2885"/>
      <c r="D2885"/>
      <c r="E2885"/>
    </row>
    <row r="2886" spans="3:5" x14ac:dyDescent="0.25">
      <c r="C2886"/>
      <c r="D2886"/>
      <c r="E2886"/>
    </row>
    <row r="2887" spans="3:5" x14ac:dyDescent="0.25">
      <c r="C2887"/>
      <c r="D2887"/>
      <c r="E2887"/>
    </row>
    <row r="2888" spans="3:5" x14ac:dyDescent="0.25">
      <c r="C2888"/>
      <c r="D2888"/>
      <c r="E2888"/>
    </row>
    <row r="2889" spans="3:5" x14ac:dyDescent="0.25">
      <c r="C2889"/>
      <c r="D2889"/>
      <c r="E2889"/>
    </row>
    <row r="2890" spans="3:5" x14ac:dyDescent="0.25">
      <c r="C2890"/>
      <c r="D2890"/>
      <c r="E2890"/>
    </row>
    <row r="2891" spans="3:5" x14ac:dyDescent="0.25">
      <c r="C2891"/>
      <c r="D2891"/>
      <c r="E2891"/>
    </row>
    <row r="2892" spans="3:5" x14ac:dyDescent="0.25">
      <c r="C2892"/>
      <c r="D2892"/>
      <c r="E2892"/>
    </row>
    <row r="2893" spans="3:5" x14ac:dyDescent="0.25">
      <c r="C2893"/>
      <c r="D2893"/>
      <c r="E2893"/>
    </row>
    <row r="2894" spans="3:5" x14ac:dyDescent="0.25">
      <c r="C2894"/>
      <c r="D2894"/>
      <c r="E2894"/>
    </row>
    <row r="2895" spans="3:5" x14ac:dyDescent="0.25">
      <c r="C2895"/>
      <c r="D2895"/>
      <c r="E2895"/>
    </row>
    <row r="2896" spans="3:5" x14ac:dyDescent="0.25">
      <c r="C2896"/>
      <c r="D2896"/>
      <c r="E2896"/>
    </row>
    <row r="2897" spans="3:5" x14ac:dyDescent="0.25">
      <c r="C2897"/>
      <c r="D2897"/>
      <c r="E2897"/>
    </row>
    <row r="2898" spans="3:5" x14ac:dyDescent="0.25">
      <c r="C2898"/>
      <c r="D2898"/>
      <c r="E2898"/>
    </row>
    <row r="2899" spans="3:5" x14ac:dyDescent="0.25">
      <c r="C2899"/>
      <c r="D2899"/>
      <c r="E2899"/>
    </row>
    <row r="2900" spans="3:5" x14ac:dyDescent="0.25">
      <c r="C2900"/>
      <c r="D2900"/>
      <c r="E2900"/>
    </row>
    <row r="2901" spans="3:5" x14ac:dyDescent="0.25">
      <c r="C2901"/>
      <c r="D2901"/>
      <c r="E2901"/>
    </row>
    <row r="2902" spans="3:5" x14ac:dyDescent="0.25">
      <c r="C2902"/>
      <c r="D2902"/>
      <c r="E2902"/>
    </row>
    <row r="2903" spans="3:5" x14ac:dyDescent="0.25">
      <c r="C2903"/>
      <c r="D2903"/>
      <c r="E2903"/>
    </row>
    <row r="2904" spans="3:5" x14ac:dyDescent="0.25">
      <c r="C2904"/>
      <c r="D2904"/>
      <c r="E2904"/>
    </row>
    <row r="2905" spans="3:5" x14ac:dyDescent="0.25">
      <c r="C2905"/>
      <c r="D2905"/>
      <c r="E2905"/>
    </row>
    <row r="2906" spans="3:5" x14ac:dyDescent="0.25">
      <c r="C2906"/>
      <c r="D2906"/>
      <c r="E2906"/>
    </row>
    <row r="2907" spans="3:5" x14ac:dyDescent="0.25">
      <c r="C2907"/>
      <c r="D2907"/>
      <c r="E2907"/>
    </row>
    <row r="2908" spans="3:5" x14ac:dyDescent="0.25">
      <c r="C2908"/>
      <c r="D2908"/>
      <c r="E2908"/>
    </row>
    <row r="2909" spans="3:5" x14ac:dyDescent="0.25">
      <c r="C2909"/>
      <c r="D2909"/>
      <c r="E2909"/>
    </row>
    <row r="2910" spans="3:5" x14ac:dyDescent="0.25">
      <c r="C2910"/>
      <c r="D2910"/>
      <c r="E2910"/>
    </row>
    <row r="2911" spans="3:5" x14ac:dyDescent="0.25">
      <c r="C2911"/>
      <c r="D2911"/>
      <c r="E2911"/>
    </row>
    <row r="2912" spans="3:5" x14ac:dyDescent="0.25">
      <c r="C2912"/>
      <c r="D2912"/>
      <c r="E2912"/>
    </row>
    <row r="2913" spans="3:5" x14ac:dyDescent="0.25">
      <c r="C2913"/>
      <c r="D2913"/>
      <c r="E2913"/>
    </row>
    <row r="2914" spans="3:5" x14ac:dyDescent="0.25">
      <c r="C2914"/>
      <c r="D2914"/>
      <c r="E2914"/>
    </row>
    <row r="2915" spans="3:5" x14ac:dyDescent="0.25">
      <c r="C2915"/>
      <c r="D2915"/>
      <c r="E2915"/>
    </row>
    <row r="2916" spans="3:5" x14ac:dyDescent="0.25">
      <c r="C2916"/>
      <c r="D2916"/>
      <c r="E2916"/>
    </row>
    <row r="2917" spans="3:5" x14ac:dyDescent="0.25">
      <c r="C2917"/>
      <c r="D2917"/>
      <c r="E2917"/>
    </row>
    <row r="2918" spans="3:5" x14ac:dyDescent="0.25">
      <c r="C2918"/>
      <c r="D2918"/>
      <c r="E2918"/>
    </row>
    <row r="2919" spans="3:5" x14ac:dyDescent="0.25">
      <c r="C2919"/>
      <c r="D2919"/>
      <c r="E2919"/>
    </row>
    <row r="2920" spans="3:5" x14ac:dyDescent="0.25">
      <c r="C2920"/>
      <c r="D2920"/>
      <c r="E2920"/>
    </row>
    <row r="2921" spans="3:5" x14ac:dyDescent="0.25">
      <c r="C2921"/>
      <c r="D2921"/>
      <c r="E2921"/>
    </row>
    <row r="2922" spans="3:5" x14ac:dyDescent="0.25">
      <c r="C2922"/>
      <c r="D2922"/>
      <c r="E2922"/>
    </row>
    <row r="2923" spans="3:5" x14ac:dyDescent="0.25">
      <c r="C2923"/>
      <c r="D2923"/>
      <c r="E2923"/>
    </row>
    <row r="2924" spans="3:5" x14ac:dyDescent="0.25">
      <c r="C2924"/>
      <c r="D2924"/>
      <c r="E2924"/>
    </row>
    <row r="2925" spans="3:5" x14ac:dyDescent="0.25">
      <c r="C2925"/>
      <c r="D2925"/>
      <c r="E2925"/>
    </row>
    <row r="2926" spans="3:5" x14ac:dyDescent="0.25">
      <c r="C2926"/>
      <c r="D2926"/>
      <c r="E2926"/>
    </row>
    <row r="2927" spans="3:5" x14ac:dyDescent="0.25">
      <c r="C2927"/>
      <c r="D2927"/>
      <c r="E2927"/>
    </row>
    <row r="2928" spans="3:5" x14ac:dyDescent="0.25">
      <c r="C2928"/>
      <c r="D2928"/>
      <c r="E2928"/>
    </row>
    <row r="2929" spans="3:5" x14ac:dyDescent="0.25">
      <c r="C2929"/>
      <c r="D2929"/>
      <c r="E2929"/>
    </row>
    <row r="2930" spans="3:5" x14ac:dyDescent="0.25">
      <c r="C2930"/>
      <c r="D2930"/>
      <c r="E2930"/>
    </row>
    <row r="2931" spans="3:5" x14ac:dyDescent="0.25">
      <c r="C2931"/>
      <c r="D2931"/>
      <c r="E2931"/>
    </row>
    <row r="2932" spans="3:5" x14ac:dyDescent="0.25">
      <c r="C2932"/>
      <c r="D2932"/>
      <c r="E2932"/>
    </row>
    <row r="2933" spans="3:5" x14ac:dyDescent="0.25">
      <c r="C2933"/>
      <c r="D2933"/>
      <c r="E2933"/>
    </row>
    <row r="2934" spans="3:5" x14ac:dyDescent="0.25">
      <c r="C2934"/>
      <c r="D2934"/>
      <c r="E2934"/>
    </row>
    <row r="2935" spans="3:5" x14ac:dyDescent="0.25">
      <c r="C2935"/>
      <c r="D2935"/>
      <c r="E2935"/>
    </row>
    <row r="2936" spans="3:5" x14ac:dyDescent="0.25">
      <c r="C2936"/>
      <c r="D2936"/>
      <c r="E2936"/>
    </row>
    <row r="2937" spans="3:5" x14ac:dyDescent="0.25">
      <c r="C2937"/>
      <c r="D2937"/>
      <c r="E2937"/>
    </row>
    <row r="2938" spans="3:5" x14ac:dyDescent="0.25">
      <c r="C2938"/>
      <c r="D2938"/>
      <c r="E2938"/>
    </row>
    <row r="2939" spans="3:5" x14ac:dyDescent="0.25">
      <c r="C2939"/>
      <c r="D2939"/>
      <c r="E2939"/>
    </row>
    <row r="2940" spans="3:5" x14ac:dyDescent="0.25">
      <c r="C2940"/>
      <c r="D2940"/>
      <c r="E2940"/>
    </row>
    <row r="2941" spans="3:5" x14ac:dyDescent="0.25">
      <c r="C2941"/>
      <c r="D2941"/>
      <c r="E2941"/>
    </row>
    <row r="2942" spans="3:5" x14ac:dyDescent="0.25">
      <c r="C2942"/>
      <c r="D2942"/>
      <c r="E2942"/>
    </row>
    <row r="2943" spans="3:5" x14ac:dyDescent="0.25">
      <c r="C2943"/>
      <c r="D2943"/>
      <c r="E2943"/>
    </row>
    <row r="2944" spans="3:5" x14ac:dyDescent="0.25">
      <c r="C2944"/>
      <c r="D2944"/>
      <c r="E2944"/>
    </row>
    <row r="2945" spans="3:5" x14ac:dyDescent="0.25">
      <c r="C2945"/>
      <c r="D2945"/>
      <c r="E2945"/>
    </row>
    <row r="2946" spans="3:5" x14ac:dyDescent="0.25">
      <c r="C2946"/>
      <c r="D2946"/>
      <c r="E2946"/>
    </row>
    <row r="2947" spans="3:5" x14ac:dyDescent="0.25">
      <c r="C2947"/>
      <c r="D2947"/>
      <c r="E2947"/>
    </row>
    <row r="2948" spans="3:5" x14ac:dyDescent="0.25">
      <c r="C2948"/>
      <c r="D2948"/>
      <c r="E2948"/>
    </row>
    <row r="2949" spans="3:5" x14ac:dyDescent="0.25">
      <c r="C2949"/>
      <c r="D2949"/>
      <c r="E2949"/>
    </row>
    <row r="2950" spans="3:5" x14ac:dyDescent="0.25">
      <c r="C2950"/>
      <c r="D2950"/>
      <c r="E2950"/>
    </row>
    <row r="2951" spans="3:5" x14ac:dyDescent="0.25">
      <c r="C2951"/>
      <c r="D2951"/>
      <c r="E2951"/>
    </row>
    <row r="2952" spans="3:5" x14ac:dyDescent="0.25">
      <c r="C2952"/>
      <c r="D2952"/>
      <c r="E2952"/>
    </row>
    <row r="2953" spans="3:5" x14ac:dyDescent="0.25">
      <c r="C2953"/>
      <c r="D2953"/>
      <c r="E2953"/>
    </row>
    <row r="2954" spans="3:5" x14ac:dyDescent="0.25">
      <c r="C2954"/>
      <c r="D2954"/>
      <c r="E2954"/>
    </row>
    <row r="2955" spans="3:5" x14ac:dyDescent="0.25">
      <c r="C2955"/>
      <c r="D2955"/>
      <c r="E2955"/>
    </row>
    <row r="2956" spans="3:5" x14ac:dyDescent="0.25">
      <c r="C2956"/>
      <c r="D2956"/>
      <c r="E2956"/>
    </row>
    <row r="2957" spans="3:5" x14ac:dyDescent="0.25">
      <c r="C2957"/>
      <c r="D2957"/>
      <c r="E2957"/>
    </row>
    <row r="2958" spans="3:5" x14ac:dyDescent="0.25">
      <c r="C2958"/>
      <c r="D2958"/>
      <c r="E2958"/>
    </row>
    <row r="2959" spans="3:5" x14ac:dyDescent="0.25">
      <c r="C2959"/>
      <c r="D2959"/>
      <c r="E2959"/>
    </row>
    <row r="2960" spans="3:5" x14ac:dyDescent="0.25">
      <c r="C2960"/>
      <c r="D2960"/>
      <c r="E2960"/>
    </row>
  </sheetData>
  <mergeCells count="17">
    <mergeCell ref="A4:G4"/>
    <mergeCell ref="F54:G54"/>
    <mergeCell ref="A38:G38"/>
    <mergeCell ref="A40:G40"/>
    <mergeCell ref="H41:I41"/>
    <mergeCell ref="A41:D41"/>
    <mergeCell ref="F41:G41"/>
    <mergeCell ref="A32:G32"/>
    <mergeCell ref="A23:G23"/>
    <mergeCell ref="A25:G25"/>
    <mergeCell ref="A20:G20"/>
    <mergeCell ref="A15:G15"/>
    <mergeCell ref="A1:B1"/>
    <mergeCell ref="C1:G1"/>
    <mergeCell ref="A2:B2"/>
    <mergeCell ref="F2:G2"/>
    <mergeCell ref="C3:F3"/>
  </mergeCells>
  <pageMargins left="0.70866141732283472" right="0.31496062992125984" top="0.15748031496062992" bottom="0.19685039370078741" header="0.31496062992125984" footer="0.31496062992125984"/>
  <pageSetup paperSize="9" scale="77" orientation="portrait" r:id="rId1"/>
  <rowBreaks count="1" manualBreakCount="1">
    <brk id="14" max="16383" man="1"/>
  </rowBreaks>
  <drawing r:id="rId2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V36"/>
  <sheetViews>
    <sheetView topLeftCell="A4" zoomScale="71" zoomScaleNormal="71" workbookViewId="0">
      <selection activeCell="C10" sqref="C10"/>
    </sheetView>
  </sheetViews>
  <sheetFormatPr defaultRowHeight="15" x14ac:dyDescent="0.25"/>
  <cols>
    <col min="3" max="3" width="11.28515625" style="126" customWidth="1"/>
    <col min="4" max="4" width="9.140625" style="383"/>
    <col min="5" max="5" width="9.140625" style="384"/>
    <col min="7" max="7" width="9.140625" style="154"/>
    <col min="8" max="8" width="9.140625" style="385"/>
    <col min="9" max="9" width="9.140625" style="323"/>
    <col min="10" max="10" width="9.140625" style="154"/>
    <col min="11" max="11" width="9.140625" style="391"/>
    <col min="12" max="12" width="9.140625" style="388"/>
    <col min="13" max="13" width="9.140625" style="154"/>
    <col min="14" max="14" width="9.140625" style="373"/>
  </cols>
  <sheetData>
    <row r="1" spans="1:22" s="143" customFormat="1" x14ac:dyDescent="0.25">
      <c r="C1" s="100"/>
      <c r="D1" s="378" t="s">
        <v>1376</v>
      </c>
      <c r="E1" s="379" t="s">
        <v>694</v>
      </c>
      <c r="G1" s="154" t="s">
        <v>1377</v>
      </c>
      <c r="H1" s="385" t="s">
        <v>736</v>
      </c>
      <c r="I1" s="320"/>
      <c r="J1" s="389" t="s">
        <v>1378</v>
      </c>
      <c r="K1" s="390" t="s">
        <v>694</v>
      </c>
      <c r="L1" s="388"/>
      <c r="M1" s="154" t="s">
        <v>1378</v>
      </c>
      <c r="N1" s="373" t="s">
        <v>736</v>
      </c>
    </row>
    <row r="2" spans="1:22" ht="15.75" thickBot="1" x14ac:dyDescent="0.3">
      <c r="A2" s="1344" t="s">
        <v>1307</v>
      </c>
      <c r="B2" s="1344"/>
      <c r="C2" s="1344" t="s">
        <v>447</v>
      </c>
      <c r="D2" s="1344"/>
      <c r="E2" s="1344"/>
      <c r="F2" s="1344"/>
      <c r="G2" s="1344"/>
      <c r="H2" s="1344"/>
      <c r="I2" s="1344"/>
      <c r="J2" s="1345"/>
      <c r="K2" s="1345"/>
      <c r="L2" s="1345"/>
      <c r="M2" s="1345"/>
      <c r="N2" s="1345"/>
      <c r="O2" s="1345"/>
    </row>
    <row r="3" spans="1:22" ht="26.25" customHeight="1" thickBot="1" x14ac:dyDescent="0.3">
      <c r="A3" s="1344"/>
      <c r="B3" s="1344"/>
      <c r="C3" s="1371" t="s">
        <v>1308</v>
      </c>
      <c r="D3" s="1372"/>
      <c r="E3" s="1373"/>
      <c r="F3" s="1371" t="s">
        <v>1309</v>
      </c>
      <c r="G3" s="1372"/>
      <c r="H3" s="1373"/>
      <c r="I3" s="1374" t="s">
        <v>1310</v>
      </c>
      <c r="J3" s="1375"/>
      <c r="K3" s="1376"/>
      <c r="L3" s="1379" t="s">
        <v>1311</v>
      </c>
      <c r="M3" s="1380"/>
      <c r="N3" s="1380"/>
      <c r="O3" s="1381"/>
      <c r="S3" s="1378">
        <v>43435</v>
      </c>
      <c r="T3" s="1378"/>
      <c r="U3" s="1378"/>
      <c r="V3" s="1378"/>
    </row>
    <row r="4" spans="1:22" ht="45" x14ac:dyDescent="0.25">
      <c r="A4" s="341" t="s">
        <v>1316</v>
      </c>
      <c r="B4" s="375"/>
      <c r="C4" s="471">
        <f>CEILING((S4+S4*0.07),5)</f>
        <v>1205</v>
      </c>
      <c r="D4" s="369">
        <f>C4-(C4/100*ТЛ!$G$34)</f>
        <v>1205</v>
      </c>
      <c r="E4" s="381">
        <f>D4+(D4/100*ТЛ!$G$33)</f>
        <v>1205</v>
      </c>
      <c r="F4" s="471">
        <f>CEILING((T4+T4*0.07),5)</f>
        <v>1325</v>
      </c>
      <c r="G4" s="368">
        <f>F4-(F4/100*ТЛ!$G$34)</f>
        <v>1325</v>
      </c>
      <c r="H4" s="386">
        <f>G4+(G4/100*ТЛ!$G$33)</f>
        <v>1325</v>
      </c>
      <c r="I4" s="475">
        <f>CEILING((U4+U4*0.07),5)</f>
        <v>1390</v>
      </c>
      <c r="J4" s="368">
        <f>I4-(I4/100*ТЛ!$G$34)</f>
        <v>1390</v>
      </c>
      <c r="K4" s="380">
        <f>J4+(J4/100*ТЛ!$G$33)</f>
        <v>1390</v>
      </c>
      <c r="L4" s="477">
        <v>1960</v>
      </c>
      <c r="M4" s="368">
        <f>L4-(L4/100*ТЛ!$G$34)</f>
        <v>1960</v>
      </c>
      <c r="N4" s="372">
        <f>M4+(M4/100*ТЛ!$G$33)</f>
        <v>1960</v>
      </c>
      <c r="O4" s="359"/>
      <c r="Q4" s="464">
        <v>1385</v>
      </c>
      <c r="S4" s="471">
        <v>1125</v>
      </c>
      <c r="T4" s="473">
        <v>1235</v>
      </c>
      <c r="U4" s="475">
        <v>1295</v>
      </c>
      <c r="V4" s="477">
        <v>1530</v>
      </c>
    </row>
    <row r="5" spans="1:22" ht="45" x14ac:dyDescent="0.25">
      <c r="A5" s="342" t="s">
        <v>1317</v>
      </c>
      <c r="B5" s="161"/>
      <c r="C5" s="471">
        <v>1545</v>
      </c>
      <c r="D5" s="369">
        <f>C5-(C5/100*ТЛ!$G$34)</f>
        <v>1545</v>
      </c>
      <c r="E5" s="381">
        <f>D5+(D5/100*ТЛ!$G$33)</f>
        <v>1545</v>
      </c>
      <c r="F5" s="471">
        <f t="shared" ref="F5:F26" si="0">CEILING((T5+T5*0.07),5)</f>
        <v>1565</v>
      </c>
      <c r="G5" s="368">
        <f>F5-(F5/100*ТЛ!$G$34)</f>
        <v>1565</v>
      </c>
      <c r="H5" s="386">
        <f>G5+(G5/100*ТЛ!$G$33)</f>
        <v>1565</v>
      </c>
      <c r="I5" s="475">
        <f t="shared" ref="I5:I26" si="1">CEILING((U5+U5*0.07),5)</f>
        <v>1670</v>
      </c>
      <c r="J5" s="368">
        <f>I5-(I5/100*ТЛ!$G$34)</f>
        <v>1670</v>
      </c>
      <c r="K5" s="380">
        <f>J5+(J5/100*ТЛ!$G$33)</f>
        <v>1670</v>
      </c>
      <c r="L5" s="477">
        <f t="shared" ref="L5:L29" si="2">CEILING((V5+V5*0.07),5)</f>
        <v>2030</v>
      </c>
      <c r="M5" s="368">
        <f>L5-(L5/100*ТЛ!$G$34)</f>
        <v>2030</v>
      </c>
      <c r="N5" s="372">
        <f>M5+(M5/100*ТЛ!$G$33)</f>
        <v>2030</v>
      </c>
      <c r="O5" s="360"/>
      <c r="Q5" s="464">
        <v>1715</v>
      </c>
      <c r="S5" s="471">
        <v>1220</v>
      </c>
      <c r="T5" s="473">
        <v>1460</v>
      </c>
      <c r="U5" s="475">
        <v>1560</v>
      </c>
      <c r="V5" s="477">
        <v>1895</v>
      </c>
    </row>
    <row r="6" spans="1:22" ht="45" x14ac:dyDescent="0.25">
      <c r="A6" s="342" t="s">
        <v>1318</v>
      </c>
      <c r="B6" s="161"/>
      <c r="C6" s="471">
        <v>1580</v>
      </c>
      <c r="D6" s="369">
        <f>C6-(C6/100*ТЛ!$G$34)</f>
        <v>1580</v>
      </c>
      <c r="E6" s="381">
        <f>D6+(D6/100*ТЛ!$G$33)</f>
        <v>1580</v>
      </c>
      <c r="F6" s="471">
        <f t="shared" si="0"/>
        <v>1795</v>
      </c>
      <c r="G6" s="368">
        <f>F6-(F6/100*ТЛ!$G$34)</f>
        <v>1795</v>
      </c>
      <c r="H6" s="386">
        <f>G6+(G6/100*ТЛ!$G$33)</f>
        <v>1795</v>
      </c>
      <c r="I6" s="475">
        <f t="shared" si="1"/>
        <v>1895</v>
      </c>
      <c r="J6" s="368">
        <f>I6-(I6/100*ТЛ!$G$34)</f>
        <v>1895</v>
      </c>
      <c r="K6" s="380">
        <f>J6+(J6/100*ТЛ!$G$33)</f>
        <v>1895</v>
      </c>
      <c r="L6" s="477">
        <f t="shared" si="2"/>
        <v>2215</v>
      </c>
      <c r="M6" s="368">
        <f>L6-(L6/100*ТЛ!$G$34)</f>
        <v>2215</v>
      </c>
      <c r="N6" s="372">
        <f>M6+(M6/100*ТЛ!$G$33)</f>
        <v>2215</v>
      </c>
      <c r="O6" s="360"/>
      <c r="Q6" s="464">
        <v>1875</v>
      </c>
      <c r="S6" s="471">
        <v>1440</v>
      </c>
      <c r="T6" s="473">
        <v>1675</v>
      </c>
      <c r="U6" s="475">
        <v>1770</v>
      </c>
      <c r="V6" s="477">
        <v>2070</v>
      </c>
    </row>
    <row r="7" spans="1:22" ht="45" x14ac:dyDescent="0.25">
      <c r="A7" s="342" t="s">
        <v>1319</v>
      </c>
      <c r="B7" s="161"/>
      <c r="C7" s="471">
        <f t="shared" ref="C7:C25" si="3">CEILING((S7+S7*0.07),5)</f>
        <v>2330</v>
      </c>
      <c r="D7" s="369">
        <f>C7-(C7/100*ТЛ!$G$34)</f>
        <v>2330</v>
      </c>
      <c r="E7" s="381">
        <f>D7+(D7/100*ТЛ!$G$33)</f>
        <v>2330</v>
      </c>
      <c r="F7" s="471">
        <f t="shared" si="0"/>
        <v>2570</v>
      </c>
      <c r="G7" s="368">
        <f>F7-(F7/100*ТЛ!$G$34)</f>
        <v>2570</v>
      </c>
      <c r="H7" s="386">
        <f>G7+(G7/100*ТЛ!$G$33)</f>
        <v>2570</v>
      </c>
      <c r="I7" s="475">
        <f t="shared" si="1"/>
        <v>2685</v>
      </c>
      <c r="J7" s="368">
        <f>I7-(I7/100*ТЛ!$G$34)</f>
        <v>2685</v>
      </c>
      <c r="K7" s="380">
        <f>J7+(J7/100*ТЛ!$G$33)</f>
        <v>2685</v>
      </c>
      <c r="L7" s="477">
        <f t="shared" si="2"/>
        <v>2955</v>
      </c>
      <c r="M7" s="368">
        <f>L7-(L7/100*ТЛ!$G$34)</f>
        <v>2955</v>
      </c>
      <c r="N7" s="372">
        <f>M7+(M7/100*ТЛ!$G$33)</f>
        <v>2955</v>
      </c>
      <c r="O7" s="360"/>
      <c r="Q7" s="464">
        <v>2500</v>
      </c>
      <c r="S7" s="471">
        <v>2175</v>
      </c>
      <c r="T7" s="473">
        <v>2400</v>
      </c>
      <c r="U7" s="475">
        <v>2505</v>
      </c>
      <c r="V7" s="477">
        <v>2760</v>
      </c>
    </row>
    <row r="8" spans="1:22" ht="45" x14ac:dyDescent="0.25">
      <c r="A8" s="342" t="s">
        <v>1320</v>
      </c>
      <c r="B8" s="161"/>
      <c r="C8" s="471">
        <v>1680</v>
      </c>
      <c r="D8" s="369">
        <f>C8-(C8/100*ТЛ!$G$34)</f>
        <v>1680</v>
      </c>
      <c r="E8" s="381">
        <f>D8+(D8/100*ТЛ!$G$33)</f>
        <v>1680</v>
      </c>
      <c r="F8" s="471">
        <f t="shared" si="0"/>
        <v>1730</v>
      </c>
      <c r="G8" s="368">
        <f>F8-(F8/100*ТЛ!$G$34)</f>
        <v>1730</v>
      </c>
      <c r="H8" s="386">
        <f>G8+(G8/100*ТЛ!$G$33)</f>
        <v>1730</v>
      </c>
      <c r="I8" s="475">
        <f t="shared" si="1"/>
        <v>1865</v>
      </c>
      <c r="J8" s="368">
        <f>I8-(I8/100*ТЛ!$G$34)</f>
        <v>1865</v>
      </c>
      <c r="K8" s="380">
        <f>J8+(J8/100*ТЛ!$G$33)</f>
        <v>1865</v>
      </c>
      <c r="L8" s="477">
        <f t="shared" si="2"/>
        <v>2265</v>
      </c>
      <c r="M8" s="368">
        <f>L8-(L8/100*ТЛ!$G$34)</f>
        <v>2265</v>
      </c>
      <c r="N8" s="372">
        <f>M8+(M8/100*ТЛ!$G$33)</f>
        <v>2265</v>
      </c>
      <c r="O8" s="360"/>
      <c r="Q8" s="464">
        <v>1910</v>
      </c>
      <c r="S8" s="471">
        <v>1325</v>
      </c>
      <c r="T8" s="473">
        <v>1615</v>
      </c>
      <c r="U8" s="475">
        <v>1740</v>
      </c>
      <c r="V8" s="477">
        <v>2115</v>
      </c>
    </row>
    <row r="9" spans="1:22" ht="45" x14ac:dyDescent="0.25">
      <c r="A9" s="342" t="s">
        <v>1321</v>
      </c>
      <c r="B9" s="161"/>
      <c r="C9" s="471">
        <v>2200</v>
      </c>
      <c r="D9" s="369">
        <f>C9-(C9/100*ТЛ!$G$34)</f>
        <v>2200</v>
      </c>
      <c r="E9" s="381">
        <f>D9+(D9/100*ТЛ!$G$33)</f>
        <v>2200</v>
      </c>
      <c r="F9" s="471">
        <f t="shared" si="0"/>
        <v>2025</v>
      </c>
      <c r="G9" s="368">
        <f>F9-(F9/100*ТЛ!$G$34)</f>
        <v>2025</v>
      </c>
      <c r="H9" s="386">
        <f>G9+(G9/100*ТЛ!$G$33)</f>
        <v>2025</v>
      </c>
      <c r="I9" s="475">
        <f t="shared" si="1"/>
        <v>2185</v>
      </c>
      <c r="J9" s="368">
        <f>I9-(I9/100*ТЛ!$G$34)</f>
        <v>2185</v>
      </c>
      <c r="K9" s="380">
        <f>J9+(J9/100*ТЛ!$G$33)</f>
        <v>2185</v>
      </c>
      <c r="L9" s="477">
        <f t="shared" si="2"/>
        <v>2765</v>
      </c>
      <c r="M9" s="368">
        <f>L9-(L9/100*ТЛ!$G$34)</f>
        <v>2765</v>
      </c>
      <c r="N9" s="372">
        <f>M9+(M9/100*ТЛ!$G$33)</f>
        <v>2765</v>
      </c>
      <c r="O9" s="360"/>
      <c r="Q9" s="464">
        <v>2335</v>
      </c>
      <c r="S9" s="471">
        <v>1545</v>
      </c>
      <c r="T9" s="473">
        <v>1890</v>
      </c>
      <c r="U9" s="475">
        <v>2040</v>
      </c>
      <c r="V9" s="477">
        <v>2580</v>
      </c>
    </row>
    <row r="10" spans="1:22" ht="45" x14ac:dyDescent="0.25">
      <c r="A10" s="342" t="s">
        <v>1322</v>
      </c>
      <c r="B10" s="161"/>
      <c r="C10" s="471">
        <f t="shared" si="3"/>
        <v>2510</v>
      </c>
      <c r="D10" s="369">
        <f>C10-(C10/100*ТЛ!$G$34)</f>
        <v>2510</v>
      </c>
      <c r="E10" s="381">
        <f>D10+(D10/100*ТЛ!$G$33)</f>
        <v>2510</v>
      </c>
      <c r="F10" s="471">
        <f t="shared" si="0"/>
        <v>2860</v>
      </c>
      <c r="G10" s="368">
        <f>F10-(F10/100*ТЛ!$G$34)</f>
        <v>2860</v>
      </c>
      <c r="H10" s="386">
        <f>G10+(G10/100*ТЛ!$G$33)</f>
        <v>2860</v>
      </c>
      <c r="I10" s="475">
        <f t="shared" si="1"/>
        <v>3020</v>
      </c>
      <c r="J10" s="368">
        <f>I10-(I10/100*ТЛ!$G$34)</f>
        <v>3020</v>
      </c>
      <c r="K10" s="380">
        <f>J10+(J10/100*ТЛ!$G$33)</f>
        <v>3020</v>
      </c>
      <c r="L10" s="477">
        <f t="shared" si="2"/>
        <v>3635</v>
      </c>
      <c r="M10" s="368">
        <f>L10-(L10/100*ТЛ!$G$34)</f>
        <v>3635</v>
      </c>
      <c r="N10" s="372">
        <f>M10+(M10/100*ТЛ!$G$33)</f>
        <v>3635</v>
      </c>
      <c r="O10" s="360"/>
      <c r="Q10" s="464">
        <v>3075</v>
      </c>
      <c r="S10" s="471">
        <v>2345</v>
      </c>
      <c r="T10" s="473">
        <v>2670</v>
      </c>
      <c r="U10" s="475">
        <v>2820</v>
      </c>
      <c r="V10" s="477">
        <v>3395</v>
      </c>
    </row>
    <row r="11" spans="1:22" ht="45" x14ac:dyDescent="0.25">
      <c r="A11" s="342" t="s">
        <v>1323</v>
      </c>
      <c r="B11" s="161"/>
      <c r="C11" s="471">
        <f t="shared" si="3"/>
        <v>1875</v>
      </c>
      <c r="D11" s="369">
        <f>C11-(C11/100*ТЛ!$G$34)</f>
        <v>1875</v>
      </c>
      <c r="E11" s="381">
        <f>D11+(D11/100*ТЛ!$G$33)</f>
        <v>1875</v>
      </c>
      <c r="F11" s="471">
        <f t="shared" si="0"/>
        <v>2360</v>
      </c>
      <c r="G11" s="368">
        <f>F11-(F11/100*ТЛ!$G$34)</f>
        <v>2360</v>
      </c>
      <c r="H11" s="386">
        <f>G11+(G11/100*ТЛ!$G$33)</f>
        <v>2360</v>
      </c>
      <c r="I11" s="475">
        <f t="shared" si="1"/>
        <v>2605</v>
      </c>
      <c r="J11" s="368">
        <f>I11-(I11/100*ТЛ!$G$34)</f>
        <v>2605</v>
      </c>
      <c r="K11" s="380">
        <f>J11+(J11/100*ТЛ!$G$33)</f>
        <v>2605</v>
      </c>
      <c r="L11" s="477">
        <f t="shared" si="2"/>
        <v>3345</v>
      </c>
      <c r="M11" s="368">
        <f>L11-(L11/100*ТЛ!$G$34)</f>
        <v>3345</v>
      </c>
      <c r="N11" s="372">
        <f>M11+(M11/100*ТЛ!$G$33)</f>
        <v>3345</v>
      </c>
      <c r="O11" s="360"/>
      <c r="Q11" s="464">
        <v>2830</v>
      </c>
      <c r="S11" s="471">
        <v>1750</v>
      </c>
      <c r="T11" s="473">
        <v>2205</v>
      </c>
      <c r="U11" s="475">
        <v>2430</v>
      </c>
      <c r="V11" s="477">
        <v>3125</v>
      </c>
    </row>
    <row r="12" spans="1:22" ht="45.75" thickBot="1" x14ac:dyDescent="0.3">
      <c r="A12" s="343" t="s">
        <v>1324</v>
      </c>
      <c r="B12" s="376"/>
      <c r="C12" s="471">
        <v>2320</v>
      </c>
      <c r="D12" s="369">
        <f>C12-(C12/100*ТЛ!$G$34)</f>
        <v>2320</v>
      </c>
      <c r="E12" s="381">
        <f>D12+(D12/100*ТЛ!$G$33)</f>
        <v>2320</v>
      </c>
      <c r="F12" s="471">
        <f t="shared" si="0"/>
        <v>2795</v>
      </c>
      <c r="G12" s="368">
        <f>F12-(F12/100*ТЛ!$G$34)</f>
        <v>2795</v>
      </c>
      <c r="H12" s="386">
        <f>G12+(G12/100*ТЛ!$G$33)</f>
        <v>2795</v>
      </c>
      <c r="I12" s="475">
        <f t="shared" si="1"/>
        <v>3015</v>
      </c>
      <c r="J12" s="368">
        <f>I12-(I12/100*ТЛ!$G$34)</f>
        <v>3015</v>
      </c>
      <c r="K12" s="380">
        <f>J12+(J12/100*ТЛ!$G$33)</f>
        <v>3015</v>
      </c>
      <c r="L12" s="477">
        <f t="shared" si="2"/>
        <v>3655</v>
      </c>
      <c r="M12" s="368">
        <f>L12-(L12/100*ТЛ!$G$34)</f>
        <v>3655</v>
      </c>
      <c r="N12" s="372">
        <f>M12+(M12/100*ТЛ!$G$33)</f>
        <v>3655</v>
      </c>
      <c r="O12" s="361"/>
      <c r="Q12" s="464">
        <v>3095</v>
      </c>
      <c r="S12" s="471">
        <v>2150</v>
      </c>
      <c r="T12" s="473">
        <v>2610</v>
      </c>
      <c r="U12" s="475">
        <v>2815</v>
      </c>
      <c r="V12" s="477">
        <v>3415</v>
      </c>
    </row>
    <row r="13" spans="1:22" ht="45" x14ac:dyDescent="0.25">
      <c r="A13" s="341" t="s">
        <v>1326</v>
      </c>
      <c r="B13" s="375"/>
      <c r="C13" s="471">
        <f t="shared" si="3"/>
        <v>1340</v>
      </c>
      <c r="D13" s="369">
        <f>C13-(C13/100*ТЛ!$G$34)</f>
        <v>1340</v>
      </c>
      <c r="E13" s="381">
        <f>D13+(D13/100*ТЛ!$G$33)</f>
        <v>1340</v>
      </c>
      <c r="F13" s="471">
        <f t="shared" si="0"/>
        <v>1650</v>
      </c>
      <c r="G13" s="368">
        <f>F13-(F13/100*ТЛ!$G$34)</f>
        <v>1650</v>
      </c>
      <c r="H13" s="386">
        <f>G13+(G13/100*ТЛ!$G$33)</f>
        <v>1650</v>
      </c>
      <c r="I13" s="475">
        <f t="shared" si="1"/>
        <v>1790</v>
      </c>
      <c r="J13" s="368">
        <f>I13-(I13/100*ТЛ!$G$34)</f>
        <v>1790</v>
      </c>
      <c r="K13" s="380">
        <f>J13+(J13/100*ТЛ!$G$33)</f>
        <v>1790</v>
      </c>
      <c r="L13" s="477">
        <f t="shared" si="2"/>
        <v>2180</v>
      </c>
      <c r="M13" s="368">
        <f>L13-(L13/100*ТЛ!$G$34)</f>
        <v>2180</v>
      </c>
      <c r="N13" s="372">
        <f>M13+(M13/100*ТЛ!$G$33)</f>
        <v>2180</v>
      </c>
      <c r="O13" s="362"/>
      <c r="Q13" s="464">
        <v>1840</v>
      </c>
      <c r="S13" s="471">
        <v>1250</v>
      </c>
      <c r="T13" s="473">
        <v>1540</v>
      </c>
      <c r="U13" s="475">
        <v>1670</v>
      </c>
      <c r="V13" s="477">
        <v>2035</v>
      </c>
    </row>
    <row r="14" spans="1:22" ht="45" x14ac:dyDescent="0.25">
      <c r="A14" s="342" t="s">
        <v>1327</v>
      </c>
      <c r="B14" s="161"/>
      <c r="C14" s="471">
        <v>1750</v>
      </c>
      <c r="D14" s="369">
        <f>C14-(C14/100*ТЛ!$G$34)</f>
        <v>1750</v>
      </c>
      <c r="E14" s="381">
        <f>D14+(D14/100*ТЛ!$G$33)</f>
        <v>1750</v>
      </c>
      <c r="F14" s="471">
        <f t="shared" si="0"/>
        <v>1870</v>
      </c>
      <c r="G14" s="368">
        <f>F14-(F14/100*ТЛ!$G$34)</f>
        <v>1870</v>
      </c>
      <c r="H14" s="386">
        <f>G14+(G14/100*ТЛ!$G$33)</f>
        <v>1870</v>
      </c>
      <c r="I14" s="475">
        <f t="shared" si="1"/>
        <v>2030</v>
      </c>
      <c r="J14" s="368">
        <f>I14-(I14/100*ТЛ!$G$34)</f>
        <v>2030</v>
      </c>
      <c r="K14" s="380">
        <f>J14+(J14/100*ТЛ!$G$33)</f>
        <v>2030</v>
      </c>
      <c r="L14" s="477">
        <f t="shared" si="2"/>
        <v>2610</v>
      </c>
      <c r="M14" s="368">
        <f>L14-(L14/100*ТЛ!$G$34)</f>
        <v>2610</v>
      </c>
      <c r="N14" s="372">
        <f>M14+(M14/100*ТЛ!$G$33)</f>
        <v>2610</v>
      </c>
      <c r="O14" s="360"/>
      <c r="Q14" s="464">
        <v>2205</v>
      </c>
      <c r="S14" s="471">
        <v>1400</v>
      </c>
      <c r="T14" s="473">
        <v>1745</v>
      </c>
      <c r="U14" s="475">
        <v>1895</v>
      </c>
      <c r="V14" s="477">
        <v>2435</v>
      </c>
    </row>
    <row r="15" spans="1:22" ht="45" x14ac:dyDescent="0.25">
      <c r="A15" s="342" t="s">
        <v>1328</v>
      </c>
      <c r="B15" s="161"/>
      <c r="C15" s="471">
        <f t="shared" si="3"/>
        <v>1635</v>
      </c>
      <c r="D15" s="369">
        <f>C15-(C15/100*ТЛ!$G$34)</f>
        <v>1635</v>
      </c>
      <c r="E15" s="381">
        <f>D15+(D15/100*ТЛ!$G$33)</f>
        <v>1635</v>
      </c>
      <c r="F15" s="471">
        <f t="shared" si="0"/>
        <v>2125</v>
      </c>
      <c r="G15" s="368">
        <f>F15-(F15/100*ТЛ!$G$34)</f>
        <v>2125</v>
      </c>
      <c r="H15" s="386">
        <f>G15+(G15/100*ТЛ!$G$33)</f>
        <v>2125</v>
      </c>
      <c r="I15" s="475">
        <f t="shared" si="1"/>
        <v>2345</v>
      </c>
      <c r="J15" s="368">
        <f>I15-(I15/100*ТЛ!$G$34)</f>
        <v>2345</v>
      </c>
      <c r="K15" s="380">
        <f>J15+(J15/100*ТЛ!$G$33)</f>
        <v>2345</v>
      </c>
      <c r="L15" s="477">
        <f t="shared" si="2"/>
        <v>3110</v>
      </c>
      <c r="M15" s="368">
        <f>L15-(L15/100*ТЛ!$G$34)</f>
        <v>3110</v>
      </c>
      <c r="N15" s="372">
        <f>M15+(M15/100*ТЛ!$G$33)</f>
        <v>3110</v>
      </c>
      <c r="O15" s="360"/>
      <c r="Q15" s="464">
        <v>2630</v>
      </c>
      <c r="S15" s="471">
        <v>1525</v>
      </c>
      <c r="T15" s="473">
        <v>1985</v>
      </c>
      <c r="U15" s="475">
        <v>2190</v>
      </c>
      <c r="V15" s="477">
        <v>2905</v>
      </c>
    </row>
    <row r="16" spans="1:22" ht="45" x14ac:dyDescent="0.25">
      <c r="A16" s="343" t="s">
        <v>1329</v>
      </c>
      <c r="B16" s="376"/>
      <c r="C16" s="471">
        <f t="shared" si="3"/>
        <v>1630</v>
      </c>
      <c r="D16" s="369">
        <f>C16-(C16/100*ТЛ!$G$34)</f>
        <v>1630</v>
      </c>
      <c r="E16" s="381">
        <f>D16+(D16/100*ТЛ!$G$33)</f>
        <v>1630</v>
      </c>
      <c r="F16" s="471">
        <f t="shared" si="0"/>
        <v>1895</v>
      </c>
      <c r="G16" s="368">
        <f>F16-(F16/100*ТЛ!$G$34)</f>
        <v>1895</v>
      </c>
      <c r="H16" s="386">
        <f>G16+(G16/100*ТЛ!$G$33)</f>
        <v>1895</v>
      </c>
      <c r="I16" s="475">
        <f t="shared" si="1"/>
        <v>2025</v>
      </c>
      <c r="J16" s="368">
        <f>I16-(I16/100*ТЛ!$G$34)</f>
        <v>2025</v>
      </c>
      <c r="K16" s="380">
        <f>J16+(J16/100*ТЛ!$G$33)</f>
        <v>2025</v>
      </c>
      <c r="L16" s="477">
        <f t="shared" si="2"/>
        <v>2435</v>
      </c>
      <c r="M16" s="368">
        <f>L16-(L16/100*ТЛ!$G$34)</f>
        <v>2435</v>
      </c>
      <c r="N16" s="372">
        <f>M16+(M16/100*ТЛ!$G$33)</f>
        <v>2435</v>
      </c>
      <c r="O16" s="363"/>
      <c r="Q16" s="464">
        <v>2060</v>
      </c>
      <c r="S16" s="471">
        <v>1520</v>
      </c>
      <c r="T16" s="473">
        <v>1770</v>
      </c>
      <c r="U16" s="475">
        <v>1890</v>
      </c>
      <c r="V16" s="477">
        <v>2275</v>
      </c>
    </row>
    <row r="17" spans="1:22" ht="75" x14ac:dyDescent="0.25">
      <c r="A17" s="351" t="s">
        <v>1775</v>
      </c>
      <c r="B17" s="375"/>
      <c r="C17" s="471">
        <v>1895</v>
      </c>
      <c r="D17" s="369">
        <f>C17-(C17/100*ТЛ!$G$34)</f>
        <v>1895</v>
      </c>
      <c r="E17" s="381">
        <f>D17+(D17/100*ТЛ!$G$33)</f>
        <v>1895</v>
      </c>
      <c r="F17" s="471">
        <f t="shared" si="0"/>
        <v>1895</v>
      </c>
      <c r="G17" s="368">
        <f>F17-(F17/100*ТЛ!$G$34)</f>
        <v>1895</v>
      </c>
      <c r="H17" s="386">
        <f>G17+(G17/100*ТЛ!$G$33)</f>
        <v>1895</v>
      </c>
      <c r="I17" s="475">
        <f t="shared" si="1"/>
        <v>2025</v>
      </c>
      <c r="J17" s="368">
        <f>I17-(I17/100*ТЛ!$G$34)</f>
        <v>2025</v>
      </c>
      <c r="K17" s="380">
        <f>J17+(J17/100*ТЛ!$G$33)</f>
        <v>2025</v>
      </c>
      <c r="L17" s="477">
        <f t="shared" si="2"/>
        <v>2435</v>
      </c>
      <c r="M17" s="368">
        <f>L17-(L17/100*ТЛ!$G$34)</f>
        <v>2435</v>
      </c>
      <c r="N17" s="372">
        <f>M17+(M17/100*ТЛ!$G$33)</f>
        <v>2435</v>
      </c>
      <c r="O17" s="364"/>
      <c r="Q17" s="464">
        <v>2060</v>
      </c>
      <c r="S17" s="471">
        <v>1520</v>
      </c>
      <c r="T17" s="473">
        <v>1770</v>
      </c>
      <c r="U17" s="475">
        <v>1890</v>
      </c>
      <c r="V17" s="477">
        <v>2275</v>
      </c>
    </row>
    <row r="18" spans="1:22" ht="75.75" thickBot="1" x14ac:dyDescent="0.3">
      <c r="A18" s="348" t="s">
        <v>1331</v>
      </c>
      <c r="B18" s="376"/>
      <c r="C18" s="471">
        <f t="shared" si="3"/>
        <v>1245</v>
      </c>
      <c r="D18" s="369">
        <f>C18-(C18/100*ТЛ!$G$34)</f>
        <v>1245</v>
      </c>
      <c r="E18" s="381">
        <f>D18+(D18/100*ТЛ!$G$33)</f>
        <v>1245</v>
      </c>
      <c r="F18" s="471">
        <f t="shared" si="0"/>
        <v>1490</v>
      </c>
      <c r="G18" s="368">
        <f>F18-(F18/100*ТЛ!$G$34)</f>
        <v>1490</v>
      </c>
      <c r="H18" s="386">
        <f>G18+(G18/100*ТЛ!$G$33)</f>
        <v>1490</v>
      </c>
      <c r="I18" s="475">
        <f t="shared" si="1"/>
        <v>1600</v>
      </c>
      <c r="J18" s="368">
        <f>I18-(I18/100*ТЛ!$G$34)</f>
        <v>1600</v>
      </c>
      <c r="K18" s="380">
        <f>J18+(J18/100*ТЛ!$G$33)</f>
        <v>1600</v>
      </c>
      <c r="L18" s="477">
        <f t="shared" si="2"/>
        <v>1965</v>
      </c>
      <c r="M18" s="368">
        <f>L18-(L18/100*ТЛ!$G$34)</f>
        <v>1965</v>
      </c>
      <c r="N18" s="372">
        <f>M18+(M18/100*ТЛ!$G$33)</f>
        <v>1965</v>
      </c>
      <c r="O18" s="365"/>
      <c r="Q18" s="464">
        <v>1660</v>
      </c>
      <c r="S18" s="471">
        <v>1160</v>
      </c>
      <c r="T18" s="473">
        <v>1390</v>
      </c>
      <c r="U18" s="475">
        <v>1495</v>
      </c>
      <c r="V18" s="477">
        <v>1835</v>
      </c>
    </row>
    <row r="19" spans="1:22" ht="45.75" thickBot="1" x14ac:dyDescent="0.3">
      <c r="A19" s="344" t="s">
        <v>1333</v>
      </c>
      <c r="B19" s="377"/>
      <c r="C19" s="471">
        <f t="shared" si="3"/>
        <v>1625</v>
      </c>
      <c r="D19" s="369">
        <f>C19-(C19/100*ТЛ!$G$34)</f>
        <v>1625</v>
      </c>
      <c r="E19" s="382">
        <f>D19+(D19/100*ТЛ!$G$33)</f>
        <v>1625</v>
      </c>
      <c r="F19" s="471">
        <f t="shared" si="0"/>
        <v>1755</v>
      </c>
      <c r="G19" s="368">
        <f>F19-(F19/100*ТЛ!$G$34)</f>
        <v>1755</v>
      </c>
      <c r="H19" s="386">
        <f>G19+(G19/100*ТЛ!$G$33)</f>
        <v>1755</v>
      </c>
      <c r="I19" s="475">
        <f t="shared" si="1"/>
        <v>1795</v>
      </c>
      <c r="J19" s="368">
        <f>I19-(I19/100*ТЛ!$G$34)</f>
        <v>1795</v>
      </c>
      <c r="K19" s="380">
        <f>J19+(J19/100*ТЛ!$G$33)</f>
        <v>1795</v>
      </c>
      <c r="L19" s="477">
        <f t="shared" si="2"/>
        <v>1845</v>
      </c>
      <c r="M19" s="368">
        <f>L19-(L19/100*ТЛ!$G$34)</f>
        <v>1845</v>
      </c>
      <c r="N19" s="372">
        <f>M19+(M19/100*ТЛ!$G$33)</f>
        <v>1845</v>
      </c>
      <c r="O19" s="366"/>
      <c r="Q19" s="464">
        <v>1555</v>
      </c>
      <c r="S19" s="471">
        <v>1515</v>
      </c>
      <c r="T19" s="473">
        <v>1640</v>
      </c>
      <c r="U19" s="475">
        <v>1675</v>
      </c>
      <c r="V19" s="477">
        <v>1720</v>
      </c>
    </row>
    <row r="20" spans="1:22" ht="45" x14ac:dyDescent="0.25">
      <c r="A20" s="341" t="s">
        <v>1335</v>
      </c>
      <c r="B20" s="375"/>
      <c r="C20" s="471">
        <f t="shared" si="3"/>
        <v>1940</v>
      </c>
      <c r="D20" s="369">
        <f>C20-(C20/100*ТЛ!$G$34)</f>
        <v>1940</v>
      </c>
      <c r="E20" s="381">
        <f>D20+(D20/100*ТЛ!$G$33)</f>
        <v>1940</v>
      </c>
      <c r="F20" s="471">
        <f t="shared" si="0"/>
        <v>2240</v>
      </c>
      <c r="G20" s="368">
        <f>F20-(F20/100*ТЛ!$G$34)</f>
        <v>2240</v>
      </c>
      <c r="H20" s="386">
        <f>G20+(G20/100*ТЛ!$G$33)</f>
        <v>2240</v>
      </c>
      <c r="I20" s="475">
        <f t="shared" si="1"/>
        <v>2385</v>
      </c>
      <c r="J20" s="368">
        <f>I20-(I20/100*ТЛ!$G$34)</f>
        <v>2385</v>
      </c>
      <c r="K20" s="380">
        <f>J20+(J20/100*ТЛ!$G$33)</f>
        <v>2385</v>
      </c>
      <c r="L20" s="477">
        <f t="shared" si="2"/>
        <v>2685</v>
      </c>
      <c r="M20" s="368">
        <f>L20-(L20/100*ТЛ!$G$34)</f>
        <v>2685</v>
      </c>
      <c r="N20" s="372">
        <f>M20+(M20/100*ТЛ!$G$33)</f>
        <v>2685</v>
      </c>
      <c r="O20" s="362"/>
      <c r="Q20" s="464">
        <v>2270</v>
      </c>
      <c r="S20" s="471">
        <v>1810</v>
      </c>
      <c r="T20" s="473">
        <v>2090</v>
      </c>
      <c r="U20" s="475">
        <v>2225</v>
      </c>
      <c r="V20" s="477">
        <v>2505</v>
      </c>
    </row>
    <row r="21" spans="1:22" ht="60" x14ac:dyDescent="0.25">
      <c r="A21" s="342" t="s">
        <v>1336</v>
      </c>
      <c r="B21" s="161"/>
      <c r="C21" s="471">
        <v>3920</v>
      </c>
      <c r="D21" s="369">
        <f>C21-(C21/100*ТЛ!$G$34)</f>
        <v>3920</v>
      </c>
      <c r="E21" s="381">
        <f>D21+(D21/100*ТЛ!$G$33)</f>
        <v>3920</v>
      </c>
      <c r="F21" s="471">
        <f t="shared" si="0"/>
        <v>4065</v>
      </c>
      <c r="G21" s="368">
        <f>F21-(F21/100*ТЛ!$G$34)</f>
        <v>4065</v>
      </c>
      <c r="H21" s="386">
        <f>G21+(G21/100*ТЛ!$G$33)</f>
        <v>4065</v>
      </c>
      <c r="I21" s="475">
        <f t="shared" si="1"/>
        <v>4370</v>
      </c>
      <c r="J21" s="368">
        <f>I21-(I21/100*ТЛ!$G$34)</f>
        <v>4370</v>
      </c>
      <c r="K21" s="380">
        <f>J21+(J21/100*ТЛ!$G$33)</f>
        <v>4370</v>
      </c>
      <c r="L21" s="477">
        <f t="shared" si="2"/>
        <v>5280</v>
      </c>
      <c r="M21" s="368">
        <f>L21-(L21/100*ТЛ!$G$34)</f>
        <v>5280</v>
      </c>
      <c r="N21" s="372">
        <f>M21+(M21/100*ТЛ!$G$33)</f>
        <v>5280</v>
      </c>
      <c r="O21" s="360"/>
      <c r="Q21" s="464">
        <v>4470</v>
      </c>
      <c r="S21" s="471">
        <v>3100</v>
      </c>
      <c r="T21" s="473">
        <v>3795</v>
      </c>
      <c r="U21" s="475">
        <v>4080</v>
      </c>
      <c r="V21" s="477">
        <v>4930</v>
      </c>
    </row>
    <row r="22" spans="1:22" ht="45" x14ac:dyDescent="0.25">
      <c r="A22" s="342" t="s">
        <v>1337</v>
      </c>
      <c r="B22" s="161"/>
      <c r="C22" s="471">
        <f t="shared" si="3"/>
        <v>3890</v>
      </c>
      <c r="D22" s="369">
        <f>C22-(C22/100*ТЛ!$G$34)</f>
        <v>3890</v>
      </c>
      <c r="E22" s="381">
        <f>D22+(D22/100*ТЛ!$G$33)</f>
        <v>3890</v>
      </c>
      <c r="F22" s="471">
        <f t="shared" si="0"/>
        <v>4580</v>
      </c>
      <c r="G22" s="368">
        <f>F22-(F22/100*ТЛ!$G$34)</f>
        <v>4580</v>
      </c>
      <c r="H22" s="386">
        <f>G22+(G22/100*ТЛ!$G$33)</f>
        <v>4580</v>
      </c>
      <c r="I22" s="475">
        <f t="shared" si="1"/>
        <v>4890</v>
      </c>
      <c r="J22" s="368">
        <f>I22-(I22/100*ТЛ!$G$34)</f>
        <v>4890</v>
      </c>
      <c r="K22" s="380">
        <f>J22+(J22/100*ТЛ!$G$33)</f>
        <v>4890</v>
      </c>
      <c r="L22" s="477">
        <f t="shared" si="2"/>
        <v>5640</v>
      </c>
      <c r="M22" s="368">
        <f>L22-(L22/100*ТЛ!$G$34)</f>
        <v>5640</v>
      </c>
      <c r="N22" s="372">
        <f>M22+(M22/100*ТЛ!$G$33)</f>
        <v>5640</v>
      </c>
      <c r="O22" s="360"/>
      <c r="Q22" s="464">
        <v>4775</v>
      </c>
      <c r="S22" s="471">
        <v>3635</v>
      </c>
      <c r="T22" s="473">
        <v>4280</v>
      </c>
      <c r="U22" s="475">
        <v>4570</v>
      </c>
      <c r="V22" s="477">
        <v>5270</v>
      </c>
    </row>
    <row r="23" spans="1:22" ht="45" x14ac:dyDescent="0.25">
      <c r="A23" s="342" t="s">
        <v>1338</v>
      </c>
      <c r="B23" s="161"/>
      <c r="C23" s="471">
        <v>3570</v>
      </c>
      <c r="D23" s="369">
        <f>C23-(C23/100*ТЛ!$G$34)</f>
        <v>3570</v>
      </c>
      <c r="E23" s="381">
        <f>D23+(D23/100*ТЛ!$G$33)</f>
        <v>3570</v>
      </c>
      <c r="F23" s="471">
        <f t="shared" si="0"/>
        <v>3575</v>
      </c>
      <c r="G23" s="368">
        <f>F23-(F23/100*ТЛ!$G$34)</f>
        <v>3575</v>
      </c>
      <c r="H23" s="386">
        <f>G23+(G23/100*ТЛ!$G$33)</f>
        <v>3575</v>
      </c>
      <c r="I23" s="475">
        <f t="shared" si="1"/>
        <v>3820</v>
      </c>
      <c r="J23" s="368">
        <f>I23-(I23/100*ТЛ!$G$34)</f>
        <v>3820</v>
      </c>
      <c r="K23" s="380">
        <f>J23+(J23/100*ТЛ!$G$33)</f>
        <v>3820</v>
      </c>
      <c r="L23" s="477">
        <f t="shared" si="2"/>
        <v>4655</v>
      </c>
      <c r="M23" s="368">
        <f>L23-(L23/100*ТЛ!$G$34)</f>
        <v>4655</v>
      </c>
      <c r="N23" s="372">
        <f>M23+(M23/100*ТЛ!$G$33)</f>
        <v>4655</v>
      </c>
      <c r="O23" s="360"/>
      <c r="Q23" s="464">
        <v>3940</v>
      </c>
      <c r="S23" s="471">
        <v>2830</v>
      </c>
      <c r="T23" s="473">
        <v>3340</v>
      </c>
      <c r="U23" s="475">
        <v>3570</v>
      </c>
      <c r="V23" s="477">
        <v>4350</v>
      </c>
    </row>
    <row r="24" spans="1:22" ht="90" x14ac:dyDescent="0.25">
      <c r="A24" s="342" t="s">
        <v>1339</v>
      </c>
      <c r="B24" s="161"/>
      <c r="C24" s="471">
        <v>4800</v>
      </c>
      <c r="D24" s="369">
        <f>C24-(C24/100*ТЛ!$G$34)</f>
        <v>4800</v>
      </c>
      <c r="E24" s="381">
        <f>D24+(D24/100*ТЛ!$G$33)</f>
        <v>4800</v>
      </c>
      <c r="F24" s="471">
        <v>5180</v>
      </c>
      <c r="G24" s="368">
        <f>F24-(F24/100*ТЛ!$G$34)</f>
        <v>5180</v>
      </c>
      <c r="H24" s="386">
        <f>G24+(G24/100*ТЛ!$G$33)</f>
        <v>5180</v>
      </c>
      <c r="I24" s="475">
        <v>5435</v>
      </c>
      <c r="J24" s="368">
        <f>I24-(I24/100*ТЛ!$G$34)</f>
        <v>5435</v>
      </c>
      <c r="K24" s="380">
        <f>J24+(J24/100*ТЛ!$G$33)</f>
        <v>5435</v>
      </c>
      <c r="L24" s="477">
        <v>7265</v>
      </c>
      <c r="M24" s="368">
        <f>L24-(L24/100*ТЛ!$G$34)</f>
        <v>7265</v>
      </c>
      <c r="N24" s="372">
        <f>M24+(M24/100*ТЛ!$G$33)</f>
        <v>7265</v>
      </c>
      <c r="O24" s="360"/>
      <c r="Q24" s="464">
        <v>4845</v>
      </c>
      <c r="S24" s="471">
        <v>3855</v>
      </c>
      <c r="T24" s="473">
        <v>4590</v>
      </c>
      <c r="U24" s="475">
        <v>4810</v>
      </c>
      <c r="V24" s="477">
        <v>5700</v>
      </c>
    </row>
    <row r="25" spans="1:22" ht="45.75" thickBot="1" x14ac:dyDescent="0.3">
      <c r="A25" s="342" t="s">
        <v>1340</v>
      </c>
      <c r="B25" s="161"/>
      <c r="C25" s="471">
        <f t="shared" si="3"/>
        <v>5380</v>
      </c>
      <c r="D25" s="369">
        <f>C25-(C25/100*ТЛ!$G$34)</f>
        <v>5380</v>
      </c>
      <c r="E25" s="381">
        <f>D25+(D25/100*ТЛ!$G$33)</f>
        <v>5380</v>
      </c>
      <c r="F25" s="471">
        <f t="shared" si="0"/>
        <v>6340</v>
      </c>
      <c r="G25" s="368">
        <f>F25-(F25/100*ТЛ!$G$34)</f>
        <v>6340</v>
      </c>
      <c r="H25" s="386">
        <f>G25+(G25/100*ТЛ!$G$33)</f>
        <v>6340</v>
      </c>
      <c r="I25" s="475">
        <f t="shared" si="1"/>
        <v>6780</v>
      </c>
      <c r="J25" s="368">
        <f>I25-(I25/100*ТЛ!$G$34)</f>
        <v>6780</v>
      </c>
      <c r="K25" s="380">
        <f>J25+(J25/100*ТЛ!$G$33)</f>
        <v>6780</v>
      </c>
      <c r="L25" s="477">
        <f t="shared" si="2"/>
        <v>8605</v>
      </c>
      <c r="M25" s="368">
        <f>L25-(L25/100*ТЛ!$G$34)</f>
        <v>8605</v>
      </c>
      <c r="N25" s="372">
        <f>M25+(M25/100*ТЛ!$G$33)</f>
        <v>8605</v>
      </c>
      <c r="O25" s="361"/>
      <c r="Q25" s="464">
        <v>7290</v>
      </c>
      <c r="S25" s="471">
        <v>5025</v>
      </c>
      <c r="T25" s="473">
        <v>5925</v>
      </c>
      <c r="U25" s="475">
        <v>6335</v>
      </c>
      <c r="V25" s="477">
        <v>8040</v>
      </c>
    </row>
    <row r="26" spans="1:22" x14ac:dyDescent="0.25">
      <c r="A26" s="442" t="s">
        <v>1506</v>
      </c>
      <c r="B26" s="143"/>
      <c r="C26" s="471">
        <v>1505</v>
      </c>
      <c r="D26" s="369">
        <f>C26-(C26/100*ТЛ!$G$34)</f>
        <v>1505</v>
      </c>
      <c r="E26" s="381">
        <f>D26+(D26/100*ТЛ!$G$33)</f>
        <v>1505</v>
      </c>
      <c r="F26" s="471">
        <f t="shared" si="0"/>
        <v>1605</v>
      </c>
      <c r="G26" s="368">
        <f>F26-(F26/100*ТЛ!$G$34)</f>
        <v>1605</v>
      </c>
      <c r="H26" s="386">
        <f>G26+(G26/100*ТЛ!$G$33)</f>
        <v>1605</v>
      </c>
      <c r="I26" s="475">
        <f t="shared" si="1"/>
        <v>1660</v>
      </c>
      <c r="J26" s="368">
        <f>I26-(I26/100*ТЛ!$G$34)</f>
        <v>1660</v>
      </c>
      <c r="K26" s="380">
        <f>J26+(J26/100*ТЛ!$G$33)</f>
        <v>1660</v>
      </c>
      <c r="L26" s="477">
        <f t="shared" si="2"/>
        <v>1770</v>
      </c>
      <c r="M26" s="368">
        <f>L26-(L26/100*ТЛ!$G$34)</f>
        <v>1770</v>
      </c>
      <c r="N26" s="372">
        <f>M26+(M26/100*ТЛ!$G$33)</f>
        <v>1770</v>
      </c>
      <c r="O26" s="143"/>
      <c r="Q26" s="388">
        <v>1470</v>
      </c>
      <c r="S26" s="471">
        <v>1360</v>
      </c>
      <c r="T26" s="473">
        <v>1500</v>
      </c>
      <c r="U26" s="475">
        <v>1550</v>
      </c>
      <c r="V26" s="477">
        <v>1650</v>
      </c>
    </row>
    <row r="27" spans="1:22" s="143" customFormat="1" x14ac:dyDescent="0.25">
      <c r="A27" s="449" t="s">
        <v>1530</v>
      </c>
      <c r="C27" s="472"/>
      <c r="D27" s="369"/>
      <c r="E27" s="441"/>
      <c r="F27" s="474"/>
      <c r="G27" s="450"/>
      <c r="H27" s="441"/>
      <c r="I27" s="476"/>
      <c r="J27" s="450"/>
      <c r="K27" s="441"/>
      <c r="L27" s="477">
        <f t="shared" si="2"/>
        <v>2310</v>
      </c>
      <c r="M27" s="368">
        <f>L27-(L27/100*ТЛ!$G$34)</f>
        <v>2310</v>
      </c>
      <c r="N27" s="372">
        <f>M27+(M27/100*ТЛ!$G$33)</f>
        <v>2310</v>
      </c>
      <c r="Q27" s="451">
        <v>1950</v>
      </c>
      <c r="U27" s="69"/>
      <c r="V27" s="477">
        <v>2155</v>
      </c>
    </row>
    <row r="28" spans="1:22" s="143" customFormat="1" x14ac:dyDescent="0.25">
      <c r="A28" s="449" t="s">
        <v>1531</v>
      </c>
      <c r="D28" s="369"/>
      <c r="E28" s="441"/>
      <c r="F28" s="443"/>
      <c r="G28" s="450"/>
      <c r="H28" s="441"/>
      <c r="I28" s="69"/>
      <c r="J28" s="450"/>
      <c r="K28" s="441"/>
      <c r="L28" s="477">
        <v>3495</v>
      </c>
      <c r="M28" s="368">
        <f>L28-(L28/100*ТЛ!$G$34)</f>
        <v>3495</v>
      </c>
      <c r="N28" s="372">
        <f>M28+(M28/100*ТЛ!$G$33)</f>
        <v>3495</v>
      </c>
      <c r="Q28" s="451">
        <v>2955</v>
      </c>
      <c r="V28" s="477">
        <v>3260</v>
      </c>
    </row>
    <row r="29" spans="1:22" s="143" customFormat="1" x14ac:dyDescent="0.25">
      <c r="A29" s="449" t="s">
        <v>1532</v>
      </c>
      <c r="D29" s="369"/>
      <c r="E29" s="441"/>
      <c r="F29" s="443"/>
      <c r="G29" s="450"/>
      <c r="H29" s="441"/>
      <c r="I29" s="69"/>
      <c r="J29" s="450"/>
      <c r="K29" s="441"/>
      <c r="L29" s="477">
        <f t="shared" si="2"/>
        <v>4175</v>
      </c>
      <c r="M29" s="368">
        <f>L29-(L29/100*ТЛ!$G$34)</f>
        <v>4175</v>
      </c>
      <c r="N29" s="372">
        <f>M29+(M29/100*ТЛ!$G$33)</f>
        <v>4175</v>
      </c>
      <c r="Q29" s="451">
        <v>3530</v>
      </c>
      <c r="V29" s="477">
        <v>3900</v>
      </c>
    </row>
    <row r="30" spans="1:22" s="143" customFormat="1" x14ac:dyDescent="0.25">
      <c r="A30" s="449" t="s">
        <v>1533</v>
      </c>
      <c r="D30" s="369"/>
      <c r="E30" s="440"/>
      <c r="G30" s="383"/>
      <c r="H30" s="440"/>
      <c r="I30" s="69"/>
      <c r="J30" s="383"/>
      <c r="K30" s="441"/>
      <c r="L30" s="477">
        <v>4330</v>
      </c>
      <c r="M30" s="368">
        <f>L30-(L30/100*ТЛ!$G$34)</f>
        <v>4330</v>
      </c>
      <c r="N30" s="372">
        <f>M30+(M30/100*ТЛ!$G$33)</f>
        <v>4330</v>
      </c>
      <c r="Q30" s="451">
        <v>3630</v>
      </c>
      <c r="V30" s="477">
        <v>4010</v>
      </c>
    </row>
    <row r="31" spans="1:22" s="143" customFormat="1" x14ac:dyDescent="0.25">
      <c r="C31" s="69"/>
      <c r="D31" s="383"/>
      <c r="E31" s="440"/>
      <c r="G31" s="383"/>
      <c r="H31" s="440"/>
      <c r="I31" s="69"/>
      <c r="J31" s="383"/>
      <c r="K31" s="441"/>
      <c r="L31" s="69"/>
      <c r="M31" s="383"/>
      <c r="N31" s="441"/>
    </row>
    <row r="32" spans="1:22" ht="21" x14ac:dyDescent="0.35">
      <c r="A32" s="1377" t="s">
        <v>1341</v>
      </c>
      <c r="B32" s="1377"/>
      <c r="C32" s="1377"/>
      <c r="D32" s="1377"/>
      <c r="E32" s="1377"/>
      <c r="F32" s="1377"/>
      <c r="G32" s="1377"/>
      <c r="H32" s="1377"/>
      <c r="I32" s="1377"/>
      <c r="J32" s="1377"/>
      <c r="K32" s="1377"/>
      <c r="L32" s="1377"/>
      <c r="M32" s="1377"/>
      <c r="N32" s="1377"/>
      <c r="O32" s="1377"/>
    </row>
    <row r="33" spans="1:15" x14ac:dyDescent="0.25">
      <c r="A33" s="143"/>
      <c r="B33" s="143"/>
      <c r="F33" s="143"/>
      <c r="O33" s="143"/>
    </row>
    <row r="34" spans="1:15" ht="18" x14ac:dyDescent="0.25">
      <c r="A34" s="1355" t="s">
        <v>695</v>
      </c>
      <c r="B34" s="1355"/>
      <c r="C34" s="1355"/>
      <c r="D34" s="1355"/>
      <c r="E34" s="1355"/>
      <c r="F34" s="1355"/>
      <c r="G34" s="1355"/>
      <c r="H34" s="1355"/>
      <c r="I34" s="1355"/>
      <c r="J34" s="1355"/>
      <c r="K34" s="1355"/>
      <c r="L34" s="1355"/>
      <c r="M34" s="1355"/>
      <c r="N34" s="1355"/>
      <c r="O34" s="1355"/>
    </row>
    <row r="35" spans="1:15" ht="26.25" x14ac:dyDescent="0.4">
      <c r="A35" s="1369" t="s">
        <v>696</v>
      </c>
      <c r="B35" s="1369"/>
      <c r="C35" s="1369"/>
      <c r="D35" s="1369"/>
      <c r="E35" s="1369"/>
      <c r="F35" s="1369"/>
      <c r="G35" s="370"/>
      <c r="H35" s="387"/>
      <c r="I35" s="392">
        <v>1550</v>
      </c>
      <c r="J35" s="371"/>
      <c r="K35" s="393">
        <f>I35+(I35/100*ТЛ!$G$33)</f>
        <v>1550</v>
      </c>
      <c r="L35" s="1370" t="s">
        <v>697</v>
      </c>
      <c r="M35" s="1356"/>
      <c r="N35" s="1356"/>
      <c r="O35" s="1357"/>
    </row>
    <row r="36" spans="1:15" x14ac:dyDescent="0.25">
      <c r="A36" s="143"/>
      <c r="B36" s="143"/>
      <c r="F36" s="143"/>
      <c r="O36" s="143"/>
    </row>
  </sheetData>
  <mergeCells count="12">
    <mergeCell ref="S3:V3"/>
    <mergeCell ref="A2:B2"/>
    <mergeCell ref="C2:O2"/>
    <mergeCell ref="A3:B3"/>
    <mergeCell ref="L3:O3"/>
    <mergeCell ref="A35:F35"/>
    <mergeCell ref="L35:O35"/>
    <mergeCell ref="F3:H3"/>
    <mergeCell ref="C3:E3"/>
    <mergeCell ref="I3:K3"/>
    <mergeCell ref="A32:O32"/>
    <mergeCell ref="A34:O34"/>
  </mergeCells>
  <pageMargins left="0.7" right="0.7" top="0.75" bottom="0.75" header="0.3" footer="0.3"/>
  <drawing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G109"/>
  <sheetViews>
    <sheetView view="pageBreakPreview" topLeftCell="A16" zoomScale="90" zoomScaleNormal="100" zoomScaleSheetLayoutView="90" workbookViewId="0">
      <selection activeCell="F6" sqref="F6"/>
    </sheetView>
  </sheetViews>
  <sheetFormatPr defaultRowHeight="15" x14ac:dyDescent="0.25"/>
  <cols>
    <col min="1" max="1" width="15.28515625" style="267" customWidth="1"/>
    <col min="2" max="2" width="15.28515625" style="143" customWidth="1"/>
    <col min="3" max="3" width="15.28515625" style="406" customWidth="1"/>
    <col min="4" max="4" width="15.28515625" style="354" customWidth="1"/>
    <col min="5" max="5" width="15.28515625" style="407" customWidth="1"/>
    <col min="6" max="6" width="13.85546875" style="454" customWidth="1"/>
    <col min="7" max="7" width="12.42578125" style="143" customWidth="1"/>
  </cols>
  <sheetData>
    <row r="1" spans="1:7" ht="19.5" thickBot="1" x14ac:dyDescent="0.35">
      <c r="A1" s="1403" t="s">
        <v>1307</v>
      </c>
      <c r="B1" s="1403"/>
      <c r="C1" s="1403" t="s">
        <v>447</v>
      </c>
      <c r="D1" s="1403"/>
      <c r="E1" s="1403"/>
      <c r="F1" s="1404"/>
      <c r="G1" s="1404"/>
    </row>
    <row r="2" spans="1:7" ht="104.45" customHeight="1" thickBot="1" x14ac:dyDescent="0.3">
      <c r="A2" s="1344"/>
      <c r="B2" s="1344"/>
      <c r="C2" s="421" t="s">
        <v>1308</v>
      </c>
      <c r="D2" s="422" t="s">
        <v>1309</v>
      </c>
      <c r="E2" s="423" t="s">
        <v>1396</v>
      </c>
      <c r="F2" s="1346" t="s">
        <v>1311</v>
      </c>
      <c r="G2" s="1347"/>
    </row>
    <row r="3" spans="1:7" ht="48" thickBot="1" x14ac:dyDescent="0.3">
      <c r="A3" s="352" t="s">
        <v>1312</v>
      </c>
      <c r="B3" s="374" t="s">
        <v>1313</v>
      </c>
      <c r="C3" s="1348" t="s">
        <v>1314</v>
      </c>
      <c r="D3" s="1348"/>
      <c r="E3" s="1348"/>
      <c r="F3" s="1349"/>
      <c r="G3" s="437" t="s">
        <v>1505</v>
      </c>
    </row>
    <row r="4" spans="1:7" ht="102.6" customHeight="1" thickBot="1" x14ac:dyDescent="0.6">
      <c r="A4" s="1400" t="s">
        <v>1812</v>
      </c>
      <c r="B4" s="1401"/>
      <c r="C4" s="1401"/>
      <c r="D4" s="1401"/>
      <c r="E4" s="1401"/>
      <c r="F4" s="1401"/>
      <c r="G4" s="1402"/>
    </row>
    <row r="5" spans="1:7" ht="84.95" customHeight="1" thickBot="1" x14ac:dyDescent="0.3">
      <c r="A5" s="444" t="s">
        <v>1343</v>
      </c>
      <c r="B5" s="375"/>
      <c r="C5" s="627">
        <f>'33р-новый'!E4</f>
        <v>965</v>
      </c>
      <c r="D5" s="358">
        <f>'33р-новый'!H4</f>
        <v>1070</v>
      </c>
      <c r="E5" s="405">
        <f>'33р-новый'!K4</f>
        <v>1180</v>
      </c>
      <c r="F5" s="400">
        <f>'33р-новый'!N4</f>
        <v>1395</v>
      </c>
      <c r="G5" s="345"/>
    </row>
    <row r="6" spans="1:7" ht="84.95" customHeight="1" thickBot="1" x14ac:dyDescent="0.3">
      <c r="A6" s="445" t="s">
        <v>1344</v>
      </c>
      <c r="B6" s="161"/>
      <c r="C6" s="405" t="s">
        <v>1285</v>
      </c>
      <c r="D6" s="358">
        <f>'33р-новый'!H5</f>
        <v>1260</v>
      </c>
      <c r="E6" s="405">
        <f>'33р-новый'!K5</f>
        <v>1320</v>
      </c>
      <c r="F6" s="400">
        <f>'33р-новый'!N5</f>
        <v>1930</v>
      </c>
      <c r="G6" s="346"/>
    </row>
    <row r="7" spans="1:7" ht="84.95" customHeight="1" thickBot="1" x14ac:dyDescent="0.3">
      <c r="A7" s="445" t="s">
        <v>1345</v>
      </c>
      <c r="B7" s="161"/>
      <c r="C7" s="405">
        <f>'33р-новый'!E6</f>
        <v>1130</v>
      </c>
      <c r="D7" s="358">
        <f>'33р-новый'!H6</f>
        <v>1185</v>
      </c>
      <c r="E7" s="405">
        <f>'33р-новый'!K6</f>
        <v>1295</v>
      </c>
      <c r="F7" s="400">
        <f>'33р-новый'!N6</f>
        <v>1660</v>
      </c>
      <c r="G7" s="346"/>
    </row>
    <row r="8" spans="1:7" ht="84.95" customHeight="1" thickBot="1" x14ac:dyDescent="0.3">
      <c r="A8" s="445" t="s">
        <v>1346</v>
      </c>
      <c r="B8" s="161"/>
      <c r="C8" s="405" t="s">
        <v>1285</v>
      </c>
      <c r="D8" s="358">
        <f>'33р-новый'!H7</f>
        <v>1500</v>
      </c>
      <c r="E8" s="405">
        <f>'33р-новый'!K7</f>
        <v>1930</v>
      </c>
      <c r="F8" s="400">
        <f>'33р-новый'!N7</f>
        <v>2225</v>
      </c>
      <c r="G8" s="346"/>
    </row>
    <row r="9" spans="1:7" ht="84.95" customHeight="1" thickBot="1" x14ac:dyDescent="0.3">
      <c r="A9" s="445" t="s">
        <v>1347</v>
      </c>
      <c r="B9" s="161"/>
      <c r="C9" s="405">
        <f>'33р-новый'!E8</f>
        <v>1265</v>
      </c>
      <c r="D9" s="358">
        <f>'33р-новый'!H8</f>
        <v>1395</v>
      </c>
      <c r="E9" s="405">
        <f>'33р-новый'!K8</f>
        <v>1605</v>
      </c>
      <c r="F9" s="400">
        <f>'33р-новый'!N8</f>
        <v>1885</v>
      </c>
      <c r="G9" s="346"/>
    </row>
    <row r="10" spans="1:7" ht="84.95" customHeight="1" thickBot="1" x14ac:dyDescent="0.3">
      <c r="A10" s="445" t="s">
        <v>1348</v>
      </c>
      <c r="B10" s="161"/>
      <c r="C10" s="405" t="s">
        <v>1285</v>
      </c>
      <c r="D10" s="358">
        <f>'33р-новый'!H9</f>
        <v>1590</v>
      </c>
      <c r="E10" s="405">
        <f>'33р-новый'!K9</f>
        <v>1725</v>
      </c>
      <c r="F10" s="400">
        <f>'33р-новый'!N9</f>
        <v>2415</v>
      </c>
      <c r="G10" s="346"/>
    </row>
    <row r="11" spans="1:7" ht="84.95" customHeight="1" thickBot="1" x14ac:dyDescent="0.3">
      <c r="A11" s="445" t="s">
        <v>1349</v>
      </c>
      <c r="B11" s="161"/>
      <c r="C11" s="405">
        <f>'33р-новый'!E10</f>
        <v>1545</v>
      </c>
      <c r="D11" s="358">
        <f>'33р-новый'!H10</f>
        <v>1635</v>
      </c>
      <c r="E11" s="405">
        <f>'33р-новый'!K10</f>
        <v>1800</v>
      </c>
      <c r="F11" s="400">
        <f>'33р-новый'!N10</f>
        <v>2385</v>
      </c>
      <c r="G11" s="346"/>
    </row>
    <row r="12" spans="1:7" ht="84.95" customHeight="1" thickBot="1" x14ac:dyDescent="0.3">
      <c r="A12" s="445" t="s">
        <v>1350</v>
      </c>
      <c r="B12" s="161"/>
      <c r="C12" s="405" t="s">
        <v>1285</v>
      </c>
      <c r="D12" s="358">
        <f>'33р-новый'!H11</f>
        <v>1985</v>
      </c>
      <c r="E12" s="405">
        <f>'33р-новый'!K11</f>
        <v>2120</v>
      </c>
      <c r="F12" s="400">
        <f>'33р-новый'!N11</f>
        <v>3420</v>
      </c>
      <c r="G12" s="346"/>
    </row>
    <row r="13" spans="1:7" ht="84.95" customHeight="1" thickBot="1" x14ac:dyDescent="0.3">
      <c r="A13" s="445" t="s">
        <v>1351</v>
      </c>
      <c r="B13" s="161"/>
      <c r="C13" s="405">
        <f>'33р-новый'!E12</f>
        <v>1825</v>
      </c>
      <c r="D13" s="358">
        <f>'33р-новый'!H12</f>
        <v>2060</v>
      </c>
      <c r="E13" s="405">
        <f>'33р-новый'!K12</f>
        <v>2210</v>
      </c>
      <c r="F13" s="400">
        <f>'33р-новый'!N12</f>
        <v>3220</v>
      </c>
      <c r="G13" s="346"/>
    </row>
    <row r="14" spans="1:7" ht="84.95" customHeight="1" thickBot="1" x14ac:dyDescent="0.3">
      <c r="A14" s="445" t="s">
        <v>1352</v>
      </c>
      <c r="B14" s="161"/>
      <c r="C14" s="405">
        <f>'33р-новый'!E13</f>
        <v>1445</v>
      </c>
      <c r="D14" s="358">
        <f>'33р-новый'!H13</f>
        <v>1950</v>
      </c>
      <c r="E14" s="405">
        <f>'33р-новый'!K13</f>
        <v>2170</v>
      </c>
      <c r="F14" s="400">
        <f>'33р-новый'!N13</f>
        <v>2920</v>
      </c>
      <c r="G14" s="346"/>
    </row>
    <row r="15" spans="1:7" ht="84.95" customHeight="1" thickBot="1" x14ac:dyDescent="0.3">
      <c r="A15" s="446" t="s">
        <v>1353</v>
      </c>
      <c r="B15" s="376"/>
      <c r="C15" s="405" t="s">
        <v>1285</v>
      </c>
      <c r="D15" s="358">
        <f>'33р-новый'!H14</f>
        <v>2345</v>
      </c>
      <c r="E15" s="405">
        <f>'33р-новый'!K14</f>
        <v>2570</v>
      </c>
      <c r="F15" s="400">
        <f>'33р-новый'!N14</f>
        <v>3980</v>
      </c>
      <c r="G15" s="350"/>
    </row>
    <row r="16" spans="1:7" ht="19.5" thickBot="1" x14ac:dyDescent="0.3">
      <c r="A16" s="1366" t="s">
        <v>1354</v>
      </c>
      <c r="B16" s="1367"/>
      <c r="C16" s="1367"/>
      <c r="D16" s="1367"/>
      <c r="E16" s="1367"/>
      <c r="F16" s="1367"/>
      <c r="G16" s="1368"/>
    </row>
    <row r="17" spans="1:7" ht="84.95" customHeight="1" thickBot="1" x14ac:dyDescent="0.3">
      <c r="A17" s="444" t="s">
        <v>1355</v>
      </c>
      <c r="B17" s="375"/>
      <c r="C17" s="405">
        <f>'33р-новый'!E15</f>
        <v>1340</v>
      </c>
      <c r="D17" s="358">
        <f>'33р-новый'!H15</f>
        <v>1650</v>
      </c>
      <c r="E17" s="405">
        <f>'33р-новый'!K15</f>
        <v>1790</v>
      </c>
      <c r="F17" s="400">
        <f>'33р-новый'!N15</f>
        <v>2180</v>
      </c>
      <c r="G17" s="345"/>
    </row>
    <row r="18" spans="1:7" ht="84.95" customHeight="1" thickBot="1" x14ac:dyDescent="0.3">
      <c r="A18" s="445" t="s">
        <v>1356</v>
      </c>
      <c r="B18" s="161"/>
      <c r="C18" s="405">
        <f>'33р-новый'!E16</f>
        <v>1560</v>
      </c>
      <c r="D18" s="358">
        <f>'33р-новый'!H16</f>
        <v>1930</v>
      </c>
      <c r="E18" s="405">
        <f>'33р-новый'!K16</f>
        <v>2085</v>
      </c>
      <c r="F18" s="400">
        <f>'33р-новый'!N16</f>
        <v>2660</v>
      </c>
      <c r="G18" s="346"/>
    </row>
    <row r="19" spans="1:7" ht="84.95" customHeight="1" thickBot="1" x14ac:dyDescent="0.3">
      <c r="A19" s="446" t="s">
        <v>1357</v>
      </c>
      <c r="B19" s="376"/>
      <c r="C19" s="405">
        <f>'33р-новый'!E17</f>
        <v>1730</v>
      </c>
      <c r="D19" s="358">
        <f>'33р-новый'!H17</f>
        <v>2225</v>
      </c>
      <c r="E19" s="405">
        <f>'33р-новый'!K17</f>
        <v>2445</v>
      </c>
      <c r="F19" s="400">
        <f>'33р-новый'!N17</f>
        <v>3210</v>
      </c>
      <c r="G19" s="350"/>
    </row>
    <row r="20" spans="1:7" ht="19.5" thickBot="1" x14ac:dyDescent="0.35">
      <c r="A20" s="1363" t="s">
        <v>1358</v>
      </c>
      <c r="B20" s="1396"/>
      <c r="C20" s="1396"/>
      <c r="D20" s="1396"/>
      <c r="E20" s="1396"/>
      <c r="F20" s="1396"/>
      <c r="G20" s="1397"/>
    </row>
    <row r="21" spans="1:7" ht="84.95" customHeight="1" x14ac:dyDescent="0.25">
      <c r="A21" s="351" t="s">
        <v>1359</v>
      </c>
      <c r="B21" s="375"/>
      <c r="C21" s="405">
        <f>'33р-новый'!E18</f>
        <v>1525</v>
      </c>
      <c r="D21" s="358">
        <f>'33р-новый'!H18</f>
        <v>1800</v>
      </c>
      <c r="E21" s="405">
        <f>'33р-новый'!K18</f>
        <v>1925</v>
      </c>
      <c r="F21" s="400" t="s">
        <v>1285</v>
      </c>
      <c r="G21" s="345"/>
    </row>
    <row r="22" spans="1:7" ht="84.95" customHeight="1" x14ac:dyDescent="0.25">
      <c r="A22" s="347" t="s">
        <v>1360</v>
      </c>
      <c r="B22" s="161"/>
      <c r="C22" s="405" t="s">
        <v>1285</v>
      </c>
      <c r="D22" s="358">
        <f>'33р-новый'!H19</f>
        <v>1905</v>
      </c>
      <c r="E22" s="405">
        <f>'33р-новый'!K19</f>
        <v>2000</v>
      </c>
      <c r="F22" s="447" t="s">
        <v>1285</v>
      </c>
      <c r="G22" s="346"/>
    </row>
    <row r="23" spans="1:7" ht="84.95" customHeight="1" x14ac:dyDescent="0.25">
      <c r="A23" s="347" t="s">
        <v>1361</v>
      </c>
      <c r="B23" s="161"/>
      <c r="C23" s="405">
        <f>'33р-новый'!E20</f>
        <v>705</v>
      </c>
      <c r="D23" s="358">
        <f>'33р-новый'!H20</f>
        <v>705</v>
      </c>
      <c r="E23" s="405">
        <f>'33р-новый'!K20</f>
        <v>705</v>
      </c>
      <c r="F23" s="447">
        <f>'33р-новый'!N20</f>
        <v>705</v>
      </c>
      <c r="G23" s="346"/>
    </row>
    <row r="24" spans="1:7" ht="84.95" customHeight="1" thickBot="1" x14ac:dyDescent="0.3">
      <c r="A24" s="348" t="s">
        <v>1362</v>
      </c>
      <c r="B24" s="376"/>
      <c r="C24" s="405">
        <f>'33р-новый'!E21</f>
        <v>2410</v>
      </c>
      <c r="D24" s="358">
        <f>'33р-новый'!H21</f>
        <v>2675</v>
      </c>
      <c r="E24" s="405">
        <f>'33р-новый'!K21</f>
        <v>2840</v>
      </c>
      <c r="F24" s="447">
        <f>'33р-новый'!N21</f>
        <v>3345</v>
      </c>
      <c r="G24" s="350"/>
    </row>
    <row r="25" spans="1:7" ht="15.75" thickBot="1" x14ac:dyDescent="0.3">
      <c r="A25" s="1360" t="s">
        <v>1363</v>
      </c>
      <c r="B25" s="1398"/>
      <c r="C25" s="1398"/>
      <c r="D25" s="1398"/>
      <c r="E25" s="1398"/>
      <c r="F25" s="1398"/>
      <c r="G25" s="1399"/>
    </row>
    <row r="26" spans="1:7" ht="84.95" customHeight="1" thickBot="1" x14ac:dyDescent="0.3">
      <c r="A26" s="444" t="s">
        <v>1364</v>
      </c>
      <c r="B26" s="375"/>
      <c r="C26" s="405">
        <f>'33р-новый'!E22</f>
        <v>985</v>
      </c>
      <c r="D26" s="358">
        <f>'33р-новый'!H22</f>
        <v>1005</v>
      </c>
      <c r="E26" s="405">
        <f>'33р-новый'!K22</f>
        <v>1265</v>
      </c>
      <c r="F26" s="400">
        <f>'33р-новый'!N22</f>
        <v>1310</v>
      </c>
      <c r="G26" s="345"/>
    </row>
    <row r="27" spans="1:7" ht="84.95" customHeight="1" thickBot="1" x14ac:dyDescent="0.3">
      <c r="A27" s="445" t="s">
        <v>1365</v>
      </c>
      <c r="B27" s="161"/>
      <c r="C27" s="405">
        <f>'33р-новый'!E23</f>
        <v>1055</v>
      </c>
      <c r="D27" s="358">
        <f>'33р-новый'!H23</f>
        <v>1165</v>
      </c>
      <c r="E27" s="405">
        <f>'33р-новый'!K23</f>
        <v>1250</v>
      </c>
      <c r="F27" s="400">
        <f>'33р-новый'!N23</f>
        <v>1435</v>
      </c>
      <c r="G27" s="98"/>
    </row>
    <row r="28" spans="1:7" ht="15.75" thickBot="1" x14ac:dyDescent="0.3"/>
    <row r="29" spans="1:7" ht="18.600000000000001" customHeight="1" x14ac:dyDescent="0.25">
      <c r="A29" s="1389" t="s">
        <v>1507</v>
      </c>
      <c r="B29" s="1390"/>
      <c r="C29" s="1390"/>
      <c r="D29" s="1390"/>
      <c r="E29" s="1390"/>
      <c r="F29" s="1390"/>
      <c r="G29" s="1391"/>
    </row>
    <row r="30" spans="1:7" ht="15.75" thickBot="1" x14ac:dyDescent="0.3">
      <c r="A30" s="1392"/>
      <c r="B30" s="1393"/>
      <c r="C30" s="1393"/>
      <c r="D30" s="1393"/>
      <c r="E30" s="1393"/>
      <c r="F30" s="1393"/>
      <c r="G30" s="1394"/>
    </row>
    <row r="31" spans="1:7" ht="24" customHeight="1" x14ac:dyDescent="0.25">
      <c r="A31" s="1395" t="s">
        <v>1043</v>
      </c>
      <c r="B31" s="1395"/>
      <c r="C31" s="1395"/>
      <c r="D31" s="1395"/>
      <c r="E31" s="1395"/>
      <c r="F31" s="1395"/>
      <c r="G31" s="1395"/>
    </row>
    <row r="32" spans="1:7" ht="85.15" customHeight="1" x14ac:dyDescent="0.25">
      <c r="A32" s="445" t="s">
        <v>1508</v>
      </c>
      <c r="B32" s="144"/>
      <c r="C32" s="448"/>
      <c r="D32" s="452"/>
      <c r="E32" s="452"/>
      <c r="F32" s="448">
        <f>'33р-новый'!N24</f>
        <v>2465</v>
      </c>
      <c r="G32" s="144"/>
    </row>
    <row r="33" spans="1:7" ht="85.15" customHeight="1" x14ac:dyDescent="0.25">
      <c r="A33" s="445" t="s">
        <v>1509</v>
      </c>
      <c r="B33" s="266"/>
      <c r="C33" s="448" t="s">
        <v>1554</v>
      </c>
      <c r="D33" s="448" t="s">
        <v>1554</v>
      </c>
      <c r="E33" s="448" t="s">
        <v>1554</v>
      </c>
      <c r="F33" s="448">
        <f>'33р-новый'!N25</f>
        <v>2720</v>
      </c>
      <c r="G33" s="266"/>
    </row>
    <row r="34" spans="1:7" s="143" customFormat="1" x14ac:dyDescent="0.25">
      <c r="A34" s="1386"/>
      <c r="B34" s="1387"/>
      <c r="C34" s="1387"/>
      <c r="D34" s="1387"/>
      <c r="E34" s="1387"/>
      <c r="F34" s="1387"/>
      <c r="G34" s="1388"/>
    </row>
    <row r="35" spans="1:7" ht="85.15" customHeight="1" x14ac:dyDescent="0.25">
      <c r="A35" s="445" t="s">
        <v>1510</v>
      </c>
      <c r="B35" s="266"/>
      <c r="C35" s="448" t="s">
        <v>1554</v>
      </c>
      <c r="D35" s="448" t="s">
        <v>1554</v>
      </c>
      <c r="E35" s="448" t="s">
        <v>1554</v>
      </c>
      <c r="F35" s="448">
        <f>'33р-новый'!N26</f>
        <v>2945</v>
      </c>
      <c r="G35" s="266"/>
    </row>
    <row r="36" spans="1:7" ht="85.15" customHeight="1" x14ac:dyDescent="0.25">
      <c r="A36" s="445" t="s">
        <v>1511</v>
      </c>
      <c r="B36" s="144"/>
      <c r="C36" s="448"/>
      <c r="D36" s="452"/>
      <c r="E36" s="452"/>
      <c r="F36" s="448">
        <f>'33р-новый'!N27</f>
        <v>2500</v>
      </c>
      <c r="G36" s="144"/>
    </row>
    <row r="37" spans="1:7" ht="85.15" customHeight="1" x14ac:dyDescent="0.25">
      <c r="A37" s="445" t="s">
        <v>1535</v>
      </c>
      <c r="B37" s="144"/>
      <c r="C37" s="448"/>
      <c r="D37" s="452"/>
      <c r="E37" s="452"/>
      <c r="F37" s="448">
        <f>'33р-новый'!N28</f>
        <v>2540</v>
      </c>
      <c r="G37" s="144"/>
    </row>
    <row r="38" spans="1:7" ht="85.15" customHeight="1" x14ac:dyDescent="0.25">
      <c r="A38" s="445" t="s">
        <v>1512</v>
      </c>
      <c r="B38" s="144"/>
      <c r="C38" s="448"/>
      <c r="D38" s="452"/>
      <c r="E38" s="452"/>
      <c r="F38" s="448">
        <f>'33р-новый'!N29</f>
        <v>3125</v>
      </c>
      <c r="G38" s="144"/>
    </row>
    <row r="39" spans="1:7" s="143" customFormat="1" x14ac:dyDescent="0.25">
      <c r="A39" s="1383"/>
      <c r="B39" s="1384"/>
      <c r="C39" s="1384"/>
      <c r="D39" s="1384"/>
      <c r="E39" s="1384"/>
      <c r="F39" s="1384"/>
      <c r="G39" s="1385"/>
    </row>
    <row r="40" spans="1:7" ht="85.15" customHeight="1" x14ac:dyDescent="0.25">
      <c r="A40" s="445" t="s">
        <v>1550</v>
      </c>
      <c r="B40" s="144"/>
      <c r="C40" s="448"/>
      <c r="D40" s="452"/>
      <c r="E40" s="452"/>
      <c r="F40" s="448">
        <f>'33р-новый'!N30</f>
        <v>2750</v>
      </c>
      <c r="G40" s="144"/>
    </row>
    <row r="41" spans="1:7" ht="85.15" customHeight="1" x14ac:dyDescent="0.25">
      <c r="A41" s="445" t="s">
        <v>1551</v>
      </c>
      <c r="B41" s="144"/>
      <c r="C41" s="448"/>
      <c r="D41" s="452"/>
      <c r="E41" s="452"/>
      <c r="F41" s="448">
        <f>'33р-новый'!N31</f>
        <v>2265</v>
      </c>
      <c r="G41" s="144"/>
    </row>
    <row r="42" spans="1:7" s="143" customFormat="1" x14ac:dyDescent="0.25">
      <c r="A42" s="1383"/>
      <c r="B42" s="1384"/>
      <c r="C42" s="1384"/>
      <c r="D42" s="1384"/>
      <c r="E42" s="1384"/>
      <c r="F42" s="1384"/>
      <c r="G42" s="1385"/>
    </row>
    <row r="43" spans="1:7" ht="85.15" customHeight="1" x14ac:dyDescent="0.25">
      <c r="A43" s="445" t="s">
        <v>1513</v>
      </c>
      <c r="B43" s="266"/>
      <c r="C43" s="448" t="s">
        <v>1554</v>
      </c>
      <c r="D43" s="448" t="s">
        <v>1554</v>
      </c>
      <c r="E43" s="448" t="s">
        <v>1554</v>
      </c>
      <c r="F43" s="448">
        <f>'33р-новый'!N32</f>
        <v>3395</v>
      </c>
      <c r="G43" s="144"/>
    </row>
    <row r="44" spans="1:7" ht="85.15" customHeight="1" x14ac:dyDescent="0.25">
      <c r="A44" s="445" t="s">
        <v>1514</v>
      </c>
      <c r="B44" s="144"/>
      <c r="C44" s="448"/>
      <c r="D44" s="452"/>
      <c r="E44" s="452"/>
      <c r="F44" s="448">
        <f>'33р-новый'!N33</f>
        <v>2785</v>
      </c>
      <c r="G44" s="144"/>
    </row>
    <row r="45" spans="1:7" ht="85.15" customHeight="1" x14ac:dyDescent="0.25">
      <c r="A45" s="445" t="s">
        <v>1515</v>
      </c>
      <c r="B45" s="266"/>
      <c r="C45" s="448" t="s">
        <v>1554</v>
      </c>
      <c r="D45" s="448" t="s">
        <v>1554</v>
      </c>
      <c r="E45" s="448" t="s">
        <v>1554</v>
      </c>
      <c r="F45" s="448">
        <f>'33р-новый'!N34</f>
        <v>3500</v>
      </c>
      <c r="G45" s="144"/>
    </row>
    <row r="46" spans="1:7" ht="85.15" customHeight="1" x14ac:dyDescent="0.25">
      <c r="A46" s="445" t="s">
        <v>1516</v>
      </c>
      <c r="B46" s="144"/>
      <c r="C46" s="448"/>
      <c r="D46" s="452"/>
      <c r="E46" s="452"/>
      <c r="F46" s="448">
        <f>'33р-новый'!N35</f>
        <v>3035</v>
      </c>
      <c r="G46" s="144"/>
    </row>
    <row r="47" spans="1:7" ht="85.15" customHeight="1" x14ac:dyDescent="0.25">
      <c r="A47" s="445" t="s">
        <v>1517</v>
      </c>
      <c r="B47" s="266"/>
      <c r="C47" s="448" t="s">
        <v>1554</v>
      </c>
      <c r="D47" s="448" t="s">
        <v>1554</v>
      </c>
      <c r="E47" s="448" t="s">
        <v>1554</v>
      </c>
      <c r="F47" s="448">
        <f>'33р-новый'!N36</f>
        <v>3695</v>
      </c>
      <c r="G47" s="144"/>
    </row>
    <row r="48" spans="1:7" s="143" customFormat="1" x14ac:dyDescent="0.25">
      <c r="A48" s="1383"/>
      <c r="B48" s="1384"/>
      <c r="C48" s="1384"/>
      <c r="D48" s="1384"/>
      <c r="E48" s="1384"/>
      <c r="F48" s="1384"/>
      <c r="G48" s="1385"/>
    </row>
    <row r="49" spans="1:7" ht="85.15" customHeight="1" x14ac:dyDescent="0.25">
      <c r="A49" s="445" t="s">
        <v>1518</v>
      </c>
      <c r="B49" s="266"/>
      <c r="C49" s="448" t="s">
        <v>1554</v>
      </c>
      <c r="D49" s="448" t="s">
        <v>1554</v>
      </c>
      <c r="E49" s="448" t="s">
        <v>1554</v>
      </c>
      <c r="F49" s="448">
        <f>'33р-новый'!N37</f>
        <v>4540</v>
      </c>
      <c r="G49" s="144"/>
    </row>
    <row r="50" spans="1:7" ht="85.15" customHeight="1" x14ac:dyDescent="0.25">
      <c r="A50" s="445" t="s">
        <v>1519</v>
      </c>
      <c r="B50" s="144"/>
      <c r="C50" s="448"/>
      <c r="D50" s="452"/>
      <c r="E50" s="452"/>
      <c r="F50" s="448">
        <f>'33р-новый'!N38</f>
        <v>3815</v>
      </c>
      <c r="G50" s="144"/>
    </row>
    <row r="51" spans="1:7" ht="85.15" customHeight="1" x14ac:dyDescent="0.25">
      <c r="A51" s="445" t="s">
        <v>1520</v>
      </c>
      <c r="B51" s="266"/>
      <c r="C51" s="448" t="s">
        <v>1554</v>
      </c>
      <c r="D51" s="448" t="s">
        <v>1554</v>
      </c>
      <c r="E51" s="448" t="s">
        <v>1554</v>
      </c>
      <c r="F51" s="448">
        <f>'33р-новый'!N39</f>
        <v>4335</v>
      </c>
      <c r="G51" s="144"/>
    </row>
    <row r="52" spans="1:7" ht="85.15" customHeight="1" x14ac:dyDescent="0.25">
      <c r="A52" s="445" t="s">
        <v>1521</v>
      </c>
      <c r="B52" s="266"/>
      <c r="C52" s="448" t="s">
        <v>1554</v>
      </c>
      <c r="D52" s="448" t="s">
        <v>1554</v>
      </c>
      <c r="E52" s="448" t="s">
        <v>1554</v>
      </c>
      <c r="F52" s="448">
        <f>'33р-новый'!N40</f>
        <v>4815</v>
      </c>
      <c r="G52" s="144"/>
    </row>
    <row r="53" spans="1:7" ht="85.15" customHeight="1" x14ac:dyDescent="0.25">
      <c r="A53" s="445" t="s">
        <v>1522</v>
      </c>
      <c r="B53" s="144"/>
      <c r="C53" s="448"/>
      <c r="D53" s="452"/>
      <c r="E53" s="452"/>
      <c r="F53" s="448">
        <f>'33р-новый'!N41</f>
        <v>3645</v>
      </c>
      <c r="G53" s="144"/>
    </row>
    <row r="54" spans="1:7" s="143" customFormat="1" ht="85.15" customHeight="1" x14ac:dyDescent="0.25">
      <c r="A54" s="445" t="s">
        <v>1536</v>
      </c>
      <c r="B54" s="144"/>
      <c r="C54" s="448"/>
      <c r="D54" s="452"/>
      <c r="E54" s="452"/>
      <c r="F54" s="448">
        <f>'33р-новый'!N42</f>
        <v>1915</v>
      </c>
      <c r="G54" s="144"/>
    </row>
    <row r="55" spans="1:7" ht="21" customHeight="1" x14ac:dyDescent="0.25">
      <c r="A55" s="1382" t="s">
        <v>1523</v>
      </c>
      <c r="B55" s="1382"/>
      <c r="C55" s="1382"/>
      <c r="D55" s="1382"/>
      <c r="E55" s="1382"/>
      <c r="F55" s="1382"/>
      <c r="G55" s="1382"/>
    </row>
    <row r="56" spans="1:7" ht="85.15" customHeight="1" x14ac:dyDescent="0.25">
      <c r="A56" s="445" t="s">
        <v>1524</v>
      </c>
      <c r="B56" s="144"/>
      <c r="C56" s="448"/>
      <c r="D56" s="452"/>
      <c r="E56" s="452"/>
      <c r="F56" s="448">
        <f>'33р-новый'!N43</f>
        <v>3895</v>
      </c>
      <c r="G56" s="144"/>
    </row>
    <row r="57" spans="1:7" ht="23.45" customHeight="1" x14ac:dyDescent="0.25">
      <c r="A57" s="1382" t="s">
        <v>1534</v>
      </c>
      <c r="B57" s="1382"/>
      <c r="C57" s="1382"/>
      <c r="D57" s="1382"/>
      <c r="E57" s="1382"/>
      <c r="F57" s="1382"/>
      <c r="G57" s="1382"/>
    </row>
    <row r="58" spans="1:7" ht="85.15" customHeight="1" x14ac:dyDescent="0.25">
      <c r="A58" s="445" t="s">
        <v>1537</v>
      </c>
      <c r="B58" s="144"/>
      <c r="C58" s="448">
        <f>F58</f>
        <v>700</v>
      </c>
      <c r="D58" s="448">
        <f>F58</f>
        <v>700</v>
      </c>
      <c r="E58" s="448">
        <f>F58</f>
        <v>700</v>
      </c>
      <c r="F58" s="448">
        <f>'33р-новый'!N44</f>
        <v>700</v>
      </c>
      <c r="G58" s="144"/>
    </row>
    <row r="59" spans="1:7" ht="85.15" customHeight="1" x14ac:dyDescent="0.25">
      <c r="A59" s="445" t="s">
        <v>1538</v>
      </c>
      <c r="B59" s="266"/>
      <c r="C59" s="448" t="s">
        <v>1554</v>
      </c>
      <c r="D59" s="448" t="s">
        <v>1554</v>
      </c>
      <c r="E59" s="448" t="s">
        <v>1554</v>
      </c>
      <c r="F59" s="448">
        <f>'33р-новый'!N45</f>
        <v>2515</v>
      </c>
      <c r="G59" s="144"/>
    </row>
    <row r="60" spans="1:7" ht="85.15" customHeight="1" x14ac:dyDescent="0.25">
      <c r="A60" s="445" t="s">
        <v>1574</v>
      </c>
      <c r="B60" s="266"/>
      <c r="C60" s="448" t="s">
        <v>1554</v>
      </c>
      <c r="D60" s="448" t="s">
        <v>1554</v>
      </c>
      <c r="E60" s="448" t="s">
        <v>1554</v>
      </c>
      <c r="F60" s="448">
        <f>'33р-новый'!N46</f>
        <v>2890</v>
      </c>
      <c r="G60" s="144"/>
    </row>
    <row r="61" spans="1:7" ht="85.15" customHeight="1" x14ac:dyDescent="0.25">
      <c r="A61" s="445" t="s">
        <v>1540</v>
      </c>
      <c r="B61" s="448"/>
      <c r="C61" s="448">
        <f>F61</f>
        <v>590</v>
      </c>
      <c r="D61" s="448">
        <f>F61</f>
        <v>590</v>
      </c>
      <c r="E61" s="448">
        <f>F61</f>
        <v>590</v>
      </c>
      <c r="F61" s="448">
        <f>'33р-новый'!N47</f>
        <v>590</v>
      </c>
      <c r="G61" s="144"/>
    </row>
    <row r="62" spans="1:7" ht="85.15" customHeight="1" x14ac:dyDescent="0.25">
      <c r="A62" s="445" t="s">
        <v>1541</v>
      </c>
      <c r="B62" s="448"/>
      <c r="C62" s="448">
        <f>F62</f>
        <v>700</v>
      </c>
      <c r="D62" s="448">
        <f>C62</f>
        <v>700</v>
      </c>
      <c r="E62" s="448">
        <f>F62</f>
        <v>700</v>
      </c>
      <c r="F62" s="448">
        <f>'33р-новый'!N48</f>
        <v>700</v>
      </c>
      <c r="G62" s="144"/>
    </row>
    <row r="63" spans="1:7" x14ac:dyDescent="0.25">
      <c r="A63" s="453"/>
    </row>
    <row r="64" spans="1:7" x14ac:dyDescent="0.25">
      <c r="A64" s="453"/>
    </row>
    <row r="65" spans="1:1" x14ac:dyDescent="0.25">
      <c r="A65" s="453"/>
    </row>
    <row r="66" spans="1:1" x14ac:dyDescent="0.25">
      <c r="A66" s="453"/>
    </row>
    <row r="67" spans="1:1" x14ac:dyDescent="0.25">
      <c r="A67" s="453"/>
    </row>
    <row r="68" spans="1:1" x14ac:dyDescent="0.25">
      <c r="A68" s="453"/>
    </row>
    <row r="69" spans="1:1" x14ac:dyDescent="0.25">
      <c r="A69" s="453"/>
    </row>
    <row r="70" spans="1:1" x14ac:dyDescent="0.25">
      <c r="A70" s="453"/>
    </row>
    <row r="71" spans="1:1" x14ac:dyDescent="0.25">
      <c r="A71" s="453"/>
    </row>
    <row r="72" spans="1:1" x14ac:dyDescent="0.25">
      <c r="A72" s="453"/>
    </row>
    <row r="73" spans="1:1" x14ac:dyDescent="0.25">
      <c r="A73" s="453"/>
    </row>
    <row r="74" spans="1:1" x14ac:dyDescent="0.25">
      <c r="A74" s="453"/>
    </row>
    <row r="75" spans="1:1" x14ac:dyDescent="0.25">
      <c r="A75" s="453"/>
    </row>
    <row r="76" spans="1:1" x14ac:dyDescent="0.25">
      <c r="A76" s="453"/>
    </row>
    <row r="77" spans="1:1" x14ac:dyDescent="0.25">
      <c r="A77" s="453"/>
    </row>
    <row r="78" spans="1:1" x14ac:dyDescent="0.25">
      <c r="A78" s="453"/>
    </row>
    <row r="79" spans="1:1" x14ac:dyDescent="0.25">
      <c r="A79" s="453"/>
    </row>
    <row r="80" spans="1:1" x14ac:dyDescent="0.25">
      <c r="A80" s="453"/>
    </row>
    <row r="81" spans="1:1" x14ac:dyDescent="0.25">
      <c r="A81" s="453"/>
    </row>
    <row r="82" spans="1:1" x14ac:dyDescent="0.25">
      <c r="A82" s="453"/>
    </row>
    <row r="83" spans="1:1" x14ac:dyDescent="0.25">
      <c r="A83" s="453"/>
    </row>
    <row r="84" spans="1:1" x14ac:dyDescent="0.25">
      <c r="A84" s="453"/>
    </row>
    <row r="85" spans="1:1" x14ac:dyDescent="0.25">
      <c r="A85" s="453"/>
    </row>
    <row r="86" spans="1:1" x14ac:dyDescent="0.25">
      <c r="A86" s="453"/>
    </row>
    <row r="87" spans="1:1" x14ac:dyDescent="0.25">
      <c r="A87" s="453"/>
    </row>
    <row r="88" spans="1:1" x14ac:dyDescent="0.25">
      <c r="A88" s="453"/>
    </row>
    <row r="89" spans="1:1" x14ac:dyDescent="0.25">
      <c r="A89" s="453"/>
    </row>
    <row r="90" spans="1:1" x14ac:dyDescent="0.25">
      <c r="A90" s="453"/>
    </row>
    <row r="91" spans="1:1" x14ac:dyDescent="0.25">
      <c r="A91" s="453"/>
    </row>
    <row r="92" spans="1:1" x14ac:dyDescent="0.25">
      <c r="A92" s="453"/>
    </row>
    <row r="93" spans="1:1" x14ac:dyDescent="0.25">
      <c r="A93" s="453"/>
    </row>
    <row r="94" spans="1:1" x14ac:dyDescent="0.25">
      <c r="A94" s="453"/>
    </row>
    <row r="95" spans="1:1" x14ac:dyDescent="0.25">
      <c r="A95" s="453"/>
    </row>
    <row r="96" spans="1:1" x14ac:dyDescent="0.25">
      <c r="A96" s="453"/>
    </row>
    <row r="97" spans="1:1" x14ac:dyDescent="0.25">
      <c r="A97" s="453"/>
    </row>
    <row r="98" spans="1:1" x14ac:dyDescent="0.25">
      <c r="A98" s="453"/>
    </row>
    <row r="99" spans="1:1" x14ac:dyDescent="0.25">
      <c r="A99" s="453"/>
    </row>
    <row r="100" spans="1:1" x14ac:dyDescent="0.25">
      <c r="A100" s="453"/>
    </row>
    <row r="101" spans="1:1" x14ac:dyDescent="0.25">
      <c r="A101" s="453"/>
    </row>
    <row r="102" spans="1:1" x14ac:dyDescent="0.25">
      <c r="A102" s="453"/>
    </row>
    <row r="103" spans="1:1" x14ac:dyDescent="0.25">
      <c r="A103" s="453"/>
    </row>
    <row r="104" spans="1:1" x14ac:dyDescent="0.25">
      <c r="A104" s="453"/>
    </row>
    <row r="105" spans="1:1" x14ac:dyDescent="0.25">
      <c r="A105" s="453"/>
    </row>
    <row r="106" spans="1:1" x14ac:dyDescent="0.25">
      <c r="A106" s="453"/>
    </row>
    <row r="107" spans="1:1" x14ac:dyDescent="0.25">
      <c r="A107" s="453"/>
    </row>
    <row r="108" spans="1:1" x14ac:dyDescent="0.25">
      <c r="A108" s="453"/>
    </row>
    <row r="109" spans="1:1" x14ac:dyDescent="0.25">
      <c r="A109" s="453"/>
    </row>
  </sheetData>
  <mergeCells count="17">
    <mergeCell ref="A4:G4"/>
    <mergeCell ref="A1:B1"/>
    <mergeCell ref="C1:G1"/>
    <mergeCell ref="A2:B2"/>
    <mergeCell ref="F2:G2"/>
    <mergeCell ref="C3:F3"/>
    <mergeCell ref="A29:G30"/>
    <mergeCell ref="A31:G31"/>
    <mergeCell ref="A55:G55"/>
    <mergeCell ref="A16:G16"/>
    <mergeCell ref="A20:G20"/>
    <mergeCell ref="A25:G25"/>
    <mergeCell ref="A57:G57"/>
    <mergeCell ref="A39:G39"/>
    <mergeCell ref="A34:G34"/>
    <mergeCell ref="A42:G42"/>
    <mergeCell ref="A48:G48"/>
  </mergeCells>
  <pageMargins left="0.70866141732283472" right="0.31496062992125984" top="0.15748031496062992" bottom="0.15748031496062992" header="0.31496062992125984" footer="0.31496062992125984"/>
  <pageSetup paperSize="9" scale="78" orientation="portrait" r:id="rId1"/>
  <rowBreaks count="1" manualBreakCount="1">
    <brk id="15" max="6" man="1"/>
  </rowBreaks>
  <colBreaks count="1" manualBreakCount="1">
    <brk id="7" max="1048575" man="1"/>
  </colBreaks>
  <drawing r:id="rId2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T48"/>
  <sheetViews>
    <sheetView topLeftCell="A19" zoomScale="72" zoomScaleNormal="72" workbookViewId="0">
      <selection activeCell="L30" sqref="L30"/>
    </sheetView>
  </sheetViews>
  <sheetFormatPr defaultRowHeight="15" x14ac:dyDescent="0.25"/>
  <cols>
    <col min="1" max="1" width="18" customWidth="1"/>
    <col min="2" max="2" width="8.85546875" customWidth="1"/>
    <col min="3" max="3" width="8.85546875" style="126" customWidth="1"/>
    <col min="4" max="4" width="11.5703125" style="383" customWidth="1"/>
    <col min="5" max="5" width="8.85546875" style="384" customWidth="1"/>
    <col min="6" max="6" width="8.85546875" customWidth="1"/>
    <col min="7" max="7" width="8.85546875" style="138" customWidth="1"/>
    <col min="8" max="8" width="8.85546875" style="182" customWidth="1"/>
    <col min="9" max="9" width="8.85546875" style="126" customWidth="1"/>
    <col min="10" max="10" width="8.85546875" style="383" customWidth="1"/>
    <col min="11" max="11" width="8.85546875" style="384" customWidth="1"/>
    <col min="12" max="12" width="10.140625" customWidth="1"/>
    <col min="13" max="13" width="9.140625" style="138"/>
    <col min="14" max="14" width="9.140625" style="182"/>
    <col min="18" max="18" width="8.7109375" customWidth="1"/>
    <col min="20" max="20" width="8.7109375" customWidth="1"/>
    <col min="22" max="22" width="4.7109375" customWidth="1"/>
  </cols>
  <sheetData>
    <row r="1" spans="1:20" s="143" customFormat="1" x14ac:dyDescent="0.25">
      <c r="C1" s="100"/>
      <c r="D1" s="378" t="s">
        <v>1376</v>
      </c>
      <c r="E1" s="379" t="s">
        <v>694</v>
      </c>
      <c r="G1" s="138" t="s">
        <v>1376</v>
      </c>
      <c r="H1" s="182" t="s">
        <v>694</v>
      </c>
      <c r="I1" s="100"/>
      <c r="J1" s="378" t="s">
        <v>1376</v>
      </c>
      <c r="K1" s="379" t="s">
        <v>694</v>
      </c>
      <c r="M1" s="138" t="s">
        <v>1376</v>
      </c>
      <c r="N1" s="182" t="s">
        <v>694</v>
      </c>
    </row>
    <row r="2" spans="1:20" ht="15.75" thickBot="1" x14ac:dyDescent="0.3">
      <c r="A2" s="1344" t="s">
        <v>1307</v>
      </c>
      <c r="B2" s="1344"/>
      <c r="C2" s="1344" t="s">
        <v>447</v>
      </c>
      <c r="D2" s="1344"/>
      <c r="E2" s="1344"/>
      <c r="F2" s="1344"/>
      <c r="G2" s="1344"/>
      <c r="H2" s="1344"/>
      <c r="I2" s="1344"/>
      <c r="J2" s="1345"/>
      <c r="K2" s="1345"/>
      <c r="L2" s="1345"/>
      <c r="M2" s="1345"/>
      <c r="N2" s="1345"/>
      <c r="O2" s="1345"/>
    </row>
    <row r="3" spans="1:20" ht="25.5" customHeight="1" thickBot="1" x14ac:dyDescent="0.3">
      <c r="A3" s="1344"/>
      <c r="B3" s="1344"/>
      <c r="C3" s="1371" t="s">
        <v>1308</v>
      </c>
      <c r="D3" s="1372"/>
      <c r="E3" s="1373"/>
      <c r="F3" s="1406" t="s">
        <v>1309</v>
      </c>
      <c r="G3" s="1372"/>
      <c r="H3" s="1407"/>
      <c r="I3" s="1408" t="s">
        <v>1342</v>
      </c>
      <c r="J3" s="1409"/>
      <c r="K3" s="1410"/>
      <c r="L3" s="1379" t="s">
        <v>1311</v>
      </c>
      <c r="M3" s="1380"/>
      <c r="N3" s="1380"/>
      <c r="O3" s="1381"/>
      <c r="Q3" s="1405"/>
      <c r="R3" s="1405"/>
      <c r="S3" s="1405"/>
      <c r="T3" s="1405"/>
    </row>
    <row r="4" spans="1:20" ht="30.75" thickBot="1" x14ac:dyDescent="0.3">
      <c r="A4" s="341" t="s">
        <v>1343</v>
      </c>
      <c r="B4" s="375"/>
      <c r="C4" s="471">
        <f>CEILING((Q4+Q4*0.07),5)</f>
        <v>965</v>
      </c>
      <c r="D4" s="369">
        <f>C4-(C4/100*ТЛ!$G$34)</f>
        <v>965</v>
      </c>
      <c r="E4" s="381">
        <f>D4+(D4/100*ТЛ!$G$33)</f>
        <v>965</v>
      </c>
      <c r="F4" s="478">
        <f>CEILING((R4+R4*0.07),5)</f>
        <v>1070</v>
      </c>
      <c r="G4" s="396">
        <f>F4-(F4/100*ТЛ!$G$34)</f>
        <v>1070</v>
      </c>
      <c r="H4" s="394">
        <f>G4+(G4/100*ТЛ!$G$33)</f>
        <v>1070</v>
      </c>
      <c r="I4" s="479">
        <f>CEILING((S4+S4*0.07),5)</f>
        <v>1180</v>
      </c>
      <c r="J4" s="397">
        <f>I4-(I4/100*ТЛ!$G$34)</f>
        <v>1180</v>
      </c>
      <c r="K4" s="402">
        <f>J4+(J4/100*ТЛ!$G$33)</f>
        <v>1180</v>
      </c>
      <c r="L4" s="480">
        <f>CEILING((T4+T4*0.07),5)</f>
        <v>1395</v>
      </c>
      <c r="M4" s="398">
        <f>L4-(L4/100*ТЛ!$G$34)</f>
        <v>1395</v>
      </c>
      <c r="N4" s="395">
        <f>M4+(M4/100*ТЛ!$G$33)</f>
        <v>1395</v>
      </c>
      <c r="O4" s="345"/>
      <c r="Q4" s="471">
        <v>900</v>
      </c>
      <c r="R4" s="478">
        <v>1000</v>
      </c>
      <c r="S4" s="479">
        <v>1100</v>
      </c>
      <c r="T4" s="480">
        <v>1300</v>
      </c>
    </row>
    <row r="5" spans="1:20" ht="30.75" thickBot="1" x14ac:dyDescent="0.3">
      <c r="A5" s="342" t="s">
        <v>1344</v>
      </c>
      <c r="B5" s="161"/>
      <c r="C5" s="471">
        <f t="shared" ref="C5:C21" si="0">CEILING((Q5+Q5*0.07),5)</f>
        <v>0</v>
      </c>
      <c r="D5" s="369">
        <f>C5-(C5/100*ТЛ!$G$34)</f>
        <v>0</v>
      </c>
      <c r="E5" s="381">
        <f>D5+(D5/100*ТЛ!$G$33)</f>
        <v>0</v>
      </c>
      <c r="F5" s="478">
        <v>1260</v>
      </c>
      <c r="G5" s="396">
        <f>F5-(F5/100*ТЛ!$G$34)</f>
        <v>1260</v>
      </c>
      <c r="H5" s="394">
        <f>G5+(G5/100*ТЛ!$G$33)</f>
        <v>1260</v>
      </c>
      <c r="I5" s="479">
        <v>1320</v>
      </c>
      <c r="J5" s="397">
        <f>I5-(I5/100*ТЛ!$G$34)</f>
        <v>1320</v>
      </c>
      <c r="K5" s="402">
        <f>J5+(J5/100*ТЛ!$G$33)</f>
        <v>1320</v>
      </c>
      <c r="L5" s="480">
        <f t="shared" ref="L5:L48" si="1">CEILING((T5+T5*0.07),5)</f>
        <v>1930</v>
      </c>
      <c r="M5" s="398">
        <f>L5-(L5/100*ТЛ!$G$34)</f>
        <v>1930</v>
      </c>
      <c r="N5" s="395">
        <f>M5+(M5/100*ТЛ!$G$33)</f>
        <v>1930</v>
      </c>
      <c r="O5" s="346"/>
      <c r="Q5" s="471">
        <v>0</v>
      </c>
      <c r="R5" s="478">
        <v>1230</v>
      </c>
      <c r="S5" s="479">
        <v>1175</v>
      </c>
      <c r="T5" s="480">
        <v>1800</v>
      </c>
    </row>
    <row r="6" spans="1:20" ht="30.75" thickBot="1" x14ac:dyDescent="0.3">
      <c r="A6" s="342" t="s">
        <v>1345</v>
      </c>
      <c r="B6" s="161"/>
      <c r="C6" s="471">
        <v>1130</v>
      </c>
      <c r="D6" s="369">
        <f>C6-(C6/100*ТЛ!$G$34)</f>
        <v>1130</v>
      </c>
      <c r="E6" s="381">
        <f>D6+(D6/100*ТЛ!$G$33)</f>
        <v>1130</v>
      </c>
      <c r="F6" s="478">
        <f t="shared" ref="F6:F22" si="2">CEILING((R6+R6*0.07),5)</f>
        <v>1185</v>
      </c>
      <c r="G6" s="396">
        <f>F6-(F6/100*ТЛ!$G$34)</f>
        <v>1185</v>
      </c>
      <c r="H6" s="394">
        <f>G6+(G6/100*ТЛ!$G$33)</f>
        <v>1185</v>
      </c>
      <c r="I6" s="479">
        <f t="shared" ref="I6:I21" si="3">CEILING((S6+S6*0.07),5)</f>
        <v>1295</v>
      </c>
      <c r="J6" s="397">
        <f>I6-(I6/100*ТЛ!$G$34)</f>
        <v>1295</v>
      </c>
      <c r="K6" s="402">
        <f>J6+(J6/100*ТЛ!$G$33)</f>
        <v>1295</v>
      </c>
      <c r="L6" s="480">
        <f t="shared" si="1"/>
        <v>1660</v>
      </c>
      <c r="M6" s="398">
        <f>L6-(L6/100*ТЛ!$G$34)</f>
        <v>1660</v>
      </c>
      <c r="N6" s="395">
        <f>M6+(M6/100*ТЛ!$G$33)</f>
        <v>1660</v>
      </c>
      <c r="O6" s="346"/>
      <c r="Q6" s="471">
        <v>880</v>
      </c>
      <c r="R6" s="478">
        <v>1105</v>
      </c>
      <c r="S6" s="479">
        <v>1210</v>
      </c>
      <c r="T6" s="480">
        <v>1550</v>
      </c>
    </row>
    <row r="7" spans="1:20" ht="30.75" thickBot="1" x14ac:dyDescent="0.3">
      <c r="A7" s="342" t="s">
        <v>1346</v>
      </c>
      <c r="B7" s="161"/>
      <c r="C7" s="471">
        <f t="shared" si="0"/>
        <v>0</v>
      </c>
      <c r="D7" s="369">
        <f>C7-(C7/100*ТЛ!$G$34)</f>
        <v>0</v>
      </c>
      <c r="E7" s="381">
        <f>D7+(D7/100*ТЛ!$G$33)</f>
        <v>0</v>
      </c>
      <c r="F7" s="478">
        <f t="shared" si="2"/>
        <v>1500</v>
      </c>
      <c r="G7" s="396">
        <f>F7-(F7/100*ТЛ!$G$34)</f>
        <v>1500</v>
      </c>
      <c r="H7" s="394">
        <f>G7+(G7/100*ТЛ!$G$33)</f>
        <v>1500</v>
      </c>
      <c r="I7" s="479">
        <f t="shared" si="3"/>
        <v>1930</v>
      </c>
      <c r="J7" s="397">
        <f>I7-(I7/100*ТЛ!$G$34)</f>
        <v>1930</v>
      </c>
      <c r="K7" s="402">
        <f>J7+(J7/100*ТЛ!$G$33)</f>
        <v>1930</v>
      </c>
      <c r="L7" s="480">
        <f t="shared" si="1"/>
        <v>2225</v>
      </c>
      <c r="M7" s="398">
        <f>L7-(L7/100*ТЛ!$G$34)</f>
        <v>2225</v>
      </c>
      <c r="N7" s="395">
        <f>M7+(M7/100*ТЛ!$G$33)</f>
        <v>2225</v>
      </c>
      <c r="O7" s="346"/>
      <c r="Q7" s="471">
        <v>0</v>
      </c>
      <c r="R7" s="478">
        <v>1400</v>
      </c>
      <c r="S7" s="479">
        <v>1800</v>
      </c>
      <c r="T7" s="480">
        <v>2075</v>
      </c>
    </row>
    <row r="8" spans="1:20" ht="30.75" thickBot="1" x14ac:dyDescent="0.3">
      <c r="A8" s="342" t="s">
        <v>1347</v>
      </c>
      <c r="B8" s="161"/>
      <c r="C8" s="471">
        <v>1265</v>
      </c>
      <c r="D8" s="369">
        <f>C8-(C8/100*ТЛ!$G$34)</f>
        <v>1265</v>
      </c>
      <c r="E8" s="381">
        <f>D8+(D8/100*ТЛ!$G$33)</f>
        <v>1265</v>
      </c>
      <c r="F8" s="478">
        <f t="shared" si="2"/>
        <v>1395</v>
      </c>
      <c r="G8" s="396">
        <f>F8-(F8/100*ТЛ!$G$34)</f>
        <v>1395</v>
      </c>
      <c r="H8" s="394">
        <f>G8+(G8/100*ТЛ!$G$33)</f>
        <v>1395</v>
      </c>
      <c r="I8" s="479">
        <f t="shared" si="3"/>
        <v>1605</v>
      </c>
      <c r="J8" s="397">
        <f>I8-(I8/100*ТЛ!$G$34)</f>
        <v>1605</v>
      </c>
      <c r="K8" s="402">
        <f>J8+(J8/100*ТЛ!$G$33)</f>
        <v>1605</v>
      </c>
      <c r="L8" s="480">
        <f t="shared" si="1"/>
        <v>1885</v>
      </c>
      <c r="M8" s="398">
        <f>L8-(L8/100*ТЛ!$G$34)</f>
        <v>1885</v>
      </c>
      <c r="N8" s="395">
        <f>M8+(M8/100*ТЛ!$G$33)</f>
        <v>1885</v>
      </c>
      <c r="O8" s="346"/>
      <c r="Q8" s="471">
        <v>975</v>
      </c>
      <c r="R8" s="478">
        <v>1300</v>
      </c>
      <c r="S8" s="479">
        <v>1500</v>
      </c>
      <c r="T8" s="480">
        <v>1760</v>
      </c>
    </row>
    <row r="9" spans="1:20" ht="30.75" thickBot="1" x14ac:dyDescent="0.3">
      <c r="A9" s="342" t="s">
        <v>1348</v>
      </c>
      <c r="B9" s="161"/>
      <c r="C9" s="471">
        <f t="shared" si="0"/>
        <v>0</v>
      </c>
      <c r="D9" s="369">
        <f>C9-(C9/100*ТЛ!$G$34)</f>
        <v>0</v>
      </c>
      <c r="E9" s="381">
        <f>D9+(D9/100*ТЛ!$G$33)</f>
        <v>0</v>
      </c>
      <c r="F9" s="478">
        <f t="shared" si="2"/>
        <v>1590</v>
      </c>
      <c r="G9" s="396">
        <f>F9-(F9/100*ТЛ!$G$34)</f>
        <v>1590</v>
      </c>
      <c r="H9" s="394">
        <f>G9+(G9/100*ТЛ!$G$33)</f>
        <v>1590</v>
      </c>
      <c r="I9" s="479">
        <f t="shared" si="3"/>
        <v>1725</v>
      </c>
      <c r="J9" s="397">
        <f>I9-(I9/100*ТЛ!$G$34)</f>
        <v>1725</v>
      </c>
      <c r="K9" s="402">
        <f>J9+(J9/100*ТЛ!$G$33)</f>
        <v>1725</v>
      </c>
      <c r="L9" s="480">
        <f t="shared" si="1"/>
        <v>2415</v>
      </c>
      <c r="M9" s="398">
        <f>L9-(L9/100*ТЛ!$G$34)</f>
        <v>2415</v>
      </c>
      <c r="N9" s="395">
        <f>M9+(M9/100*ТЛ!$G$33)</f>
        <v>2415</v>
      </c>
      <c r="O9" s="346"/>
      <c r="Q9" s="471">
        <v>0</v>
      </c>
      <c r="R9" s="478">
        <v>1485</v>
      </c>
      <c r="S9" s="479">
        <v>1610</v>
      </c>
      <c r="T9" s="480">
        <v>2255</v>
      </c>
    </row>
    <row r="10" spans="1:20" ht="30.75" thickBot="1" x14ac:dyDescent="0.3">
      <c r="A10" s="342" t="s">
        <v>1349</v>
      </c>
      <c r="B10" s="161"/>
      <c r="C10" s="471">
        <v>1545</v>
      </c>
      <c r="D10" s="369">
        <f>C10-(C10/100*ТЛ!$G$34)</f>
        <v>1545</v>
      </c>
      <c r="E10" s="381">
        <f>D10+(D10/100*ТЛ!$G$33)</f>
        <v>1545</v>
      </c>
      <c r="F10" s="478">
        <f t="shared" si="2"/>
        <v>1635</v>
      </c>
      <c r="G10" s="396">
        <f>F10-(F10/100*ТЛ!$G$34)</f>
        <v>1635</v>
      </c>
      <c r="H10" s="394">
        <f>G10+(G10/100*ТЛ!$G$33)</f>
        <v>1635</v>
      </c>
      <c r="I10" s="479">
        <f t="shared" si="3"/>
        <v>1800</v>
      </c>
      <c r="J10" s="397">
        <f>I10-(I10/100*ТЛ!$G$34)</f>
        <v>1800</v>
      </c>
      <c r="K10" s="402">
        <f>J10+(J10/100*ТЛ!$G$33)</f>
        <v>1800</v>
      </c>
      <c r="L10" s="480">
        <f t="shared" si="1"/>
        <v>2385</v>
      </c>
      <c r="M10" s="398">
        <f>L10-(L10/100*ТЛ!$G$34)</f>
        <v>2385</v>
      </c>
      <c r="N10" s="395">
        <f>M10+(M10/100*ТЛ!$G$33)</f>
        <v>2385</v>
      </c>
      <c r="O10" s="346"/>
      <c r="Q10" s="471">
        <v>1185</v>
      </c>
      <c r="R10" s="478">
        <v>1525</v>
      </c>
      <c r="S10" s="479">
        <v>1680</v>
      </c>
      <c r="T10" s="480">
        <v>2225</v>
      </c>
    </row>
    <row r="11" spans="1:20" ht="30.75" thickBot="1" x14ac:dyDescent="0.3">
      <c r="A11" s="342" t="s">
        <v>1350</v>
      </c>
      <c r="B11" s="161"/>
      <c r="C11" s="471">
        <f t="shared" si="0"/>
        <v>0</v>
      </c>
      <c r="D11" s="369">
        <f>C11-(C11/100*ТЛ!$G$34)</f>
        <v>0</v>
      </c>
      <c r="E11" s="381">
        <f>D11+(D11/100*ТЛ!$G$33)</f>
        <v>0</v>
      </c>
      <c r="F11" s="478">
        <f t="shared" si="2"/>
        <v>1985</v>
      </c>
      <c r="G11" s="396">
        <f>F11-(F11/100*ТЛ!$G$34)</f>
        <v>1985</v>
      </c>
      <c r="H11" s="394">
        <f>G11+(G11/100*ТЛ!$G$33)</f>
        <v>1985</v>
      </c>
      <c r="I11" s="479">
        <f t="shared" si="3"/>
        <v>2120</v>
      </c>
      <c r="J11" s="397">
        <f>I11-(I11/100*ТЛ!$G$34)</f>
        <v>2120</v>
      </c>
      <c r="K11" s="402">
        <f>J11+(J11/100*ТЛ!$G$33)</f>
        <v>2120</v>
      </c>
      <c r="L11" s="480">
        <f t="shared" si="1"/>
        <v>3420</v>
      </c>
      <c r="M11" s="398">
        <f>L11-(L11/100*ТЛ!$G$34)</f>
        <v>3420</v>
      </c>
      <c r="N11" s="395">
        <f>M11+(M11/100*ТЛ!$G$33)</f>
        <v>3420</v>
      </c>
      <c r="O11" s="346"/>
      <c r="Q11" s="471">
        <v>0</v>
      </c>
      <c r="R11" s="478">
        <v>1855</v>
      </c>
      <c r="S11" s="479">
        <v>1980</v>
      </c>
      <c r="T11" s="480">
        <v>3195</v>
      </c>
    </row>
    <row r="12" spans="1:20" ht="69.599999999999994" customHeight="1" thickBot="1" x14ac:dyDescent="0.3">
      <c r="A12" s="342" t="s">
        <v>1351</v>
      </c>
      <c r="B12" s="161"/>
      <c r="C12" s="471">
        <v>1825</v>
      </c>
      <c r="D12" s="369">
        <f>C12-(C12/100*ТЛ!$G$34)</f>
        <v>1825</v>
      </c>
      <c r="E12" s="381">
        <f>D12+(D12/100*ТЛ!$G$33)</f>
        <v>1825</v>
      </c>
      <c r="F12" s="478">
        <f t="shared" si="2"/>
        <v>2060</v>
      </c>
      <c r="G12" s="396">
        <f>F12-(F12/100*ТЛ!$G$34)</f>
        <v>2060</v>
      </c>
      <c r="H12" s="394">
        <f>G12+(G12/100*ТЛ!$G$33)</f>
        <v>2060</v>
      </c>
      <c r="I12" s="479">
        <f t="shared" si="3"/>
        <v>2210</v>
      </c>
      <c r="J12" s="397">
        <f>I12-(I12/100*ТЛ!$G$34)</f>
        <v>2210</v>
      </c>
      <c r="K12" s="402">
        <f>J12+(J12/100*ТЛ!$G$33)</f>
        <v>2210</v>
      </c>
      <c r="L12" s="480">
        <v>3220</v>
      </c>
      <c r="M12" s="398">
        <f>L12-(L12/100*ТЛ!$G$34)</f>
        <v>3220</v>
      </c>
      <c r="N12" s="395">
        <f>M12+(M12/100*ТЛ!$G$33)</f>
        <v>3220</v>
      </c>
      <c r="O12" s="346"/>
      <c r="Q12" s="471">
        <v>1405</v>
      </c>
      <c r="R12" s="478">
        <v>1925</v>
      </c>
      <c r="S12" s="479">
        <v>2065</v>
      </c>
      <c r="T12" s="480">
        <v>2550</v>
      </c>
    </row>
    <row r="13" spans="1:20" ht="30.75" thickBot="1" x14ac:dyDescent="0.3">
      <c r="A13" s="342" t="s">
        <v>1352</v>
      </c>
      <c r="B13" s="161"/>
      <c r="C13" s="471">
        <f t="shared" si="0"/>
        <v>1445</v>
      </c>
      <c r="D13" s="369">
        <f>C13-(C13/100*ТЛ!$G$34)</f>
        <v>1445</v>
      </c>
      <c r="E13" s="381">
        <f>D13+(D13/100*ТЛ!$G$33)</f>
        <v>1445</v>
      </c>
      <c r="F13" s="478">
        <f t="shared" si="2"/>
        <v>1950</v>
      </c>
      <c r="G13" s="396">
        <f>F13-(F13/100*ТЛ!$G$34)</f>
        <v>1950</v>
      </c>
      <c r="H13" s="394">
        <f>G13+(G13/100*ТЛ!$G$33)</f>
        <v>1950</v>
      </c>
      <c r="I13" s="479">
        <f t="shared" si="3"/>
        <v>2170</v>
      </c>
      <c r="J13" s="397">
        <f>I13-(I13/100*ТЛ!$G$34)</f>
        <v>2170</v>
      </c>
      <c r="K13" s="402">
        <f>J13+(J13/100*ТЛ!$G$33)</f>
        <v>2170</v>
      </c>
      <c r="L13" s="480">
        <f t="shared" si="1"/>
        <v>2920</v>
      </c>
      <c r="M13" s="398">
        <f>L13-(L13/100*ТЛ!$G$34)</f>
        <v>2920</v>
      </c>
      <c r="N13" s="395">
        <f>M13+(M13/100*ТЛ!$G$33)</f>
        <v>2920</v>
      </c>
      <c r="O13" s="346"/>
      <c r="Q13" s="471">
        <v>1350</v>
      </c>
      <c r="R13" s="478">
        <v>1820</v>
      </c>
      <c r="S13" s="479">
        <v>2025</v>
      </c>
      <c r="T13" s="480">
        <v>2725</v>
      </c>
    </row>
    <row r="14" spans="1:20" ht="30.75" thickBot="1" x14ac:dyDescent="0.3">
      <c r="A14" s="343" t="s">
        <v>1353</v>
      </c>
      <c r="B14" s="376"/>
      <c r="C14" s="471">
        <f t="shared" si="0"/>
        <v>0</v>
      </c>
      <c r="D14" s="369">
        <f>C14-(C14/100*ТЛ!$G$34)</f>
        <v>0</v>
      </c>
      <c r="E14" s="381">
        <f>D14+(D14/100*ТЛ!$G$33)</f>
        <v>0</v>
      </c>
      <c r="F14" s="478">
        <f t="shared" si="2"/>
        <v>2345</v>
      </c>
      <c r="G14" s="396">
        <f>F14-(F14/100*ТЛ!$G$34)</f>
        <v>2345</v>
      </c>
      <c r="H14" s="394">
        <f>G14+(G14/100*ТЛ!$G$33)</f>
        <v>2345</v>
      </c>
      <c r="I14" s="479">
        <f t="shared" si="3"/>
        <v>2570</v>
      </c>
      <c r="J14" s="397">
        <f>I14-(I14/100*ТЛ!$G$34)</f>
        <v>2570</v>
      </c>
      <c r="K14" s="402">
        <f>J14+(J14/100*ТЛ!$G$33)</f>
        <v>2570</v>
      </c>
      <c r="L14" s="480">
        <f t="shared" si="1"/>
        <v>3980</v>
      </c>
      <c r="M14" s="398">
        <f>L14-(L14/100*ТЛ!$G$34)</f>
        <v>3980</v>
      </c>
      <c r="N14" s="395">
        <f>M14+(M14/100*ТЛ!$G$33)</f>
        <v>3980</v>
      </c>
      <c r="O14" s="350"/>
      <c r="Q14" s="471">
        <v>0</v>
      </c>
      <c r="R14" s="478">
        <v>2190</v>
      </c>
      <c r="S14" s="479">
        <v>2400</v>
      </c>
      <c r="T14" s="480">
        <v>3715</v>
      </c>
    </row>
    <row r="15" spans="1:20" ht="30.75" thickBot="1" x14ac:dyDescent="0.3">
      <c r="A15" s="341" t="s">
        <v>1355</v>
      </c>
      <c r="B15" s="375"/>
      <c r="C15" s="471">
        <f t="shared" si="0"/>
        <v>1340</v>
      </c>
      <c r="D15" s="369">
        <f>C15-(C15/100*ТЛ!$G$34)</f>
        <v>1340</v>
      </c>
      <c r="E15" s="381">
        <f>D15+(D15/100*ТЛ!$G$33)</f>
        <v>1340</v>
      </c>
      <c r="F15" s="478">
        <f t="shared" si="2"/>
        <v>1650</v>
      </c>
      <c r="G15" s="396">
        <f>F15-(F15/100*ТЛ!$G$34)</f>
        <v>1650</v>
      </c>
      <c r="H15" s="394">
        <f>G15+(G15/100*ТЛ!$G$33)</f>
        <v>1650</v>
      </c>
      <c r="I15" s="479">
        <f t="shared" si="3"/>
        <v>1790</v>
      </c>
      <c r="J15" s="397">
        <f>I15-(I15/100*ТЛ!$G$34)</f>
        <v>1790</v>
      </c>
      <c r="K15" s="402">
        <f>J15+(J15/100*ТЛ!$G$33)</f>
        <v>1790</v>
      </c>
      <c r="L15" s="480">
        <f t="shared" si="1"/>
        <v>2180</v>
      </c>
      <c r="M15" s="398">
        <f>L15-(L15/100*ТЛ!$G$34)</f>
        <v>2180</v>
      </c>
      <c r="N15" s="395">
        <f>M15+(M15/100*ТЛ!$G$33)</f>
        <v>2180</v>
      </c>
      <c r="O15" s="345"/>
      <c r="Q15" s="471">
        <v>1250</v>
      </c>
      <c r="R15" s="478">
        <v>1540</v>
      </c>
      <c r="S15" s="479">
        <v>1670</v>
      </c>
      <c r="T15" s="480">
        <v>2035</v>
      </c>
    </row>
    <row r="16" spans="1:20" ht="30.75" thickBot="1" x14ac:dyDescent="0.3">
      <c r="A16" s="342" t="s">
        <v>1356</v>
      </c>
      <c r="B16" s="161"/>
      <c r="C16" s="471">
        <f t="shared" si="0"/>
        <v>1560</v>
      </c>
      <c r="D16" s="369">
        <f>C16-(C16/100*ТЛ!$G$34)</f>
        <v>1560</v>
      </c>
      <c r="E16" s="381">
        <f>D16+(D16/100*ТЛ!$G$33)</f>
        <v>1560</v>
      </c>
      <c r="F16" s="478">
        <f t="shared" si="2"/>
        <v>1930</v>
      </c>
      <c r="G16" s="396">
        <f>F16-(F16/100*ТЛ!$G$34)</f>
        <v>1930</v>
      </c>
      <c r="H16" s="394">
        <f>G16+(G16/100*ТЛ!$G$33)</f>
        <v>1930</v>
      </c>
      <c r="I16" s="479">
        <f t="shared" si="3"/>
        <v>2085</v>
      </c>
      <c r="J16" s="397">
        <f>I16-(I16/100*ТЛ!$G$34)</f>
        <v>2085</v>
      </c>
      <c r="K16" s="402">
        <f>J16+(J16/100*ТЛ!$G$33)</f>
        <v>2085</v>
      </c>
      <c r="L16" s="480">
        <f t="shared" si="1"/>
        <v>2660</v>
      </c>
      <c r="M16" s="398">
        <f>L16-(L16/100*ТЛ!$G$34)</f>
        <v>2660</v>
      </c>
      <c r="N16" s="395">
        <f>M16+(M16/100*ТЛ!$G$33)</f>
        <v>2660</v>
      </c>
      <c r="O16" s="346"/>
      <c r="Q16" s="471">
        <v>1455</v>
      </c>
      <c r="R16" s="478">
        <v>1800</v>
      </c>
      <c r="S16" s="479">
        <v>1945</v>
      </c>
      <c r="T16" s="480">
        <v>2485</v>
      </c>
    </row>
    <row r="17" spans="1:20" ht="30.75" thickBot="1" x14ac:dyDescent="0.3">
      <c r="A17" s="343" t="s">
        <v>1357</v>
      </c>
      <c r="B17" s="376"/>
      <c r="C17" s="471">
        <f t="shared" si="0"/>
        <v>1730</v>
      </c>
      <c r="D17" s="369">
        <f>C17-(C17/100*ТЛ!$G$34)</f>
        <v>1730</v>
      </c>
      <c r="E17" s="381">
        <f>D17+(D17/100*ТЛ!$G$33)</f>
        <v>1730</v>
      </c>
      <c r="F17" s="478">
        <f t="shared" si="2"/>
        <v>2225</v>
      </c>
      <c r="G17" s="396">
        <f>F17-(F17/100*ТЛ!$G$34)</f>
        <v>2225</v>
      </c>
      <c r="H17" s="394">
        <f>G17+(G17/100*ТЛ!$G$33)</f>
        <v>2225</v>
      </c>
      <c r="I17" s="479">
        <f t="shared" si="3"/>
        <v>2445</v>
      </c>
      <c r="J17" s="397">
        <f>I17-(I17/100*ТЛ!$G$34)</f>
        <v>2445</v>
      </c>
      <c r="K17" s="402">
        <f>J17+(J17/100*ТЛ!$G$33)</f>
        <v>2445</v>
      </c>
      <c r="L17" s="480">
        <f t="shared" si="1"/>
        <v>3210</v>
      </c>
      <c r="M17" s="398">
        <f>L17-(L17/100*ТЛ!$G$34)</f>
        <v>3210</v>
      </c>
      <c r="N17" s="395">
        <f>M17+(M17/100*ТЛ!$G$33)</f>
        <v>3210</v>
      </c>
      <c r="O17" s="350"/>
      <c r="Q17" s="471">
        <v>1615</v>
      </c>
      <c r="R17" s="478">
        <v>2075</v>
      </c>
      <c r="S17" s="479">
        <v>2285</v>
      </c>
      <c r="T17" s="480">
        <v>3000</v>
      </c>
    </row>
    <row r="18" spans="1:20" ht="30.75" thickBot="1" x14ac:dyDescent="0.3">
      <c r="A18" s="351" t="s">
        <v>1359</v>
      </c>
      <c r="B18" s="375"/>
      <c r="C18" s="471">
        <f t="shared" si="0"/>
        <v>1525</v>
      </c>
      <c r="D18" s="369">
        <f>C18-(C18/100*ТЛ!$G$34)</f>
        <v>1525</v>
      </c>
      <c r="E18" s="381">
        <f>D18+(D18/100*ТЛ!$G$33)</f>
        <v>1525</v>
      </c>
      <c r="F18" s="478">
        <f t="shared" si="2"/>
        <v>1800</v>
      </c>
      <c r="G18" s="396">
        <f>F18-(F18/100*ТЛ!$G$34)</f>
        <v>1800</v>
      </c>
      <c r="H18" s="394">
        <f>G18+(G18/100*ТЛ!$G$33)</f>
        <v>1800</v>
      </c>
      <c r="I18" s="479">
        <f t="shared" si="3"/>
        <v>1925</v>
      </c>
      <c r="J18" s="397">
        <f>I18-(I18/100*ТЛ!$G$34)</f>
        <v>1925</v>
      </c>
      <c r="K18" s="402">
        <f>J18+(J18/100*ТЛ!$G$33)</f>
        <v>1925</v>
      </c>
      <c r="L18" s="480" t="e">
        <f t="shared" si="1"/>
        <v>#VALUE!</v>
      </c>
      <c r="M18" s="398" t="s">
        <v>1285</v>
      </c>
      <c r="N18" s="395" t="s">
        <v>1285</v>
      </c>
      <c r="O18" s="345"/>
      <c r="Q18" s="471">
        <v>1425</v>
      </c>
      <c r="R18" s="478">
        <v>1680</v>
      </c>
      <c r="S18" s="479">
        <v>1795</v>
      </c>
      <c r="T18" s="480" t="s">
        <v>1285</v>
      </c>
    </row>
    <row r="19" spans="1:20" ht="30.75" thickBot="1" x14ac:dyDescent="0.3">
      <c r="A19" s="347" t="s">
        <v>1360</v>
      </c>
      <c r="B19" s="161"/>
      <c r="C19" s="471">
        <f t="shared" si="0"/>
        <v>0</v>
      </c>
      <c r="D19" s="369">
        <f>C19-(C19/100*ТЛ!$G$34)</f>
        <v>0</v>
      </c>
      <c r="E19" s="381">
        <f>D19+(D19/100*ТЛ!$G$33)</f>
        <v>0</v>
      </c>
      <c r="F19" s="478">
        <f t="shared" si="2"/>
        <v>1905</v>
      </c>
      <c r="G19" s="396">
        <f>F19-(F19/100*ТЛ!$G$34)</f>
        <v>1905</v>
      </c>
      <c r="H19" s="394">
        <f>G19+(G19/100*ТЛ!$G$33)</f>
        <v>1905</v>
      </c>
      <c r="I19" s="479">
        <f t="shared" si="3"/>
        <v>2000</v>
      </c>
      <c r="J19" s="397">
        <f>I19-(I19/100*ТЛ!$G$34)</f>
        <v>2000</v>
      </c>
      <c r="K19" s="402">
        <f>J19+(J19/100*ТЛ!$G$33)</f>
        <v>2000</v>
      </c>
      <c r="L19" s="480" t="e">
        <f t="shared" si="1"/>
        <v>#VALUE!</v>
      </c>
      <c r="M19" s="398" t="s">
        <v>1285</v>
      </c>
      <c r="N19" s="395" t="s">
        <v>1285</v>
      </c>
      <c r="O19" s="346"/>
      <c r="Q19" s="471">
        <v>0</v>
      </c>
      <c r="R19" s="478">
        <v>1780</v>
      </c>
      <c r="S19" s="479">
        <v>1865</v>
      </c>
      <c r="T19" s="480" t="s">
        <v>1285</v>
      </c>
    </row>
    <row r="20" spans="1:20" ht="30.75" thickBot="1" x14ac:dyDescent="0.3">
      <c r="A20" s="347" t="s">
        <v>1361</v>
      </c>
      <c r="B20" s="161"/>
      <c r="C20" s="471">
        <f t="shared" si="0"/>
        <v>705</v>
      </c>
      <c r="D20" s="369">
        <f>C20-(C20/100*ТЛ!$G$34)</f>
        <v>705</v>
      </c>
      <c r="E20" s="381">
        <f>D20+(D20/100*ТЛ!$G$33)</f>
        <v>705</v>
      </c>
      <c r="F20" s="478">
        <f t="shared" si="2"/>
        <v>705</v>
      </c>
      <c r="G20" s="396">
        <f>F20-(F20/100*ТЛ!$G$34)</f>
        <v>705</v>
      </c>
      <c r="H20" s="394">
        <f>G20+(G20/100*ТЛ!$G$33)</f>
        <v>705</v>
      </c>
      <c r="I20" s="479">
        <f t="shared" si="3"/>
        <v>705</v>
      </c>
      <c r="J20" s="397">
        <f>I20-(I20/100*ТЛ!$G$34)</f>
        <v>705</v>
      </c>
      <c r="K20" s="402">
        <f>J20+(J20/100*ТЛ!$G$33)</f>
        <v>705</v>
      </c>
      <c r="L20" s="480">
        <f t="shared" si="1"/>
        <v>705</v>
      </c>
      <c r="M20" s="398">
        <f>L20-(L20/100*ТЛ!$G$34)</f>
        <v>705</v>
      </c>
      <c r="N20" s="395">
        <f>M20+(M20/100*ТЛ!$G$33)</f>
        <v>705</v>
      </c>
      <c r="O20" s="346"/>
      <c r="Q20" s="471">
        <v>655</v>
      </c>
      <c r="R20" s="478">
        <v>655</v>
      </c>
      <c r="S20" s="479">
        <v>655</v>
      </c>
      <c r="T20" s="480">
        <v>655</v>
      </c>
    </row>
    <row r="21" spans="1:20" ht="30.75" thickBot="1" x14ac:dyDescent="0.3">
      <c r="A21" s="348" t="s">
        <v>1362</v>
      </c>
      <c r="B21" s="376"/>
      <c r="C21" s="471">
        <f t="shared" si="0"/>
        <v>2410</v>
      </c>
      <c r="D21" s="369">
        <f>C21-(C21/100*ТЛ!$G$34)</f>
        <v>2410</v>
      </c>
      <c r="E21" s="381">
        <f>D21+(D21/100*ТЛ!$G$33)</f>
        <v>2410</v>
      </c>
      <c r="F21" s="478">
        <f t="shared" si="2"/>
        <v>2675</v>
      </c>
      <c r="G21" s="396">
        <f>F21-(F21/100*ТЛ!$G$34)</f>
        <v>2675</v>
      </c>
      <c r="H21" s="394">
        <f>G21+(G21/100*ТЛ!$G$33)</f>
        <v>2675</v>
      </c>
      <c r="I21" s="479">
        <f t="shared" si="3"/>
        <v>2840</v>
      </c>
      <c r="J21" s="397">
        <f>I21-(I21/100*ТЛ!$G$34)</f>
        <v>2840</v>
      </c>
      <c r="K21" s="402">
        <f>J21+(J21/100*ТЛ!$G$33)</f>
        <v>2840</v>
      </c>
      <c r="L21" s="480">
        <f t="shared" si="1"/>
        <v>3345</v>
      </c>
      <c r="M21" s="398">
        <f>L21-(L21/100*ТЛ!$G$34)</f>
        <v>3345</v>
      </c>
      <c r="N21" s="395">
        <f>M21+(M21/100*ТЛ!$G$33)</f>
        <v>3345</v>
      </c>
      <c r="O21" s="350"/>
      <c r="Q21" s="471">
        <v>2250</v>
      </c>
      <c r="R21" s="478">
        <v>2500</v>
      </c>
      <c r="S21" s="479">
        <v>2650</v>
      </c>
      <c r="T21" s="480">
        <v>3125</v>
      </c>
    </row>
    <row r="22" spans="1:20" ht="30.75" thickBot="1" x14ac:dyDescent="0.3">
      <c r="A22" s="341" t="s">
        <v>1364</v>
      </c>
      <c r="B22" s="375"/>
      <c r="C22" s="471">
        <v>985</v>
      </c>
      <c r="D22" s="369">
        <f>C22-(C22/100*ТЛ!$G$34)</f>
        <v>985</v>
      </c>
      <c r="E22" s="381">
        <f>D22+(D22/100*ТЛ!$G$33)</f>
        <v>985</v>
      </c>
      <c r="F22" s="478">
        <f t="shared" si="2"/>
        <v>1005</v>
      </c>
      <c r="G22" s="396">
        <f>F22-(F22/100*ТЛ!$G$34)</f>
        <v>1005</v>
      </c>
      <c r="H22" s="394">
        <f>G22+(G22/100*ТЛ!$G$33)</f>
        <v>1005</v>
      </c>
      <c r="I22" s="479">
        <v>1265</v>
      </c>
      <c r="J22" s="397">
        <f>I22-(I22/100*ТЛ!$G$34)</f>
        <v>1265</v>
      </c>
      <c r="K22" s="402">
        <f>J22+(J22/100*ТЛ!$G$33)</f>
        <v>1265</v>
      </c>
      <c r="L22" s="480">
        <f t="shared" si="1"/>
        <v>1310</v>
      </c>
      <c r="M22" s="398">
        <f>L22-(L22/100*ТЛ!$G$34)</f>
        <v>1310</v>
      </c>
      <c r="N22" s="395">
        <f>M22+(M22/100*ТЛ!$G$33)</f>
        <v>1310</v>
      </c>
      <c r="O22" s="345"/>
      <c r="Q22" s="471">
        <v>790</v>
      </c>
      <c r="R22" s="478">
        <v>935</v>
      </c>
      <c r="S22" s="479">
        <v>985</v>
      </c>
      <c r="T22" s="480">
        <v>1220</v>
      </c>
    </row>
    <row r="23" spans="1:20" ht="30.75" thickBot="1" x14ac:dyDescent="0.3">
      <c r="A23" s="342" t="s">
        <v>1365</v>
      </c>
      <c r="B23" s="161"/>
      <c r="C23" s="471">
        <v>1055</v>
      </c>
      <c r="D23" s="369">
        <f>C23-(C23/100*ТЛ!$G$34)</f>
        <v>1055</v>
      </c>
      <c r="E23" s="381">
        <f>D23+(D23/100*ТЛ!$G$33)</f>
        <v>1055</v>
      </c>
      <c r="F23" s="478">
        <v>1165</v>
      </c>
      <c r="G23" s="396">
        <f>F23-(F23/100*ТЛ!$G$34)</f>
        <v>1165</v>
      </c>
      <c r="H23" s="394">
        <f>G23+(G23/100*ТЛ!$G$33)</f>
        <v>1165</v>
      </c>
      <c r="I23" s="479">
        <v>1250</v>
      </c>
      <c r="J23" s="397">
        <f>I23-(I23/100*ТЛ!$G$34)</f>
        <v>1250</v>
      </c>
      <c r="K23" s="402">
        <f>J23+(J23/100*ТЛ!$G$33)</f>
        <v>1250</v>
      </c>
      <c r="L23" s="480">
        <f t="shared" si="1"/>
        <v>1435</v>
      </c>
      <c r="M23" s="398">
        <f>L23-(L23/100*ТЛ!$G$34)</f>
        <v>1435</v>
      </c>
      <c r="N23" s="395">
        <f>M23+(M23/100*ТЛ!$G$33)</f>
        <v>1435</v>
      </c>
      <c r="O23" s="98"/>
      <c r="Q23" s="471">
        <v>830</v>
      </c>
      <c r="R23" s="478">
        <v>995</v>
      </c>
      <c r="S23" s="479">
        <v>1075</v>
      </c>
      <c r="T23" s="480">
        <v>1340</v>
      </c>
    </row>
    <row r="24" spans="1:20" ht="30.75" thickBot="1" x14ac:dyDescent="0.3">
      <c r="A24" s="445" t="s">
        <v>1508</v>
      </c>
      <c r="L24" s="480">
        <v>2465</v>
      </c>
      <c r="M24" s="398">
        <f>L24-(L24/100*ТЛ!$G$34)</f>
        <v>2465</v>
      </c>
      <c r="N24" s="395">
        <f>M24+(M24/100*ТЛ!$G$33)</f>
        <v>2465</v>
      </c>
      <c r="T24" s="480">
        <v>1985</v>
      </c>
    </row>
    <row r="25" spans="1:20" ht="30.75" thickBot="1" x14ac:dyDescent="0.3">
      <c r="A25" s="445" t="s">
        <v>1509</v>
      </c>
      <c r="L25" s="480">
        <f t="shared" si="1"/>
        <v>2720</v>
      </c>
      <c r="M25" s="398">
        <f>L25-(L25/100*ТЛ!$G$34)</f>
        <v>2720</v>
      </c>
      <c r="N25" s="395">
        <f>M25+(M25/100*ТЛ!$G$33)</f>
        <v>2720</v>
      </c>
      <c r="T25" s="480">
        <v>2540</v>
      </c>
    </row>
    <row r="26" spans="1:20" ht="30.75" thickBot="1" x14ac:dyDescent="0.3">
      <c r="A26" s="445" t="s">
        <v>1510</v>
      </c>
      <c r="L26" s="480">
        <f t="shared" si="1"/>
        <v>2945</v>
      </c>
      <c r="M26" s="398">
        <f>L26-(L26/100*ТЛ!$G$34)</f>
        <v>2945</v>
      </c>
      <c r="N26" s="395">
        <f>M26+(M26/100*ТЛ!$G$33)</f>
        <v>2945</v>
      </c>
      <c r="T26" s="480">
        <v>2750</v>
      </c>
    </row>
    <row r="27" spans="1:20" ht="30.75" thickBot="1" x14ac:dyDescent="0.3">
      <c r="A27" s="445" t="s">
        <v>1511</v>
      </c>
      <c r="L27" s="480">
        <f t="shared" si="1"/>
        <v>2500</v>
      </c>
      <c r="M27" s="398">
        <f>L27-(L27/100*ТЛ!$G$34)</f>
        <v>2500</v>
      </c>
      <c r="N27" s="395">
        <f>M27+(M27/100*ТЛ!$G$33)</f>
        <v>2500</v>
      </c>
      <c r="T27" s="480">
        <v>2335</v>
      </c>
    </row>
    <row r="28" spans="1:20" ht="39.6" customHeight="1" thickBot="1" x14ac:dyDescent="0.3">
      <c r="A28" s="445" t="s">
        <v>1542</v>
      </c>
      <c r="L28" s="480">
        <f t="shared" si="1"/>
        <v>2540</v>
      </c>
      <c r="M28" s="398">
        <f>L28-(L28/100*ТЛ!$G$34)</f>
        <v>2540</v>
      </c>
      <c r="N28" s="395">
        <f>M28+(M28/100*ТЛ!$G$33)</f>
        <v>2540</v>
      </c>
      <c r="T28" s="480">
        <v>2370</v>
      </c>
    </row>
    <row r="29" spans="1:20" ht="15.75" thickBot="1" x14ac:dyDescent="0.3">
      <c r="A29" s="445" t="s">
        <v>1543</v>
      </c>
      <c r="L29" s="480">
        <v>3125</v>
      </c>
      <c r="M29" s="398">
        <f>L29-(L29/100*ТЛ!$G$34)</f>
        <v>3125</v>
      </c>
      <c r="N29" s="395">
        <f>M29+(M29/100*ТЛ!$G$33)</f>
        <v>3125</v>
      </c>
      <c r="T29" s="480">
        <v>2510</v>
      </c>
    </row>
    <row r="30" spans="1:20" s="143" customFormat="1" ht="15.75" thickBot="1" x14ac:dyDescent="0.3">
      <c r="A30" s="445" t="s">
        <v>1552</v>
      </c>
      <c r="C30" s="126"/>
      <c r="D30" s="383"/>
      <c r="E30" s="384"/>
      <c r="G30" s="138"/>
      <c r="H30" s="182"/>
      <c r="I30" s="126"/>
      <c r="J30" s="383"/>
      <c r="K30" s="384"/>
      <c r="L30" s="480">
        <f t="shared" si="1"/>
        <v>2750</v>
      </c>
      <c r="M30" s="398">
        <f>L30-(L30/100*ТЛ!$G$34)</f>
        <v>2750</v>
      </c>
      <c r="N30" s="395">
        <f>M30+(M30/100*ТЛ!$G$33)</f>
        <v>2750</v>
      </c>
      <c r="T30" s="480">
        <v>2570</v>
      </c>
    </row>
    <row r="31" spans="1:20" s="143" customFormat="1" ht="15.75" thickBot="1" x14ac:dyDescent="0.3">
      <c r="A31" s="445" t="s">
        <v>1553</v>
      </c>
      <c r="C31" s="126"/>
      <c r="D31" s="383"/>
      <c r="E31" s="384"/>
      <c r="G31" s="138"/>
      <c r="H31" s="182"/>
      <c r="I31" s="126"/>
      <c r="J31" s="383"/>
      <c r="K31" s="384"/>
      <c r="L31" s="480">
        <f t="shared" si="1"/>
        <v>2265</v>
      </c>
      <c r="M31" s="398">
        <f>L31-(L31/100*ТЛ!$G$34)</f>
        <v>2265</v>
      </c>
      <c r="N31" s="395">
        <f>M31+(M31/100*ТЛ!$G$33)</f>
        <v>2265</v>
      </c>
      <c r="T31" s="480">
        <v>2115</v>
      </c>
    </row>
    <row r="32" spans="1:20" ht="30.75" thickBot="1" x14ac:dyDescent="0.3">
      <c r="A32" s="445" t="s">
        <v>1513</v>
      </c>
      <c r="L32" s="480">
        <f t="shared" si="1"/>
        <v>3395</v>
      </c>
      <c r="M32" s="398">
        <f>L32-(L32/100*ТЛ!$G$34)</f>
        <v>3395</v>
      </c>
      <c r="N32" s="395">
        <f>M32+(M32/100*ТЛ!$G$33)</f>
        <v>3395</v>
      </c>
      <c r="T32" s="480">
        <v>3170</v>
      </c>
    </row>
    <row r="33" spans="1:20" ht="30.75" thickBot="1" x14ac:dyDescent="0.3">
      <c r="A33" s="445" t="s">
        <v>1514</v>
      </c>
      <c r="L33" s="480">
        <f t="shared" si="1"/>
        <v>2785</v>
      </c>
      <c r="M33" s="398">
        <f>L33-(L33/100*ТЛ!$G$34)</f>
        <v>2785</v>
      </c>
      <c r="N33" s="395">
        <f>M33+(M33/100*ТЛ!$G$33)</f>
        <v>2785</v>
      </c>
      <c r="T33" s="480">
        <v>2600</v>
      </c>
    </row>
    <row r="34" spans="1:20" ht="30.75" thickBot="1" x14ac:dyDescent="0.3">
      <c r="A34" s="445" t="s">
        <v>1515</v>
      </c>
      <c r="L34" s="480">
        <f t="shared" si="1"/>
        <v>3500</v>
      </c>
      <c r="M34" s="398">
        <f>L34-(L34/100*ТЛ!$G$34)</f>
        <v>3500</v>
      </c>
      <c r="N34" s="395">
        <f>M34+(M34/100*ТЛ!$G$33)</f>
        <v>3500</v>
      </c>
      <c r="T34" s="480">
        <v>3270</v>
      </c>
    </row>
    <row r="35" spans="1:20" ht="30.75" thickBot="1" x14ac:dyDescent="0.3">
      <c r="A35" s="445" t="s">
        <v>1544</v>
      </c>
      <c r="L35" s="480">
        <f t="shared" si="1"/>
        <v>3035</v>
      </c>
      <c r="M35" s="398">
        <f>L35-(L35/100*ТЛ!$G$34)</f>
        <v>3035</v>
      </c>
      <c r="N35" s="395">
        <f>M35+(M35/100*ТЛ!$G$33)</f>
        <v>3035</v>
      </c>
      <c r="T35" s="480">
        <v>2835</v>
      </c>
    </row>
    <row r="36" spans="1:20" ht="30.75" thickBot="1" x14ac:dyDescent="0.3">
      <c r="A36" s="445" t="s">
        <v>1545</v>
      </c>
      <c r="L36" s="480">
        <f t="shared" si="1"/>
        <v>3695</v>
      </c>
      <c r="M36" s="398">
        <f>L36-(L36/100*ТЛ!$G$34)</f>
        <v>3695</v>
      </c>
      <c r="N36" s="395">
        <f>M36+(M36/100*ТЛ!$G$33)</f>
        <v>3695</v>
      </c>
      <c r="T36" s="480">
        <v>3450</v>
      </c>
    </row>
    <row r="37" spans="1:20" ht="30.75" thickBot="1" x14ac:dyDescent="0.3">
      <c r="A37" s="445" t="s">
        <v>1518</v>
      </c>
      <c r="L37" s="480">
        <f t="shared" si="1"/>
        <v>4540</v>
      </c>
      <c r="M37" s="398">
        <f>L37-(L37/100*ТЛ!$G$34)</f>
        <v>4540</v>
      </c>
      <c r="N37" s="395">
        <f>M37+(M37/100*ТЛ!$G$33)</f>
        <v>4540</v>
      </c>
      <c r="T37" s="480">
        <v>4240</v>
      </c>
    </row>
    <row r="38" spans="1:20" ht="30.75" thickBot="1" x14ac:dyDescent="0.3">
      <c r="A38" s="445" t="s">
        <v>1519</v>
      </c>
      <c r="L38" s="480">
        <f t="shared" si="1"/>
        <v>3815</v>
      </c>
      <c r="M38" s="398">
        <f>L38-(L38/100*ТЛ!$G$34)</f>
        <v>3815</v>
      </c>
      <c r="N38" s="395">
        <f>M38+(M38/100*ТЛ!$G$33)</f>
        <v>3815</v>
      </c>
      <c r="T38" s="480">
        <v>3565</v>
      </c>
    </row>
    <row r="39" spans="1:20" ht="30.75" thickBot="1" x14ac:dyDescent="0.3">
      <c r="A39" s="445" t="s">
        <v>1520</v>
      </c>
      <c r="L39" s="480">
        <f t="shared" si="1"/>
        <v>4335</v>
      </c>
      <c r="M39" s="398">
        <f>L39-(L39/100*ТЛ!$G$34)</f>
        <v>4335</v>
      </c>
      <c r="N39" s="395">
        <f>M39+(M39/100*ТЛ!$G$33)</f>
        <v>4335</v>
      </c>
      <c r="T39" s="480">
        <v>4050</v>
      </c>
    </row>
    <row r="40" spans="1:20" ht="30.75" thickBot="1" x14ac:dyDescent="0.3">
      <c r="A40" s="445" t="s">
        <v>1546</v>
      </c>
      <c r="L40" s="480">
        <f t="shared" si="1"/>
        <v>4815</v>
      </c>
      <c r="M40" s="398">
        <f>L40-(L40/100*ТЛ!$G$34)</f>
        <v>4815</v>
      </c>
      <c r="N40" s="395">
        <f>M40+(M40/100*ТЛ!$G$33)</f>
        <v>4815</v>
      </c>
      <c r="T40" s="480">
        <v>4500</v>
      </c>
    </row>
    <row r="41" spans="1:20" ht="30.75" thickBot="1" x14ac:dyDescent="0.3">
      <c r="A41" s="445" t="s">
        <v>1547</v>
      </c>
      <c r="L41" s="480">
        <f t="shared" si="1"/>
        <v>3645</v>
      </c>
      <c r="M41" s="398">
        <f>L41-(L41/100*ТЛ!$G$34)</f>
        <v>3645</v>
      </c>
      <c r="N41" s="395">
        <f>M41+(M41/100*ТЛ!$G$33)</f>
        <v>3645</v>
      </c>
      <c r="T41" s="480">
        <v>3405</v>
      </c>
    </row>
    <row r="42" spans="1:20" ht="30.75" thickBot="1" x14ac:dyDescent="0.3">
      <c r="A42" s="445" t="s">
        <v>1548</v>
      </c>
      <c r="L42" s="480">
        <v>1915</v>
      </c>
      <c r="M42" s="398">
        <f>L42-(L42/100*ТЛ!$G$34)</f>
        <v>1915</v>
      </c>
      <c r="N42" s="395">
        <f>M42+(M42/100*ТЛ!$G$33)</f>
        <v>1915</v>
      </c>
      <c r="T42" s="480">
        <v>1540</v>
      </c>
    </row>
    <row r="43" spans="1:20" ht="15.75" thickBot="1" x14ac:dyDescent="0.3">
      <c r="A43" s="442" t="s">
        <v>1549</v>
      </c>
      <c r="L43" s="480">
        <f t="shared" si="1"/>
        <v>3895</v>
      </c>
      <c r="M43" s="398">
        <f>L43-(L43/100*ТЛ!$G$34)</f>
        <v>3895</v>
      </c>
      <c r="N43" s="395">
        <f>M43+(M43/100*ТЛ!$G$33)</f>
        <v>3895</v>
      </c>
      <c r="T43" s="480">
        <v>3640</v>
      </c>
    </row>
    <row r="44" spans="1:20" ht="30.75" thickBot="1" x14ac:dyDescent="0.3">
      <c r="A44" s="445" t="s">
        <v>1537</v>
      </c>
      <c r="L44" s="480">
        <f t="shared" si="1"/>
        <v>700</v>
      </c>
      <c r="M44" s="398">
        <f>L44-(L44/100*ТЛ!$G$34)</f>
        <v>700</v>
      </c>
      <c r="N44" s="395">
        <f>M44+(M44/100*ТЛ!$G$33)</f>
        <v>700</v>
      </c>
      <c r="T44" s="480">
        <v>650</v>
      </c>
    </row>
    <row r="45" spans="1:20" ht="30.75" thickBot="1" x14ac:dyDescent="0.3">
      <c r="A45" s="445" t="s">
        <v>1538</v>
      </c>
      <c r="L45" s="480">
        <f t="shared" si="1"/>
        <v>2515</v>
      </c>
      <c r="M45" s="398">
        <f>L45-(L45/100*ТЛ!$G$34)</f>
        <v>2515</v>
      </c>
      <c r="N45" s="395">
        <f>M45+(M45/100*ТЛ!$G$33)</f>
        <v>2515</v>
      </c>
      <c r="T45" s="480">
        <v>2350</v>
      </c>
    </row>
    <row r="46" spans="1:20" ht="30.75" thickBot="1" x14ac:dyDescent="0.3">
      <c r="A46" s="445" t="s">
        <v>1539</v>
      </c>
      <c r="L46" s="480">
        <f t="shared" si="1"/>
        <v>2890</v>
      </c>
      <c r="M46" s="398">
        <f>L46-(L46/100*ТЛ!$G$34)</f>
        <v>2890</v>
      </c>
      <c r="N46" s="395">
        <f>M46+(M46/100*ТЛ!$G$33)</f>
        <v>2890</v>
      </c>
      <c r="T46" s="480">
        <v>2700</v>
      </c>
    </row>
    <row r="47" spans="1:20" ht="15.75" thickBot="1" x14ac:dyDescent="0.3">
      <c r="A47" s="445" t="s">
        <v>1540</v>
      </c>
      <c r="L47" s="480">
        <f t="shared" si="1"/>
        <v>590</v>
      </c>
      <c r="M47" s="398">
        <f>L47-(L47/100*ТЛ!$G$34)</f>
        <v>590</v>
      </c>
      <c r="N47" s="395">
        <f>M47+(M47/100*ТЛ!$G$33)</f>
        <v>590</v>
      </c>
      <c r="T47" s="480">
        <v>550</v>
      </c>
    </row>
    <row r="48" spans="1:20" ht="30" x14ac:dyDescent="0.25">
      <c r="A48" s="445" t="s">
        <v>1541</v>
      </c>
      <c r="L48" s="480">
        <f t="shared" si="1"/>
        <v>700</v>
      </c>
      <c r="M48" s="398">
        <f>L48-(L48/100*ТЛ!$G$34)</f>
        <v>700</v>
      </c>
      <c r="N48" s="395">
        <f>M48+(M48/100*ТЛ!$G$33)</f>
        <v>700</v>
      </c>
      <c r="T48" s="480">
        <v>650</v>
      </c>
    </row>
  </sheetData>
  <mergeCells count="8">
    <mergeCell ref="Q3:T3"/>
    <mergeCell ref="C3:E3"/>
    <mergeCell ref="F3:H3"/>
    <mergeCell ref="I3:K3"/>
    <mergeCell ref="A2:B2"/>
    <mergeCell ref="C2:O2"/>
    <mergeCell ref="A3:B3"/>
    <mergeCell ref="L3:O3"/>
  </mergeCells>
  <pageMargins left="0.7" right="0.7" top="0.75" bottom="0.75" header="0.3" footer="0.3"/>
  <drawing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77</vt:i4>
      </vt:variant>
      <vt:variant>
        <vt:lpstr>Именованные диапазоны</vt:lpstr>
      </vt:variant>
      <vt:variant>
        <vt:i4>34</vt:i4>
      </vt:variant>
    </vt:vector>
  </HeadingPairs>
  <TitlesOfParts>
    <vt:vector size="111" baseType="lpstr">
      <vt:lpstr>ТЛ</vt:lpstr>
      <vt:lpstr>Содерж</vt:lpstr>
      <vt:lpstr>1</vt:lpstr>
      <vt:lpstr>1р</vt:lpstr>
      <vt:lpstr>2</vt:lpstr>
      <vt:lpstr>2р</vt:lpstr>
      <vt:lpstr>3</vt:lpstr>
      <vt:lpstr>3р</vt:lpstr>
      <vt:lpstr>4</vt:lpstr>
      <vt:lpstr>4р</vt:lpstr>
      <vt:lpstr>4а</vt:lpstr>
      <vt:lpstr>4ар</vt:lpstr>
      <vt:lpstr>5</vt:lpstr>
      <vt:lpstr>6</vt:lpstr>
      <vt:lpstr>6р</vt:lpstr>
      <vt:lpstr>5р</vt:lpstr>
      <vt:lpstr>Дельта</vt:lpstr>
      <vt:lpstr>СМАРТИ</vt:lpstr>
      <vt:lpstr>Жемчужина</vt:lpstr>
      <vt:lpstr>7</vt:lpstr>
      <vt:lpstr>7р</vt:lpstr>
      <vt:lpstr>8</vt:lpstr>
      <vt:lpstr>8р</vt:lpstr>
      <vt:lpstr>9</vt:lpstr>
      <vt:lpstr>9р</vt:lpstr>
      <vt:lpstr>10</vt:lpstr>
      <vt:lpstr>10р</vt:lpstr>
      <vt:lpstr>11</vt:lpstr>
      <vt:lpstr>11р</vt:lpstr>
      <vt:lpstr>12</vt:lpstr>
      <vt:lpstr>12р</vt:lpstr>
      <vt:lpstr>13</vt:lpstr>
      <vt:lpstr>12р2</vt:lpstr>
      <vt:lpstr>13р</vt:lpstr>
      <vt:lpstr>14</vt:lpstr>
      <vt:lpstr>14р</vt:lpstr>
      <vt:lpstr>15</vt:lpstr>
      <vt:lpstr>15р</vt:lpstr>
      <vt:lpstr>16</vt:lpstr>
      <vt:lpstr>16р</vt:lpstr>
      <vt:lpstr>17</vt:lpstr>
      <vt:lpstr>17р</vt:lpstr>
      <vt:lpstr>18</vt:lpstr>
      <vt:lpstr>18р</vt:lpstr>
      <vt:lpstr>19</vt:lpstr>
      <vt:lpstr>19р</vt:lpstr>
      <vt:lpstr>шк1</vt:lpstr>
      <vt:lpstr>20,21</vt:lpstr>
      <vt:lpstr>20р</vt:lpstr>
      <vt:lpstr>22</vt:lpstr>
      <vt:lpstr>222</vt:lpstr>
      <vt:lpstr>22р</vt:lpstr>
      <vt:lpstr>23</vt:lpstr>
      <vt:lpstr>23р</vt:lpstr>
      <vt:lpstr>24</vt:lpstr>
      <vt:lpstr>24р</vt:lpstr>
      <vt:lpstr>25</vt:lpstr>
      <vt:lpstr>25р</vt:lpstr>
      <vt:lpstr>26</vt:lpstr>
      <vt:lpstr>26р</vt:lpstr>
      <vt:lpstr>27</vt:lpstr>
      <vt:lpstr>29</vt:lpstr>
      <vt:lpstr>зол</vt:lpstr>
      <vt:lpstr>30</vt:lpstr>
      <vt:lpstr>над</vt:lpstr>
      <vt:lpstr>31р</vt:lpstr>
      <vt:lpstr>33старый</vt:lpstr>
      <vt:lpstr>Цены на фрез</vt:lpstr>
      <vt:lpstr>Фрезеровка</vt:lpstr>
      <vt:lpstr>Лист1</vt:lpstr>
      <vt:lpstr>Лист2</vt:lpstr>
      <vt:lpstr>31</vt:lpstr>
      <vt:lpstr>32</vt:lpstr>
      <vt:lpstr>32р-новый</vt:lpstr>
      <vt:lpstr>33</vt:lpstr>
      <vt:lpstr>33р-новый</vt:lpstr>
      <vt:lpstr>Лист3</vt:lpstr>
      <vt:lpstr>'1'!Область_печати</vt:lpstr>
      <vt:lpstr>'10'!Область_печати</vt:lpstr>
      <vt:lpstr>'11'!Область_печати</vt:lpstr>
      <vt:lpstr>'12'!Область_печати</vt:lpstr>
      <vt:lpstr>'13'!Область_печати</vt:lpstr>
      <vt:lpstr>'14'!Область_печати</vt:lpstr>
      <vt:lpstr>'15'!Область_печати</vt:lpstr>
      <vt:lpstr>'16'!Область_печати</vt:lpstr>
      <vt:lpstr>'17'!Область_печати</vt:lpstr>
      <vt:lpstr>'18'!Область_печати</vt:lpstr>
      <vt:lpstr>'19'!Область_печати</vt:lpstr>
      <vt:lpstr>'20,21'!Область_печати</vt:lpstr>
      <vt:lpstr>'22'!Область_печати</vt:lpstr>
      <vt:lpstr>'222'!Область_печати</vt:lpstr>
      <vt:lpstr>'23'!Область_печати</vt:lpstr>
      <vt:lpstr>'24'!Область_печати</vt:lpstr>
      <vt:lpstr>'25'!Область_печати</vt:lpstr>
      <vt:lpstr>'26'!Область_печати</vt:lpstr>
      <vt:lpstr>'27'!Область_печати</vt:lpstr>
      <vt:lpstr>'29'!Область_печати</vt:lpstr>
      <vt:lpstr>'3'!Область_печати</vt:lpstr>
      <vt:lpstr>'30'!Область_печати</vt:lpstr>
      <vt:lpstr>'31'!Область_печати</vt:lpstr>
      <vt:lpstr>'32'!Область_печати</vt:lpstr>
      <vt:lpstr>'33'!Область_печати</vt:lpstr>
      <vt:lpstr>'33старый'!Область_печати</vt:lpstr>
      <vt:lpstr>'4а'!Область_печати</vt:lpstr>
      <vt:lpstr>'5'!Область_печати</vt:lpstr>
      <vt:lpstr>'9'!Область_печати</vt:lpstr>
      <vt:lpstr>Жемчужина!Область_печати</vt:lpstr>
      <vt:lpstr>Лист1!Область_печати</vt:lpstr>
      <vt:lpstr>ТЛ!Область_печати</vt:lpstr>
      <vt:lpstr>Фрезеровка!Область_печати</vt:lpstr>
      <vt:lpstr>'Цены на фрез'!Область_печати</vt:lpstr>
    </vt:vector>
  </TitlesOfParts>
  <Company>Премиум-МК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Яна</dc:creator>
  <cp:lastModifiedBy>Ирина</cp:lastModifiedBy>
  <cp:lastPrinted>2019-04-25T08:14:39Z</cp:lastPrinted>
  <dcterms:created xsi:type="dcterms:W3CDTF">2015-06-02T08:04:22Z</dcterms:created>
  <dcterms:modified xsi:type="dcterms:W3CDTF">2019-06-04T05:27:37Z</dcterms:modified>
</cp:coreProperties>
</file>