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wdp" ContentType="image/vnd.ms-photo"/>
  <Default Extension="jpg" ContentType="image/jpe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filterPrivacy="1" defaultThemeVersion="124226"/>
  <bookViews>
    <workbookView xWindow="0" yWindow="0" windowWidth="28800" windowHeight="13125"/>
  </bookViews>
  <sheets>
    <sheet name="САНКИ-КОЛЯСКИ" sheetId="2" r:id="rId1"/>
    <sheet name="АКСЕССУАРЫ" sheetId="7" r:id="rId2"/>
  </sheets>
  <calcPr calcId="152511"/>
</workbook>
</file>

<file path=xl/calcChain.xml><?xml version="1.0" encoding="utf-8"?>
<calcChain xmlns="http://schemas.openxmlformats.org/spreadsheetml/2006/main">
  <c r="AI107" i="7" l="1"/>
  <c r="AJ107" i="7"/>
  <c r="AK107" i="7"/>
  <c r="AH107" i="7"/>
  <c r="AG107" i="7"/>
  <c r="AG110" i="7" s="1"/>
  <c r="AH91" i="7"/>
  <c r="AK89" i="7"/>
  <c r="AJ87" i="7"/>
  <c r="AK85" i="7"/>
  <c r="AH83" i="7"/>
  <c r="AH85" i="7"/>
  <c r="AI85" i="7"/>
  <c r="AJ85" i="7"/>
  <c r="AH87" i="7"/>
  <c r="AI87" i="7"/>
  <c r="AK87" i="7"/>
  <c r="AH89" i="7"/>
  <c r="AI89" i="7"/>
  <c r="AJ89" i="7"/>
  <c r="AI91" i="7"/>
  <c r="AJ91" i="7"/>
  <c r="AK91" i="7"/>
  <c r="AI83" i="7"/>
  <c r="AJ83" i="7"/>
  <c r="AK83" i="7"/>
  <c r="AG85" i="7"/>
  <c r="AG87" i="7"/>
  <c r="AG89" i="7"/>
  <c r="AG91" i="7"/>
  <c r="AG83" i="7"/>
  <c r="AF85" i="7"/>
  <c r="AF87" i="7"/>
  <c r="AF89" i="7"/>
  <c r="AF91" i="7"/>
  <c r="AF83" i="7"/>
  <c r="AI65" i="7"/>
  <c r="AJ65" i="7"/>
  <c r="AK65" i="7"/>
  <c r="AH65" i="7"/>
  <c r="AG65" i="7"/>
  <c r="AG68" i="7" s="1"/>
  <c r="AF65" i="7"/>
  <c r="AK45" i="7"/>
  <c r="AJ43" i="7"/>
  <c r="AI41" i="7"/>
  <c r="AH43" i="7"/>
  <c r="AI43" i="7"/>
  <c r="AK43" i="7"/>
  <c r="AH45" i="7"/>
  <c r="AI45" i="7"/>
  <c r="AJ45" i="7"/>
  <c r="AJ41" i="7"/>
  <c r="AK41" i="7"/>
  <c r="AH41" i="7"/>
  <c r="AG43" i="7"/>
  <c r="AG45" i="7"/>
  <c r="AG41" i="7"/>
  <c r="AF43" i="7"/>
  <c r="AF45" i="7"/>
  <c r="AF41" i="7"/>
  <c r="AK17" i="7"/>
  <c r="AK15" i="7"/>
  <c r="AI13" i="7"/>
  <c r="AH11" i="7"/>
  <c r="AH13" i="7"/>
  <c r="AJ13" i="7"/>
  <c r="AK13" i="7"/>
  <c r="AH15" i="7"/>
  <c r="AI15" i="7"/>
  <c r="AJ15" i="7"/>
  <c r="AH17" i="7"/>
  <c r="AI17" i="7"/>
  <c r="AJ17" i="7"/>
  <c r="AI11" i="7"/>
  <c r="AJ11" i="7"/>
  <c r="AK11" i="7"/>
  <c r="AG13" i="7"/>
  <c r="AG15" i="7"/>
  <c r="AG17" i="7"/>
  <c r="AG11" i="7"/>
  <c r="AF13" i="7"/>
  <c r="AF15" i="7"/>
  <c r="AF17" i="7"/>
  <c r="AF11" i="7"/>
  <c r="AI369" i="2"/>
  <c r="AJ369" i="2"/>
  <c r="AK369" i="2"/>
  <c r="AH369" i="2"/>
  <c r="AG369" i="2"/>
  <c r="AG371" i="2" s="1"/>
  <c r="AF369" i="2"/>
  <c r="AH341" i="2"/>
  <c r="AJ339" i="2"/>
  <c r="AK337" i="2"/>
  <c r="AI335" i="2"/>
  <c r="AH337" i="2"/>
  <c r="AI337" i="2"/>
  <c r="AJ337" i="2"/>
  <c r="AH339" i="2"/>
  <c r="AI339" i="2"/>
  <c r="AK339" i="2"/>
  <c r="AI341" i="2"/>
  <c r="AJ341" i="2"/>
  <c r="AK341" i="2"/>
  <c r="AJ335" i="2"/>
  <c r="AK335" i="2"/>
  <c r="AH335" i="2"/>
  <c r="AG337" i="2"/>
  <c r="AG339" i="2"/>
  <c r="AG341" i="2"/>
  <c r="AG335" i="2"/>
  <c r="AF337" i="2"/>
  <c r="AF339" i="2"/>
  <c r="AF341" i="2"/>
  <c r="AF335" i="2"/>
  <c r="AK300" i="2"/>
  <c r="AJ298" i="2"/>
  <c r="AH298" i="2"/>
  <c r="AH300" i="2"/>
  <c r="AI300" i="2"/>
  <c r="AJ300" i="2"/>
  <c r="AI298" i="2"/>
  <c r="AK298" i="2"/>
  <c r="AG300" i="2"/>
  <c r="AG298" i="2"/>
  <c r="AF300" i="2"/>
  <c r="AF298" i="2"/>
  <c r="AK262" i="2"/>
  <c r="AH260" i="2"/>
  <c r="AH262" i="2"/>
  <c r="AI262" i="2"/>
  <c r="AJ262" i="2"/>
  <c r="AI260" i="2"/>
  <c r="AJ260" i="2"/>
  <c r="AK260" i="2"/>
  <c r="AG262" i="2"/>
  <c r="AG260" i="2"/>
  <c r="AF262" i="2"/>
  <c r="AF260" i="2"/>
  <c r="AH232" i="2"/>
  <c r="AI230" i="2"/>
  <c r="AK228" i="2"/>
  <c r="AH226" i="2"/>
  <c r="AG228" i="2"/>
  <c r="AG230" i="2"/>
  <c r="AG232" i="2"/>
  <c r="AH228" i="2"/>
  <c r="AI228" i="2"/>
  <c r="AJ228" i="2"/>
  <c r="AH230" i="2"/>
  <c r="AJ230" i="2"/>
  <c r="AK230" i="2"/>
  <c r="AI232" i="2"/>
  <c r="AJ232" i="2"/>
  <c r="AK232" i="2"/>
  <c r="AI226" i="2"/>
  <c r="AJ226" i="2"/>
  <c r="AK226" i="2"/>
  <c r="AG226" i="2"/>
  <c r="AF228" i="2"/>
  <c r="AF230" i="2"/>
  <c r="AF232" i="2"/>
  <c r="AF226" i="2"/>
  <c r="AH196" i="2"/>
  <c r="AJ194" i="2"/>
  <c r="AI192" i="2"/>
  <c r="AH190" i="2"/>
  <c r="AH192" i="2"/>
  <c r="AJ192" i="2"/>
  <c r="AK192" i="2"/>
  <c r="AH194" i="2"/>
  <c r="AI194" i="2"/>
  <c r="AK194" i="2"/>
  <c r="AI196" i="2"/>
  <c r="AJ196" i="2"/>
  <c r="AK196" i="2"/>
  <c r="AI190" i="2"/>
  <c r="AJ190" i="2"/>
  <c r="AK190" i="2"/>
  <c r="AG192" i="2"/>
  <c r="AG194" i="2"/>
  <c r="AG196" i="2"/>
  <c r="AG190" i="2"/>
  <c r="AF192" i="2"/>
  <c r="AF194" i="2"/>
  <c r="AF196" i="2"/>
  <c r="AF190" i="2"/>
  <c r="AJ152" i="2"/>
  <c r="AK150" i="2"/>
  <c r="AH148" i="2"/>
  <c r="AH150" i="2"/>
  <c r="AI150" i="2"/>
  <c r="AJ150" i="2"/>
  <c r="AH152" i="2"/>
  <c r="AI152" i="2"/>
  <c r="AK152" i="2"/>
  <c r="AI148" i="2"/>
  <c r="AJ148" i="2"/>
  <c r="AK148" i="2"/>
  <c r="AG150" i="2"/>
  <c r="AG152" i="2"/>
  <c r="AG148" i="2"/>
  <c r="AF150" i="2"/>
  <c r="AF152" i="2"/>
  <c r="AF148" i="2"/>
  <c r="AK126" i="2"/>
  <c r="AI122" i="2"/>
  <c r="AK118" i="2"/>
  <c r="AH118" i="2"/>
  <c r="AH120" i="2"/>
  <c r="AI120" i="2"/>
  <c r="AJ120" i="2"/>
  <c r="AK120" i="2"/>
  <c r="AH122" i="2"/>
  <c r="AJ122" i="2"/>
  <c r="AK122" i="2"/>
  <c r="AH124" i="2"/>
  <c r="AI124" i="2"/>
  <c r="AJ124" i="2"/>
  <c r="AK124" i="2"/>
  <c r="AH126" i="2"/>
  <c r="AI126" i="2"/>
  <c r="AJ126" i="2"/>
  <c r="AI118" i="2"/>
  <c r="AJ118" i="2"/>
  <c r="AG120" i="2"/>
  <c r="AG122" i="2"/>
  <c r="AG124" i="2"/>
  <c r="AG126" i="2"/>
  <c r="AG118" i="2"/>
  <c r="AF120" i="2"/>
  <c r="AF122" i="2"/>
  <c r="AF124" i="2"/>
  <c r="AF126" i="2"/>
  <c r="AF118" i="2"/>
  <c r="AI79" i="2"/>
  <c r="AK83" i="2"/>
  <c r="AJ81" i="2"/>
  <c r="AH79" i="2"/>
  <c r="AH81" i="2"/>
  <c r="AI81" i="2"/>
  <c r="AK81" i="2"/>
  <c r="AH83" i="2"/>
  <c r="AI83" i="2"/>
  <c r="AJ83" i="2"/>
  <c r="AJ79" i="2"/>
  <c r="AK79" i="2"/>
  <c r="AG81" i="2"/>
  <c r="AG83" i="2"/>
  <c r="AG79" i="2"/>
  <c r="AF81" i="2"/>
  <c r="AF83" i="2"/>
  <c r="AF79" i="2"/>
  <c r="AF78" i="2"/>
  <c r="AK45" i="2"/>
  <c r="AI45" i="2"/>
  <c r="AJ45" i="2"/>
  <c r="AH45" i="2"/>
  <c r="AG45" i="2"/>
  <c r="AG47" i="2" s="1"/>
  <c r="AF45" i="2"/>
  <c r="AF44" i="2"/>
  <c r="AG49" i="7" l="1"/>
  <c r="AG21" i="7"/>
  <c r="AG94" i="7"/>
  <c r="AG154" i="2"/>
  <c r="AG264" i="2"/>
  <c r="AG302" i="2"/>
  <c r="AG198" i="2"/>
  <c r="AG343" i="2"/>
  <c r="AG234" i="2"/>
  <c r="AJ121" i="7"/>
  <c r="AI121" i="7"/>
  <c r="AK121" i="7"/>
  <c r="AH121" i="7"/>
  <c r="AG132" i="2"/>
  <c r="AG85" i="2"/>
  <c r="AG121" i="7" l="1"/>
  <c r="AK13" i="2" l="1"/>
  <c r="AI13" i="2"/>
  <c r="AH13" i="2"/>
  <c r="AJ13" i="2"/>
  <c r="AH11" i="2"/>
  <c r="AI11" i="2"/>
  <c r="AJ11" i="2"/>
  <c r="AK11" i="2"/>
  <c r="AG13" i="2"/>
  <c r="AG11" i="2"/>
  <c r="AF13" i="2"/>
  <c r="AF11" i="2"/>
  <c r="AF10" i="2"/>
  <c r="AK386" i="2" l="1"/>
  <c r="AI386" i="2"/>
  <c r="AJ386" i="2"/>
  <c r="AG15" i="2"/>
  <c r="AG386" i="2" s="1"/>
  <c r="AH386" i="2"/>
  <c r="AO298" i="2" l="1"/>
  <c r="AO260" i="2"/>
  <c r="AO118" i="2"/>
  <c r="AO41" i="7"/>
  <c r="AO148" i="2"/>
  <c r="AO190" i="2"/>
  <c r="AO65" i="7"/>
  <c r="AO335" i="2"/>
  <c r="AO369" i="2"/>
  <c r="AO79" i="2"/>
  <c r="AO45" i="2"/>
  <c r="AO107" i="7"/>
  <c r="AO83" i="7"/>
  <c r="AO11" i="7"/>
  <c r="AI388" i="2"/>
  <c r="AO11" i="2"/>
  <c r="AO226" i="2"/>
  <c r="AI123" i="7"/>
  <c r="AJ123" i="7"/>
  <c r="AP148" i="2"/>
  <c r="AP11" i="2"/>
  <c r="AP260" i="2"/>
  <c r="AP226" i="2"/>
  <c r="AP65" i="7"/>
  <c r="AP190" i="2"/>
  <c r="AP83" i="7"/>
  <c r="AP369" i="2"/>
  <c r="AP107" i="7"/>
  <c r="AP11" i="7"/>
  <c r="AP298" i="2"/>
  <c r="AP335" i="2"/>
  <c r="AP79" i="2"/>
  <c r="AP45" i="2"/>
  <c r="AJ388" i="2"/>
  <c r="AP41" i="7"/>
  <c r="AP118" i="2"/>
  <c r="AN83" i="7" l="1"/>
  <c r="AN41" i="7"/>
  <c r="AN65" i="7"/>
  <c r="AN369" i="2"/>
  <c r="AN79" i="2"/>
  <c r="AN298" i="2"/>
  <c r="AN11" i="7"/>
  <c r="AN260" i="2"/>
  <c r="AN190" i="2"/>
  <c r="AN226" i="2"/>
  <c r="AH388" i="2"/>
  <c r="AN107" i="7"/>
  <c r="AN335" i="2"/>
  <c r="AN11" i="2"/>
  <c r="AN118" i="2"/>
  <c r="AH123" i="7"/>
  <c r="AN148" i="2"/>
  <c r="AN45" i="2"/>
  <c r="AQ83" i="7" l="1"/>
  <c r="AT83" i="7" s="1"/>
  <c r="AQ11" i="7"/>
  <c r="AT11" i="7" s="1"/>
  <c r="AQ65" i="7"/>
  <c r="AT65" i="7" s="1"/>
  <c r="AQ41" i="7"/>
  <c r="AT41" i="7" s="1"/>
  <c r="AQ260" i="2"/>
  <c r="AS260" i="2" s="1"/>
  <c r="AQ148" i="2"/>
  <c r="AS148" i="2" s="1"/>
  <c r="AQ369" i="2"/>
  <c r="AS369" i="2" s="1"/>
  <c r="AK123" i="7"/>
  <c r="AM123" i="7" s="1"/>
  <c r="AQ79" i="2"/>
  <c r="AS79" i="2" s="1"/>
  <c r="AQ107" i="7"/>
  <c r="AT107" i="7" s="1"/>
  <c r="AQ11" i="2"/>
  <c r="AS11" i="2" s="1"/>
  <c r="AQ190" i="2"/>
  <c r="AS190" i="2" s="1"/>
  <c r="AQ118" i="2"/>
  <c r="AS118" i="2" s="1"/>
  <c r="AQ226" i="2"/>
  <c r="AS226" i="2" s="1"/>
  <c r="AQ298" i="2"/>
  <c r="AS298" i="2" s="1"/>
  <c r="AQ45" i="2"/>
  <c r="AS45" i="2" s="1"/>
  <c r="AQ335" i="2"/>
  <c r="AS335" i="2" s="1"/>
  <c r="AK388" i="2"/>
  <c r="AM388" i="2" s="1"/>
</calcChain>
</file>

<file path=xl/sharedStrings.xml><?xml version="1.0" encoding="utf-8"?>
<sst xmlns="http://schemas.openxmlformats.org/spreadsheetml/2006/main" count="835" uniqueCount="190">
  <si>
    <t>Цвет</t>
  </si>
  <si>
    <t>Бордо</t>
  </si>
  <si>
    <t>Заказ
шт.</t>
  </si>
  <si>
    <t>Black</t>
  </si>
  <si>
    <t>Оптовая цена</t>
  </si>
  <si>
    <t>Шоко</t>
  </si>
  <si>
    <t>Василек</t>
  </si>
  <si>
    <t>Фиалка</t>
  </si>
  <si>
    <t>Бежевый</t>
  </si>
  <si>
    <t>Синий</t>
  </si>
  <si>
    <t>Аквамарин</t>
  </si>
  <si>
    <t>Серый</t>
  </si>
  <si>
    <t>Белый</t>
  </si>
  <si>
    <t>Снеговик</t>
  </si>
  <si>
    <t>Звезды</t>
  </si>
  <si>
    <t>Скандинавия</t>
  </si>
  <si>
    <t>Скандинавия TWIN</t>
  </si>
  <si>
    <t>Звезды TWIN</t>
  </si>
  <si>
    <t>МРЦ</t>
  </si>
  <si>
    <t>Упаковка</t>
  </si>
  <si>
    <t>Вес в упаковке (кг)</t>
  </si>
  <si>
    <t>Объем в упаковке (м³)</t>
  </si>
  <si>
    <t>Картонная коробка</t>
  </si>
  <si>
    <t>0.18</t>
  </si>
  <si>
    <t>Санки-коляски Pikate</t>
  </si>
  <si>
    <t>габариты в сложенном состоянии</t>
  </si>
  <si>
    <t>габариты в рабочем состоянии</t>
  </si>
  <si>
    <t>ширина посадочного места</t>
  </si>
  <si>
    <t>Технические характеристики:</t>
  </si>
  <si>
    <t>высота ручки на полозьях</t>
  </si>
  <si>
    <t>высота ручки на колесах</t>
  </si>
  <si>
    <t xml:space="preserve"> </t>
  </si>
  <si>
    <t>вес модели</t>
  </si>
  <si>
    <t>ширина колесной базы</t>
  </si>
  <si>
    <t>Особенности каркаса:</t>
  </si>
  <si>
    <t>120*33*42 см</t>
  </si>
  <si>
    <t>95*110*42 см</t>
  </si>
  <si>
    <t>13 кг</t>
  </si>
  <si>
    <t>39 см</t>
  </si>
  <si>
    <t>44 см</t>
  </si>
  <si>
    <t>104 см</t>
  </si>
  <si>
    <t>110 см</t>
  </si>
  <si>
    <t>32 см</t>
  </si>
  <si>
    <t>Прорезиненные колесики на полозьях</t>
  </si>
  <si>
    <t>Регулируемая подножка</t>
  </si>
  <si>
    <t>Выдвижная колесная база (EVA)</t>
  </si>
  <si>
    <t>Перекидная ручка</t>
  </si>
  <si>
    <t>Складной металлический каркас</t>
  </si>
  <si>
    <t>глубина посадочного места(с подножкой)</t>
  </si>
  <si>
    <t>Комплектация модели:</t>
  </si>
  <si>
    <t>Варежки из экокожи с 70% овчиной</t>
  </si>
  <si>
    <t>Матрасик из 70% овчины с утпелителем холофан</t>
  </si>
  <si>
    <t>Отстегивающийся тент от дождя и мокрого снега</t>
  </si>
  <si>
    <t>Отстегивающаяся меховая отделка капюшона</t>
  </si>
  <si>
    <t>Регулируемая спинка (3 положения)</t>
  </si>
  <si>
    <t>Дизайнерская сумка с несколькими отделениями</t>
  </si>
  <si>
    <t>Производитель оставляет за собой право вносить в конструкцию и внешний вид изменения, не ухудшающие  качества изделия.</t>
  </si>
  <si>
    <t>Информация указаннаяв прайсе не является публичной офертой.</t>
  </si>
  <si>
    <t>Цвет каркаса: черный металлик</t>
  </si>
  <si>
    <t>Светоотражающий кантик</t>
  </si>
  <si>
    <t>Особенности модели:</t>
  </si>
  <si>
    <t>Ivory</t>
  </si>
  <si>
    <t>Sapphire</t>
  </si>
  <si>
    <t>Пятиточечный ремень безопасности</t>
  </si>
  <si>
    <t>Окошко для мамы в капюшоне</t>
  </si>
  <si>
    <t>Съемная попона на молнии</t>
  </si>
  <si>
    <t>Увеличенный анатомический матрасик</t>
  </si>
  <si>
    <t>70% чес овчины в варежках и матрасике</t>
  </si>
  <si>
    <r>
      <t xml:space="preserve">Текстильный материал: </t>
    </r>
    <r>
      <rPr>
        <b/>
        <u/>
        <sz val="11"/>
        <color theme="1"/>
        <rFont val="Calibri"/>
        <family val="2"/>
        <charset val="204"/>
        <scheme val="minor"/>
      </rPr>
      <t>Oxford плотностью 600 D</t>
    </r>
  </si>
  <si>
    <r>
      <t xml:space="preserve">Надежная </t>
    </r>
    <r>
      <rPr>
        <b/>
        <u/>
        <sz val="11"/>
        <color theme="1"/>
        <rFont val="Calibri"/>
        <family val="2"/>
        <charset val="204"/>
        <scheme val="minor"/>
      </rPr>
      <t>еврофурнитура</t>
    </r>
  </si>
  <si>
    <r>
      <t xml:space="preserve">Толкатель с отделкой из </t>
    </r>
    <r>
      <rPr>
        <b/>
        <u/>
        <sz val="11"/>
        <color theme="1"/>
        <rFont val="Calibri"/>
        <family val="2"/>
        <charset val="204"/>
        <scheme val="minor"/>
      </rPr>
      <t>натуральной кожи</t>
    </r>
  </si>
  <si>
    <r>
      <t xml:space="preserve">Стильный дизайн с </t>
    </r>
    <r>
      <rPr>
        <b/>
        <u/>
        <sz val="11"/>
        <color theme="1"/>
        <rFont val="Calibri"/>
        <family val="2"/>
        <charset val="204"/>
        <scheme val="minor"/>
      </rPr>
      <t>металлизированной</t>
    </r>
    <r>
      <rPr>
        <sz val="11"/>
        <color theme="1"/>
        <rFont val="Calibri"/>
        <family val="2"/>
        <scheme val="minor"/>
      </rPr>
      <t xml:space="preserve"> вышивкой</t>
    </r>
  </si>
  <si>
    <t xml:space="preserve"> Supreme</t>
  </si>
  <si>
    <t>Толкатель с  чехлом из экокожи</t>
  </si>
  <si>
    <t xml:space="preserve">  </t>
  </si>
  <si>
    <t>Шоколад</t>
  </si>
  <si>
    <t>Бирюза</t>
  </si>
  <si>
    <r>
      <t xml:space="preserve">Эксклюзивный дизайн с вставками из </t>
    </r>
    <r>
      <rPr>
        <b/>
        <u/>
        <sz val="11"/>
        <color theme="1"/>
        <rFont val="Calibri"/>
        <family val="2"/>
        <charset val="204"/>
        <scheme val="minor"/>
      </rPr>
      <t>экокожи</t>
    </r>
  </si>
  <si>
    <t>ширина полозьев</t>
  </si>
  <si>
    <t>4 см</t>
  </si>
  <si>
    <t>Меховая отделка на попоне и козырке</t>
  </si>
  <si>
    <t>Дизайн со стразами Crystals</t>
  </si>
  <si>
    <t>Цвет каркаса: белый</t>
  </si>
  <si>
    <t>Цвет каркаса: темно-серый</t>
  </si>
  <si>
    <t>Рюкзак для мамы</t>
  </si>
  <si>
    <t>Дизайн с принтом "Звезды"</t>
  </si>
  <si>
    <t>Варежки для рук с флисом</t>
  </si>
  <si>
    <t>Дизайн с принтом "Скандинавия"</t>
  </si>
  <si>
    <t>Санки для двойни Pikate</t>
  </si>
  <si>
    <t>Съемная попона</t>
  </si>
  <si>
    <t>Ручка толкателя с отделкой из флиса</t>
  </si>
  <si>
    <t>Дизайн с принтом "Снежинки"</t>
  </si>
  <si>
    <t>Снежинки</t>
  </si>
  <si>
    <t>Малина</t>
  </si>
  <si>
    <r>
      <t xml:space="preserve">Текстильный материал: </t>
    </r>
    <r>
      <rPr>
        <b/>
        <u/>
        <sz val="11"/>
        <color theme="1"/>
        <rFont val="Calibri"/>
        <family val="2"/>
        <charset val="204"/>
        <scheme val="minor"/>
      </rPr>
      <t>Dewspoo 240 D</t>
    </r>
  </si>
  <si>
    <t>10 кг</t>
  </si>
  <si>
    <t>0.155</t>
  </si>
  <si>
    <t>Складной металл-ий облегченный каркас</t>
  </si>
  <si>
    <t>Облегченный каркас</t>
  </si>
  <si>
    <t>Дизайн с принтом "Military"</t>
  </si>
  <si>
    <t>Compact Military</t>
  </si>
  <si>
    <t>82*99*39 см</t>
  </si>
  <si>
    <t>106*26*39 см</t>
  </si>
  <si>
    <t>93 см</t>
  </si>
  <si>
    <t>99 см</t>
  </si>
  <si>
    <t>30 см</t>
  </si>
  <si>
    <t>37 см</t>
  </si>
  <si>
    <t>Отделка флисом на попоне для ножек</t>
  </si>
  <si>
    <t>Дизайн с принтом "Зоопарк"</t>
  </si>
  <si>
    <t>Compact Звезды</t>
  </si>
  <si>
    <t>Муфта с флисом</t>
  </si>
  <si>
    <t>Вшивной матрасик с 50% овчиной</t>
  </si>
  <si>
    <t>Муфта на флисе</t>
  </si>
  <si>
    <t>Цвет каркаса: черный глянец</t>
  </si>
  <si>
    <t>Матрасик с 50% содержанием овчины</t>
  </si>
  <si>
    <r>
      <t xml:space="preserve">Текстильный материал: </t>
    </r>
    <r>
      <rPr>
        <b/>
        <u/>
        <sz val="11"/>
        <color theme="1"/>
        <rFont val="Calibri"/>
        <family val="2"/>
        <charset val="204"/>
        <scheme val="minor"/>
      </rPr>
      <t>Dewspoo плотностью 240 D</t>
    </r>
  </si>
  <si>
    <r>
      <t xml:space="preserve">Текстильный материал: </t>
    </r>
    <r>
      <rPr>
        <b/>
        <u/>
        <sz val="11"/>
        <color theme="1"/>
        <rFont val="Calibri"/>
        <family val="2"/>
        <charset val="204"/>
        <scheme val="minor"/>
      </rPr>
      <t>Deswpoo плотностью 240 D</t>
    </r>
  </si>
  <si>
    <r>
      <t>Дизайн с принтом "</t>
    </r>
    <r>
      <rPr>
        <b/>
        <sz val="11"/>
        <color theme="1"/>
        <rFont val="Calibri"/>
        <family val="2"/>
        <charset val="204"/>
        <scheme val="minor"/>
      </rPr>
      <t>Клетка</t>
    </r>
    <r>
      <rPr>
        <sz val="11"/>
        <color theme="1"/>
        <rFont val="Calibri"/>
        <family val="2"/>
        <scheme val="minor"/>
      </rPr>
      <t>"</t>
    </r>
  </si>
  <si>
    <t>Индивидуальная</t>
  </si>
  <si>
    <t>Вид упаковки</t>
  </si>
  <si>
    <t>Трехпозиционный капюшон</t>
  </si>
  <si>
    <t>воздушно-пузырчатая пленка</t>
  </si>
  <si>
    <t>по 2 шт.</t>
  </si>
  <si>
    <t>поэлителен + картон</t>
  </si>
  <si>
    <t>Муфта для рук с 50% содержанием овчины</t>
  </si>
  <si>
    <t>Варежки с 50% содержанием овчины</t>
  </si>
  <si>
    <t>Варежки с 70% содержанием овчины</t>
  </si>
  <si>
    <t>Описание модели:</t>
  </si>
  <si>
    <t>Темно-синий</t>
  </si>
  <si>
    <t>по 5 шт.</t>
  </si>
  <si>
    <t>0.05</t>
  </si>
  <si>
    <t>поэлителеновый мешок</t>
  </si>
  <si>
    <t>Конверт подходит к большинству санок и колясок</t>
  </si>
  <si>
    <r>
      <t>Утеплитель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u/>
        <sz val="11"/>
        <color theme="1"/>
        <rFont val="Calibri"/>
        <family val="2"/>
        <charset val="204"/>
        <scheme val="minor"/>
      </rPr>
      <t>Холлофан</t>
    </r>
  </si>
  <si>
    <r>
      <t>Текстильный материал: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u/>
        <sz val="11"/>
        <color theme="1"/>
        <rFont val="Calibri"/>
        <family val="2"/>
        <charset val="204"/>
        <scheme val="minor"/>
      </rPr>
      <t>Dewspoo 240 D</t>
    </r>
    <r>
      <rPr>
        <sz val="11"/>
        <color theme="1"/>
        <rFont val="Calibri"/>
        <family val="2"/>
        <scheme val="minor"/>
      </rPr>
      <t xml:space="preserve"> c ветро-влагозащитной пропиткой</t>
    </r>
  </si>
  <si>
    <r>
      <t>Овчина</t>
    </r>
    <r>
      <rPr>
        <u/>
        <sz val="11"/>
        <color theme="1"/>
        <rFont val="Calibri"/>
        <family val="2"/>
        <charset val="204"/>
        <scheme val="minor"/>
      </rPr>
      <t xml:space="preserve"> 50</t>
    </r>
    <r>
      <rPr>
        <b/>
        <u/>
        <sz val="11"/>
        <color theme="1"/>
        <rFont val="Calibri"/>
        <family val="2"/>
        <charset val="204"/>
        <scheme val="minor"/>
      </rPr>
      <t>%</t>
    </r>
  </si>
  <si>
    <t>Артикул: МК-СК</t>
  </si>
  <si>
    <t>Артикул: МК-З</t>
  </si>
  <si>
    <t>Меховая накладка на козырек</t>
  </si>
  <si>
    <t>по 10 шт.</t>
  </si>
  <si>
    <t>Артикул: МНК</t>
  </si>
  <si>
    <t>18 кг</t>
  </si>
  <si>
    <t>Матрасик из 70% овчины с утпелителем холлофан</t>
  </si>
  <si>
    <r>
      <t xml:space="preserve">Текстильный материал: </t>
    </r>
    <r>
      <rPr>
        <b/>
        <sz val="11"/>
        <color theme="1"/>
        <rFont val="Calibri"/>
        <family val="2"/>
        <charset val="204"/>
        <scheme val="minor"/>
      </rPr>
      <t>Морозостойкая экокожа</t>
    </r>
    <r>
      <rPr>
        <sz val="11"/>
        <color theme="1"/>
        <rFont val="Calibri"/>
        <family val="2"/>
        <scheme val="minor"/>
      </rPr>
      <t xml:space="preserve">, </t>
    </r>
    <r>
      <rPr>
        <b/>
        <u/>
        <sz val="11"/>
        <color theme="1"/>
        <rFont val="Calibri"/>
        <family val="2"/>
        <charset val="204"/>
        <scheme val="minor"/>
      </rPr>
      <t>Oxford плотностью 600 D</t>
    </r>
  </si>
  <si>
    <r>
      <t xml:space="preserve">Отделка </t>
    </r>
    <r>
      <rPr>
        <b/>
        <u/>
        <sz val="11"/>
        <color theme="1"/>
        <rFont val="Calibri"/>
        <family val="2"/>
        <charset val="204"/>
        <scheme val="minor"/>
      </rPr>
      <t>флисом</t>
    </r>
    <r>
      <rPr>
        <sz val="11"/>
        <color theme="1"/>
        <rFont val="Calibri"/>
        <family val="2"/>
        <scheme val="minor"/>
      </rPr>
      <t xml:space="preserve"> внутренней части санок и попоны</t>
    </r>
  </si>
  <si>
    <t>Светодиодный фонарик с подзарядкой от usb, морозостойкой батареей и тремя режимами свечения</t>
  </si>
  <si>
    <t>Новые функции</t>
  </si>
  <si>
    <t>Жесткая регулируемя спинка с тремя положениями</t>
  </si>
  <si>
    <t>Увеличена ширина полоза до 40 мм.</t>
  </si>
  <si>
    <t>Съемные колеса на полозьях.</t>
  </si>
  <si>
    <t>Съемная попона с двумя молниями</t>
  </si>
  <si>
    <t xml:space="preserve">Отстегивающаяся меховая отделка капюшона </t>
  </si>
  <si>
    <t>Отделка отворота ножек флисом</t>
  </si>
  <si>
    <t>Меховые варежки</t>
  </si>
  <si>
    <t>Артикул: МВ</t>
  </si>
  <si>
    <t>Универсальные варежки с меховой отделкой</t>
  </si>
  <si>
    <r>
      <t>Текстильный материал:</t>
    </r>
    <r>
      <rPr>
        <b/>
        <sz val="11"/>
        <color theme="1"/>
        <rFont val="Calibri"/>
        <family val="2"/>
        <charset val="204"/>
        <scheme val="minor"/>
      </rPr>
      <t xml:space="preserve"> </t>
    </r>
    <r>
      <rPr>
        <b/>
        <u/>
        <sz val="11"/>
        <color theme="1"/>
        <rFont val="Calibri"/>
        <family val="2"/>
        <charset val="204"/>
        <scheme val="minor"/>
      </rPr>
      <t>Oxford 600 D</t>
    </r>
    <r>
      <rPr>
        <sz val="11"/>
        <color theme="1"/>
        <rFont val="Calibri"/>
        <family val="2"/>
        <scheme val="minor"/>
      </rPr>
      <t xml:space="preserve"> c ветро-влагозащитной пропиткой</t>
    </r>
  </si>
  <si>
    <r>
      <t>Овчина</t>
    </r>
    <r>
      <rPr>
        <u/>
        <sz val="11"/>
        <color theme="1"/>
        <rFont val="Calibri"/>
        <family val="2"/>
        <charset val="204"/>
        <scheme val="minor"/>
      </rPr>
      <t xml:space="preserve"> 30</t>
    </r>
    <r>
      <rPr>
        <b/>
        <u/>
        <sz val="11"/>
        <color theme="1"/>
        <rFont val="Calibri"/>
        <family val="2"/>
        <charset val="204"/>
        <scheme val="minor"/>
      </rPr>
      <t>%</t>
    </r>
  </si>
  <si>
    <t>Удобная фиксация по размеру на липучке</t>
  </si>
  <si>
    <t>Прорези для крепления пятиточечным ремнем</t>
  </si>
  <si>
    <t>Меховой матрасик</t>
  </si>
  <si>
    <t>Артикул: М</t>
  </si>
  <si>
    <t>ИТОГОВАЯ ФОРМУЛА</t>
  </si>
  <si>
    <t>Итоговая формула</t>
  </si>
  <si>
    <t>прозрачный</t>
  </si>
  <si>
    <t>Универсальный меховой конверт Скандинавия</t>
  </si>
  <si>
    <t>Универсальный меховой конверт Звезды</t>
  </si>
  <si>
    <t xml:space="preserve"> Deluxe</t>
  </si>
  <si>
    <t>артикул: PD18</t>
  </si>
  <si>
    <t xml:space="preserve"> Limited Edition</t>
  </si>
  <si>
    <t>артикул: PLE17</t>
  </si>
  <si>
    <t>артикул: PSe18</t>
  </si>
  <si>
    <t>артикул: PSm17</t>
  </si>
  <si>
    <t>артикул: PS18</t>
  </si>
  <si>
    <t>артикул: PSc18</t>
  </si>
  <si>
    <t>артикул: P2Sc18</t>
  </si>
  <si>
    <t>артикул: P2S18</t>
  </si>
  <si>
    <t>артикул: PSf17</t>
  </si>
  <si>
    <t>артикул: PcM18</t>
  </si>
  <si>
    <t>артикул: PcS18</t>
  </si>
  <si>
    <t>Вшивной меховой матрасик</t>
  </si>
  <si>
    <t>Тип крепления: Кнопки+Молния</t>
  </si>
  <si>
    <t>от 20 тыс. руб.</t>
  </si>
  <si>
    <t>от 100 тыс. руб.</t>
  </si>
  <si>
    <t>от 300 тыс. руб.</t>
  </si>
  <si>
    <t>от 200 тыс. руб.</t>
  </si>
  <si>
    <t>от 500 тыс. руб.</t>
  </si>
  <si>
    <r>
      <t>Отстегивающаяся меховая отделка капюшона (</t>
    </r>
    <r>
      <rPr>
        <b/>
        <sz val="11"/>
        <color rgb="FFFF0000"/>
        <rFont val="Calibri"/>
        <family val="2"/>
        <charset val="204"/>
        <scheme val="minor"/>
      </rPr>
      <t>приобретается отдельно</t>
    </r>
    <r>
      <rPr>
        <sz val="11"/>
        <color theme="1"/>
        <rFont val="Calibri"/>
        <family val="2"/>
        <scheme val="minor"/>
      </rPr>
      <t>)</t>
    </r>
  </si>
  <si>
    <t>!!! АКЦИЯ !!! ЦЕНА СНИЖЕНА !!!</t>
  </si>
  <si>
    <t>Рюкзак или Сумка для мамы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</si>
</sst>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#,##0\ &quot;₽&quot;;\-#,##0\ &quot;₽&quot;"/>
    <numFmt numFmtId="165" formatCode="#,##0\ &quot;₽&quot;"/>
  </numFmts>
  <fonts count="2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Calibri"/>
      <family val="2"/>
      <scheme val="minor"/>
    </font>
    <font>
      <b/>
      <sz val="14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u/>
      <sz val="11"/>
      <color theme="10"/>
      <name val="Calibri"/>
      <family val="2"/>
      <scheme val="minor"/>
    </font>
    <font>
      <b/>
      <sz val="12"/>
      <color theme="1"/>
      <name val="Calibri"/>
      <family val="2"/>
      <charset val="204"/>
      <scheme val="minor"/>
    </font>
    <font>
      <b/>
      <sz val="12"/>
      <color theme="0"/>
      <name val="Calibri"/>
      <family val="2"/>
      <charset val="204"/>
      <scheme val="minor"/>
    </font>
    <font>
      <b/>
      <sz val="16"/>
      <color theme="1"/>
      <name val="Calibri"/>
      <family val="2"/>
      <charset val="204"/>
      <scheme val="minor"/>
    </font>
    <font>
      <b/>
      <sz val="12"/>
      <name val="Calibri"/>
      <family val="2"/>
      <charset val="204"/>
      <scheme val="minor"/>
    </font>
    <font>
      <b/>
      <sz val="11"/>
      <color theme="0"/>
      <name val="Calibri"/>
      <family val="2"/>
      <charset val="204"/>
      <scheme val="minor"/>
    </font>
    <font>
      <b/>
      <sz val="10"/>
      <color theme="1"/>
      <name val="Calibri"/>
      <family val="2"/>
      <charset val="204"/>
      <scheme val="minor"/>
    </font>
    <font>
      <sz val="10"/>
      <name val="Arial Cyr"/>
      <family val="2"/>
      <charset val="204"/>
    </font>
    <font>
      <sz val="11"/>
      <color rgb="FF000000"/>
      <name val="Calibri"/>
      <family val="2"/>
      <charset val="204"/>
    </font>
    <font>
      <b/>
      <sz val="9"/>
      <color theme="1"/>
      <name val="Calibri"/>
      <family val="2"/>
      <charset val="204"/>
      <scheme val="minor"/>
    </font>
    <font>
      <b/>
      <sz val="10"/>
      <color theme="0"/>
      <name val="Calibri"/>
      <family val="2"/>
      <charset val="204"/>
      <scheme val="minor"/>
    </font>
    <font>
      <b/>
      <sz val="11"/>
      <color theme="1"/>
      <name val="Cambria"/>
      <family val="1"/>
      <charset val="204"/>
      <scheme val="major"/>
    </font>
    <font>
      <b/>
      <u/>
      <sz val="11"/>
      <color theme="1"/>
      <name val="Calibri"/>
      <family val="2"/>
      <charset val="204"/>
      <scheme val="minor"/>
    </font>
    <font>
      <b/>
      <sz val="13"/>
      <color theme="1"/>
      <name val="Calibri"/>
      <family val="2"/>
      <charset val="204"/>
      <scheme val="minor"/>
    </font>
    <font>
      <u/>
      <sz val="11"/>
      <color theme="1"/>
      <name val="Calibri"/>
      <family val="2"/>
      <charset val="204"/>
      <scheme val="minor"/>
    </font>
    <font>
      <sz val="11"/>
      <color rgb="FFFF0000"/>
      <name val="Calibri"/>
      <family val="2"/>
      <scheme val="minor"/>
    </font>
    <font>
      <sz val="11"/>
      <color rgb="FFFF0000"/>
      <name val="Calibri"/>
      <family val="2"/>
      <charset val="204"/>
      <scheme val="minor"/>
    </font>
    <font>
      <b/>
      <sz val="12"/>
      <color rgb="FFFF0000"/>
      <name val="Calibri"/>
      <family val="2"/>
      <charset val="204"/>
      <scheme val="minor"/>
    </font>
    <font>
      <sz val="11"/>
      <name val="Calibri"/>
      <family val="2"/>
      <scheme val="minor"/>
    </font>
    <font>
      <b/>
      <sz val="11"/>
      <color rgb="FFFF0000"/>
      <name val="Calibri"/>
      <family val="2"/>
      <charset val="204"/>
      <scheme val="minor"/>
    </font>
    <font>
      <b/>
      <sz val="14"/>
      <color rgb="FFFF0000"/>
      <name val="Calibri"/>
      <family val="2"/>
      <charset val="204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1531FF"/>
        <bgColor indexed="64"/>
      </patternFill>
    </fill>
    <fill>
      <patternFill patternType="solid">
        <fgColor rgb="FF7030A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1608CA"/>
        <bgColor indexed="64"/>
      </patternFill>
    </fill>
    <fill>
      <patternFill patternType="solid">
        <fgColor rgb="FF296F7F"/>
        <bgColor indexed="64"/>
      </patternFill>
    </fill>
    <fill>
      <patternFill patternType="solid">
        <fgColor theme="0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3399"/>
        <bgColor indexed="64"/>
      </patternFill>
    </fill>
    <fill>
      <patternFill patternType="solid">
        <fgColor rgb="FFFFF9D5"/>
        <bgColor indexed="64"/>
      </patternFill>
    </fill>
    <fill>
      <patternFill patternType="solid">
        <fgColor rgb="FFDE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7C80"/>
        <bgColor indexed="64"/>
      </patternFill>
    </fill>
    <fill>
      <patternFill patternType="solid">
        <fgColor rgb="FF000099"/>
        <bgColor indexed="64"/>
      </patternFill>
    </fill>
  </fills>
  <borders count="77">
    <border>
      <left/>
      <right/>
      <top/>
      <bottom/>
      <diagonal/>
    </border>
    <border>
      <left/>
      <right/>
      <top/>
      <bottom style="thick">
        <color rgb="FFFFC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theme="0"/>
      </left>
      <right/>
      <top style="medium">
        <color theme="0"/>
      </top>
      <bottom/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theme="3" tint="0.79998168889431442"/>
      </bottom>
      <diagonal/>
    </border>
    <border>
      <left/>
      <right style="thin">
        <color theme="3" tint="0.79998168889431442"/>
      </right>
      <top/>
      <bottom style="thin">
        <color theme="3" tint="0.79998168889431442"/>
      </bottom>
      <diagonal/>
    </border>
    <border>
      <left style="medium">
        <color theme="0"/>
      </left>
      <right style="medium">
        <color rgb="FF00B0F0"/>
      </right>
      <top style="medium">
        <color theme="0"/>
      </top>
      <bottom/>
      <diagonal/>
    </border>
    <border>
      <left style="medium">
        <color theme="0"/>
      </left>
      <right style="medium">
        <color rgb="FF00B0F0"/>
      </right>
      <top/>
      <bottom style="medium">
        <color theme="0"/>
      </bottom>
      <diagonal/>
    </border>
    <border>
      <left style="medium">
        <color rgb="FF00B0F0"/>
      </left>
      <right style="medium">
        <color rgb="FF00B0F0"/>
      </right>
      <top style="medium">
        <color theme="0"/>
      </top>
      <bottom/>
      <diagonal/>
    </border>
    <border>
      <left style="medium">
        <color rgb="FF00B0F0"/>
      </left>
      <right style="medium">
        <color rgb="FF00B0F0"/>
      </right>
      <top/>
      <bottom style="medium">
        <color theme="0"/>
      </bottom>
      <diagonal/>
    </border>
    <border>
      <left/>
      <right style="medium">
        <color rgb="FF00B0F0"/>
      </right>
      <top/>
      <bottom/>
      <diagonal/>
    </border>
    <border>
      <left/>
      <right/>
      <top/>
      <bottom style="medium">
        <color rgb="FF00B0F0"/>
      </bottom>
      <diagonal/>
    </border>
    <border>
      <left/>
      <right style="medium">
        <color rgb="FF00B0F0"/>
      </right>
      <top/>
      <bottom style="medium">
        <color rgb="FF00B0F0"/>
      </bottom>
      <diagonal/>
    </border>
    <border>
      <left style="medium">
        <color rgb="FF00B0F0"/>
      </left>
      <right style="medium">
        <color rgb="FF00B0F0"/>
      </right>
      <top/>
      <bottom/>
      <diagonal/>
    </border>
    <border>
      <left/>
      <right/>
      <top style="medium">
        <color theme="0"/>
      </top>
      <bottom/>
      <diagonal/>
    </border>
    <border>
      <left/>
      <right/>
      <top/>
      <bottom style="medium">
        <color theme="0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/>
      <right style="thin">
        <color theme="1"/>
      </right>
      <top/>
      <bottom style="thin">
        <color theme="1"/>
      </bottom>
      <diagonal/>
    </border>
    <border>
      <left style="medium">
        <color rgb="FF00B0F0"/>
      </left>
      <right style="medium">
        <color rgb="FF00B0F0"/>
      </right>
      <top style="thin">
        <color theme="1"/>
      </top>
      <bottom/>
      <diagonal/>
    </border>
    <border>
      <left style="medium">
        <color rgb="FF00B0F0"/>
      </left>
      <right style="medium">
        <color rgb="FF00B0F0"/>
      </right>
      <top/>
      <bottom style="thin">
        <color theme="1"/>
      </bottom>
      <diagonal/>
    </border>
    <border>
      <left style="medium">
        <color rgb="FF00B0F0"/>
      </left>
      <right style="medium">
        <color rgb="FF00B0F0"/>
      </right>
      <top style="thin">
        <color indexed="64"/>
      </top>
      <bottom style="thin">
        <color indexed="64"/>
      </bottom>
      <diagonal/>
    </border>
    <border>
      <left/>
      <right style="medium">
        <color rgb="FF00B0F0"/>
      </right>
      <top style="medium">
        <color theme="0"/>
      </top>
      <bottom/>
      <diagonal/>
    </border>
    <border>
      <left/>
      <right style="medium">
        <color rgb="FF00B0F0"/>
      </right>
      <top/>
      <bottom style="medium">
        <color theme="0"/>
      </bottom>
      <diagonal/>
    </border>
    <border>
      <left/>
      <right/>
      <top style="thin">
        <color theme="3" tint="0.79998168889431442"/>
      </top>
      <bottom style="thin">
        <color theme="3" tint="0.79998168889431442"/>
      </bottom>
      <diagonal/>
    </border>
    <border>
      <left/>
      <right style="thin">
        <color theme="3" tint="0.79998168889431442"/>
      </right>
      <top style="thin">
        <color theme="3" tint="0.79998168889431442"/>
      </top>
      <bottom style="thin">
        <color theme="3" tint="0.79998168889431442"/>
      </bottom>
      <diagonal/>
    </border>
    <border>
      <left/>
      <right/>
      <top style="thin">
        <color theme="3" tint="0.79998168889431442"/>
      </top>
      <bottom/>
      <diagonal/>
    </border>
    <border>
      <left/>
      <right style="thin">
        <color theme="3" tint="0.79998168889431442"/>
      </right>
      <top style="thin">
        <color theme="3" tint="0.79998168889431442"/>
      </top>
      <bottom/>
      <diagonal/>
    </border>
    <border>
      <left/>
      <right/>
      <top style="double">
        <color theme="4"/>
      </top>
      <bottom/>
      <diagonal/>
    </border>
    <border>
      <left style="medium">
        <color rgb="FF00B0F0"/>
      </left>
      <right style="thin">
        <color indexed="64"/>
      </right>
      <top style="thin">
        <color indexed="64"/>
      </top>
      <bottom/>
      <diagonal/>
    </border>
    <border>
      <left style="medium">
        <color rgb="FF00B0F0"/>
      </left>
      <right style="thin">
        <color indexed="64"/>
      </right>
      <top/>
      <bottom style="thin">
        <color indexed="64"/>
      </bottom>
      <diagonal/>
    </border>
    <border>
      <left style="medium">
        <color rgb="FF00B0F0"/>
      </left>
      <right style="medium">
        <color rgb="FF00B0F0"/>
      </right>
      <top style="thin">
        <color indexed="64"/>
      </top>
      <bottom/>
      <diagonal/>
    </border>
    <border>
      <left style="medium">
        <color rgb="FF00B0F0"/>
      </left>
      <right style="medium">
        <color rgb="FF00B0F0"/>
      </right>
      <top/>
      <bottom style="thin">
        <color indexed="64"/>
      </bottom>
      <diagonal/>
    </border>
    <border>
      <left style="medium">
        <color rgb="FF00B0F0"/>
      </left>
      <right/>
      <top/>
      <bottom/>
      <diagonal/>
    </border>
    <border>
      <left style="thin">
        <color theme="3" tint="0.79998168889431442"/>
      </left>
      <right/>
      <top style="thin">
        <color theme="3" tint="0.79998168889431442"/>
      </top>
      <bottom style="thin">
        <color rgb="FFD2DAFE"/>
      </bottom>
      <diagonal/>
    </border>
    <border>
      <left/>
      <right/>
      <top style="thin">
        <color theme="3" tint="0.79998168889431442"/>
      </top>
      <bottom style="thin">
        <color rgb="FFD2DAFE"/>
      </bottom>
      <diagonal/>
    </border>
    <border>
      <left/>
      <right style="thin">
        <color theme="3" tint="0.79998168889431442"/>
      </right>
      <top style="thin">
        <color theme="3" tint="0.79998168889431442"/>
      </top>
      <bottom style="thin">
        <color rgb="FFD2DAFE"/>
      </bottom>
      <diagonal/>
    </border>
    <border>
      <left/>
      <right style="thin">
        <color rgb="FFD2DAFE"/>
      </right>
      <top/>
      <bottom/>
      <diagonal/>
    </border>
    <border>
      <left style="thin">
        <color rgb="FFD2DAFE"/>
      </left>
      <right/>
      <top style="thin">
        <color rgb="FFD2DAFE"/>
      </top>
      <bottom style="thin">
        <color rgb="FFD2DAFE"/>
      </bottom>
      <diagonal/>
    </border>
    <border>
      <left/>
      <right/>
      <top style="thin">
        <color rgb="FFD2DAFE"/>
      </top>
      <bottom style="thin">
        <color rgb="FFD2DAFE"/>
      </bottom>
      <diagonal/>
    </border>
    <border>
      <left/>
      <right style="thin">
        <color rgb="FFD2DAFE"/>
      </right>
      <top style="thin">
        <color rgb="FFD2DAFE"/>
      </top>
      <bottom style="thin">
        <color rgb="FFD2DAFE"/>
      </bottom>
      <diagonal/>
    </border>
    <border>
      <left/>
      <right style="medium">
        <color rgb="FF76BEFA"/>
      </right>
      <top/>
      <bottom/>
      <diagonal/>
    </border>
    <border>
      <left style="medium">
        <color theme="0"/>
      </left>
      <right style="medium">
        <color rgb="FF76BEFA"/>
      </right>
      <top style="medium">
        <color theme="0"/>
      </top>
      <bottom/>
      <diagonal/>
    </border>
    <border>
      <left style="medium">
        <color theme="0"/>
      </left>
      <right style="medium">
        <color rgb="FF76BEFA"/>
      </right>
      <top/>
      <bottom style="medium">
        <color theme="0"/>
      </bottom>
      <diagonal/>
    </border>
    <border>
      <left style="medium">
        <color rgb="FF76BEFA"/>
      </left>
      <right style="medium">
        <color rgb="FF76BEFA"/>
      </right>
      <top style="thin">
        <color indexed="64"/>
      </top>
      <bottom style="thin">
        <color indexed="64"/>
      </bottom>
      <diagonal/>
    </border>
    <border>
      <left/>
      <right style="medium">
        <color rgb="FF76BEFA"/>
      </right>
      <top style="medium">
        <color theme="0"/>
      </top>
      <bottom/>
      <diagonal/>
    </border>
    <border>
      <left/>
      <right style="medium">
        <color rgb="FF76BEFA"/>
      </right>
      <top/>
      <bottom style="medium">
        <color theme="0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medium">
        <color rgb="FF76BEFA"/>
      </left>
      <right style="medium">
        <color rgb="FF76BEFA"/>
      </right>
      <top style="thin">
        <color theme="1"/>
      </top>
      <bottom style="thin">
        <color theme="1"/>
      </bottom>
      <diagonal/>
    </border>
    <border>
      <left style="medium">
        <color rgb="FF76BEFA"/>
      </left>
      <right style="medium">
        <color rgb="FF76BEFA"/>
      </right>
      <top style="medium">
        <color theme="0"/>
      </top>
      <bottom/>
      <diagonal/>
    </border>
    <border>
      <left style="medium">
        <color rgb="FF76BEFA"/>
      </left>
      <right style="medium">
        <color rgb="FF76BEFA"/>
      </right>
      <top/>
      <bottom style="medium">
        <color theme="0"/>
      </bottom>
      <diagonal/>
    </border>
    <border>
      <left/>
      <right/>
      <top/>
      <bottom style="medium">
        <color rgb="FF76BEFA"/>
      </bottom>
      <diagonal/>
    </border>
    <border>
      <left/>
      <right style="medium">
        <color rgb="FF76BEFA"/>
      </right>
      <top/>
      <bottom style="medium">
        <color rgb="FF76BEFA"/>
      </bottom>
      <diagonal/>
    </border>
    <border>
      <left/>
      <right/>
      <top style="medium">
        <color rgb="FF76BEFA"/>
      </top>
      <bottom/>
      <diagonal/>
    </border>
    <border>
      <left/>
      <right style="medium">
        <color rgb="FF76BEFA"/>
      </right>
      <top style="medium">
        <color rgb="FF76BEFA"/>
      </top>
      <bottom/>
      <diagonal/>
    </border>
    <border>
      <left style="medium">
        <color rgb="FF00B0F0"/>
      </left>
      <right/>
      <top style="medium">
        <color theme="0"/>
      </top>
      <bottom/>
      <diagonal/>
    </border>
    <border>
      <left style="medium">
        <color rgb="FF00B0F0"/>
      </left>
      <right/>
      <top/>
      <bottom style="medium">
        <color theme="0"/>
      </bottom>
      <diagonal/>
    </border>
    <border>
      <left style="medium">
        <color rgb="FF76BEFA"/>
      </left>
      <right style="medium">
        <color rgb="FF76BEFA"/>
      </right>
      <top style="thin">
        <color theme="1"/>
      </top>
      <bottom/>
      <diagonal/>
    </border>
    <border>
      <left style="medium">
        <color rgb="FF76BEFA"/>
      </left>
      <right style="medium">
        <color rgb="FF76BEFA"/>
      </right>
      <top/>
      <bottom style="thin">
        <color theme="1"/>
      </bottom>
      <diagonal/>
    </border>
    <border>
      <left/>
      <right style="medium">
        <color rgb="FF3399FF"/>
      </right>
      <top/>
      <bottom/>
      <diagonal/>
    </border>
    <border>
      <left/>
      <right style="medium">
        <color rgb="FF00B0F0"/>
      </right>
      <top/>
      <bottom style="medium">
        <color rgb="FF3399FF"/>
      </bottom>
      <diagonal/>
    </border>
    <border>
      <left/>
      <right/>
      <top/>
      <bottom style="medium">
        <color rgb="FF3399FF"/>
      </bottom>
      <diagonal/>
    </border>
    <border>
      <left/>
      <right style="medium">
        <color rgb="FF00B0F0"/>
      </right>
      <top style="medium">
        <color rgb="FF00B0F0"/>
      </top>
      <bottom/>
      <diagonal/>
    </border>
    <border>
      <left style="medium">
        <color theme="0"/>
      </left>
      <right style="medium">
        <color rgb="FF3399FF"/>
      </right>
      <top style="medium">
        <color theme="0"/>
      </top>
      <bottom/>
      <diagonal/>
    </border>
    <border>
      <left style="medium">
        <color theme="0"/>
      </left>
      <right style="medium">
        <color rgb="FF3399FF"/>
      </right>
      <top/>
      <bottom style="medium">
        <color theme="0"/>
      </bottom>
      <diagonal/>
    </border>
    <border>
      <left style="medium">
        <color rgb="FF3399FF"/>
      </left>
      <right style="medium">
        <color rgb="FF3399FF"/>
      </right>
      <top style="medium">
        <color theme="0"/>
      </top>
      <bottom/>
      <diagonal/>
    </border>
    <border>
      <left style="medium">
        <color rgb="FF3399FF"/>
      </left>
      <right style="medium">
        <color rgb="FF3399FF"/>
      </right>
      <top/>
      <bottom style="medium">
        <color theme="0"/>
      </bottom>
      <diagonal/>
    </border>
    <border>
      <left/>
      <right style="medium">
        <color rgb="FF3399FF"/>
      </right>
      <top style="medium">
        <color theme="0"/>
      </top>
      <bottom/>
      <diagonal/>
    </border>
    <border>
      <left/>
      <right style="medium">
        <color rgb="FF3399FF"/>
      </right>
      <top/>
      <bottom style="medium">
        <color theme="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B0F0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0" fontId="12" fillId="0" borderId="0"/>
    <xf numFmtId="0" fontId="13" fillId="0" borderId="0"/>
  </cellStyleXfs>
  <cellXfs count="249">
    <xf numFmtId="0" fontId="0" fillId="0" borderId="0" xfId="0"/>
    <xf numFmtId="0" fontId="2" fillId="0" borderId="0" xfId="0" applyFont="1" applyAlignment="1">
      <alignment horizontal="left" vertical="center" wrapText="1" indent="1"/>
    </xf>
    <xf numFmtId="0" fontId="0" fillId="0" borderId="1" xfId="0" applyBorder="1"/>
    <xf numFmtId="0" fontId="0" fillId="0" borderId="0" xfId="0" applyAlignment="1">
      <alignment vertical="center" wrapText="1"/>
    </xf>
    <xf numFmtId="0" fontId="0" fillId="0" borderId="0" xfId="0" applyBorder="1"/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vertical="center"/>
    </xf>
    <xf numFmtId="0" fontId="0" fillId="0" borderId="0" xfId="0" applyBorder="1" applyAlignment="1">
      <alignment horizontal="center"/>
    </xf>
    <xf numFmtId="0" fontId="0" fillId="0" borderId="0" xfId="0" applyAlignment="1">
      <alignment vertical="center"/>
    </xf>
    <xf numFmtId="0" fontId="5" fillId="0" borderId="1" xfId="1" applyBorder="1" applyAlignment="1"/>
    <xf numFmtId="0" fontId="0" fillId="0" borderId="0" xfId="0" applyBorder="1" applyAlignment="1"/>
    <xf numFmtId="0" fontId="0" fillId="0" borderId="0" xfId="0"/>
    <xf numFmtId="0" fontId="0" fillId="0" borderId="0" xfId="0" applyAlignment="1"/>
    <xf numFmtId="0" fontId="5" fillId="0" borderId="0" xfId="1" applyBorder="1" applyAlignment="1"/>
    <xf numFmtId="0" fontId="0" fillId="0" borderId="0" xfId="0"/>
    <xf numFmtId="0" fontId="0" fillId="0" borderId="1" xfId="0" applyBorder="1"/>
    <xf numFmtId="0" fontId="0" fillId="0" borderId="0" xfId="0" applyAlignment="1">
      <alignment horizontal="center"/>
    </xf>
    <xf numFmtId="0" fontId="0" fillId="0" borderId="0" xfId="0" applyBorder="1"/>
    <xf numFmtId="0" fontId="0" fillId="0" borderId="0" xfId="0" applyBorder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9" xfId="0" applyFont="1" applyBorder="1" applyAlignment="1">
      <alignment horizontal="center"/>
    </xf>
    <xf numFmtId="0" fontId="2" fillId="0" borderId="9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/>
    </xf>
    <xf numFmtId="0" fontId="2" fillId="0" borderId="0" xfId="0" applyFont="1" applyBorder="1" applyAlignment="1">
      <alignment horizontal="center" vertical="center" wrapText="1"/>
    </xf>
    <xf numFmtId="0" fontId="4" fillId="0" borderId="0" xfId="0" applyFont="1" applyAlignment="1"/>
    <xf numFmtId="0" fontId="4" fillId="0" borderId="0" xfId="0" applyFont="1"/>
    <xf numFmtId="49" fontId="4" fillId="0" borderId="0" xfId="0" applyNumberFormat="1" applyFont="1" applyAlignment="1"/>
    <xf numFmtId="0" fontId="0" fillId="0" borderId="15" xfId="0" applyBorder="1"/>
    <xf numFmtId="0" fontId="11" fillId="0" borderId="0" xfId="0" applyFont="1" applyAlignment="1">
      <alignment horizontal="left" vertical="center"/>
    </xf>
    <xf numFmtId="0" fontId="2" fillId="0" borderId="38" xfId="0" applyFont="1" applyBorder="1" applyAlignment="1">
      <alignment horizontal="center"/>
    </xf>
    <xf numFmtId="0" fontId="2" fillId="0" borderId="39" xfId="0" applyFont="1" applyBorder="1" applyAlignment="1">
      <alignment horizontal="center"/>
    </xf>
    <xf numFmtId="0" fontId="4" fillId="0" borderId="9" xfId="0" applyFont="1" applyBorder="1" applyAlignment="1">
      <alignment horizontal="center" vertical="center" wrapText="1"/>
    </xf>
    <xf numFmtId="0" fontId="0" fillId="0" borderId="45" xfId="0" applyBorder="1"/>
    <xf numFmtId="0" fontId="0" fillId="0" borderId="45" xfId="0" applyFill="1" applyBorder="1"/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vertical="top" wrapText="1"/>
    </xf>
    <xf numFmtId="0" fontId="0" fillId="0" borderId="0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7" xfId="0" applyBorder="1"/>
    <xf numFmtId="0" fontId="0" fillId="0" borderId="0" xfId="0"/>
    <xf numFmtId="0" fontId="0" fillId="0" borderId="0" xfId="0"/>
    <xf numFmtId="0" fontId="20" fillId="0" borderId="0" xfId="0" applyFont="1" applyAlignment="1"/>
    <xf numFmtId="0" fontId="4" fillId="0" borderId="0" xfId="0" applyFont="1" applyAlignment="1">
      <alignment vertical="center"/>
    </xf>
    <xf numFmtId="0" fontId="0" fillId="0" borderId="6" xfId="0" applyBorder="1"/>
    <xf numFmtId="0" fontId="23" fillId="18" borderId="0" xfId="0" applyFont="1" applyFill="1"/>
    <xf numFmtId="165" fontId="0" fillId="0" borderId="0" xfId="0" applyNumberFormat="1"/>
    <xf numFmtId="164" fontId="0" fillId="0" borderId="0" xfId="0" applyNumberFormat="1"/>
    <xf numFmtId="165" fontId="0" fillId="11" borderId="0" xfId="0" applyNumberFormat="1" applyFill="1"/>
    <xf numFmtId="0" fontId="0" fillId="11" borderId="0" xfId="0" applyFill="1"/>
    <xf numFmtId="0" fontId="23" fillId="11" borderId="0" xfId="0" applyFont="1" applyFill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0" fillId="0" borderId="0" xfId="0"/>
    <xf numFmtId="0" fontId="2" fillId="0" borderId="0" xfId="0" applyFont="1" applyBorder="1" applyAlignment="1">
      <alignment vertical="center" wrapText="1"/>
    </xf>
    <xf numFmtId="0" fontId="4" fillId="0" borderId="66" xfId="0" applyFont="1" applyBorder="1" applyAlignment="1">
      <alignment horizontal="center" vertical="center" wrapText="1"/>
    </xf>
    <xf numFmtId="0" fontId="4" fillId="0" borderId="66" xfId="0" applyFont="1" applyBorder="1" applyAlignment="1">
      <alignment horizontal="center" wrapText="1"/>
    </xf>
    <xf numFmtId="0" fontId="6" fillId="0" borderId="0" xfId="0" applyFont="1" applyAlignment="1">
      <alignment vertical="center"/>
    </xf>
    <xf numFmtId="0" fontId="4" fillId="0" borderId="18" xfId="0" applyFont="1" applyBorder="1" applyAlignment="1">
      <alignment horizontal="center" wrapText="1"/>
    </xf>
    <xf numFmtId="0" fontId="4" fillId="0" borderId="0" xfId="0" applyFont="1" applyAlignment="1">
      <alignment wrapText="1"/>
    </xf>
    <xf numFmtId="0" fontId="4" fillId="0" borderId="15" xfId="0" applyFont="1" applyBorder="1" applyAlignment="1">
      <alignment horizontal="center" wrapText="1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/>
    <xf numFmtId="0" fontId="0" fillId="0" borderId="0" xfId="0" applyAlignment="1">
      <alignment horizontal="center"/>
    </xf>
    <xf numFmtId="0" fontId="0" fillId="0" borderId="0" xfId="0" applyBorder="1" applyAlignment="1">
      <alignment horizontal="left" vertical="center"/>
    </xf>
    <xf numFmtId="164" fontId="3" fillId="0" borderId="53" xfId="0" applyNumberFormat="1" applyFont="1" applyBorder="1" applyAlignment="1">
      <alignment horizontal="center" vertical="center"/>
    </xf>
    <xf numFmtId="164" fontId="3" fillId="0" borderId="54" xfId="0" applyNumberFormat="1" applyFont="1" applyBorder="1" applyAlignment="1">
      <alignment horizontal="center" vertical="center"/>
    </xf>
    <xf numFmtId="165" fontId="3" fillId="0" borderId="69" xfId="0" applyNumberFormat="1" applyFont="1" applyBorder="1" applyAlignment="1">
      <alignment horizontal="center" vertical="center"/>
    </xf>
    <xf numFmtId="165" fontId="3" fillId="0" borderId="70" xfId="0" applyNumberFormat="1" applyFont="1" applyBorder="1" applyAlignment="1">
      <alignment horizontal="center" vertical="center"/>
    </xf>
    <xf numFmtId="165" fontId="3" fillId="0" borderId="13" xfId="0" applyNumberFormat="1" applyFont="1" applyBorder="1" applyAlignment="1">
      <alignment horizontal="center" vertical="center"/>
    </xf>
    <xf numFmtId="165" fontId="3" fillId="0" borderId="14" xfId="0" applyNumberFormat="1" applyFont="1" applyBorder="1" applyAlignment="1">
      <alignment horizontal="center" vertical="center"/>
    </xf>
    <xf numFmtId="0" fontId="11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165" fontId="3" fillId="0" borderId="63" xfId="0" applyNumberFormat="1" applyFont="1" applyBorder="1" applyAlignment="1">
      <alignment horizontal="center" vertical="center" wrapText="1"/>
    </xf>
    <xf numFmtId="165" fontId="25" fillId="0" borderId="63" xfId="0" applyNumberFormat="1" applyFont="1" applyBorder="1" applyAlignment="1">
      <alignment horizontal="center" vertical="center" wrapText="1"/>
    </xf>
    <xf numFmtId="165" fontId="3" fillId="0" borderId="26" xfId="0" applyNumberFormat="1" applyFont="1" applyBorder="1" applyAlignment="1">
      <alignment horizontal="center" vertical="center"/>
    </xf>
    <xf numFmtId="165" fontId="3" fillId="0" borderId="27" xfId="0" applyNumberFormat="1" applyFont="1" applyBorder="1" applyAlignment="1">
      <alignment horizontal="center" vertical="center"/>
    </xf>
    <xf numFmtId="165" fontId="25" fillId="0" borderId="11" xfId="0" applyNumberFormat="1" applyFont="1" applyBorder="1" applyAlignment="1">
      <alignment horizontal="center" vertical="center"/>
    </xf>
    <xf numFmtId="165" fontId="25" fillId="0" borderId="12" xfId="0" applyNumberFormat="1" applyFont="1" applyBorder="1" applyAlignment="1">
      <alignment horizontal="center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Border="1" applyAlignment="1">
      <alignment horizontal="left" vertical="center" wrapText="1"/>
    </xf>
    <xf numFmtId="0" fontId="2" fillId="0" borderId="41" xfId="0" applyFont="1" applyBorder="1" applyAlignment="1">
      <alignment horizontal="left" vertical="center" wrapText="1"/>
    </xf>
    <xf numFmtId="0" fontId="2" fillId="0" borderId="9" xfId="0" applyFont="1" applyBorder="1" applyAlignment="1">
      <alignment horizontal="left" vertical="center" wrapText="1"/>
    </xf>
    <xf numFmtId="0" fontId="2" fillId="0" borderId="10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 vertical="center" wrapText="1"/>
    </xf>
    <xf numFmtId="0" fontId="2" fillId="0" borderId="29" xfId="0" applyFont="1" applyBorder="1" applyAlignment="1">
      <alignment horizontal="left" vertical="center" wrapText="1"/>
    </xf>
    <xf numFmtId="0" fontId="2" fillId="0" borderId="28" xfId="0" applyFont="1" applyBorder="1" applyAlignment="1">
      <alignment horizontal="left"/>
    </xf>
    <xf numFmtId="0" fontId="2" fillId="0" borderId="29" xfId="0" applyFont="1" applyBorder="1" applyAlignment="1">
      <alignment horizontal="left"/>
    </xf>
    <xf numFmtId="0" fontId="22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164" fontId="3" fillId="0" borderId="3" xfId="0" applyNumberFormat="1" applyFont="1" applyBorder="1" applyAlignment="1">
      <alignment horizontal="center" vertical="center"/>
    </xf>
    <xf numFmtId="164" fontId="3" fillId="0" borderId="4" xfId="0" applyNumberFormat="1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8" fillId="0" borderId="0" xfId="0" applyFont="1" applyAlignment="1">
      <alignment horizontal="center" vertical="center"/>
    </xf>
    <xf numFmtId="165" fontId="3" fillId="0" borderId="11" xfId="0" applyNumberFormat="1" applyFont="1" applyBorder="1" applyAlignment="1">
      <alignment horizontal="center" vertical="center"/>
    </xf>
    <xf numFmtId="165" fontId="3" fillId="0" borderId="1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33" xfId="0" applyFont="1" applyBorder="1" applyAlignment="1">
      <alignment horizontal="center" vertical="center"/>
    </xf>
    <xf numFmtId="0" fontId="6" fillId="0" borderId="34" xfId="0" applyFont="1" applyBorder="1" applyAlignment="1">
      <alignment horizontal="center" vertical="center"/>
    </xf>
    <xf numFmtId="0" fontId="7" fillId="17" borderId="35" xfId="0" applyFont="1" applyFill="1" applyBorder="1" applyAlignment="1">
      <alignment horizontal="center" vertical="center"/>
    </xf>
    <xf numFmtId="0" fontId="7" fillId="17" borderId="36" xfId="0" applyFont="1" applyFill="1" applyBorder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9" fillId="0" borderId="51" xfId="0" applyFont="1" applyFill="1" applyBorder="1" applyAlignment="1">
      <alignment horizontal="center" vertical="center"/>
    </xf>
    <xf numFmtId="0" fontId="7" fillId="6" borderId="52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65" xfId="0" applyFont="1" applyBorder="1" applyAlignment="1">
      <alignment horizontal="center" vertical="center"/>
    </xf>
    <xf numFmtId="0" fontId="6" fillId="0" borderId="64" xfId="0" applyFont="1" applyBorder="1" applyAlignment="1">
      <alignment horizontal="center" vertical="center"/>
    </xf>
    <xf numFmtId="0" fontId="0" fillId="0" borderId="41" xfId="0" applyBorder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22" fillId="0" borderId="0" xfId="0" applyFont="1" applyAlignment="1">
      <alignment horizontal="center" vertical="center"/>
    </xf>
    <xf numFmtId="0" fontId="0" fillId="0" borderId="0" xfId="0" applyAlignment="1"/>
    <xf numFmtId="0" fontId="7" fillId="3" borderId="52" xfId="0" applyFont="1" applyFill="1" applyBorder="1" applyAlignment="1">
      <alignment horizontal="center" vertical="center"/>
    </xf>
    <xf numFmtId="0" fontId="7" fillId="10" borderId="52" xfId="0" applyFont="1" applyFill="1" applyBorder="1" applyAlignment="1">
      <alignment horizontal="center" vertical="center"/>
    </xf>
    <xf numFmtId="164" fontId="3" fillId="12" borderId="49" xfId="0" applyNumberFormat="1" applyFont="1" applyFill="1" applyBorder="1" applyAlignment="1">
      <alignment horizontal="center" vertical="center"/>
    </xf>
    <xf numFmtId="164" fontId="3" fillId="12" borderId="50" xfId="0" applyNumberFormat="1" applyFont="1" applyFill="1" applyBorder="1" applyAlignment="1">
      <alignment horizontal="center" vertical="center"/>
    </xf>
    <xf numFmtId="0" fontId="6" fillId="12" borderId="18" xfId="0" applyFont="1" applyFill="1" applyBorder="1" applyAlignment="1">
      <alignment horizontal="center" vertical="center"/>
    </xf>
    <xf numFmtId="0" fontId="7" fillId="8" borderId="61" xfId="0" applyFont="1" applyFill="1" applyBorder="1" applyAlignment="1">
      <alignment horizontal="center" vertical="center"/>
    </xf>
    <xf numFmtId="0" fontId="7" fillId="8" borderId="62" xfId="0" applyFont="1" applyFill="1" applyBorder="1" applyAlignment="1">
      <alignment horizontal="center" vertical="center"/>
    </xf>
    <xf numFmtId="0" fontId="2" fillId="0" borderId="30" xfId="0" applyFont="1" applyBorder="1" applyAlignment="1">
      <alignment horizontal="left" vertical="center" wrapText="1"/>
    </xf>
    <xf numFmtId="0" fontId="2" fillId="0" borderId="31" xfId="0" applyFont="1" applyBorder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4" fillId="0" borderId="57" xfId="0" applyFont="1" applyBorder="1" applyAlignment="1">
      <alignment horizontal="center" vertical="center"/>
    </xf>
    <xf numFmtId="0" fontId="4" fillId="0" borderId="58" xfId="0" applyFont="1" applyBorder="1" applyAlignment="1">
      <alignment horizontal="center" vertical="center"/>
    </xf>
    <xf numFmtId="0" fontId="4" fillId="0" borderId="45" xfId="0" applyFont="1" applyBorder="1" applyAlignment="1">
      <alignment horizontal="center" vertical="center"/>
    </xf>
    <xf numFmtId="0" fontId="4" fillId="0" borderId="55" xfId="0" applyFont="1" applyBorder="1" applyAlignment="1">
      <alignment horizontal="center"/>
    </xf>
    <xf numFmtId="0" fontId="4" fillId="0" borderId="56" xfId="0" applyFont="1" applyBorder="1" applyAlignment="1">
      <alignment horizontal="center"/>
    </xf>
    <xf numFmtId="0" fontId="9" fillId="0" borderId="8" xfId="0" applyFont="1" applyFill="1" applyBorder="1" applyAlignment="1">
      <alignment horizontal="center" vertical="center"/>
    </xf>
    <xf numFmtId="0" fontId="7" fillId="6" borderId="48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7" fillId="5" borderId="35" xfId="0" applyFont="1" applyFill="1" applyBorder="1" applyAlignment="1">
      <alignment horizontal="center" vertical="center"/>
    </xf>
    <xf numFmtId="0" fontId="7" fillId="5" borderId="36" xfId="0" applyFont="1" applyFill="1" applyBorder="1" applyAlignment="1">
      <alignment horizontal="center" vertical="center"/>
    </xf>
    <xf numFmtId="0" fontId="7" fillId="20" borderId="25" xfId="0" applyFont="1" applyFill="1" applyBorder="1" applyAlignment="1">
      <alignment horizontal="center" vertical="center" wrapText="1"/>
    </xf>
    <xf numFmtId="0" fontId="15" fillId="14" borderId="0" xfId="0" applyFont="1" applyFill="1" applyAlignment="1">
      <alignment horizontal="left" vertical="center"/>
    </xf>
    <xf numFmtId="165" fontId="3" fillId="12" borderId="13" xfId="0" applyNumberFormat="1" applyFont="1" applyFill="1" applyBorder="1" applyAlignment="1">
      <alignment horizontal="center" vertical="center"/>
    </xf>
    <xf numFmtId="165" fontId="3" fillId="12" borderId="14" xfId="0" applyNumberFormat="1" applyFont="1" applyFill="1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6" fillId="0" borderId="22" xfId="0" applyFont="1" applyBorder="1" applyAlignment="1">
      <alignment horizontal="center" vertical="center"/>
    </xf>
    <xf numFmtId="0" fontId="4" fillId="0" borderId="16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11" fillId="0" borderId="16" xfId="0" applyFont="1" applyBorder="1" applyAlignment="1">
      <alignment horizontal="center" vertical="center"/>
    </xf>
    <xf numFmtId="0" fontId="11" fillId="0" borderId="1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 wrapText="1"/>
    </xf>
    <xf numFmtId="0" fontId="6" fillId="0" borderId="15" xfId="0" applyFont="1" applyBorder="1" applyAlignment="1">
      <alignment horizontal="center" vertical="center" wrapText="1"/>
    </xf>
    <xf numFmtId="0" fontId="6" fillId="0" borderId="0" xfId="0" applyFont="1" applyAlignment="1">
      <alignment horizontal="center" wrapText="1"/>
    </xf>
    <xf numFmtId="0" fontId="6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6" fillId="0" borderId="18" xfId="0" applyFont="1" applyBorder="1" applyAlignment="1">
      <alignment horizontal="center" vertical="center" wrapText="1"/>
    </xf>
    <xf numFmtId="0" fontId="15" fillId="13" borderId="0" xfId="0" applyFont="1" applyFill="1" applyBorder="1" applyAlignment="1">
      <alignment horizontal="left" vertical="center"/>
    </xf>
    <xf numFmtId="0" fontId="7" fillId="9" borderId="25" xfId="0" applyFont="1" applyFill="1" applyBorder="1" applyAlignment="1">
      <alignment horizontal="center" vertical="center"/>
    </xf>
    <xf numFmtId="165" fontId="3" fillId="0" borderId="71" xfId="0" applyNumberFormat="1" applyFont="1" applyBorder="1" applyAlignment="1">
      <alignment horizontal="center" vertical="center"/>
    </xf>
    <xf numFmtId="165" fontId="3" fillId="0" borderId="72" xfId="0" applyNumberFormat="1" applyFont="1" applyBorder="1" applyAlignment="1">
      <alignment horizontal="center" vertical="center"/>
    </xf>
    <xf numFmtId="165" fontId="3" fillId="12" borderId="49" xfId="0" applyNumberFormat="1" applyFont="1" applyFill="1" applyBorder="1" applyAlignment="1">
      <alignment horizontal="center" vertical="center"/>
    </xf>
    <xf numFmtId="165" fontId="3" fillId="12" borderId="50" xfId="0" applyNumberFormat="1" applyFont="1" applyFill="1" applyBorder="1" applyAlignment="1">
      <alignment horizontal="center" vertical="center"/>
    </xf>
    <xf numFmtId="0" fontId="2" fillId="0" borderId="0" xfId="0" applyFont="1" applyBorder="1" applyAlignment="1">
      <alignment horizontal="left" vertical="center"/>
    </xf>
    <xf numFmtId="0" fontId="2" fillId="0" borderId="45" xfId="0" applyFont="1" applyBorder="1" applyAlignment="1">
      <alignment horizontal="left" vertical="center"/>
    </xf>
    <xf numFmtId="0" fontId="7" fillId="6" borderId="25" xfId="0" applyFont="1" applyFill="1" applyBorder="1" applyAlignment="1">
      <alignment horizontal="center" vertical="center"/>
    </xf>
    <xf numFmtId="165" fontId="3" fillId="12" borderId="19" xfId="0" applyNumberFormat="1" applyFont="1" applyFill="1" applyBorder="1" applyAlignment="1">
      <alignment horizontal="center" vertical="center"/>
    </xf>
    <xf numFmtId="165" fontId="3" fillId="12" borderId="20" xfId="0" applyNumberFormat="1" applyFont="1" applyFill="1" applyBorder="1" applyAlignment="1">
      <alignment horizontal="center" vertic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indent="2"/>
    </xf>
    <xf numFmtId="0" fontId="2" fillId="0" borderId="39" xfId="0" applyFont="1" applyBorder="1" applyAlignment="1">
      <alignment horizontal="left" vertical="center" wrapText="1"/>
    </xf>
    <xf numFmtId="0" fontId="2" fillId="0" borderId="40" xfId="0" applyFont="1" applyBorder="1" applyAlignment="1">
      <alignment horizontal="left" vertical="center" wrapText="1"/>
    </xf>
    <xf numFmtId="0" fontId="14" fillId="0" borderId="32" xfId="0" applyFont="1" applyBorder="1" applyAlignment="1">
      <alignment horizontal="left" vertical="center" wrapText="1"/>
    </xf>
    <xf numFmtId="0" fontId="14" fillId="0" borderId="0" xfId="0" applyFont="1" applyBorder="1" applyAlignment="1">
      <alignment horizontal="left" vertical="center" wrapText="1"/>
    </xf>
    <xf numFmtId="0" fontId="14" fillId="0" borderId="0" xfId="0" applyFont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0" fillId="0" borderId="1" xfId="0" applyBorder="1" applyAlignment="1">
      <alignment horizontal="center"/>
    </xf>
    <xf numFmtId="0" fontId="10" fillId="15" borderId="23" xfId="0" applyFont="1" applyFill="1" applyBorder="1" applyAlignment="1">
      <alignment horizontal="center" vertical="center"/>
    </xf>
    <xf numFmtId="0" fontId="10" fillId="15" borderId="24" xfId="0" applyFont="1" applyFill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165" fontId="3" fillId="0" borderId="13" xfId="0" applyNumberFormat="1" applyFont="1" applyFill="1" applyBorder="1" applyAlignment="1">
      <alignment horizontal="center" vertical="center"/>
    </xf>
    <xf numFmtId="165" fontId="3" fillId="0" borderId="14" xfId="0" applyNumberFormat="1" applyFont="1" applyFill="1" applyBorder="1" applyAlignment="1">
      <alignment horizontal="center" vertical="center"/>
    </xf>
    <xf numFmtId="0" fontId="16" fillId="16" borderId="23" xfId="0" applyFont="1" applyFill="1" applyBorder="1" applyAlignment="1">
      <alignment horizontal="center" vertical="center"/>
    </xf>
    <xf numFmtId="0" fontId="16" fillId="16" borderId="18" xfId="0" applyFont="1" applyFill="1" applyBorder="1" applyAlignment="1">
      <alignment horizontal="center" vertical="center"/>
    </xf>
    <xf numFmtId="0" fontId="10" fillId="2" borderId="23" xfId="0" applyFont="1" applyFill="1" applyBorder="1" applyAlignment="1">
      <alignment horizontal="center" vertical="center"/>
    </xf>
    <xf numFmtId="0" fontId="10" fillId="2" borderId="24" xfId="0" applyFont="1" applyFill="1" applyBorder="1" applyAlignment="1">
      <alignment horizontal="center" vertical="center"/>
    </xf>
    <xf numFmtId="0" fontId="6" fillId="0" borderId="37" xfId="0" applyFont="1" applyBorder="1" applyAlignment="1">
      <alignment horizontal="center" wrapText="1"/>
    </xf>
    <xf numFmtId="0" fontId="7" fillId="6" borderId="35" xfId="0" applyFont="1" applyFill="1" applyBorder="1" applyAlignment="1">
      <alignment horizontal="center" vertical="center"/>
    </xf>
    <xf numFmtId="0" fontId="7" fillId="6" borderId="36" xfId="0" applyFont="1" applyFill="1" applyBorder="1" applyAlignment="1">
      <alignment horizontal="center" vertical="center"/>
    </xf>
    <xf numFmtId="0" fontId="7" fillId="4" borderId="35" xfId="0" applyFont="1" applyFill="1" applyBorder="1" applyAlignment="1">
      <alignment horizontal="center" vertical="center"/>
    </xf>
    <xf numFmtId="0" fontId="7" fillId="4" borderId="36" xfId="0" applyFont="1" applyFill="1" applyBorder="1" applyAlignment="1">
      <alignment horizontal="center" vertical="center"/>
    </xf>
    <xf numFmtId="0" fontId="7" fillId="3" borderId="35" xfId="0" applyFont="1" applyFill="1" applyBorder="1" applyAlignment="1">
      <alignment horizontal="center" vertical="center"/>
    </xf>
    <xf numFmtId="0" fontId="7" fillId="3" borderId="36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165" fontId="25" fillId="0" borderId="13" xfId="0" applyNumberFormat="1" applyFont="1" applyBorder="1" applyAlignment="1">
      <alignment horizontal="center" vertical="center"/>
    </xf>
    <xf numFmtId="165" fontId="25" fillId="0" borderId="14" xfId="0" applyNumberFormat="1" applyFont="1" applyBorder="1" applyAlignment="1">
      <alignment horizontal="center" vertical="center"/>
    </xf>
    <xf numFmtId="0" fontId="24" fillId="0" borderId="0" xfId="0" applyFont="1" applyAlignment="1">
      <alignment horizontal="left" vertical="center"/>
    </xf>
    <xf numFmtId="0" fontId="7" fillId="8" borderId="25" xfId="0" applyFont="1" applyFill="1" applyBorder="1" applyAlignment="1">
      <alignment horizontal="center" vertical="center"/>
    </xf>
    <xf numFmtId="0" fontId="11" fillId="11" borderId="42" xfId="0" applyFont="1" applyFill="1" applyBorder="1" applyAlignment="1">
      <alignment horizontal="left" vertical="center"/>
    </xf>
    <xf numFmtId="0" fontId="11" fillId="11" borderId="43" xfId="0" applyFont="1" applyFill="1" applyBorder="1" applyAlignment="1">
      <alignment horizontal="left" vertical="center"/>
    </xf>
    <xf numFmtId="0" fontId="11" fillId="11" borderId="44" xfId="0" applyFont="1" applyFill="1" applyBorder="1" applyAlignment="1">
      <alignment horizontal="left" vertical="center"/>
    </xf>
    <xf numFmtId="0" fontId="6" fillId="7" borderId="35" xfId="0" applyFont="1" applyFill="1" applyBorder="1" applyAlignment="1">
      <alignment horizontal="center" vertical="center"/>
    </xf>
    <xf numFmtId="0" fontId="6" fillId="7" borderId="36" xfId="0" applyFont="1" applyFill="1" applyBorder="1" applyAlignment="1">
      <alignment horizontal="center" vertical="center"/>
    </xf>
    <xf numFmtId="0" fontId="7" fillId="3" borderId="48" xfId="0" applyFont="1" applyFill="1" applyBorder="1" applyAlignment="1">
      <alignment horizontal="center" vertical="center"/>
    </xf>
    <xf numFmtId="0" fontId="7" fillId="10" borderId="48" xfId="0" applyFont="1" applyFill="1" applyBorder="1" applyAlignment="1">
      <alignment horizontal="center" vertical="center"/>
    </xf>
    <xf numFmtId="165" fontId="3" fillId="0" borderId="46" xfId="0" applyNumberFormat="1" applyFont="1" applyBorder="1" applyAlignment="1">
      <alignment horizontal="center" vertical="center"/>
    </xf>
    <xf numFmtId="165" fontId="3" fillId="0" borderId="47" xfId="0" applyNumberFormat="1" applyFont="1" applyBorder="1" applyAlignment="1">
      <alignment horizontal="center" vertical="center"/>
    </xf>
    <xf numFmtId="165" fontId="3" fillId="0" borderId="49" xfId="0" applyNumberFormat="1" applyFont="1" applyBorder="1" applyAlignment="1">
      <alignment horizontal="center" vertical="center"/>
    </xf>
    <xf numFmtId="165" fontId="3" fillId="0" borderId="50" xfId="0" applyNumberFormat="1" applyFont="1" applyBorder="1" applyAlignment="1">
      <alignment horizontal="center" vertical="center"/>
    </xf>
    <xf numFmtId="0" fontId="7" fillId="8" borderId="48" xfId="0" applyFont="1" applyFill="1" applyBorder="1" applyAlignment="1">
      <alignment horizontal="center" vertical="center"/>
    </xf>
    <xf numFmtId="0" fontId="21" fillId="0" borderId="0" xfId="0" applyFont="1" applyAlignment="1">
      <alignment horizontal="left" vertical="center" wrapText="1"/>
    </xf>
    <xf numFmtId="0" fontId="7" fillId="19" borderId="35" xfId="0" applyFont="1" applyFill="1" applyBorder="1" applyAlignment="1">
      <alignment horizontal="center" vertical="center"/>
    </xf>
    <xf numFmtId="0" fontId="7" fillId="19" borderId="36" xfId="0" applyFont="1" applyFill="1" applyBorder="1" applyAlignment="1">
      <alignment horizontal="center" vertical="center"/>
    </xf>
    <xf numFmtId="0" fontId="21" fillId="0" borderId="0" xfId="0" applyFont="1" applyAlignment="1">
      <alignment horizontal="left" vertical="center"/>
    </xf>
    <xf numFmtId="165" fontId="3" fillId="0" borderId="59" xfId="0" applyNumberFormat="1" applyFont="1" applyBorder="1" applyAlignment="1">
      <alignment horizontal="center" vertical="center"/>
    </xf>
    <xf numFmtId="165" fontId="3" fillId="0" borderId="60" xfId="0" applyNumberFormat="1" applyFont="1" applyBorder="1" applyAlignment="1">
      <alignment horizontal="center" vertical="center"/>
    </xf>
    <xf numFmtId="165" fontId="3" fillId="0" borderId="19" xfId="0" applyNumberFormat="1" applyFont="1" applyBorder="1" applyAlignment="1">
      <alignment horizontal="center" vertical="center"/>
    </xf>
    <xf numFmtId="165" fontId="3" fillId="0" borderId="20" xfId="0" applyNumberFormat="1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165" fontId="3" fillId="0" borderId="67" xfId="0" applyNumberFormat="1" applyFont="1" applyBorder="1" applyAlignment="1">
      <alignment horizontal="center" vertical="center"/>
    </xf>
    <xf numFmtId="165" fontId="3" fillId="0" borderId="68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 wrapText="1"/>
    </xf>
    <xf numFmtId="165" fontId="3" fillId="0" borderId="3" xfId="0" applyNumberFormat="1" applyFont="1" applyBorder="1" applyAlignment="1">
      <alignment horizontal="center" vertical="center"/>
    </xf>
    <xf numFmtId="165" fontId="3" fillId="0" borderId="4" xfId="0" applyNumberFormat="1" applyFont="1" applyBorder="1" applyAlignment="1">
      <alignment horizontal="center" vertical="center"/>
    </xf>
    <xf numFmtId="0" fontId="0" fillId="0" borderId="0" xfId="0" applyBorder="1" applyAlignment="1">
      <alignment horizontal="left" vertical="center"/>
    </xf>
    <xf numFmtId="0" fontId="0" fillId="0" borderId="15" xfId="0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9" fillId="0" borderId="5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6" fillId="0" borderId="0" xfId="0" applyFont="1" applyBorder="1" applyAlignment="1">
      <alignment horizontal="center" vertical="top"/>
    </xf>
    <xf numFmtId="0" fontId="6" fillId="0" borderId="65" xfId="0" applyFont="1" applyBorder="1" applyAlignment="1">
      <alignment horizontal="center" vertical="top"/>
    </xf>
    <xf numFmtId="0" fontId="6" fillId="0" borderId="64" xfId="0" applyFont="1" applyBorder="1" applyAlignment="1">
      <alignment horizontal="center" vertical="top"/>
    </xf>
    <xf numFmtId="0" fontId="7" fillId="10" borderId="25" xfId="0" applyFont="1" applyFill="1" applyBorder="1" applyAlignment="1">
      <alignment horizontal="center" vertical="center"/>
    </xf>
    <xf numFmtId="0" fontId="7" fillId="3" borderId="25" xfId="0" applyFont="1" applyFill="1" applyBorder="1" applyAlignment="1">
      <alignment horizontal="center" vertical="center"/>
    </xf>
    <xf numFmtId="0" fontId="6" fillId="0" borderId="18" xfId="0" applyFont="1" applyBorder="1" applyAlignment="1">
      <alignment horizontal="center" vertical="center"/>
    </xf>
    <xf numFmtId="0" fontId="6" fillId="0" borderId="36" xfId="0" applyFont="1" applyBorder="1" applyAlignment="1">
      <alignment horizontal="center" vertical="center"/>
    </xf>
    <xf numFmtId="165" fontId="3" fillId="12" borderId="59" xfId="0" applyNumberFormat="1" applyFont="1" applyFill="1" applyBorder="1" applyAlignment="1">
      <alignment horizontal="center" vertical="center"/>
    </xf>
    <xf numFmtId="165" fontId="3" fillId="12" borderId="60" xfId="0" applyNumberFormat="1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0" fillId="0" borderId="0" xfId="0" applyFill="1"/>
    <xf numFmtId="0" fontId="6" fillId="0" borderId="0" xfId="0" applyFont="1" applyFill="1" applyBorder="1" applyAlignment="1">
      <alignment horizontal="center" vertical="center"/>
    </xf>
    <xf numFmtId="0" fontId="7" fillId="4" borderId="37" xfId="0" applyFont="1" applyFill="1" applyBorder="1" applyAlignment="1">
      <alignment horizontal="center" vertical="center"/>
    </xf>
    <xf numFmtId="0" fontId="6" fillId="0" borderId="73" xfId="0" applyFont="1" applyBorder="1" applyAlignment="1">
      <alignment horizontal="center" vertical="center"/>
    </xf>
    <xf numFmtId="0" fontId="7" fillId="6" borderId="37" xfId="0" applyFont="1" applyFill="1" applyBorder="1" applyAlignment="1">
      <alignment horizontal="center" vertical="center"/>
    </xf>
    <xf numFmtId="0" fontId="7" fillId="6" borderId="74" xfId="0" applyFont="1" applyFill="1" applyBorder="1" applyAlignment="1">
      <alignment horizontal="center" vertical="center"/>
    </xf>
    <xf numFmtId="0" fontId="6" fillId="0" borderId="75" xfId="0" applyFont="1" applyBorder="1" applyAlignment="1">
      <alignment horizontal="center" vertical="center"/>
    </xf>
    <xf numFmtId="0" fontId="6" fillId="0" borderId="76" xfId="0" applyFont="1" applyBorder="1" applyAlignment="1">
      <alignment horizontal="center" vertical="center"/>
    </xf>
  </cellXfs>
  <cellStyles count="4">
    <cellStyle name="Гиперссылка" xfId="1" builtinId="8"/>
    <cellStyle name="Обычный" xfId="0" builtinId="0"/>
    <cellStyle name="Обычный 2" xfId="2"/>
    <cellStyle name="Пояснение 2" xfId="3"/>
  </cellStyles>
  <dxfs count="22"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0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Medium9"/>
  <colors>
    <mruColors>
      <color rgb="FF3399FF"/>
      <color rgb="FF000099"/>
      <color rgb="FF0033CC"/>
      <color rgb="FFFF7C80"/>
      <color rgb="FF1531FF"/>
      <color rgb="FFCC0000"/>
      <color rgb="FF990033"/>
      <color rgb="FF76BEFA"/>
      <color rgb="FFDE0000"/>
      <color rgb="FFD2DAF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jpeg"/><Relationship Id="rId18" Type="http://schemas.openxmlformats.org/officeDocument/2006/relationships/image" Target="../media/image18.jpeg"/><Relationship Id="rId26" Type="http://schemas.openxmlformats.org/officeDocument/2006/relationships/image" Target="../media/image26.jpeg"/><Relationship Id="rId39" Type="http://schemas.openxmlformats.org/officeDocument/2006/relationships/image" Target="../media/image39.jpeg"/><Relationship Id="rId21" Type="http://schemas.openxmlformats.org/officeDocument/2006/relationships/image" Target="../media/image21.jpeg"/><Relationship Id="rId34" Type="http://schemas.openxmlformats.org/officeDocument/2006/relationships/image" Target="../media/image34.jpg"/><Relationship Id="rId42" Type="http://schemas.openxmlformats.org/officeDocument/2006/relationships/image" Target="../media/image42.jpeg"/><Relationship Id="rId47" Type="http://schemas.openxmlformats.org/officeDocument/2006/relationships/image" Target="../media/image47.jpeg"/><Relationship Id="rId7" Type="http://schemas.openxmlformats.org/officeDocument/2006/relationships/image" Target="../media/image7.jpeg"/><Relationship Id="rId2" Type="http://schemas.openxmlformats.org/officeDocument/2006/relationships/image" Target="../media/image2.jpeg"/><Relationship Id="rId16" Type="http://schemas.openxmlformats.org/officeDocument/2006/relationships/image" Target="../media/image16.jpg"/><Relationship Id="rId29" Type="http://schemas.openxmlformats.org/officeDocument/2006/relationships/image" Target="../media/image29.jpg"/><Relationship Id="rId1" Type="http://schemas.openxmlformats.org/officeDocument/2006/relationships/image" Target="../media/image1.jpeg"/><Relationship Id="rId6" Type="http://schemas.openxmlformats.org/officeDocument/2006/relationships/image" Target="../media/image6.jpeg"/><Relationship Id="rId11" Type="http://schemas.openxmlformats.org/officeDocument/2006/relationships/image" Target="../media/image11.jpeg"/><Relationship Id="rId24" Type="http://schemas.openxmlformats.org/officeDocument/2006/relationships/image" Target="../media/image24.jpeg"/><Relationship Id="rId32" Type="http://schemas.openxmlformats.org/officeDocument/2006/relationships/image" Target="../media/image32.jpeg"/><Relationship Id="rId37" Type="http://schemas.openxmlformats.org/officeDocument/2006/relationships/image" Target="../media/image37.jpeg"/><Relationship Id="rId40" Type="http://schemas.openxmlformats.org/officeDocument/2006/relationships/image" Target="../media/image40.jpeg"/><Relationship Id="rId45" Type="http://schemas.openxmlformats.org/officeDocument/2006/relationships/image" Target="../media/image45.jpeg"/><Relationship Id="rId5" Type="http://schemas.openxmlformats.org/officeDocument/2006/relationships/image" Target="../media/image5.jpeg"/><Relationship Id="rId15" Type="http://schemas.openxmlformats.org/officeDocument/2006/relationships/image" Target="../media/image15.png"/><Relationship Id="rId23" Type="http://schemas.openxmlformats.org/officeDocument/2006/relationships/image" Target="../media/image23.jpeg"/><Relationship Id="rId28" Type="http://schemas.openxmlformats.org/officeDocument/2006/relationships/image" Target="../media/image28.jpeg"/><Relationship Id="rId36" Type="http://schemas.openxmlformats.org/officeDocument/2006/relationships/image" Target="../media/image36.jpeg"/><Relationship Id="rId10" Type="http://schemas.openxmlformats.org/officeDocument/2006/relationships/image" Target="../media/image10.png"/><Relationship Id="rId19" Type="http://schemas.openxmlformats.org/officeDocument/2006/relationships/image" Target="../media/image19.jpeg"/><Relationship Id="rId31" Type="http://schemas.openxmlformats.org/officeDocument/2006/relationships/image" Target="../media/image31.jpeg"/><Relationship Id="rId44" Type="http://schemas.openxmlformats.org/officeDocument/2006/relationships/image" Target="../media/image44.jpeg"/><Relationship Id="rId4" Type="http://schemas.openxmlformats.org/officeDocument/2006/relationships/image" Target="../media/image4.jpeg"/><Relationship Id="rId9" Type="http://schemas.openxmlformats.org/officeDocument/2006/relationships/image" Target="../media/image9.jpeg"/><Relationship Id="rId14" Type="http://schemas.openxmlformats.org/officeDocument/2006/relationships/image" Target="../media/image14.png"/><Relationship Id="rId22" Type="http://schemas.openxmlformats.org/officeDocument/2006/relationships/image" Target="../media/image22.jpeg"/><Relationship Id="rId27" Type="http://schemas.openxmlformats.org/officeDocument/2006/relationships/image" Target="../media/image27.jpeg"/><Relationship Id="rId30" Type="http://schemas.openxmlformats.org/officeDocument/2006/relationships/image" Target="../media/image30.jpeg"/><Relationship Id="rId35" Type="http://schemas.openxmlformats.org/officeDocument/2006/relationships/image" Target="../media/image35.jpeg"/><Relationship Id="rId43" Type="http://schemas.openxmlformats.org/officeDocument/2006/relationships/image" Target="../media/image43.jpeg"/><Relationship Id="rId48" Type="http://schemas.openxmlformats.org/officeDocument/2006/relationships/image" Target="../media/image48.jpg"/><Relationship Id="rId8" Type="http://schemas.openxmlformats.org/officeDocument/2006/relationships/image" Target="../media/image8.jpeg"/><Relationship Id="rId3" Type="http://schemas.openxmlformats.org/officeDocument/2006/relationships/image" Target="../media/image3.jpeg"/><Relationship Id="rId12" Type="http://schemas.openxmlformats.org/officeDocument/2006/relationships/image" Target="../media/image12.jpeg"/><Relationship Id="rId17" Type="http://schemas.openxmlformats.org/officeDocument/2006/relationships/image" Target="../media/image17.jpeg"/><Relationship Id="rId25" Type="http://schemas.openxmlformats.org/officeDocument/2006/relationships/image" Target="../media/image25.jpg"/><Relationship Id="rId33" Type="http://schemas.openxmlformats.org/officeDocument/2006/relationships/image" Target="../media/image33.jpeg"/><Relationship Id="rId38" Type="http://schemas.openxmlformats.org/officeDocument/2006/relationships/image" Target="../media/image38.jpg"/><Relationship Id="rId46" Type="http://schemas.openxmlformats.org/officeDocument/2006/relationships/image" Target="../media/image46.jpeg"/><Relationship Id="rId20" Type="http://schemas.openxmlformats.org/officeDocument/2006/relationships/image" Target="../media/image20.jpg"/><Relationship Id="rId41" Type="http://schemas.openxmlformats.org/officeDocument/2006/relationships/image" Target="../media/image41.jpg"/></Relationships>
</file>

<file path=xl/drawings/_rels/drawing2.xml.rels><?xml version="1.0" encoding="UTF-8" standalone="yes"?>
<Relationships xmlns="http://schemas.openxmlformats.org/package/2006/relationships"><Relationship Id="rId8" Type="http://schemas.openxmlformats.org/officeDocument/2006/relationships/image" Target="../media/image52.jpeg"/><Relationship Id="rId13" Type="http://schemas.openxmlformats.org/officeDocument/2006/relationships/image" Target="../media/image55.jpeg"/><Relationship Id="rId18" Type="http://schemas.openxmlformats.org/officeDocument/2006/relationships/image" Target="../media/image58.jpeg"/><Relationship Id="rId3" Type="http://schemas.microsoft.com/office/2007/relationships/hdphoto" Target="../media/hdphoto1.wdp"/><Relationship Id="rId21" Type="http://schemas.openxmlformats.org/officeDocument/2006/relationships/image" Target="../media/image60.jpeg"/><Relationship Id="rId7" Type="http://schemas.microsoft.com/office/2007/relationships/hdphoto" Target="../media/hdphoto3.wdp"/><Relationship Id="rId12" Type="http://schemas.microsoft.com/office/2007/relationships/hdphoto" Target="../media/hdphoto5.wdp"/><Relationship Id="rId17" Type="http://schemas.openxmlformats.org/officeDocument/2006/relationships/image" Target="../media/image57.jpeg"/><Relationship Id="rId2" Type="http://schemas.openxmlformats.org/officeDocument/2006/relationships/image" Target="../media/image49.jpeg"/><Relationship Id="rId16" Type="http://schemas.microsoft.com/office/2007/relationships/hdphoto" Target="../media/hdphoto7.wdp"/><Relationship Id="rId20" Type="http://schemas.openxmlformats.org/officeDocument/2006/relationships/image" Target="../media/image59.jpeg"/><Relationship Id="rId1" Type="http://schemas.openxmlformats.org/officeDocument/2006/relationships/image" Target="../media/image10.png"/><Relationship Id="rId6" Type="http://schemas.openxmlformats.org/officeDocument/2006/relationships/image" Target="../media/image51.jpeg"/><Relationship Id="rId11" Type="http://schemas.openxmlformats.org/officeDocument/2006/relationships/image" Target="../media/image54.jpeg"/><Relationship Id="rId24" Type="http://schemas.openxmlformats.org/officeDocument/2006/relationships/image" Target="../media/image63.jpeg"/><Relationship Id="rId5" Type="http://schemas.microsoft.com/office/2007/relationships/hdphoto" Target="../media/hdphoto2.wdp"/><Relationship Id="rId15" Type="http://schemas.openxmlformats.org/officeDocument/2006/relationships/image" Target="../media/image56.jpeg"/><Relationship Id="rId23" Type="http://schemas.openxmlformats.org/officeDocument/2006/relationships/image" Target="../media/image62.jpeg"/><Relationship Id="rId10" Type="http://schemas.openxmlformats.org/officeDocument/2006/relationships/image" Target="../media/image53.jpeg"/><Relationship Id="rId19" Type="http://schemas.openxmlformats.org/officeDocument/2006/relationships/image" Target="../media/image43.jpeg"/><Relationship Id="rId4" Type="http://schemas.openxmlformats.org/officeDocument/2006/relationships/image" Target="../media/image50.jpeg"/><Relationship Id="rId9" Type="http://schemas.microsoft.com/office/2007/relationships/hdphoto" Target="../media/hdphoto4.wdp"/><Relationship Id="rId14" Type="http://schemas.microsoft.com/office/2007/relationships/hdphoto" Target="../media/hdphoto6.wdp"/><Relationship Id="rId22" Type="http://schemas.openxmlformats.org/officeDocument/2006/relationships/image" Target="../media/image6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428626</xdr:colOff>
      <xdr:row>45</xdr:row>
      <xdr:rowOff>19050</xdr:rowOff>
    </xdr:from>
    <xdr:to>
      <xdr:col>5</xdr:col>
      <xdr:colOff>214355</xdr:colOff>
      <xdr:row>63</xdr:row>
      <xdr:rowOff>18600</xdr:rowOff>
    </xdr:to>
    <xdr:pic>
      <xdr:nvPicPr>
        <xdr:cNvPr id="3" name="Рисунок 2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219" r="19318"/>
        <a:stretch/>
      </xdr:blipFill>
      <xdr:spPr>
        <a:xfrm>
          <a:off x="428626" y="8924925"/>
          <a:ext cx="2833729" cy="3600000"/>
        </a:xfrm>
        <a:prstGeom prst="rect">
          <a:avLst/>
        </a:prstGeom>
      </xdr:spPr>
    </xdr:pic>
    <xdr:clientData/>
  </xdr:twoCellAnchor>
  <xdr:twoCellAnchor editAs="oneCell">
    <xdr:from>
      <xdr:col>7</xdr:col>
      <xdr:colOff>542924</xdr:colOff>
      <xdr:row>132</xdr:row>
      <xdr:rowOff>57150</xdr:rowOff>
    </xdr:from>
    <xdr:to>
      <xdr:col>10</xdr:col>
      <xdr:colOff>377190</xdr:colOff>
      <xdr:row>143</xdr:row>
      <xdr:rowOff>121650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xmlns="" id="{00000000-0008-0000-0000-00001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997" r="12687"/>
        <a:stretch/>
      </xdr:blipFill>
      <xdr:spPr>
        <a:xfrm>
          <a:off x="4810124" y="26079450"/>
          <a:ext cx="1691641" cy="2160000"/>
        </a:xfrm>
        <a:prstGeom prst="rect">
          <a:avLst/>
        </a:prstGeom>
      </xdr:spPr>
    </xdr:pic>
    <xdr:clientData/>
  </xdr:twoCellAnchor>
  <xdr:twoCellAnchor editAs="oneCell">
    <xdr:from>
      <xdr:col>4</xdr:col>
      <xdr:colOff>600075</xdr:colOff>
      <xdr:row>132</xdr:row>
      <xdr:rowOff>45225</xdr:rowOff>
    </xdr:from>
    <xdr:to>
      <xdr:col>7</xdr:col>
      <xdr:colOff>508635</xdr:colOff>
      <xdr:row>143</xdr:row>
      <xdr:rowOff>109725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xmlns="" id="{00000000-0008-0000-00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658" r="9908"/>
        <a:stretch/>
      </xdr:blipFill>
      <xdr:spPr>
        <a:xfrm>
          <a:off x="3038475" y="26067525"/>
          <a:ext cx="1737360" cy="216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428625</xdr:colOff>
      <xdr:row>132</xdr:row>
      <xdr:rowOff>42825</xdr:rowOff>
    </xdr:from>
    <xdr:to>
      <xdr:col>12</xdr:col>
      <xdr:colOff>651510</xdr:colOff>
      <xdr:row>143</xdr:row>
      <xdr:rowOff>107325</xdr:rowOff>
    </xdr:to>
    <xdr:pic>
      <xdr:nvPicPr>
        <xdr:cNvPr id="32" name="Рисунок 31">
          <a:extLst>
            <a:ext uri="{FF2B5EF4-FFF2-40B4-BE49-F238E27FC236}">
              <a16:creationId xmlns:a16="http://schemas.microsoft.com/office/drawing/2014/main" xmlns="" id="{00000000-0008-0000-0000-000020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9263" r="15596"/>
        <a:stretch/>
      </xdr:blipFill>
      <xdr:spPr>
        <a:xfrm>
          <a:off x="6553200" y="26465175"/>
          <a:ext cx="1623060" cy="216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19049</xdr:colOff>
      <xdr:row>121</xdr:row>
      <xdr:rowOff>21375</xdr:rowOff>
    </xdr:from>
    <xdr:to>
      <xdr:col>7</xdr:col>
      <xdr:colOff>525779</xdr:colOff>
      <xdr:row>132</xdr:row>
      <xdr:rowOff>28725</xdr:rowOff>
    </xdr:to>
    <xdr:pic>
      <xdr:nvPicPr>
        <xdr:cNvPr id="34" name="Рисунок 33">
          <a:extLst>
            <a:ext uri="{FF2B5EF4-FFF2-40B4-BE49-F238E27FC236}">
              <a16:creationId xmlns:a16="http://schemas.microsoft.com/office/drawing/2014/main" xmlns="" id="{00000000-0008-0000-0000-000022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454" r="9641"/>
        <a:stretch/>
      </xdr:blipFill>
      <xdr:spPr>
        <a:xfrm>
          <a:off x="3067049" y="23891025"/>
          <a:ext cx="1725930" cy="21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57149</xdr:colOff>
      <xdr:row>113</xdr:row>
      <xdr:rowOff>190425</xdr:rowOff>
    </xdr:from>
    <xdr:to>
      <xdr:col>4</xdr:col>
      <xdr:colOff>418330</xdr:colOff>
      <xdr:row>132</xdr:row>
      <xdr:rowOff>75675</xdr:rowOff>
    </xdr:to>
    <xdr:pic>
      <xdr:nvPicPr>
        <xdr:cNvPr id="36" name="Рисунок 35">
          <a:extLst>
            <a:ext uri="{FF2B5EF4-FFF2-40B4-BE49-F238E27FC236}">
              <a16:creationId xmlns:a16="http://schemas.microsoft.com/office/drawing/2014/main" xmlns="" id="{00000000-0008-0000-0000-00002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820" r="13391"/>
        <a:stretch/>
      </xdr:blipFill>
      <xdr:spPr>
        <a:xfrm>
          <a:off x="57149" y="22497975"/>
          <a:ext cx="2799581" cy="3600000"/>
        </a:xfrm>
        <a:prstGeom prst="rect">
          <a:avLst/>
        </a:prstGeom>
      </xdr:spPr>
    </xdr:pic>
    <xdr:clientData/>
  </xdr:twoCellAnchor>
  <xdr:twoCellAnchor editAs="oneCell">
    <xdr:from>
      <xdr:col>7</xdr:col>
      <xdr:colOff>619125</xdr:colOff>
      <xdr:row>275</xdr:row>
      <xdr:rowOff>142875</xdr:rowOff>
    </xdr:from>
    <xdr:to>
      <xdr:col>11</xdr:col>
      <xdr:colOff>177662</xdr:colOff>
      <xdr:row>291</xdr:row>
      <xdr:rowOff>145350</xdr:rowOff>
    </xdr:to>
    <xdr:pic>
      <xdr:nvPicPr>
        <xdr:cNvPr id="54" name="Рисунок 53">
          <a:extLst>
            <a:ext uri="{FF2B5EF4-FFF2-40B4-BE49-F238E27FC236}">
              <a16:creationId xmlns:a16="http://schemas.microsoft.com/office/drawing/2014/main" xmlns="" id="{00000000-0008-0000-0000-00003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8031" r="27841"/>
        <a:stretch/>
      </xdr:blipFill>
      <xdr:spPr>
        <a:xfrm>
          <a:off x="4886325" y="54273450"/>
          <a:ext cx="2025512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95250</xdr:colOff>
      <xdr:row>275</xdr:row>
      <xdr:rowOff>159525</xdr:rowOff>
    </xdr:from>
    <xdr:to>
      <xdr:col>5</xdr:col>
      <xdr:colOff>194181</xdr:colOff>
      <xdr:row>291</xdr:row>
      <xdr:rowOff>162000</xdr:rowOff>
    </xdr:to>
    <xdr:pic>
      <xdr:nvPicPr>
        <xdr:cNvPr id="55" name="Рисунок 54">
          <a:extLst>
            <a:ext uri="{FF2B5EF4-FFF2-40B4-BE49-F238E27FC236}">
              <a16:creationId xmlns:a16="http://schemas.microsoft.com/office/drawing/2014/main" xmlns="" id="{00000000-0008-0000-0000-00003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554" r="15886"/>
        <a:stretch/>
      </xdr:blipFill>
      <xdr:spPr>
        <a:xfrm>
          <a:off x="95250" y="54290100"/>
          <a:ext cx="3146931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95251</xdr:colOff>
      <xdr:row>259</xdr:row>
      <xdr:rowOff>88050</xdr:rowOff>
    </xdr:from>
    <xdr:to>
      <xdr:col>5</xdr:col>
      <xdr:colOff>211570</xdr:colOff>
      <xdr:row>275</xdr:row>
      <xdr:rowOff>90525</xdr:rowOff>
    </xdr:to>
    <xdr:pic>
      <xdr:nvPicPr>
        <xdr:cNvPr id="57" name="Рисунок 56">
          <a:extLst>
            <a:ext uri="{FF2B5EF4-FFF2-40B4-BE49-F238E27FC236}">
              <a16:creationId xmlns:a16="http://schemas.microsoft.com/office/drawing/2014/main" xmlns="" id="{00000000-0008-0000-0000-00003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318" r="15743"/>
        <a:stretch/>
      </xdr:blipFill>
      <xdr:spPr>
        <a:xfrm>
          <a:off x="95251" y="51161100"/>
          <a:ext cx="3164319" cy="30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266700</xdr:colOff>
      <xdr:row>0</xdr:row>
      <xdr:rowOff>180975</xdr:rowOff>
    </xdr:from>
    <xdr:to>
      <xdr:col>5</xdr:col>
      <xdr:colOff>468290</xdr:colOff>
      <xdr:row>3</xdr:row>
      <xdr:rowOff>280875</xdr:rowOff>
    </xdr:to>
    <xdr:pic>
      <xdr:nvPicPr>
        <xdr:cNvPr id="2" name="Рисунок 1">
          <a:extLst>
            <a:ext uri="{FF2B5EF4-FFF2-40B4-BE49-F238E27FC236}">
              <a16:creationId xmlns:a16="http://schemas.microsoft.com/office/drawing/2014/main" xmlns="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6700" y="180975"/>
          <a:ext cx="3249590" cy="9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133351</xdr:colOff>
      <xdr:row>63</xdr:row>
      <xdr:rowOff>66675</xdr:rowOff>
    </xdr:from>
    <xdr:to>
      <xdr:col>4</xdr:col>
      <xdr:colOff>393834</xdr:colOff>
      <xdr:row>72</xdr:row>
      <xdr:rowOff>152175</xdr:rowOff>
    </xdr:to>
    <xdr:pic>
      <xdr:nvPicPr>
        <xdr:cNvPr id="4" name="Рисунок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33351" y="12573000"/>
          <a:ext cx="2698883" cy="1800000"/>
        </a:xfrm>
        <a:prstGeom prst="rect">
          <a:avLst/>
        </a:prstGeom>
      </xdr:spPr>
    </xdr:pic>
    <xdr:clientData/>
  </xdr:twoCellAnchor>
  <xdr:twoCellAnchor editAs="oneCell">
    <xdr:from>
      <xdr:col>9</xdr:col>
      <xdr:colOff>47625</xdr:colOff>
      <xdr:row>63</xdr:row>
      <xdr:rowOff>64275</xdr:rowOff>
    </xdr:from>
    <xdr:to>
      <xdr:col>12</xdr:col>
      <xdr:colOff>447675</xdr:colOff>
      <xdr:row>72</xdr:row>
      <xdr:rowOff>149775</xdr:rowOff>
    </xdr:to>
    <xdr:pic>
      <xdr:nvPicPr>
        <xdr:cNvPr id="6" name="Рисунок 5">
          <a:extLst>
            <a:ext uri="{FF2B5EF4-FFF2-40B4-BE49-F238E27FC236}">
              <a16:creationId xmlns:a16="http://schemas.microsoft.com/office/drawing/2014/main" xmlns="" id="{00000000-0008-0000-0000-000006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733" r="5028"/>
        <a:stretch/>
      </xdr:blipFill>
      <xdr:spPr>
        <a:xfrm>
          <a:off x="5562600" y="12723000"/>
          <a:ext cx="2409825" cy="1800000"/>
        </a:xfrm>
        <a:prstGeom prst="rect">
          <a:avLst/>
        </a:prstGeom>
      </xdr:spPr>
    </xdr:pic>
    <xdr:clientData/>
  </xdr:twoCellAnchor>
  <xdr:twoCellAnchor editAs="oneCell">
    <xdr:from>
      <xdr:col>4</xdr:col>
      <xdr:colOff>419100</xdr:colOff>
      <xdr:row>63</xdr:row>
      <xdr:rowOff>57150</xdr:rowOff>
    </xdr:from>
    <xdr:to>
      <xdr:col>9</xdr:col>
      <xdr:colOff>42525</xdr:colOff>
      <xdr:row>72</xdr:row>
      <xdr:rowOff>142650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xmlns="" id="{00000000-0008-0000-00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857500" y="12563475"/>
          <a:ext cx="2700000" cy="18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47625</xdr:colOff>
      <xdr:row>133</xdr:row>
      <xdr:rowOff>28575</xdr:rowOff>
    </xdr:from>
    <xdr:to>
      <xdr:col>4</xdr:col>
      <xdr:colOff>579225</xdr:colOff>
      <xdr:row>143</xdr:row>
      <xdr:rowOff>103575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xmlns="" id="{00000000-0008-0000-0000-00001F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7625" y="26241375"/>
          <a:ext cx="2970000" cy="19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590550</xdr:colOff>
      <xdr:row>15</xdr:row>
      <xdr:rowOff>161925</xdr:rowOff>
    </xdr:from>
    <xdr:to>
      <xdr:col>7</xdr:col>
      <xdr:colOff>450344</xdr:colOff>
      <xdr:row>21</xdr:row>
      <xdr:rowOff>134495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xmlns="" id="{00000000-0008-0000-00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8550" y="3286125"/>
          <a:ext cx="1078994" cy="1115570"/>
        </a:xfrm>
        <a:prstGeom prst="rect">
          <a:avLst/>
        </a:prstGeom>
      </xdr:spPr>
    </xdr:pic>
    <xdr:clientData/>
  </xdr:twoCellAnchor>
  <xdr:twoCellAnchor editAs="oneCell">
    <xdr:from>
      <xdr:col>5</xdr:col>
      <xdr:colOff>356329</xdr:colOff>
      <xdr:row>77</xdr:row>
      <xdr:rowOff>209550</xdr:rowOff>
    </xdr:from>
    <xdr:to>
      <xdr:col>7</xdr:col>
      <xdr:colOff>612269</xdr:colOff>
      <xdr:row>85</xdr:row>
      <xdr:rowOff>20195</xdr:rowOff>
    </xdr:to>
    <xdr:pic>
      <xdr:nvPicPr>
        <xdr:cNvPr id="71" name="Рисунок 70">
          <a:extLst>
            <a:ext uri="{FF2B5EF4-FFF2-40B4-BE49-F238E27FC236}">
              <a16:creationId xmlns:a16="http://schemas.microsoft.com/office/drawing/2014/main" xmlns="" id="{00000000-0008-0000-0000-00004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404329" y="16325850"/>
          <a:ext cx="1475140" cy="1525145"/>
        </a:xfrm>
        <a:prstGeom prst="rect">
          <a:avLst/>
        </a:prstGeom>
      </xdr:spPr>
    </xdr:pic>
    <xdr:clientData/>
  </xdr:twoCellAnchor>
  <xdr:twoCellAnchor editAs="oneCell">
    <xdr:from>
      <xdr:col>5</xdr:col>
      <xdr:colOff>590550</xdr:colOff>
      <xdr:row>335</xdr:row>
      <xdr:rowOff>19050</xdr:rowOff>
    </xdr:from>
    <xdr:to>
      <xdr:col>7</xdr:col>
      <xdr:colOff>450344</xdr:colOff>
      <xdr:row>340</xdr:row>
      <xdr:rowOff>124970</xdr:rowOff>
    </xdr:to>
    <xdr:pic>
      <xdr:nvPicPr>
        <xdr:cNvPr id="85" name="Рисунок 84">
          <a:extLst>
            <a:ext uri="{FF2B5EF4-FFF2-40B4-BE49-F238E27FC236}">
              <a16:creationId xmlns:a16="http://schemas.microsoft.com/office/drawing/2014/main" xmlns="" id="{00000000-0008-0000-0000-00005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38550" y="65798700"/>
          <a:ext cx="1078994" cy="1115570"/>
        </a:xfrm>
        <a:prstGeom prst="rect">
          <a:avLst/>
        </a:prstGeom>
      </xdr:spPr>
    </xdr:pic>
    <xdr:clientData/>
  </xdr:twoCellAnchor>
  <xdr:oneCellAnchor>
    <xdr:from>
      <xdr:col>5</xdr:col>
      <xdr:colOff>552450</xdr:colOff>
      <xdr:row>367</xdr:row>
      <xdr:rowOff>123825</xdr:rowOff>
    </xdr:from>
    <xdr:ext cx="1078994" cy="1115570"/>
    <xdr:pic>
      <xdr:nvPicPr>
        <xdr:cNvPr id="35" name="Рисунок 34">
          <a:extLst>
            <a:ext uri="{FF2B5EF4-FFF2-40B4-BE49-F238E27FC236}">
              <a16:creationId xmlns:a16="http://schemas.microsoft.com/office/drawing/2014/main" xmlns="" id="{00000000-0008-0000-00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00450" y="78752700"/>
          <a:ext cx="1078994" cy="1115570"/>
        </a:xfrm>
        <a:prstGeom prst="rect">
          <a:avLst/>
        </a:prstGeom>
      </xdr:spPr>
    </xdr:pic>
    <xdr:clientData/>
  </xdr:oneCellAnchor>
  <xdr:twoCellAnchor editAs="oneCell">
    <xdr:from>
      <xdr:col>0</xdr:col>
      <xdr:colOff>95251</xdr:colOff>
      <xdr:row>9</xdr:row>
      <xdr:rowOff>47625</xdr:rowOff>
    </xdr:from>
    <xdr:to>
      <xdr:col>5</xdr:col>
      <xdr:colOff>217706</xdr:colOff>
      <xdr:row>28</xdr:row>
      <xdr:rowOff>9075</xdr:rowOff>
    </xdr:to>
    <xdr:pic>
      <xdr:nvPicPr>
        <xdr:cNvPr id="7" name="Рисунок 6">
          <a:extLst>
            <a:ext uri="{FF2B5EF4-FFF2-40B4-BE49-F238E27FC236}">
              <a16:creationId xmlns:a16="http://schemas.microsoft.com/office/drawing/2014/main" xmlns="" id="{00000000-0008-0000-0000-00000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6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833" r="20454"/>
        <a:stretch/>
      </xdr:blipFill>
      <xdr:spPr>
        <a:xfrm>
          <a:off x="95251" y="2009775"/>
          <a:ext cx="3170455" cy="3600000"/>
        </a:xfrm>
        <a:prstGeom prst="rect">
          <a:avLst/>
        </a:prstGeom>
      </xdr:spPr>
    </xdr:pic>
    <xdr:clientData/>
  </xdr:twoCellAnchor>
  <xdr:twoCellAnchor editAs="oneCell">
    <xdr:from>
      <xdr:col>4</xdr:col>
      <xdr:colOff>257175</xdr:colOff>
      <xdr:row>27</xdr:row>
      <xdr:rowOff>123825</xdr:rowOff>
    </xdr:from>
    <xdr:to>
      <xdr:col>7</xdr:col>
      <xdr:colOff>561975</xdr:colOff>
      <xdr:row>38</xdr:row>
      <xdr:rowOff>188325</xdr:rowOff>
    </xdr:to>
    <xdr:pic>
      <xdr:nvPicPr>
        <xdr:cNvPr id="9" name="Рисунок 8">
          <a:extLst>
            <a:ext uri="{FF2B5EF4-FFF2-40B4-BE49-F238E27FC236}">
              <a16:creationId xmlns:a16="http://schemas.microsoft.com/office/drawing/2014/main" xmlns="" id="{00000000-0008-0000-0000-00000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33" r="16216"/>
        <a:stretch/>
      </xdr:blipFill>
      <xdr:spPr>
        <a:xfrm>
          <a:off x="2695575" y="5534025"/>
          <a:ext cx="2133600" cy="21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47624</xdr:colOff>
      <xdr:row>27</xdr:row>
      <xdr:rowOff>123825</xdr:rowOff>
    </xdr:from>
    <xdr:to>
      <xdr:col>4</xdr:col>
      <xdr:colOff>95249</xdr:colOff>
      <xdr:row>38</xdr:row>
      <xdr:rowOff>188325</xdr:rowOff>
    </xdr:to>
    <xdr:pic>
      <xdr:nvPicPr>
        <xdr:cNvPr id="13" name="Рисунок 12">
          <a:extLst>
            <a:ext uri="{FF2B5EF4-FFF2-40B4-BE49-F238E27FC236}">
              <a16:creationId xmlns:a16="http://schemas.microsoft.com/office/drawing/2014/main" xmlns="" id="{00000000-0008-0000-0000-00000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0289" r="12981"/>
        <a:stretch/>
      </xdr:blipFill>
      <xdr:spPr>
        <a:xfrm>
          <a:off x="47624" y="5534025"/>
          <a:ext cx="2486025" cy="2160000"/>
        </a:xfrm>
        <a:prstGeom prst="rect">
          <a:avLst/>
        </a:prstGeom>
      </xdr:spPr>
    </xdr:pic>
    <xdr:clientData/>
  </xdr:twoCellAnchor>
  <xdr:twoCellAnchor editAs="oneCell">
    <xdr:from>
      <xdr:col>7</xdr:col>
      <xdr:colOff>590549</xdr:colOff>
      <xdr:row>27</xdr:row>
      <xdr:rowOff>123825</xdr:rowOff>
    </xdr:from>
    <xdr:to>
      <xdr:col>12</xdr:col>
      <xdr:colOff>200024</xdr:colOff>
      <xdr:row>38</xdr:row>
      <xdr:rowOff>188325</xdr:rowOff>
    </xdr:to>
    <xdr:pic>
      <xdr:nvPicPr>
        <xdr:cNvPr id="15" name="Рисунок 14">
          <a:extLst>
            <a:ext uri="{FF2B5EF4-FFF2-40B4-BE49-F238E27FC236}">
              <a16:creationId xmlns:a16="http://schemas.microsoft.com/office/drawing/2014/main" xmlns="" id="{00000000-0008-0000-0000-00000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585" r="5927"/>
        <a:stretch/>
      </xdr:blipFill>
      <xdr:spPr>
        <a:xfrm>
          <a:off x="4857749" y="5534025"/>
          <a:ext cx="2867025" cy="21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77</xdr:row>
      <xdr:rowOff>47625</xdr:rowOff>
    </xdr:from>
    <xdr:to>
      <xdr:col>5</xdr:col>
      <xdr:colOff>219075</xdr:colOff>
      <xdr:row>94</xdr:row>
      <xdr:rowOff>161475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xmlns="" id="{00000000-0008-0000-0000-00001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0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519" r="21155"/>
        <a:stretch/>
      </xdr:blipFill>
      <xdr:spPr>
        <a:xfrm>
          <a:off x="171450" y="15259050"/>
          <a:ext cx="3095625" cy="36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95</xdr:row>
      <xdr:rowOff>95250</xdr:rowOff>
    </xdr:from>
    <xdr:to>
      <xdr:col>5</xdr:col>
      <xdr:colOff>192000</xdr:colOff>
      <xdr:row>106</xdr:row>
      <xdr:rowOff>159750</xdr:rowOff>
    </xdr:to>
    <xdr:pic>
      <xdr:nvPicPr>
        <xdr:cNvPr id="19" name="Рисунок 18">
          <a:extLst>
            <a:ext uri="{FF2B5EF4-FFF2-40B4-BE49-F238E27FC236}">
              <a16:creationId xmlns:a16="http://schemas.microsoft.com/office/drawing/2014/main" xmlns="" id="{00000000-0008-0000-0000-00001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18935700"/>
          <a:ext cx="3240000" cy="216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561975</xdr:colOff>
      <xdr:row>91</xdr:row>
      <xdr:rowOff>142875</xdr:rowOff>
    </xdr:from>
    <xdr:to>
      <xdr:col>12</xdr:col>
      <xdr:colOff>381000</xdr:colOff>
      <xdr:row>106</xdr:row>
      <xdr:rowOff>165375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xmlns="" id="{00000000-0008-0000-0000-00001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160" r="35618"/>
        <a:stretch/>
      </xdr:blipFill>
      <xdr:spPr>
        <a:xfrm>
          <a:off x="6686550" y="18468975"/>
          <a:ext cx="1219200" cy="28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114300</xdr:colOff>
      <xdr:row>91</xdr:row>
      <xdr:rowOff>161925</xdr:rowOff>
    </xdr:from>
    <xdr:to>
      <xdr:col>9</xdr:col>
      <xdr:colOff>212725</xdr:colOff>
      <xdr:row>106</xdr:row>
      <xdr:rowOff>184425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xmlns="" id="{00000000-0008-0000-00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697" r="20919"/>
        <a:stretch/>
      </xdr:blipFill>
      <xdr:spPr>
        <a:xfrm>
          <a:off x="3162300" y="18240375"/>
          <a:ext cx="2565400" cy="2880000"/>
        </a:xfrm>
        <a:prstGeom prst="rect">
          <a:avLst/>
        </a:prstGeom>
      </xdr:spPr>
    </xdr:pic>
    <xdr:clientData/>
  </xdr:twoCellAnchor>
  <xdr:twoCellAnchor editAs="oneCell">
    <xdr:from>
      <xdr:col>9</xdr:col>
      <xdr:colOff>152400</xdr:colOff>
      <xdr:row>91</xdr:row>
      <xdr:rowOff>152400</xdr:rowOff>
    </xdr:from>
    <xdr:to>
      <xdr:col>10</xdr:col>
      <xdr:colOff>594164</xdr:colOff>
      <xdr:row>106</xdr:row>
      <xdr:rowOff>174900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xmlns="" id="{00000000-0008-0000-0000-00001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258" r="37405"/>
        <a:stretch/>
      </xdr:blipFill>
      <xdr:spPr>
        <a:xfrm>
          <a:off x="5667375" y="18478500"/>
          <a:ext cx="1051364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342900</xdr:colOff>
      <xdr:row>148</xdr:row>
      <xdr:rowOff>114300</xdr:rowOff>
    </xdr:from>
    <xdr:to>
      <xdr:col>5</xdr:col>
      <xdr:colOff>247650</xdr:colOff>
      <xdr:row>166</xdr:row>
      <xdr:rowOff>18600</xdr:rowOff>
    </xdr:to>
    <xdr:pic>
      <xdr:nvPicPr>
        <xdr:cNvPr id="40" name="Рисунок 39">
          <a:extLst>
            <a:ext uri="{FF2B5EF4-FFF2-40B4-BE49-F238E27FC236}">
              <a16:creationId xmlns:a16="http://schemas.microsoft.com/office/drawing/2014/main" xmlns="" id="{00000000-0008-0000-0000-00002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226" r="26093"/>
        <a:stretch/>
      </xdr:blipFill>
      <xdr:spPr>
        <a:xfrm>
          <a:off x="342900" y="29213175"/>
          <a:ext cx="2952750" cy="3600000"/>
        </a:xfrm>
        <a:prstGeom prst="rect">
          <a:avLst/>
        </a:prstGeom>
      </xdr:spPr>
    </xdr:pic>
    <xdr:clientData/>
  </xdr:twoCellAnchor>
  <xdr:twoCellAnchor editAs="oneCell">
    <xdr:from>
      <xdr:col>9</xdr:col>
      <xdr:colOff>295274</xdr:colOff>
      <xdr:row>164</xdr:row>
      <xdr:rowOff>123825</xdr:rowOff>
    </xdr:from>
    <xdr:to>
      <xdr:col>12</xdr:col>
      <xdr:colOff>581024</xdr:colOff>
      <xdr:row>179</xdr:row>
      <xdr:rowOff>136800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xmlns="" id="{00000000-0008-0000-00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0505" r="26358"/>
        <a:stretch/>
      </xdr:blipFill>
      <xdr:spPr>
        <a:xfrm>
          <a:off x="5810249" y="32937450"/>
          <a:ext cx="2295525" cy="2880000"/>
        </a:xfrm>
        <a:prstGeom prst="rect">
          <a:avLst/>
        </a:prstGeom>
      </xdr:spPr>
    </xdr:pic>
    <xdr:clientData/>
  </xdr:twoCellAnchor>
  <xdr:twoCellAnchor editAs="oneCell">
    <xdr:from>
      <xdr:col>5</xdr:col>
      <xdr:colOff>428625</xdr:colOff>
      <xdr:row>164</xdr:row>
      <xdr:rowOff>152400</xdr:rowOff>
    </xdr:from>
    <xdr:to>
      <xdr:col>9</xdr:col>
      <xdr:colOff>236196</xdr:colOff>
      <xdr:row>179</xdr:row>
      <xdr:rowOff>165375</xdr:rowOff>
    </xdr:to>
    <xdr:pic>
      <xdr:nvPicPr>
        <xdr:cNvPr id="52" name="Рисунок 51">
          <a:extLst>
            <a:ext uri="{FF2B5EF4-FFF2-40B4-BE49-F238E27FC236}">
              <a16:creationId xmlns:a16="http://schemas.microsoft.com/office/drawing/2014/main" xmlns="" id="{00000000-0008-0000-0000-000034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875" r="25473"/>
        <a:stretch/>
      </xdr:blipFill>
      <xdr:spPr>
        <a:xfrm>
          <a:off x="3476625" y="32489775"/>
          <a:ext cx="2274546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168</xdr:row>
      <xdr:rowOff>85725</xdr:rowOff>
    </xdr:from>
    <xdr:to>
      <xdr:col>5</xdr:col>
      <xdr:colOff>296775</xdr:colOff>
      <xdr:row>179</xdr:row>
      <xdr:rowOff>140700</xdr:rowOff>
    </xdr:to>
    <xdr:pic>
      <xdr:nvPicPr>
        <xdr:cNvPr id="59" name="Рисунок 58">
          <a:extLst>
            <a:ext uri="{FF2B5EF4-FFF2-40B4-BE49-F238E27FC236}">
              <a16:creationId xmlns:a16="http://schemas.microsoft.com/office/drawing/2014/main" xmlns="" id="{00000000-0008-0000-0000-00003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4775" y="33185100"/>
          <a:ext cx="3240000" cy="21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184</xdr:row>
      <xdr:rowOff>66675</xdr:rowOff>
    </xdr:from>
    <xdr:to>
      <xdr:col>5</xdr:col>
      <xdr:colOff>66675</xdr:colOff>
      <xdr:row>201</xdr:row>
      <xdr:rowOff>171000</xdr:rowOff>
    </xdr:to>
    <xdr:pic>
      <xdr:nvPicPr>
        <xdr:cNvPr id="61" name="Рисунок 60">
          <a:extLst>
            <a:ext uri="{FF2B5EF4-FFF2-40B4-BE49-F238E27FC236}">
              <a16:creationId xmlns:a16="http://schemas.microsoft.com/office/drawing/2014/main" xmlns="" id="{00000000-0008-0000-0000-00003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9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518" r="25388"/>
        <a:stretch/>
      </xdr:blipFill>
      <xdr:spPr>
        <a:xfrm>
          <a:off x="409575" y="36271200"/>
          <a:ext cx="2705100" cy="3600000"/>
        </a:xfrm>
        <a:prstGeom prst="rect">
          <a:avLst/>
        </a:prstGeom>
      </xdr:spPr>
    </xdr:pic>
    <xdr:clientData/>
  </xdr:twoCellAnchor>
  <xdr:twoCellAnchor editAs="oneCell">
    <xdr:from>
      <xdr:col>3</xdr:col>
      <xdr:colOff>38100</xdr:colOff>
      <xdr:row>201</xdr:row>
      <xdr:rowOff>161925</xdr:rowOff>
    </xdr:from>
    <xdr:to>
      <xdr:col>6</xdr:col>
      <xdr:colOff>209550</xdr:colOff>
      <xdr:row>215</xdr:row>
      <xdr:rowOff>147300</xdr:rowOff>
    </xdr:to>
    <xdr:pic>
      <xdr:nvPicPr>
        <xdr:cNvPr id="65" name="Рисунок 64">
          <a:extLst>
            <a:ext uri="{FF2B5EF4-FFF2-40B4-BE49-F238E27FC236}">
              <a16:creationId xmlns:a16="http://schemas.microsoft.com/office/drawing/2014/main" xmlns="" id="{00000000-0008-0000-0000-00004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694" r="25917"/>
        <a:stretch/>
      </xdr:blipFill>
      <xdr:spPr>
        <a:xfrm>
          <a:off x="1866900" y="39785925"/>
          <a:ext cx="2000250" cy="27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371476</xdr:colOff>
      <xdr:row>202</xdr:row>
      <xdr:rowOff>9525</xdr:rowOff>
    </xdr:from>
    <xdr:to>
      <xdr:col>9</xdr:col>
      <xdr:colOff>532210</xdr:colOff>
      <xdr:row>215</xdr:row>
      <xdr:rowOff>185400</xdr:rowOff>
    </xdr:to>
    <xdr:pic>
      <xdr:nvPicPr>
        <xdr:cNvPr id="73" name="Рисунок 72">
          <a:extLst>
            <a:ext uri="{FF2B5EF4-FFF2-40B4-BE49-F238E27FC236}">
              <a16:creationId xmlns:a16="http://schemas.microsoft.com/office/drawing/2014/main" xmlns="" id="{00000000-0008-0000-0000-00004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135" r="25035"/>
        <a:stretch/>
      </xdr:blipFill>
      <xdr:spPr>
        <a:xfrm>
          <a:off x="4029076" y="39824025"/>
          <a:ext cx="2018109" cy="2700000"/>
        </a:xfrm>
        <a:prstGeom prst="rect">
          <a:avLst/>
        </a:prstGeom>
      </xdr:spPr>
    </xdr:pic>
    <xdr:clientData/>
  </xdr:twoCellAnchor>
  <xdr:twoCellAnchor editAs="oneCell">
    <xdr:from>
      <xdr:col>9</xdr:col>
      <xdr:colOff>571501</xdr:colOff>
      <xdr:row>201</xdr:row>
      <xdr:rowOff>171450</xdr:rowOff>
    </xdr:from>
    <xdr:to>
      <xdr:col>12</xdr:col>
      <xdr:colOff>544117</xdr:colOff>
      <xdr:row>215</xdr:row>
      <xdr:rowOff>156825</xdr:rowOff>
    </xdr:to>
    <xdr:pic>
      <xdr:nvPicPr>
        <xdr:cNvPr id="75" name="Рисунок 74">
          <a:extLst>
            <a:ext uri="{FF2B5EF4-FFF2-40B4-BE49-F238E27FC236}">
              <a16:creationId xmlns:a16="http://schemas.microsoft.com/office/drawing/2014/main" xmlns="" id="{00000000-0008-0000-0000-00004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5356" r="25696"/>
        <a:stretch/>
      </xdr:blipFill>
      <xdr:spPr>
        <a:xfrm>
          <a:off x="6086476" y="40433625"/>
          <a:ext cx="1982391" cy="27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542925</xdr:colOff>
      <xdr:row>202</xdr:row>
      <xdr:rowOff>57150</xdr:rowOff>
    </xdr:from>
    <xdr:to>
      <xdr:col>2</xdr:col>
      <xdr:colOff>552951</xdr:colOff>
      <xdr:row>215</xdr:row>
      <xdr:rowOff>161025</xdr:rowOff>
    </xdr:to>
    <xdr:pic>
      <xdr:nvPicPr>
        <xdr:cNvPr id="77" name="Рисунок 76">
          <a:extLst>
            <a:ext uri="{FF2B5EF4-FFF2-40B4-BE49-F238E27FC236}">
              <a16:creationId xmlns:a16="http://schemas.microsoft.com/office/drawing/2014/main" xmlns="" id="{00000000-0008-0000-0000-00004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7042" t="3024" r="33728" b="3238"/>
        <a:stretch/>
      </xdr:blipFill>
      <xdr:spPr>
        <a:xfrm>
          <a:off x="542925" y="39871650"/>
          <a:ext cx="1229226" cy="2628000"/>
        </a:xfrm>
        <a:prstGeom prst="rect">
          <a:avLst/>
        </a:prstGeom>
      </xdr:spPr>
    </xdr:pic>
    <xdr:clientData/>
  </xdr:twoCellAnchor>
  <xdr:twoCellAnchor editAs="oneCell">
    <xdr:from>
      <xdr:col>1</xdr:col>
      <xdr:colOff>161924</xdr:colOff>
      <xdr:row>222</xdr:row>
      <xdr:rowOff>180975</xdr:rowOff>
    </xdr:from>
    <xdr:to>
      <xdr:col>6</xdr:col>
      <xdr:colOff>419099</xdr:colOff>
      <xdr:row>240</xdr:row>
      <xdr:rowOff>190050</xdr:rowOff>
    </xdr:to>
    <xdr:pic>
      <xdr:nvPicPr>
        <xdr:cNvPr id="79" name="Рисунок 78">
          <a:extLst>
            <a:ext uri="{FF2B5EF4-FFF2-40B4-BE49-F238E27FC236}">
              <a16:creationId xmlns:a16="http://schemas.microsoft.com/office/drawing/2014/main" xmlns="" id="{00000000-0008-0000-0000-00004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4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8521" r="20272"/>
        <a:stretch/>
      </xdr:blipFill>
      <xdr:spPr>
        <a:xfrm>
          <a:off x="771524" y="43938825"/>
          <a:ext cx="3305175" cy="36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550050</xdr:colOff>
      <xdr:row>240</xdr:row>
      <xdr:rowOff>178575</xdr:rowOff>
    </xdr:from>
    <xdr:to>
      <xdr:col>12</xdr:col>
      <xdr:colOff>462900</xdr:colOff>
      <xdr:row>253</xdr:row>
      <xdr:rowOff>164925</xdr:rowOff>
    </xdr:to>
    <xdr:pic>
      <xdr:nvPicPr>
        <xdr:cNvPr id="81" name="Рисунок 80">
          <a:extLst>
            <a:ext uri="{FF2B5EF4-FFF2-40B4-BE49-F238E27FC236}">
              <a16:creationId xmlns:a16="http://schemas.microsoft.com/office/drawing/2014/main" xmlns="" id="{00000000-0008-0000-0000-00005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207650" y="47546400"/>
          <a:ext cx="3780000" cy="25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261900</xdr:colOff>
      <xdr:row>240</xdr:row>
      <xdr:rowOff>176175</xdr:rowOff>
    </xdr:from>
    <xdr:to>
      <xdr:col>6</xdr:col>
      <xdr:colOff>384300</xdr:colOff>
      <xdr:row>253</xdr:row>
      <xdr:rowOff>162525</xdr:rowOff>
    </xdr:to>
    <xdr:pic>
      <xdr:nvPicPr>
        <xdr:cNvPr id="83" name="Рисунок 82">
          <a:extLst>
            <a:ext uri="{FF2B5EF4-FFF2-40B4-BE49-F238E27FC236}">
              <a16:creationId xmlns:a16="http://schemas.microsoft.com/office/drawing/2014/main" xmlns="" id="{00000000-0008-0000-0000-00005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61900" y="47524950"/>
          <a:ext cx="3780000" cy="2520000"/>
        </a:xfrm>
        <a:prstGeom prst="rect">
          <a:avLst/>
        </a:prstGeom>
      </xdr:spPr>
    </xdr:pic>
    <xdr:clientData/>
  </xdr:twoCellAnchor>
  <xdr:twoCellAnchor editAs="oneCell">
    <xdr:from>
      <xdr:col>9</xdr:col>
      <xdr:colOff>419100</xdr:colOff>
      <xdr:row>313</xdr:row>
      <xdr:rowOff>130950</xdr:rowOff>
    </xdr:from>
    <xdr:to>
      <xdr:col>12</xdr:col>
      <xdr:colOff>558165</xdr:colOff>
      <xdr:row>328</xdr:row>
      <xdr:rowOff>143925</xdr:rowOff>
    </xdr:to>
    <xdr:pic>
      <xdr:nvPicPr>
        <xdr:cNvPr id="89" name="Рисунок 88">
          <a:extLst>
            <a:ext uri="{FF2B5EF4-FFF2-40B4-BE49-F238E27FC236}">
              <a16:creationId xmlns:a16="http://schemas.microsoft.com/office/drawing/2014/main" xmlns="" id="{00000000-0008-0000-0000-00005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4415" r="25784"/>
        <a:stretch/>
      </xdr:blipFill>
      <xdr:spPr>
        <a:xfrm>
          <a:off x="5934075" y="62557800"/>
          <a:ext cx="214884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142875</xdr:colOff>
      <xdr:row>296</xdr:row>
      <xdr:rowOff>38100</xdr:rowOff>
    </xdr:from>
    <xdr:to>
      <xdr:col>4</xdr:col>
      <xdr:colOff>533400</xdr:colOff>
      <xdr:row>314</xdr:row>
      <xdr:rowOff>113850</xdr:rowOff>
    </xdr:to>
    <xdr:pic>
      <xdr:nvPicPr>
        <xdr:cNvPr id="91" name="Рисунок 90">
          <a:extLst>
            <a:ext uri="{FF2B5EF4-FFF2-40B4-BE49-F238E27FC236}">
              <a16:creationId xmlns:a16="http://schemas.microsoft.com/office/drawing/2014/main" xmlns="" id="{00000000-0008-0000-0000-00005B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107" r="24506"/>
        <a:stretch/>
      </xdr:blipFill>
      <xdr:spPr>
        <a:xfrm>
          <a:off x="142875" y="58235850"/>
          <a:ext cx="2828925" cy="3600000"/>
        </a:xfrm>
        <a:prstGeom prst="rect">
          <a:avLst/>
        </a:prstGeom>
      </xdr:spPr>
    </xdr:pic>
    <xdr:clientData/>
  </xdr:twoCellAnchor>
  <xdr:twoCellAnchor editAs="oneCell">
    <xdr:from>
      <xdr:col>3</xdr:col>
      <xdr:colOff>419100</xdr:colOff>
      <xdr:row>313</xdr:row>
      <xdr:rowOff>133350</xdr:rowOff>
    </xdr:from>
    <xdr:to>
      <xdr:col>5</xdr:col>
      <xdr:colOff>464820</xdr:colOff>
      <xdr:row>328</xdr:row>
      <xdr:rowOff>146325</xdr:rowOff>
    </xdr:to>
    <xdr:pic>
      <xdr:nvPicPr>
        <xdr:cNvPr id="87" name="Рисунок 86">
          <a:extLst>
            <a:ext uri="{FF2B5EF4-FFF2-40B4-BE49-F238E27FC236}">
              <a16:creationId xmlns:a16="http://schemas.microsoft.com/office/drawing/2014/main" xmlns="" id="{00000000-0008-0000-0000-00005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6513" r="34207"/>
        <a:stretch/>
      </xdr:blipFill>
      <xdr:spPr>
        <a:xfrm>
          <a:off x="2247900" y="61588650"/>
          <a:ext cx="1264920" cy="2880000"/>
        </a:xfrm>
        <a:prstGeom prst="rect">
          <a:avLst/>
        </a:prstGeom>
      </xdr:spPr>
    </xdr:pic>
    <xdr:clientData/>
  </xdr:twoCellAnchor>
  <xdr:twoCellAnchor editAs="oneCell">
    <xdr:from>
      <xdr:col>6</xdr:col>
      <xdr:colOff>66675</xdr:colOff>
      <xdr:row>313</xdr:row>
      <xdr:rowOff>130950</xdr:rowOff>
    </xdr:from>
    <xdr:to>
      <xdr:col>9</xdr:col>
      <xdr:colOff>342900</xdr:colOff>
      <xdr:row>328</xdr:row>
      <xdr:rowOff>143925</xdr:rowOff>
    </xdr:to>
    <xdr:pic>
      <xdr:nvPicPr>
        <xdr:cNvPr id="93" name="Рисунок 92">
          <a:extLst>
            <a:ext uri="{FF2B5EF4-FFF2-40B4-BE49-F238E27FC236}">
              <a16:creationId xmlns:a16="http://schemas.microsoft.com/office/drawing/2014/main" xmlns="" id="{00000000-0008-0000-0000-00005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3681" r="26930"/>
        <a:stretch/>
      </xdr:blipFill>
      <xdr:spPr>
        <a:xfrm>
          <a:off x="3724275" y="61586250"/>
          <a:ext cx="2133600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57150</xdr:colOff>
      <xdr:row>333</xdr:row>
      <xdr:rowOff>38100</xdr:rowOff>
    </xdr:from>
    <xdr:to>
      <xdr:col>5</xdr:col>
      <xdr:colOff>57150</xdr:colOff>
      <xdr:row>351</xdr:row>
      <xdr:rowOff>47175</xdr:rowOff>
    </xdr:to>
    <xdr:pic>
      <xdr:nvPicPr>
        <xdr:cNvPr id="97" name="Рисунок 96">
          <a:extLst>
            <a:ext uri="{FF2B5EF4-FFF2-40B4-BE49-F238E27FC236}">
              <a16:creationId xmlns:a16="http://schemas.microsoft.com/office/drawing/2014/main" xmlns="" id="{00000000-0008-0000-0000-000061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755" r="23800"/>
        <a:stretch/>
      </xdr:blipFill>
      <xdr:spPr>
        <a:xfrm>
          <a:off x="57150" y="65427225"/>
          <a:ext cx="3048000" cy="3600000"/>
        </a:xfrm>
        <a:prstGeom prst="rect">
          <a:avLst/>
        </a:prstGeom>
      </xdr:spPr>
    </xdr:pic>
    <xdr:clientData/>
  </xdr:twoCellAnchor>
  <xdr:twoCellAnchor editAs="oneCell">
    <xdr:from>
      <xdr:col>3</xdr:col>
      <xdr:colOff>342900</xdr:colOff>
      <xdr:row>351</xdr:row>
      <xdr:rowOff>123825</xdr:rowOff>
    </xdr:from>
    <xdr:to>
      <xdr:col>6</xdr:col>
      <xdr:colOff>342900</xdr:colOff>
      <xdr:row>362</xdr:row>
      <xdr:rowOff>188325</xdr:rowOff>
    </xdr:to>
    <xdr:pic>
      <xdr:nvPicPr>
        <xdr:cNvPr id="101" name="Рисунок 100">
          <a:extLst>
            <a:ext uri="{FF2B5EF4-FFF2-40B4-BE49-F238E27FC236}">
              <a16:creationId xmlns:a16="http://schemas.microsoft.com/office/drawing/2014/main" xmlns="" id="{00000000-0008-0000-0000-000065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403" r="24153"/>
        <a:stretch/>
      </xdr:blipFill>
      <xdr:spPr>
        <a:xfrm>
          <a:off x="2171700" y="68961000"/>
          <a:ext cx="1828800" cy="216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38100</xdr:colOff>
      <xdr:row>351</xdr:row>
      <xdr:rowOff>95250</xdr:rowOff>
    </xdr:from>
    <xdr:to>
      <xdr:col>12</xdr:col>
      <xdr:colOff>600075</xdr:colOff>
      <xdr:row>362</xdr:row>
      <xdr:rowOff>159750</xdr:rowOff>
    </xdr:to>
    <xdr:pic>
      <xdr:nvPicPr>
        <xdr:cNvPr id="103" name="Рисунок 102">
          <a:extLst>
            <a:ext uri="{FF2B5EF4-FFF2-40B4-BE49-F238E27FC236}">
              <a16:creationId xmlns:a16="http://schemas.microsoft.com/office/drawing/2014/main" xmlns="" id="{00000000-0008-0000-0000-000067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9403" r="20037"/>
        <a:stretch/>
      </xdr:blipFill>
      <xdr:spPr>
        <a:xfrm>
          <a:off x="6162675" y="70008750"/>
          <a:ext cx="1962150" cy="216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447674</xdr:colOff>
      <xdr:row>351</xdr:row>
      <xdr:rowOff>95250</xdr:rowOff>
    </xdr:from>
    <xdr:to>
      <xdr:col>10</xdr:col>
      <xdr:colOff>9524</xdr:colOff>
      <xdr:row>362</xdr:row>
      <xdr:rowOff>159750</xdr:rowOff>
    </xdr:to>
    <xdr:pic>
      <xdr:nvPicPr>
        <xdr:cNvPr id="105" name="Рисунок 104">
          <a:extLst>
            <a:ext uri="{FF2B5EF4-FFF2-40B4-BE49-F238E27FC236}">
              <a16:creationId xmlns:a16="http://schemas.microsoft.com/office/drawing/2014/main" xmlns="" id="{00000000-0008-0000-0000-00006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7933" r="19449"/>
        <a:stretch/>
      </xdr:blipFill>
      <xdr:spPr>
        <a:xfrm>
          <a:off x="4105274" y="68932425"/>
          <a:ext cx="2028825" cy="21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104775</xdr:colOff>
      <xdr:row>351</xdr:row>
      <xdr:rowOff>123825</xdr:rowOff>
    </xdr:from>
    <xdr:to>
      <xdr:col>3</xdr:col>
      <xdr:colOff>209550</xdr:colOff>
      <xdr:row>362</xdr:row>
      <xdr:rowOff>188325</xdr:rowOff>
    </xdr:to>
    <xdr:pic>
      <xdr:nvPicPr>
        <xdr:cNvPr id="111" name="Рисунок 110">
          <a:extLst>
            <a:ext uri="{FF2B5EF4-FFF2-40B4-BE49-F238E27FC236}">
              <a16:creationId xmlns:a16="http://schemas.microsoft.com/office/drawing/2014/main" xmlns="" id="{00000000-0008-0000-0000-00006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35" r="27387"/>
        <a:stretch/>
      </xdr:blipFill>
      <xdr:spPr>
        <a:xfrm>
          <a:off x="104775" y="68961000"/>
          <a:ext cx="1933575" cy="2160000"/>
        </a:xfrm>
        <a:prstGeom prst="rect">
          <a:avLst/>
        </a:prstGeom>
      </xdr:spPr>
    </xdr:pic>
    <xdr:clientData/>
  </xdr:twoCellAnchor>
  <xdr:twoCellAnchor editAs="oneCell">
    <xdr:from>
      <xdr:col>7</xdr:col>
      <xdr:colOff>609600</xdr:colOff>
      <xdr:row>385</xdr:row>
      <xdr:rowOff>57150</xdr:rowOff>
    </xdr:from>
    <xdr:to>
      <xdr:col>12</xdr:col>
      <xdr:colOff>592050</xdr:colOff>
      <xdr:row>396</xdr:row>
      <xdr:rowOff>121650</xdr:rowOff>
    </xdr:to>
    <xdr:pic>
      <xdr:nvPicPr>
        <xdr:cNvPr id="123" name="Рисунок 122">
          <a:extLst>
            <a:ext uri="{FF2B5EF4-FFF2-40B4-BE49-F238E27FC236}">
              <a16:creationId xmlns:a16="http://schemas.microsoft.com/office/drawing/2014/main" xmlns="" id="{00000000-0008-0000-0000-00007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876800" y="82134075"/>
          <a:ext cx="3240000" cy="2160000"/>
        </a:xfrm>
        <a:prstGeom prst="rect">
          <a:avLst/>
        </a:prstGeom>
      </xdr:spPr>
    </xdr:pic>
    <xdr:clientData/>
  </xdr:twoCellAnchor>
  <xdr:twoCellAnchor editAs="oneCell">
    <xdr:from>
      <xdr:col>4</xdr:col>
      <xdr:colOff>342899</xdr:colOff>
      <xdr:row>381</xdr:row>
      <xdr:rowOff>140475</xdr:rowOff>
    </xdr:from>
    <xdr:to>
      <xdr:col>8</xdr:col>
      <xdr:colOff>70485</xdr:colOff>
      <xdr:row>396</xdr:row>
      <xdr:rowOff>162975</xdr:rowOff>
    </xdr:to>
    <xdr:pic>
      <xdr:nvPicPr>
        <xdr:cNvPr id="125" name="Рисунок 124">
          <a:extLst>
            <a:ext uri="{FF2B5EF4-FFF2-40B4-BE49-F238E27FC236}">
              <a16:creationId xmlns:a16="http://schemas.microsoft.com/office/drawing/2014/main" xmlns="" id="{00000000-0008-0000-0000-00007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2799" r="26401"/>
        <a:stretch/>
      </xdr:blipFill>
      <xdr:spPr>
        <a:xfrm>
          <a:off x="2781299" y="81455400"/>
          <a:ext cx="2194561" cy="288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295274</xdr:colOff>
      <xdr:row>367</xdr:row>
      <xdr:rowOff>33300</xdr:rowOff>
    </xdr:from>
    <xdr:to>
      <xdr:col>5</xdr:col>
      <xdr:colOff>209549</xdr:colOff>
      <xdr:row>385</xdr:row>
      <xdr:rowOff>137625</xdr:rowOff>
    </xdr:to>
    <xdr:pic>
      <xdr:nvPicPr>
        <xdr:cNvPr id="127" name="Рисунок 126">
          <a:extLst>
            <a:ext uri="{FF2B5EF4-FFF2-40B4-BE49-F238E27FC236}">
              <a16:creationId xmlns:a16="http://schemas.microsoft.com/office/drawing/2014/main" xmlns="" id="{00000000-0008-0000-0000-00007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8">
          <a:extLst>
            <a:ext uri="{28A0092B-C50C-407E-A947-70E740481C1C}">
              <a14:useLocalDpi xmlns:a14="http://schemas.microsoft.com/office/drawing/2010/main" val="0"/>
            </a:ext>
          </a:extLst>
        </a:blip>
        <a:srcRect l="21079" r="24064"/>
        <a:stretch/>
      </xdr:blipFill>
      <xdr:spPr>
        <a:xfrm>
          <a:off x="295274" y="78662175"/>
          <a:ext cx="2962275" cy="3600000"/>
        </a:xfrm>
        <a:prstGeom prst="rect">
          <a:avLst/>
        </a:prstGeom>
      </xdr:spPr>
    </xdr:pic>
    <xdr:clientData/>
  </xdr:twoCellAnchor>
  <xdr:twoCellAnchor>
    <xdr:from>
      <xdr:col>7</xdr:col>
      <xdr:colOff>0</xdr:colOff>
      <xdr:row>0</xdr:row>
      <xdr:rowOff>85725</xdr:rowOff>
    </xdr:from>
    <xdr:to>
      <xdr:col>11</xdr:col>
      <xdr:colOff>228600</xdr:colOff>
      <xdr:row>4</xdr:row>
      <xdr:rowOff>152400</xdr:rowOff>
    </xdr:to>
    <xdr:sp macro="" textlink="" fLocksText="0">
      <xdr:nvSpPr>
        <xdr:cNvPr id="70" name="TextBox 161">
          <a:extLst>
            <a:ext uri="{FF2B5EF4-FFF2-40B4-BE49-F238E27FC236}">
              <a16:creationId xmlns=""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267200" y="85725"/>
          <a:ext cx="2695575" cy="1209675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0160" tIns="20160" rIns="20160" bIns="20160" anchor="t"/>
        <a:lstStyle/>
        <a:p>
          <a:pPr algn="ctr" rtl="0">
            <a:defRPr sz="1000"/>
          </a:pPr>
          <a:r>
            <a:rPr lang="ru-RU" sz="1050" b="1" i="0" u="none" strike="noStrike" baseline="0">
              <a:solidFill>
                <a:sysClr val="windowText" lastClr="000000"/>
              </a:solidFill>
              <a:latin typeface="+mn-lt"/>
            </a:rPr>
            <a:t>(8332)440-974</a:t>
          </a:r>
        </a:p>
        <a:p>
          <a:pPr algn="ctr" rtl="0">
            <a:defRPr sz="1000"/>
          </a:pPr>
          <a:r>
            <a:rPr lang="ru-RU" sz="1050" b="1" i="0" u="none" strike="noStrike" baseline="0">
              <a:solidFill>
                <a:sysClr val="windowText" lastClr="000000"/>
              </a:solidFill>
              <a:latin typeface="+mn-lt"/>
            </a:rPr>
            <a:t>8(912)734-09-74</a:t>
          </a:r>
        </a:p>
        <a:p>
          <a:pPr algn="ctr" rtl="0">
            <a:defRPr sz="1000"/>
          </a:pPr>
          <a:r>
            <a:rPr lang="ru-RU" sz="1050" b="1" i="0" u="none" strike="noStrike" baseline="0">
              <a:solidFill>
                <a:sysClr val="windowText" lastClr="000000"/>
              </a:solidFill>
              <a:latin typeface="+mn-lt"/>
            </a:rPr>
            <a:t>г.Киров</a:t>
          </a:r>
        </a:p>
        <a:p>
          <a:pPr algn="ctr" rtl="0">
            <a:defRPr sz="1000"/>
          </a:pPr>
          <a:r>
            <a:rPr lang="en-US" sz="1050" b="1" i="0" u="none" strike="noStrike" baseline="0">
              <a:solidFill>
                <a:sysClr val="windowText" lastClr="000000"/>
              </a:solidFill>
              <a:latin typeface="+mn-lt"/>
            </a:rPr>
            <a:t>E-mail: zakaz@optom-company.ru</a:t>
          </a:r>
        </a:p>
        <a:p>
          <a:pPr algn="ctr" rtl="0">
            <a:defRPr sz="1000"/>
          </a:pPr>
          <a:r>
            <a:rPr lang="en-US" sz="1050" b="1" i="0" u="none" strike="noStrike" baseline="0">
              <a:solidFill>
                <a:sysClr val="windowText" lastClr="000000"/>
              </a:solidFill>
              <a:latin typeface="+mn-lt"/>
            </a:rPr>
            <a:t>www.optom-velo.ru</a:t>
          </a:r>
        </a:p>
        <a:p>
          <a:pPr algn="ctr" rtl="0">
            <a:defRPr sz="1000"/>
          </a:pPr>
          <a:r>
            <a:rPr lang="en-US" sz="1050" b="1" i="0" u="none" strike="noStrike" baseline="0">
              <a:solidFill>
                <a:sysClr val="windowText" lastClr="000000"/>
              </a:solidFill>
              <a:latin typeface="+mn-lt"/>
            </a:rPr>
            <a:t>www.optom-intex.ru</a:t>
          </a:r>
        </a:p>
        <a:p>
          <a:pPr algn="ctr" rtl="0">
            <a:defRPr sz="1000"/>
          </a:pPr>
          <a:r>
            <a:rPr lang="en-US" sz="1050" b="1" i="0" u="none" strike="noStrike" baseline="0">
              <a:solidFill>
                <a:sysClr val="windowText" lastClr="000000"/>
              </a:solidFill>
              <a:latin typeface="+mn-lt"/>
            </a:rPr>
            <a:t>www.optom-sanki.ru</a:t>
          </a:r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209550</xdr:colOff>
      <xdr:row>1</xdr:row>
      <xdr:rowOff>9525</xdr:rowOff>
    </xdr:from>
    <xdr:to>
      <xdr:col>5</xdr:col>
      <xdr:colOff>411140</xdr:colOff>
      <xdr:row>4</xdr:row>
      <xdr:rowOff>99900</xdr:rowOff>
    </xdr:to>
    <xdr:pic>
      <xdr:nvPicPr>
        <xdr:cNvPr id="17" name="Рисунок 16">
          <a:extLst>
            <a:ext uri="{FF2B5EF4-FFF2-40B4-BE49-F238E27FC236}">
              <a16:creationId xmlns:a16="http://schemas.microsoft.com/office/drawing/2014/main" xmlns="" id="{00000000-0008-0000-0300-00001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9550" y="209550"/>
          <a:ext cx="3249590" cy="900000"/>
        </a:xfrm>
        <a:prstGeom prst="rect">
          <a:avLst/>
        </a:prstGeom>
      </xdr:spPr>
    </xdr:pic>
    <xdr:clientData/>
  </xdr:twoCellAnchor>
  <xdr:twoCellAnchor editAs="oneCell">
    <xdr:from>
      <xdr:col>15</xdr:col>
      <xdr:colOff>288150</xdr:colOff>
      <xdr:row>24</xdr:row>
      <xdr:rowOff>9600</xdr:rowOff>
    </xdr:from>
    <xdr:to>
      <xdr:col>19</xdr:col>
      <xdr:colOff>123825</xdr:colOff>
      <xdr:row>34</xdr:row>
      <xdr:rowOff>148425</xdr:rowOff>
    </xdr:to>
    <xdr:pic>
      <xdr:nvPicPr>
        <xdr:cNvPr id="20" name="Рисунок 19">
          <a:extLst>
            <a:ext uri="{FF2B5EF4-FFF2-40B4-BE49-F238E27FC236}">
              <a16:creationId xmlns:a16="http://schemas.microsoft.com/office/drawing/2014/main" xmlns="" id="{00000000-0008-0000-0300-00001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BEBA8EAE-BF5A-486C-A8C5-ECC9F3942E4B}">
              <a14:imgProps xmlns:a14="http://schemas.microsoft.com/office/drawing/2010/main">
                <a14:imgLayer r:embed="rId3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98750" y="29660925"/>
          <a:ext cx="2836050" cy="2043825"/>
        </a:xfrm>
        <a:prstGeom prst="rect">
          <a:avLst/>
        </a:prstGeom>
      </xdr:spPr>
    </xdr:pic>
    <xdr:clientData/>
  </xdr:twoCellAnchor>
  <xdr:twoCellAnchor editAs="oneCell">
    <xdr:from>
      <xdr:col>0</xdr:col>
      <xdr:colOff>114300</xdr:colOff>
      <xdr:row>23</xdr:row>
      <xdr:rowOff>131025</xdr:rowOff>
    </xdr:from>
    <xdr:to>
      <xdr:col>4</xdr:col>
      <xdr:colOff>555900</xdr:colOff>
      <xdr:row>34</xdr:row>
      <xdr:rowOff>79350</xdr:rowOff>
    </xdr:to>
    <xdr:pic>
      <xdr:nvPicPr>
        <xdr:cNvPr id="21" name="Рисунок 20">
          <a:extLst>
            <a:ext uri="{FF2B5EF4-FFF2-40B4-BE49-F238E27FC236}">
              <a16:creationId xmlns:a16="http://schemas.microsoft.com/office/drawing/2014/main" xmlns="" id="{00000000-0008-0000-0300-00001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BEBA8EAE-BF5A-486C-A8C5-ECC9F3942E4B}">
              <a14:imgProps xmlns:a14="http://schemas.microsoft.com/office/drawing/2010/main">
                <a14:imgLayer r:embed="rId5">
                  <a14:imgEffect>
                    <a14:brightnessContrast bright="20000" contras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" y="29591850"/>
          <a:ext cx="2880000" cy="2043825"/>
        </a:xfrm>
        <a:prstGeom prst="rect">
          <a:avLst/>
        </a:prstGeom>
      </xdr:spPr>
    </xdr:pic>
    <xdr:clientData/>
  </xdr:twoCellAnchor>
  <xdr:twoCellAnchor editAs="oneCell">
    <xdr:from>
      <xdr:col>9</xdr:col>
      <xdr:colOff>521475</xdr:colOff>
      <xdr:row>23</xdr:row>
      <xdr:rowOff>157200</xdr:rowOff>
    </xdr:from>
    <xdr:to>
      <xdr:col>13</xdr:col>
      <xdr:colOff>477300</xdr:colOff>
      <xdr:row>34</xdr:row>
      <xdr:rowOff>105525</xdr:rowOff>
    </xdr:to>
    <xdr:pic>
      <xdr:nvPicPr>
        <xdr:cNvPr id="22" name="Рисунок 21">
          <a:extLst>
            <a:ext uri="{FF2B5EF4-FFF2-40B4-BE49-F238E27FC236}">
              <a16:creationId xmlns:a16="http://schemas.microsoft.com/office/drawing/2014/main" xmlns="" id="{00000000-0008-0000-0300-000016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BEBA8EAE-BF5A-486C-A8C5-ECC9F3942E4B}">
              <a14:imgProps xmlns:a14="http://schemas.microsoft.com/office/drawing/2010/main">
                <a14:imgLayer r:embed="rId7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007875" y="29627550"/>
          <a:ext cx="2756175" cy="2043825"/>
        </a:xfrm>
        <a:prstGeom prst="rect">
          <a:avLst/>
        </a:prstGeom>
      </xdr:spPr>
    </xdr:pic>
    <xdr:clientData/>
  </xdr:twoCellAnchor>
  <xdr:twoCellAnchor editAs="oneCell">
    <xdr:from>
      <xdr:col>4</xdr:col>
      <xdr:colOff>583350</xdr:colOff>
      <xdr:row>23</xdr:row>
      <xdr:rowOff>180975</xdr:rowOff>
    </xdr:from>
    <xdr:to>
      <xdr:col>9</xdr:col>
      <xdr:colOff>279279</xdr:colOff>
      <xdr:row>34</xdr:row>
      <xdr:rowOff>129300</xdr:rowOff>
    </xdr:to>
    <xdr:pic>
      <xdr:nvPicPr>
        <xdr:cNvPr id="23" name="Рисунок 22">
          <a:extLst>
            <a:ext uri="{FF2B5EF4-FFF2-40B4-BE49-F238E27FC236}">
              <a16:creationId xmlns:a16="http://schemas.microsoft.com/office/drawing/2014/main" xmlns="" id="{00000000-0008-0000-0300-000017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BEBA8EAE-BF5A-486C-A8C5-ECC9F3942E4B}">
              <a14:imgProps xmlns:a14="http://schemas.microsoft.com/office/drawing/2010/main">
                <a14:imgLayer r:embed="rId9">
                  <a14:imgEffect>
                    <a14:brightnessContrast bright="2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021750" y="29641800"/>
          <a:ext cx="2880000" cy="2043825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11</xdr:row>
      <xdr:rowOff>38100</xdr:rowOff>
    </xdr:from>
    <xdr:to>
      <xdr:col>6</xdr:col>
      <xdr:colOff>331236</xdr:colOff>
      <xdr:row>22</xdr:row>
      <xdr:rowOff>93075</xdr:rowOff>
    </xdr:to>
    <xdr:pic>
      <xdr:nvPicPr>
        <xdr:cNvPr id="24" name="Рисунок 23">
          <a:extLst>
            <a:ext uri="{FF2B5EF4-FFF2-40B4-BE49-F238E27FC236}">
              <a16:creationId xmlns:a16="http://schemas.microsoft.com/office/drawing/2014/main" xmlns="" id="{00000000-0008-0000-0300-000018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5303" t="17047" r="6534" b="9942"/>
        <a:stretch/>
      </xdr:blipFill>
      <xdr:spPr>
        <a:xfrm>
          <a:off x="0" y="26060400"/>
          <a:ext cx="3988836" cy="21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45</xdr:row>
      <xdr:rowOff>9525</xdr:rowOff>
    </xdr:from>
    <xdr:to>
      <xdr:col>6</xdr:col>
      <xdr:colOff>518968</xdr:colOff>
      <xdr:row>58</xdr:row>
      <xdr:rowOff>53025</xdr:rowOff>
    </xdr:to>
    <xdr:pic>
      <xdr:nvPicPr>
        <xdr:cNvPr id="25" name="Рисунок 24">
          <a:extLst>
            <a:ext uri="{FF2B5EF4-FFF2-40B4-BE49-F238E27FC236}">
              <a16:creationId xmlns:a16="http://schemas.microsoft.com/office/drawing/2014/main" xmlns="" id="{00000000-0008-0000-0300-000019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1" cstate="print">
          <a:extLst>
            <a:ext uri="{BEBA8EAE-BF5A-486C-A8C5-ECC9F3942E4B}">
              <a14:imgProps xmlns:a14="http://schemas.microsoft.com/office/drawing/2010/main">
                <a14:imgLayer r:embed="rId12">
                  <a14:imgEffect>
                    <a14:brightnessContrast bright="2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rcRect l="7795" t="19844" r="13954" b="6514"/>
        <a:stretch/>
      </xdr:blipFill>
      <xdr:spPr>
        <a:xfrm>
          <a:off x="238125" y="30118050"/>
          <a:ext cx="3938443" cy="2520000"/>
        </a:xfrm>
        <a:prstGeom prst="rect">
          <a:avLst/>
        </a:prstGeom>
      </xdr:spPr>
    </xdr:pic>
    <xdr:clientData/>
  </xdr:twoCellAnchor>
  <xdr:twoCellAnchor editAs="oneCell">
    <xdr:from>
      <xdr:col>7</xdr:col>
      <xdr:colOff>235648</xdr:colOff>
      <xdr:row>49</xdr:row>
      <xdr:rowOff>90450</xdr:rowOff>
    </xdr:from>
    <xdr:to>
      <xdr:col>11</xdr:col>
      <xdr:colOff>480731</xdr:colOff>
      <xdr:row>59</xdr:row>
      <xdr:rowOff>105450</xdr:rowOff>
    </xdr:to>
    <xdr:pic>
      <xdr:nvPicPr>
        <xdr:cNvPr id="26" name="Рисунок 25">
          <a:extLst>
            <a:ext uri="{FF2B5EF4-FFF2-40B4-BE49-F238E27FC236}">
              <a16:creationId xmlns:a16="http://schemas.microsoft.com/office/drawing/2014/main" xmlns="" id="{00000000-0008-0000-0300-00001A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BEBA8EAE-BF5A-486C-A8C5-ECC9F3942E4B}">
              <a14:imgProps xmlns:a14="http://schemas.microsoft.com/office/drawing/2010/main">
                <a14:imgLayer r:embed="rId14">
                  <a14:imgEffect>
                    <a14:brightnessContrast bright="20000" contrast="-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02848" y="30960975"/>
          <a:ext cx="2812351" cy="1920000"/>
        </a:xfrm>
        <a:prstGeom prst="rect">
          <a:avLst/>
        </a:prstGeom>
      </xdr:spPr>
    </xdr:pic>
    <xdr:clientData/>
  </xdr:twoCellAnchor>
  <xdr:twoCellAnchor editAs="oneCell">
    <xdr:from>
      <xdr:col>12</xdr:col>
      <xdr:colOff>138000</xdr:colOff>
      <xdr:row>49</xdr:row>
      <xdr:rowOff>69000</xdr:rowOff>
    </xdr:from>
    <xdr:to>
      <xdr:col>15</xdr:col>
      <xdr:colOff>570076</xdr:colOff>
      <xdr:row>59</xdr:row>
      <xdr:rowOff>84000</xdr:rowOff>
    </xdr:to>
    <xdr:pic>
      <xdr:nvPicPr>
        <xdr:cNvPr id="27" name="Рисунок 26">
          <a:extLst>
            <a:ext uri="{FF2B5EF4-FFF2-40B4-BE49-F238E27FC236}">
              <a16:creationId xmlns:a16="http://schemas.microsoft.com/office/drawing/2014/main" xmlns="" id="{00000000-0008-0000-0300-00001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BEBA8EAE-BF5A-486C-A8C5-ECC9F3942E4B}">
              <a14:imgProps xmlns:a14="http://schemas.microsoft.com/office/drawing/2010/main">
                <a14:imgLayer r:embed="rId16">
                  <a14:imgEffect>
                    <a14:brightnessContrast bright="20000"/>
                  </a14:imgEffect>
                </a14:imgLayer>
              </a14:imgProps>
            </a:ex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53200" y="30939525"/>
          <a:ext cx="2803800" cy="192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67</xdr:row>
      <xdr:rowOff>171450</xdr:rowOff>
    </xdr:from>
    <xdr:to>
      <xdr:col>6</xdr:col>
      <xdr:colOff>408027</xdr:colOff>
      <xdr:row>77</xdr:row>
      <xdr:rowOff>66450</xdr:rowOff>
    </xdr:to>
    <xdr:pic>
      <xdr:nvPicPr>
        <xdr:cNvPr id="28" name="Рисунок 27">
          <a:extLst>
            <a:ext uri="{FF2B5EF4-FFF2-40B4-BE49-F238E27FC236}">
              <a16:creationId xmlns:a16="http://schemas.microsoft.com/office/drawing/2014/main" xmlns="" id="{00000000-0008-0000-0300-00001C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8522" b="15068"/>
        <a:stretch/>
      </xdr:blipFill>
      <xdr:spPr>
        <a:xfrm>
          <a:off x="0" y="34537650"/>
          <a:ext cx="4065627" cy="1800000"/>
        </a:xfrm>
        <a:prstGeom prst="rect">
          <a:avLst/>
        </a:prstGeom>
      </xdr:spPr>
    </xdr:pic>
    <xdr:clientData/>
  </xdr:twoCellAnchor>
  <xdr:twoCellAnchor editAs="oneCell">
    <xdr:from>
      <xdr:col>6</xdr:col>
      <xdr:colOff>466725</xdr:colOff>
      <xdr:row>68</xdr:row>
      <xdr:rowOff>9524</xdr:rowOff>
    </xdr:from>
    <xdr:to>
      <xdr:col>10</xdr:col>
      <xdr:colOff>434910</xdr:colOff>
      <xdr:row>77</xdr:row>
      <xdr:rowOff>95024</xdr:rowOff>
    </xdr:to>
    <xdr:pic>
      <xdr:nvPicPr>
        <xdr:cNvPr id="30" name="Рисунок 29">
          <a:extLst>
            <a:ext uri="{FF2B5EF4-FFF2-40B4-BE49-F238E27FC236}">
              <a16:creationId xmlns:a16="http://schemas.microsoft.com/office/drawing/2014/main" xmlns="" id="{00000000-0008-0000-0300-00001E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8258" t="25477" r="37405" b="48680"/>
        <a:stretch/>
      </xdr:blipFill>
      <xdr:spPr>
        <a:xfrm>
          <a:off x="4124325" y="34547174"/>
          <a:ext cx="2542657" cy="180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495300</xdr:colOff>
      <xdr:row>68</xdr:row>
      <xdr:rowOff>0</xdr:rowOff>
    </xdr:from>
    <xdr:to>
      <xdr:col>14</xdr:col>
      <xdr:colOff>213976</xdr:colOff>
      <xdr:row>77</xdr:row>
      <xdr:rowOff>85500</xdr:rowOff>
    </xdr:to>
    <xdr:pic>
      <xdr:nvPicPr>
        <xdr:cNvPr id="31" name="Рисунок 30">
          <a:extLst>
            <a:ext uri="{FF2B5EF4-FFF2-40B4-BE49-F238E27FC236}">
              <a16:creationId xmlns:a16="http://schemas.microsoft.com/office/drawing/2014/main" xmlns="" id="{00000000-0008-0000-0300-00001F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35708" t="10611" r="33081" b="58178"/>
        <a:stretch/>
      </xdr:blipFill>
      <xdr:spPr>
        <a:xfrm>
          <a:off x="6591300" y="34556700"/>
          <a:ext cx="2700001" cy="180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82</xdr:row>
      <xdr:rowOff>28575</xdr:rowOff>
    </xdr:from>
    <xdr:to>
      <xdr:col>6</xdr:col>
      <xdr:colOff>0</xdr:colOff>
      <xdr:row>94</xdr:row>
      <xdr:rowOff>171450</xdr:rowOff>
    </xdr:to>
    <xdr:pic>
      <xdr:nvPicPr>
        <xdr:cNvPr id="33" name="Рисунок 32">
          <a:extLst>
            <a:ext uri="{FF2B5EF4-FFF2-40B4-BE49-F238E27FC236}">
              <a16:creationId xmlns:a16="http://schemas.microsoft.com/office/drawing/2014/main" xmlns="" id="{00000000-0008-0000-0300-000021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37318950"/>
          <a:ext cx="3657600" cy="2438400"/>
        </a:xfrm>
        <a:prstGeom prst="rect">
          <a:avLst/>
        </a:prstGeom>
      </xdr:spPr>
    </xdr:pic>
    <xdr:clientData/>
  </xdr:twoCellAnchor>
  <xdr:twoCellAnchor editAs="oneCell">
    <xdr:from>
      <xdr:col>6</xdr:col>
      <xdr:colOff>16651</xdr:colOff>
      <xdr:row>90</xdr:row>
      <xdr:rowOff>130950</xdr:rowOff>
    </xdr:from>
    <xdr:to>
      <xdr:col>9</xdr:col>
      <xdr:colOff>586740</xdr:colOff>
      <xdr:row>100</xdr:row>
      <xdr:rowOff>25950</xdr:rowOff>
    </xdr:to>
    <xdr:pic>
      <xdr:nvPicPr>
        <xdr:cNvPr id="35" name="Рисунок 34">
          <a:extLst>
            <a:ext uri="{FF2B5EF4-FFF2-40B4-BE49-F238E27FC236}">
              <a16:creationId xmlns:a16="http://schemas.microsoft.com/office/drawing/2014/main" xmlns="" id="{00000000-0008-0000-0300-00002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674251" y="38954850"/>
          <a:ext cx="2532239" cy="1800000"/>
        </a:xfrm>
        <a:prstGeom prst="rect">
          <a:avLst/>
        </a:prstGeom>
      </xdr:spPr>
    </xdr:pic>
    <xdr:clientData/>
  </xdr:twoCellAnchor>
  <xdr:twoCellAnchor editAs="oneCell">
    <xdr:from>
      <xdr:col>10</xdr:col>
      <xdr:colOff>128550</xdr:colOff>
      <xdr:row>90</xdr:row>
      <xdr:rowOff>119025</xdr:rowOff>
    </xdr:from>
    <xdr:to>
      <xdr:col>13</xdr:col>
      <xdr:colOff>637801</xdr:colOff>
      <xdr:row>100</xdr:row>
      <xdr:rowOff>14025</xdr:rowOff>
    </xdr:to>
    <xdr:pic>
      <xdr:nvPicPr>
        <xdr:cNvPr id="37" name="Рисунок 36">
          <a:extLst>
            <a:ext uri="{FF2B5EF4-FFF2-40B4-BE49-F238E27FC236}">
              <a16:creationId xmlns:a16="http://schemas.microsoft.com/office/drawing/2014/main" xmlns="" id="{00000000-0008-0000-0300-00002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224550" y="38942925"/>
          <a:ext cx="2700000" cy="1800000"/>
        </a:xfrm>
        <a:prstGeom prst="rect">
          <a:avLst/>
        </a:prstGeom>
      </xdr:spPr>
    </xdr:pic>
    <xdr:clientData/>
  </xdr:twoCellAnchor>
  <xdr:twoCellAnchor editAs="oneCell">
    <xdr:from>
      <xdr:col>5</xdr:col>
      <xdr:colOff>180976</xdr:colOff>
      <xdr:row>105</xdr:row>
      <xdr:rowOff>166650</xdr:rowOff>
    </xdr:from>
    <xdr:to>
      <xdr:col>7</xdr:col>
      <xdr:colOff>591838</xdr:colOff>
      <xdr:row>116</xdr:row>
      <xdr:rowOff>116850</xdr:rowOff>
    </xdr:to>
    <xdr:pic>
      <xdr:nvPicPr>
        <xdr:cNvPr id="43" name="Рисунок 42">
          <a:extLst>
            <a:ext uri="{FF2B5EF4-FFF2-40B4-BE49-F238E27FC236}">
              <a16:creationId xmlns:a16="http://schemas.microsoft.com/office/drawing/2014/main" xmlns="" id="{00000000-0008-0000-0300-00002B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3228976" y="48315525"/>
          <a:ext cx="1630062" cy="21600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105</xdr:row>
      <xdr:rowOff>142873</xdr:rowOff>
    </xdr:from>
    <xdr:to>
      <xdr:col>5</xdr:col>
      <xdr:colOff>133719</xdr:colOff>
      <xdr:row>114</xdr:row>
      <xdr:rowOff>114073</xdr:rowOff>
    </xdr:to>
    <xdr:pic>
      <xdr:nvPicPr>
        <xdr:cNvPr id="45" name="Рисунок 44">
          <a:extLst>
            <a:ext uri="{FF2B5EF4-FFF2-40B4-BE49-F238E27FC236}">
              <a16:creationId xmlns:a16="http://schemas.microsoft.com/office/drawing/2014/main" xmlns="" id="{00000000-0008-0000-0300-00002D00000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5767" b="9267"/>
        <a:stretch/>
      </xdr:blipFill>
      <xdr:spPr>
        <a:xfrm>
          <a:off x="0" y="48291748"/>
          <a:ext cx="3181719" cy="1800000"/>
        </a:xfrm>
        <a:prstGeom prst="rect">
          <a:avLst/>
        </a:prstGeom>
      </xdr:spPr>
    </xdr:pic>
    <xdr:clientData/>
  </xdr:twoCellAnchor>
  <xdr:twoCellAnchor>
    <xdr:from>
      <xdr:col>7</xdr:col>
      <xdr:colOff>9525</xdr:colOff>
      <xdr:row>0</xdr:row>
      <xdr:rowOff>47626</xdr:rowOff>
    </xdr:from>
    <xdr:to>
      <xdr:col>11</xdr:col>
      <xdr:colOff>123825</xdr:colOff>
      <xdr:row>4</xdr:row>
      <xdr:rowOff>238126</xdr:rowOff>
    </xdr:to>
    <xdr:sp macro="" textlink="" fLocksText="0">
      <xdr:nvSpPr>
        <xdr:cNvPr id="40" name="TextBox 161">
          <a:extLst>
            <a:ext uri="{FF2B5EF4-FFF2-40B4-BE49-F238E27FC236}">
              <a16:creationId xmlns="" xmlns:a16="http://schemas.microsoft.com/office/drawing/2014/main" id="{00000000-0008-0000-0000-000024040000}"/>
            </a:ext>
          </a:extLst>
        </xdr:cNvPr>
        <xdr:cNvSpPr txBox="1">
          <a:spLocks noChangeArrowheads="1"/>
        </xdr:cNvSpPr>
      </xdr:nvSpPr>
      <xdr:spPr bwMode="auto">
        <a:xfrm>
          <a:off x="4276725" y="47626"/>
          <a:ext cx="2695575" cy="1200150"/>
        </a:xfrm>
        <a:prstGeom prst="rect">
          <a:avLst/>
        </a:prstGeom>
        <a:noFill/>
        <a:ln>
          <a:noFill/>
        </a:ln>
        <a:effectLst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 cap="flat">
              <a:solidFill>
                <a:srgbClr val="3465A4"/>
              </a:solidFill>
              <a:round/>
              <a:headEnd/>
              <a:tailEnd/>
            </a14:hiddenLine>
          </a:ex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xdr:spPr>
      <xdr:txBody>
        <a:bodyPr vertOverflow="clip" wrap="square" lIns="20160" tIns="20160" rIns="20160" bIns="20160" anchor="t"/>
        <a:lstStyle/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ru-RU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</a:rPr>
            <a:t>(8332)440-974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ru-RU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</a:rPr>
            <a:t>8(912)734-09-74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ru-RU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</a:rPr>
            <a:t>г.Киров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US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</a:rPr>
            <a:t>E-mail: zakaz@optom-company.ru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US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</a:rPr>
            <a:t>www.optom-velo.ru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US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</a:rPr>
            <a:t>www.optom-intex.ru</a:t>
          </a:r>
        </a:p>
        <a:p>
          <a:pPr marL="0" marR="0" lvl="0" indent="0" algn="ctr" defTabSz="914400" rtl="0" eaLnBrk="1" fontAlgn="auto" latinLnBrk="0" hangingPunct="1">
            <a:lnSpc>
              <a:spcPct val="100000"/>
            </a:lnSpc>
            <a:spcBef>
              <a:spcPts val="0"/>
            </a:spcBef>
            <a:spcAft>
              <a:spcPts val="0"/>
            </a:spcAft>
            <a:buClrTx/>
            <a:buSzTx/>
            <a:buFontTx/>
            <a:buNone/>
            <a:tabLst/>
            <a:defRPr sz="1000"/>
          </a:pPr>
          <a:r>
            <a:rPr kumimoji="0" lang="en-US" sz="1050" b="1" i="0" u="none" strike="noStrike" kern="0" cap="none" spc="0" normalizeH="0" baseline="0" noProof="0">
              <a:ln>
                <a:noFill/>
              </a:ln>
              <a:solidFill>
                <a:sysClr val="windowText" lastClr="000000"/>
              </a:solidFill>
              <a:effectLst/>
              <a:uLnTx/>
              <a:uFillTx/>
              <a:latin typeface="Calibri" panose="020F0502020204030204"/>
            </a:rPr>
            <a:t>www.optom-sanki.ru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C000"/>
  </sheetPr>
  <dimension ref="A1:AT398"/>
  <sheetViews>
    <sheetView showGridLines="0" tabSelected="1" zoomScaleNormal="100" workbookViewId="0">
      <selection activeCell="U2" sqref="U2"/>
    </sheetView>
  </sheetViews>
  <sheetFormatPr defaultRowHeight="15" x14ac:dyDescent="0.25"/>
  <cols>
    <col min="8" max="8" width="9.5703125" customWidth="1"/>
    <col min="10" max="11" width="9.140625" customWidth="1"/>
    <col min="12" max="12" width="11.85546875" style="57" customWidth="1"/>
    <col min="13" max="13" width="11.85546875" customWidth="1"/>
    <col min="14" max="14" width="11" customWidth="1"/>
    <col min="15" max="15" width="11" style="57" customWidth="1"/>
    <col min="16" max="16" width="12" customWidth="1"/>
    <col min="17" max="17" width="13" customWidth="1"/>
    <col min="18" max="18" width="12.42578125" customWidth="1"/>
    <col min="19" max="19" width="11.140625" customWidth="1"/>
    <col min="30" max="30" width="9.140625" customWidth="1"/>
    <col min="31" max="31" width="9.140625" hidden="1" customWidth="1"/>
    <col min="32" max="32" width="13.140625" hidden="1" customWidth="1"/>
    <col min="33" max="34" width="10.28515625" hidden="1" customWidth="1"/>
    <col min="35" max="35" width="10.7109375" hidden="1" customWidth="1"/>
    <col min="36" max="36" width="9.140625" hidden="1" customWidth="1"/>
    <col min="37" max="37" width="10.7109375" hidden="1" customWidth="1"/>
    <col min="38" max="46" width="9.140625" hidden="1" customWidth="1"/>
  </cols>
  <sheetData>
    <row r="1" spans="1:45" ht="15.75" customHeight="1" thickTop="1" x14ac:dyDescent="0.25">
      <c r="Q1" s="171" t="s">
        <v>57</v>
      </c>
      <c r="R1" s="171"/>
      <c r="S1" s="171"/>
    </row>
    <row r="2" spans="1:45" ht="25.5" customHeight="1" x14ac:dyDescent="0.25">
      <c r="G2" s="24"/>
      <c r="H2" s="168"/>
      <c r="I2" s="168"/>
      <c r="J2" s="168"/>
      <c r="K2" s="167"/>
      <c r="L2" s="167"/>
      <c r="M2" s="76"/>
      <c r="N2" s="76"/>
      <c r="O2" s="76"/>
      <c r="P2" s="76"/>
      <c r="Q2" s="172"/>
      <c r="R2" s="172"/>
      <c r="S2" s="172"/>
    </row>
    <row r="3" spans="1:45" ht="21.75" customHeight="1" x14ac:dyDescent="0.25">
      <c r="G3" s="25"/>
      <c r="H3" s="168"/>
      <c r="I3" s="168"/>
      <c r="J3" s="168"/>
      <c r="M3" s="76"/>
      <c r="N3" s="76"/>
      <c r="O3" s="76"/>
      <c r="P3" s="76"/>
      <c r="Q3" s="173" t="s">
        <v>56</v>
      </c>
      <c r="R3" s="173"/>
      <c r="S3" s="173"/>
    </row>
    <row r="4" spans="1:45" ht="27" customHeight="1" x14ac:dyDescent="0.25">
      <c r="G4" s="25"/>
      <c r="H4" s="168"/>
      <c r="I4" s="168"/>
      <c r="J4" s="168"/>
      <c r="K4" s="26"/>
      <c r="L4" s="26"/>
      <c r="M4" s="76"/>
      <c r="N4" s="76"/>
      <c r="O4" s="76"/>
      <c r="P4" s="76"/>
      <c r="Q4" s="173"/>
      <c r="R4" s="173"/>
      <c r="S4" s="173"/>
    </row>
    <row r="5" spans="1:45" ht="12" customHeight="1" thickBot="1" x14ac:dyDescent="0.3">
      <c r="A5" s="2"/>
      <c r="B5" s="2"/>
      <c r="C5" s="2"/>
      <c r="D5" s="2"/>
      <c r="E5" s="2"/>
      <c r="F5" s="2"/>
      <c r="G5" s="175"/>
      <c r="H5" s="175"/>
      <c r="I5" s="2"/>
      <c r="J5" s="2"/>
      <c r="K5" s="9"/>
      <c r="L5" s="9"/>
      <c r="M5" s="9"/>
      <c r="N5" s="9"/>
      <c r="O5" s="9"/>
      <c r="P5" s="9"/>
      <c r="Q5" s="174"/>
      <c r="R5" s="174"/>
      <c r="S5" s="174"/>
    </row>
    <row r="6" spans="1:45" s="11" customFormat="1" ht="15.75" thickTop="1" x14ac:dyDescent="0.25">
      <c r="A6" s="17"/>
      <c r="B6" s="17"/>
      <c r="C6" s="17"/>
      <c r="D6" s="17"/>
      <c r="E6" s="17"/>
      <c r="F6" s="17"/>
      <c r="G6" s="18"/>
      <c r="H6" s="18"/>
      <c r="I6" s="17"/>
      <c r="J6" s="17"/>
      <c r="K6" s="13"/>
      <c r="L6" s="13"/>
      <c r="M6" s="13"/>
      <c r="N6" s="13"/>
      <c r="O6" s="13"/>
      <c r="P6" s="13"/>
      <c r="Q6" s="13"/>
      <c r="R6" s="13"/>
      <c r="S6" s="17"/>
      <c r="U6" s="19"/>
      <c r="V6" s="58"/>
      <c r="W6" s="58"/>
      <c r="X6" s="58"/>
      <c r="Y6" s="58"/>
      <c r="Z6" s="19"/>
    </row>
    <row r="7" spans="1:45" ht="15.75" customHeight="1" thickBot="1" x14ac:dyDescent="0.3">
      <c r="A7" s="129" t="s">
        <v>19</v>
      </c>
      <c r="B7" s="130"/>
      <c r="C7" s="144" t="s">
        <v>119</v>
      </c>
      <c r="D7" s="145"/>
      <c r="E7" s="146" t="s">
        <v>20</v>
      </c>
      <c r="F7" s="147"/>
      <c r="G7" s="146" t="s">
        <v>21</v>
      </c>
      <c r="H7" s="146"/>
      <c r="I7" s="148" t="s">
        <v>24</v>
      </c>
      <c r="J7" s="148"/>
      <c r="K7" s="148"/>
      <c r="L7" s="109" t="s">
        <v>4</v>
      </c>
      <c r="M7" s="109"/>
      <c r="N7" s="110"/>
      <c r="O7" s="110"/>
      <c r="P7" s="111"/>
      <c r="Q7" s="120" t="s">
        <v>18</v>
      </c>
      <c r="R7" s="149" t="s">
        <v>0</v>
      </c>
      <c r="S7" s="150" t="s">
        <v>2</v>
      </c>
      <c r="U7" s="19"/>
      <c r="V7" s="58"/>
      <c r="W7" s="58"/>
      <c r="X7" s="58"/>
      <c r="Y7" s="58"/>
      <c r="Z7" s="19"/>
    </row>
    <row r="8" spans="1:45" ht="31.5" customHeight="1" x14ac:dyDescent="0.25">
      <c r="A8" s="126" t="s">
        <v>118</v>
      </c>
      <c r="B8" s="127"/>
      <c r="C8" s="192" t="s">
        <v>22</v>
      </c>
      <c r="D8" s="193"/>
      <c r="E8" s="152">
        <v>15</v>
      </c>
      <c r="F8" s="153"/>
      <c r="G8" s="152" t="s">
        <v>23</v>
      </c>
      <c r="H8" s="152"/>
      <c r="I8" s="148" t="s">
        <v>167</v>
      </c>
      <c r="J8" s="148"/>
      <c r="K8" s="148"/>
      <c r="L8" s="59" t="s">
        <v>182</v>
      </c>
      <c r="M8" s="60" t="s">
        <v>183</v>
      </c>
      <c r="N8" s="62" t="s">
        <v>185</v>
      </c>
      <c r="O8" s="62" t="s">
        <v>184</v>
      </c>
      <c r="P8" s="63" t="s">
        <v>186</v>
      </c>
      <c r="Q8" s="120"/>
      <c r="R8" s="149"/>
      <c r="S8" s="150"/>
      <c r="U8" s="19"/>
      <c r="V8" s="58"/>
      <c r="W8" s="58"/>
      <c r="X8" s="58"/>
      <c r="Y8" s="58"/>
      <c r="Z8" s="19"/>
    </row>
    <row r="9" spans="1:45" ht="15" customHeight="1" x14ac:dyDescent="0.25">
      <c r="A9" s="125"/>
      <c r="B9" s="128"/>
      <c r="C9" s="192"/>
      <c r="D9" s="193"/>
      <c r="E9" s="152"/>
      <c r="F9" s="153"/>
      <c r="G9" s="152"/>
      <c r="H9" s="152"/>
      <c r="I9" s="98" t="s">
        <v>168</v>
      </c>
      <c r="J9" s="98"/>
      <c r="K9" s="98"/>
      <c r="L9" s="56"/>
      <c r="M9" s="14"/>
      <c r="N9" s="14"/>
      <c r="Q9" s="14"/>
      <c r="R9" s="14"/>
      <c r="S9" s="14"/>
      <c r="U9" s="19"/>
      <c r="V9" s="58"/>
      <c r="W9" s="58"/>
      <c r="X9" s="58"/>
      <c r="Y9" s="58"/>
      <c r="Z9" s="19"/>
    </row>
    <row r="10" spans="1:45" ht="15.75" customHeight="1" thickBot="1" x14ac:dyDescent="0.3">
      <c r="A10" s="14"/>
      <c r="B10" s="14"/>
      <c r="C10" s="14"/>
      <c r="D10" s="14"/>
      <c r="E10" s="14"/>
      <c r="F10" s="14"/>
      <c r="G10" s="14"/>
      <c r="H10" s="14"/>
      <c r="I10" s="98"/>
      <c r="J10" s="98"/>
      <c r="K10" s="98"/>
      <c r="L10" s="56"/>
      <c r="M10" s="14"/>
      <c r="N10" s="14"/>
      <c r="P10" s="14"/>
      <c r="Q10" s="14"/>
      <c r="R10" s="14"/>
      <c r="S10" s="14"/>
      <c r="U10" s="58"/>
      <c r="V10" s="58"/>
      <c r="W10" s="58"/>
      <c r="X10" s="58"/>
      <c r="Y10" s="58"/>
      <c r="Z10" s="19"/>
      <c r="AF10" t="str">
        <f>R41</f>
        <v>Цвет</v>
      </c>
    </row>
    <row r="11" spans="1:45" ht="15" customHeight="1" x14ac:dyDescent="0.25">
      <c r="A11" s="14"/>
      <c r="B11" s="14"/>
      <c r="C11" s="14"/>
      <c r="D11" s="14"/>
      <c r="E11" s="14"/>
      <c r="F11" s="14"/>
      <c r="G11" s="14"/>
      <c r="H11" s="14"/>
      <c r="I11" s="1"/>
      <c r="J11" s="1"/>
      <c r="K11" s="1"/>
      <c r="L11" s="78">
        <v>10600</v>
      </c>
      <c r="M11" s="80">
        <v>10400</v>
      </c>
      <c r="N11" s="74">
        <v>10200</v>
      </c>
      <c r="O11" s="74">
        <v>10000</v>
      </c>
      <c r="P11" s="179">
        <v>9800</v>
      </c>
      <c r="Q11" s="140">
        <v>15000</v>
      </c>
      <c r="R11" s="176" t="s">
        <v>62</v>
      </c>
      <c r="S11" s="142"/>
      <c r="U11" s="58"/>
      <c r="V11" s="58"/>
      <c r="W11" s="19"/>
      <c r="X11" s="19"/>
      <c r="Y11" s="19"/>
      <c r="Z11" s="19"/>
      <c r="AF11" t="str">
        <f>R11</f>
        <v>Sapphire</v>
      </c>
      <c r="AG11">
        <f>S11</f>
        <v>0</v>
      </c>
      <c r="AH11" s="49">
        <f>$S11*M$11</f>
        <v>0</v>
      </c>
      <c r="AI11" s="44">
        <f t="shared" ref="AI11" si="0">$S11*N$11</f>
        <v>0</v>
      </c>
      <c r="AJ11" s="44">
        <f>$S11*P$11</f>
        <v>0</v>
      </c>
      <c r="AK11" s="44">
        <f>$S11*Q$11</f>
        <v>0</v>
      </c>
      <c r="AN11" s="51" t="e">
        <f>M11*#REF!</f>
        <v>#REF!</v>
      </c>
      <c r="AO11" s="51" t="e">
        <f>N11*#REF!</f>
        <v>#REF!</v>
      </c>
      <c r="AP11" s="51" t="e">
        <f>P11*#REF!</f>
        <v>#REF!</v>
      </c>
      <c r="AQ11" s="51" t="e">
        <f>Q11*#REF!</f>
        <v>#REF!</v>
      </c>
      <c r="AR11" s="52"/>
      <c r="AS11" s="49" t="e">
        <f>SUM(AN11:AQ11)</f>
        <v>#REF!</v>
      </c>
    </row>
    <row r="12" spans="1:45" ht="15.75" customHeight="1" thickBot="1" x14ac:dyDescent="0.3">
      <c r="A12" s="14"/>
      <c r="B12" s="14"/>
      <c r="C12" s="14"/>
      <c r="D12" s="14"/>
      <c r="E12" s="14"/>
      <c r="F12" s="14"/>
      <c r="G12" s="14"/>
      <c r="H12" s="14"/>
      <c r="I12" s="1"/>
      <c r="J12" s="1"/>
      <c r="K12" s="1"/>
      <c r="L12" s="78"/>
      <c r="M12" s="81"/>
      <c r="N12" s="75"/>
      <c r="O12" s="75"/>
      <c r="P12" s="180"/>
      <c r="Q12" s="141"/>
      <c r="R12" s="177"/>
      <c r="S12" s="143"/>
      <c r="U12" s="58"/>
      <c r="V12" s="58"/>
      <c r="W12" s="19"/>
      <c r="X12" s="19"/>
      <c r="Y12" s="19"/>
      <c r="Z12" s="19"/>
      <c r="AF12" s="44"/>
      <c r="AG12" s="44"/>
      <c r="AH12" s="49"/>
      <c r="AI12" s="44"/>
      <c r="AJ12" s="44"/>
      <c r="AK12" s="44"/>
      <c r="AN12" s="52"/>
      <c r="AO12" s="52"/>
      <c r="AP12" s="52"/>
      <c r="AQ12" s="52"/>
      <c r="AR12" s="52"/>
      <c r="AS12" s="11"/>
    </row>
    <row r="13" spans="1:45" ht="15" customHeight="1" x14ac:dyDescent="0.25">
      <c r="A13" s="14"/>
      <c r="B13" s="14"/>
      <c r="C13" s="14"/>
      <c r="D13" s="14"/>
      <c r="E13" s="14"/>
      <c r="F13" s="14"/>
      <c r="G13" s="14"/>
      <c r="H13" s="14"/>
      <c r="I13" s="1"/>
      <c r="J13" s="1"/>
      <c r="K13" s="1"/>
      <c r="L13" s="1"/>
      <c r="M13" s="1"/>
      <c r="N13" s="14"/>
      <c r="P13" s="14"/>
      <c r="Q13" s="27"/>
      <c r="R13" s="181" t="s">
        <v>61</v>
      </c>
      <c r="S13" s="142"/>
      <c r="U13" s="58"/>
      <c r="V13" s="58"/>
      <c r="W13" s="19"/>
      <c r="X13" s="19"/>
      <c r="Y13" s="19"/>
      <c r="Z13" s="19"/>
      <c r="AF13" s="44" t="str">
        <f t="shared" ref="AF13" si="1">R13</f>
        <v>Ivory</v>
      </c>
      <c r="AG13" s="44">
        <f t="shared" ref="AG13" si="2">S13</f>
        <v>0</v>
      </c>
      <c r="AH13" s="49">
        <f>$S13*M$11</f>
        <v>0</v>
      </c>
      <c r="AI13" s="49">
        <f>$S13*N$11</f>
        <v>0</v>
      </c>
      <c r="AJ13" s="44">
        <f>$S13*P$11</f>
        <v>0</v>
      </c>
      <c r="AK13" s="49">
        <f>$S13*Q$11</f>
        <v>0</v>
      </c>
      <c r="AN13" s="11"/>
      <c r="AO13" s="11"/>
      <c r="AP13" s="11"/>
      <c r="AQ13" s="11"/>
      <c r="AR13" s="11"/>
      <c r="AS13" s="11"/>
    </row>
    <row r="14" spans="1:45" x14ac:dyDescent="0.25">
      <c r="A14" s="14"/>
      <c r="I14" s="84" t="s">
        <v>60</v>
      </c>
      <c r="J14" s="84"/>
      <c r="K14" s="84"/>
      <c r="L14" s="84"/>
      <c r="M14" s="84"/>
      <c r="N14" s="133" t="s">
        <v>34</v>
      </c>
      <c r="O14" s="133"/>
      <c r="P14" s="133"/>
      <c r="Q14" s="178"/>
      <c r="R14" s="182"/>
      <c r="S14" s="143"/>
      <c r="U14" s="58"/>
      <c r="V14" s="58"/>
      <c r="W14" s="19"/>
      <c r="X14" s="19"/>
      <c r="Y14" s="19"/>
      <c r="Z14" s="19"/>
      <c r="AN14" s="11"/>
      <c r="AO14" s="11"/>
      <c r="AP14" s="11"/>
      <c r="AQ14" s="11"/>
      <c r="AR14" s="11"/>
      <c r="AS14" s="11"/>
    </row>
    <row r="15" spans="1:45" ht="15" customHeight="1" x14ac:dyDescent="0.25">
      <c r="A15" s="14"/>
      <c r="I15" s="113" t="s">
        <v>143</v>
      </c>
      <c r="J15" s="113"/>
      <c r="K15" s="113"/>
      <c r="L15" s="113"/>
      <c r="M15" s="113"/>
      <c r="N15" s="106" t="s">
        <v>54</v>
      </c>
      <c r="O15" s="106"/>
      <c r="P15" s="106"/>
      <c r="Q15" s="106"/>
      <c r="S15" s="14"/>
      <c r="U15" s="19"/>
      <c r="V15" s="19"/>
      <c r="W15" s="19"/>
      <c r="X15" s="19"/>
      <c r="Y15" s="19"/>
      <c r="Z15" s="19"/>
      <c r="AG15">
        <f>SUM(AG11:AG13)</f>
        <v>0</v>
      </c>
      <c r="AN15" s="11"/>
      <c r="AO15" s="11"/>
      <c r="AP15" s="11"/>
      <c r="AQ15" s="11"/>
      <c r="AR15" s="11"/>
      <c r="AS15" s="11"/>
    </row>
    <row r="16" spans="1:45" ht="15" customHeight="1" x14ac:dyDescent="0.25">
      <c r="A16" s="14"/>
      <c r="I16" s="113"/>
      <c r="J16" s="113"/>
      <c r="K16" s="113"/>
      <c r="L16" s="113"/>
      <c r="M16" s="113"/>
      <c r="N16" s="106" t="s">
        <v>45</v>
      </c>
      <c r="O16" s="106"/>
      <c r="P16" s="106"/>
      <c r="Q16" s="106"/>
      <c r="S16" s="14"/>
      <c r="U16" s="19"/>
      <c r="V16" s="19"/>
      <c r="W16" s="19"/>
      <c r="X16" s="19"/>
      <c r="Y16" s="19"/>
      <c r="Z16" s="19"/>
      <c r="AN16" s="11"/>
      <c r="AO16" s="11"/>
      <c r="AP16" s="11"/>
      <c r="AQ16" s="11"/>
      <c r="AR16" s="11"/>
      <c r="AS16" s="11"/>
    </row>
    <row r="17" spans="1:45" ht="15" customHeight="1" x14ac:dyDescent="0.25">
      <c r="A17" s="14"/>
      <c r="I17" s="77" t="s">
        <v>70</v>
      </c>
      <c r="J17" s="77"/>
      <c r="K17" s="77"/>
      <c r="L17" s="77"/>
      <c r="M17" s="77"/>
      <c r="N17" s="106" t="s">
        <v>43</v>
      </c>
      <c r="O17" s="106"/>
      <c r="P17" s="106"/>
      <c r="Q17" s="106"/>
      <c r="S17" s="14"/>
      <c r="U17" s="19"/>
      <c r="V17" s="19"/>
      <c r="W17" s="19"/>
      <c r="X17" s="19"/>
      <c r="Y17" s="19"/>
      <c r="Z17" s="19"/>
      <c r="AN17" s="11"/>
      <c r="AO17" s="11"/>
      <c r="AP17" s="11"/>
      <c r="AQ17" s="11"/>
      <c r="AR17" s="11"/>
      <c r="AS17" s="11"/>
    </row>
    <row r="18" spans="1:45" ht="15" customHeight="1" x14ac:dyDescent="0.25">
      <c r="A18" s="14"/>
      <c r="I18" s="77" t="s">
        <v>69</v>
      </c>
      <c r="J18" s="77"/>
      <c r="K18" s="77"/>
      <c r="L18" s="77"/>
      <c r="M18" s="77"/>
      <c r="N18" s="106" t="s">
        <v>46</v>
      </c>
      <c r="O18" s="106"/>
      <c r="P18" s="106"/>
      <c r="Q18" s="106"/>
      <c r="S18" s="17"/>
      <c r="U18" s="19"/>
      <c r="V18" s="19"/>
      <c r="W18" s="19"/>
      <c r="X18" s="19"/>
      <c r="Y18" s="19"/>
      <c r="Z18" s="19"/>
      <c r="AN18" s="11"/>
      <c r="AO18" s="11"/>
      <c r="AP18" s="11"/>
      <c r="AQ18" s="11"/>
      <c r="AR18" s="11"/>
      <c r="AS18" s="11"/>
    </row>
    <row r="19" spans="1:45" x14ac:dyDescent="0.25">
      <c r="A19" s="14"/>
      <c r="I19" s="77" t="s">
        <v>63</v>
      </c>
      <c r="J19" s="77"/>
      <c r="K19" s="77"/>
      <c r="L19" s="77"/>
      <c r="M19" s="77"/>
      <c r="N19" s="106" t="s">
        <v>47</v>
      </c>
      <c r="O19" s="106"/>
      <c r="P19" s="106"/>
      <c r="Q19" s="106"/>
      <c r="S19" s="14"/>
      <c r="AN19" s="11"/>
      <c r="AO19" s="11"/>
      <c r="AP19" s="11"/>
      <c r="AQ19" s="11"/>
      <c r="AR19" s="11"/>
      <c r="AS19" s="11"/>
    </row>
    <row r="20" spans="1:45" ht="15" customHeight="1" x14ac:dyDescent="0.25">
      <c r="A20" s="14"/>
      <c r="I20" s="77" t="s">
        <v>64</v>
      </c>
      <c r="J20" s="77"/>
      <c r="K20" s="77"/>
      <c r="L20" s="77"/>
      <c r="M20" s="77"/>
      <c r="N20" s="106" t="s">
        <v>44</v>
      </c>
      <c r="O20" s="106"/>
      <c r="P20" s="106"/>
      <c r="Q20" s="106"/>
      <c r="S20" s="14"/>
      <c r="T20" t="s">
        <v>31</v>
      </c>
      <c r="AN20" s="11"/>
      <c r="AO20" s="11"/>
      <c r="AP20" s="11"/>
      <c r="AQ20" s="11"/>
      <c r="AR20" s="11"/>
      <c r="AS20" s="11"/>
    </row>
    <row r="21" spans="1:45" s="14" customFormat="1" ht="15" customHeight="1" x14ac:dyDescent="0.25">
      <c r="I21" s="77" t="s">
        <v>150</v>
      </c>
      <c r="J21" s="77"/>
      <c r="K21" s="77"/>
      <c r="L21" s="77"/>
      <c r="M21" s="77"/>
      <c r="N21" s="139" t="s">
        <v>58</v>
      </c>
      <c r="O21" s="139"/>
      <c r="P21" s="139"/>
      <c r="Q21" s="139"/>
    </row>
    <row r="22" spans="1:45" ht="15" customHeight="1" x14ac:dyDescent="0.25">
      <c r="A22" s="14"/>
      <c r="I22" s="77" t="s">
        <v>59</v>
      </c>
      <c r="J22" s="77"/>
      <c r="K22" s="77"/>
      <c r="L22" s="77"/>
      <c r="M22" s="77"/>
      <c r="N22" s="125" t="s">
        <v>28</v>
      </c>
      <c r="O22" s="125"/>
      <c r="P22" s="125"/>
      <c r="Q22" s="125"/>
      <c r="R22" s="14"/>
      <c r="S22" s="14"/>
      <c r="AN22" s="11"/>
      <c r="AO22" s="11"/>
      <c r="AP22" s="11"/>
      <c r="AQ22" s="11"/>
      <c r="AR22" s="11"/>
      <c r="AS22" s="11"/>
    </row>
    <row r="23" spans="1:45" ht="15" customHeight="1" x14ac:dyDescent="0.25">
      <c r="A23" s="14"/>
      <c r="I23" s="77" t="s">
        <v>77</v>
      </c>
      <c r="J23" s="77"/>
      <c r="K23" s="77"/>
      <c r="L23" s="77"/>
      <c r="M23" s="77"/>
      <c r="N23" s="87" t="s">
        <v>32</v>
      </c>
      <c r="O23" s="87"/>
      <c r="P23" s="87"/>
      <c r="Q23" s="88"/>
      <c r="R23" s="21" t="s">
        <v>37</v>
      </c>
      <c r="S23" s="14"/>
      <c r="AN23" s="11"/>
      <c r="AO23" s="11"/>
      <c r="AP23" s="11"/>
      <c r="AQ23" s="11"/>
      <c r="AR23" s="11"/>
      <c r="AS23" s="11"/>
    </row>
    <row r="24" spans="1:45" ht="15" customHeight="1" x14ac:dyDescent="0.25">
      <c r="A24" s="14"/>
      <c r="I24" s="77" t="s">
        <v>144</v>
      </c>
      <c r="J24" s="77"/>
      <c r="K24" s="77"/>
      <c r="L24" s="77"/>
      <c r="M24" s="77"/>
      <c r="N24" s="89" t="s">
        <v>25</v>
      </c>
      <c r="O24" s="89"/>
      <c r="P24" s="89"/>
      <c r="Q24" s="90"/>
      <c r="R24" s="21" t="s">
        <v>36</v>
      </c>
      <c r="S24" s="14"/>
      <c r="AN24" s="11"/>
      <c r="AO24" s="11"/>
      <c r="AP24" s="11"/>
      <c r="AQ24" s="11"/>
      <c r="AR24" s="11"/>
      <c r="AS24" s="11"/>
    </row>
    <row r="25" spans="1:45" x14ac:dyDescent="0.25">
      <c r="A25" s="14"/>
      <c r="I25" s="77" t="s">
        <v>66</v>
      </c>
      <c r="J25" s="77"/>
      <c r="K25" s="77"/>
      <c r="L25" s="77"/>
      <c r="M25" s="77"/>
      <c r="N25" s="89" t="s">
        <v>26</v>
      </c>
      <c r="O25" s="89"/>
      <c r="P25" s="89"/>
      <c r="Q25" s="90"/>
      <c r="R25" s="21" t="s">
        <v>35</v>
      </c>
      <c r="S25" s="14"/>
      <c r="AN25" s="11"/>
      <c r="AO25" s="11"/>
      <c r="AP25" s="11"/>
      <c r="AQ25" s="11"/>
      <c r="AR25" s="11"/>
      <c r="AS25" s="11"/>
    </row>
    <row r="26" spans="1:45" x14ac:dyDescent="0.25">
      <c r="A26" s="14"/>
      <c r="I26" s="77" t="s">
        <v>67</v>
      </c>
      <c r="J26" s="77"/>
      <c r="K26" s="77"/>
      <c r="L26" s="77"/>
      <c r="M26" s="77"/>
      <c r="N26" s="89" t="s">
        <v>27</v>
      </c>
      <c r="O26" s="89"/>
      <c r="P26" s="89"/>
      <c r="Q26" s="90"/>
      <c r="R26" s="20" t="s">
        <v>38</v>
      </c>
      <c r="S26" s="14"/>
      <c r="AN26" s="11"/>
      <c r="AO26" s="11"/>
      <c r="AP26" s="11"/>
      <c r="AQ26" s="11"/>
      <c r="AR26" s="11"/>
      <c r="AS26" s="11"/>
    </row>
    <row r="27" spans="1:45" x14ac:dyDescent="0.25">
      <c r="A27" s="14"/>
      <c r="I27" s="77" t="s">
        <v>120</v>
      </c>
      <c r="J27" s="77"/>
      <c r="K27" s="77"/>
      <c r="L27" s="77"/>
      <c r="M27" s="77"/>
      <c r="N27" s="91" t="s">
        <v>48</v>
      </c>
      <c r="O27" s="91"/>
      <c r="P27" s="91"/>
      <c r="Q27" s="92"/>
      <c r="R27" s="20" t="s">
        <v>39</v>
      </c>
      <c r="S27" s="14"/>
      <c r="AN27" s="11"/>
      <c r="AO27" s="11"/>
      <c r="AP27" s="11"/>
      <c r="AQ27" s="11"/>
      <c r="AR27" s="11"/>
      <c r="AS27" s="11"/>
    </row>
    <row r="28" spans="1:45" x14ac:dyDescent="0.25">
      <c r="A28" s="14"/>
      <c r="N28" s="89" t="s">
        <v>29</v>
      </c>
      <c r="O28" s="89"/>
      <c r="P28" s="89"/>
      <c r="Q28" s="90"/>
      <c r="R28" s="20" t="s">
        <v>40</v>
      </c>
      <c r="S28" s="14"/>
      <c r="AN28" s="11"/>
      <c r="AO28" s="11"/>
      <c r="AP28" s="11"/>
      <c r="AQ28" s="11"/>
      <c r="AR28" s="11"/>
      <c r="AS28" s="11"/>
    </row>
    <row r="29" spans="1:45" x14ac:dyDescent="0.25">
      <c r="A29" s="14"/>
      <c r="B29" s="14"/>
      <c r="C29" s="14"/>
      <c r="N29" s="89" t="s">
        <v>30</v>
      </c>
      <c r="O29" s="89"/>
      <c r="P29" s="89"/>
      <c r="Q29" s="90"/>
      <c r="R29" s="20" t="s">
        <v>41</v>
      </c>
      <c r="S29" s="14"/>
      <c r="AN29" s="11"/>
      <c r="AO29" s="11"/>
      <c r="AP29" s="11"/>
      <c r="AQ29" s="11"/>
      <c r="AR29" s="11"/>
      <c r="AS29" s="11"/>
    </row>
    <row r="30" spans="1:45" x14ac:dyDescent="0.25">
      <c r="A30" s="14"/>
      <c r="B30" s="14"/>
      <c r="C30" s="14"/>
      <c r="D30" s="14"/>
      <c r="E30" s="14"/>
      <c r="F30" s="14"/>
      <c r="G30" s="14"/>
      <c r="H30" s="19"/>
      <c r="N30" s="169" t="s">
        <v>33</v>
      </c>
      <c r="O30" s="169"/>
      <c r="P30" s="169"/>
      <c r="Q30" s="170"/>
      <c r="R30" s="29" t="s">
        <v>42</v>
      </c>
      <c r="S30" s="14"/>
      <c r="AN30" s="11"/>
      <c r="AO30" s="11"/>
      <c r="AP30" s="11"/>
      <c r="AQ30" s="11"/>
      <c r="AR30" s="11"/>
      <c r="AS30" s="11"/>
    </row>
    <row r="31" spans="1:45" s="14" customFormat="1" x14ac:dyDescent="0.25">
      <c r="H31" s="19"/>
      <c r="L31" s="57"/>
      <c r="N31" s="85" t="s">
        <v>78</v>
      </c>
      <c r="O31" s="85"/>
      <c r="P31" s="85"/>
      <c r="Q31" s="86"/>
      <c r="R31" s="22" t="s">
        <v>79</v>
      </c>
    </row>
    <row r="32" spans="1:45" ht="15" customHeight="1" x14ac:dyDescent="0.25">
      <c r="A32" s="14"/>
      <c r="B32" s="14"/>
      <c r="C32" s="14"/>
      <c r="D32" s="14"/>
      <c r="E32" s="14"/>
      <c r="F32" s="14"/>
      <c r="J32" s="14"/>
      <c r="K32" s="14"/>
      <c r="N32" s="125" t="s">
        <v>49</v>
      </c>
      <c r="O32" s="125"/>
      <c r="P32" s="125"/>
      <c r="Q32" s="125"/>
      <c r="R32" s="17"/>
      <c r="S32" s="14"/>
      <c r="AN32" s="11"/>
      <c r="AO32" s="11"/>
      <c r="AP32" s="11"/>
      <c r="AQ32" s="11"/>
      <c r="AR32" s="11"/>
      <c r="AS32" s="11"/>
    </row>
    <row r="33" spans="1:45" ht="15" customHeight="1" x14ac:dyDescent="0.25">
      <c r="A33" s="14"/>
      <c r="B33" s="14"/>
      <c r="C33" s="14"/>
      <c r="D33" s="14"/>
      <c r="E33" s="14"/>
      <c r="F33" s="14"/>
      <c r="J33" s="14"/>
      <c r="K33" s="14"/>
      <c r="N33" s="135" t="s">
        <v>50</v>
      </c>
      <c r="O33" s="135"/>
      <c r="P33" s="135"/>
      <c r="Q33" s="135"/>
      <c r="R33" s="135"/>
      <c r="S33" s="14"/>
      <c r="AN33" s="11"/>
      <c r="AO33" s="11"/>
      <c r="AP33" s="11"/>
      <c r="AQ33" s="11"/>
      <c r="AR33" s="11"/>
      <c r="AS33" s="11"/>
    </row>
    <row r="34" spans="1:45" ht="15" customHeight="1" x14ac:dyDescent="0.25">
      <c r="A34" s="14"/>
      <c r="B34" s="14"/>
      <c r="C34" s="14"/>
      <c r="D34" s="14"/>
      <c r="E34" s="14"/>
      <c r="F34" s="14"/>
      <c r="J34" s="14"/>
      <c r="K34" s="14"/>
      <c r="N34" s="77" t="s">
        <v>51</v>
      </c>
      <c r="O34" s="77"/>
      <c r="P34" s="77"/>
      <c r="Q34" s="77"/>
      <c r="R34" s="77"/>
      <c r="S34" s="14"/>
      <c r="AN34" s="11"/>
      <c r="AO34" s="11"/>
      <c r="AP34" s="11"/>
      <c r="AQ34" s="11"/>
      <c r="AR34" s="11"/>
      <c r="AS34" s="11"/>
    </row>
    <row r="35" spans="1:45" x14ac:dyDescent="0.25">
      <c r="A35" s="14"/>
      <c r="B35" s="14"/>
      <c r="C35" s="14"/>
      <c r="D35" s="14"/>
      <c r="E35" s="14"/>
      <c r="F35" s="14"/>
      <c r="J35" s="14"/>
      <c r="K35" s="14"/>
      <c r="N35" s="77" t="s">
        <v>52</v>
      </c>
      <c r="O35" s="77"/>
      <c r="P35" s="77"/>
      <c r="Q35" s="77"/>
      <c r="R35" s="77"/>
      <c r="S35" s="14"/>
      <c r="AN35" s="11"/>
      <c r="AO35" s="11"/>
      <c r="AP35" s="11"/>
      <c r="AQ35" s="11"/>
      <c r="AR35" s="11"/>
      <c r="AS35" s="11"/>
    </row>
    <row r="36" spans="1:45" s="14" customFormat="1" ht="15" customHeight="1" x14ac:dyDescent="0.25">
      <c r="L36" s="57"/>
      <c r="N36" s="77" t="s">
        <v>55</v>
      </c>
      <c r="O36" s="77"/>
      <c r="P36" s="77"/>
      <c r="Q36" s="77"/>
      <c r="R36" s="77"/>
    </row>
    <row r="37" spans="1:45" s="14" customFormat="1" ht="15" customHeight="1" x14ac:dyDescent="0.25">
      <c r="L37" s="57"/>
      <c r="N37" s="113" t="s">
        <v>145</v>
      </c>
      <c r="O37" s="113"/>
      <c r="P37" s="113"/>
      <c r="Q37" s="113"/>
      <c r="R37" s="113"/>
    </row>
    <row r="38" spans="1:45" s="14" customFormat="1" ht="15" customHeight="1" x14ac:dyDescent="0.25">
      <c r="L38" s="57"/>
      <c r="N38" s="113"/>
      <c r="O38" s="113"/>
      <c r="P38" s="113"/>
      <c r="Q38" s="113"/>
      <c r="R38" s="113"/>
    </row>
    <row r="39" spans="1:45" ht="15.75" thickBot="1" x14ac:dyDescent="0.3">
      <c r="A39" s="15"/>
      <c r="B39" s="15"/>
      <c r="C39" s="15"/>
      <c r="D39" s="15"/>
      <c r="E39" s="15"/>
      <c r="F39" s="15"/>
      <c r="G39" s="15"/>
      <c r="H39" s="15"/>
      <c r="I39" s="15"/>
      <c r="J39" s="15"/>
      <c r="K39" s="15"/>
      <c r="L39" s="15"/>
      <c r="M39" s="15"/>
      <c r="N39" s="15"/>
      <c r="O39" s="15"/>
      <c r="P39" s="15"/>
      <c r="Q39" s="15"/>
      <c r="R39" s="15"/>
      <c r="S39" s="15"/>
      <c r="AN39" s="11"/>
      <c r="AO39" s="11"/>
      <c r="AP39" s="11"/>
      <c r="AQ39" s="11"/>
      <c r="AR39" s="11"/>
      <c r="AS39" s="11"/>
    </row>
    <row r="40" spans="1:45" ht="15.75" thickTop="1" x14ac:dyDescent="0.25">
      <c r="A40" s="4"/>
      <c r="B40" s="4"/>
      <c r="C40" s="4"/>
      <c r="D40" s="4"/>
      <c r="E40" s="4"/>
      <c r="F40" s="4"/>
      <c r="G40" s="7"/>
      <c r="H40" s="7"/>
      <c r="I40" s="4"/>
      <c r="J40" s="4"/>
      <c r="K40" s="13"/>
      <c r="L40" s="13"/>
      <c r="M40" s="13"/>
      <c r="N40" s="13"/>
      <c r="O40" s="13"/>
      <c r="P40" s="13"/>
      <c r="Q40" s="13"/>
      <c r="R40" s="13"/>
      <c r="S40" s="4"/>
      <c r="AN40" s="11"/>
      <c r="AO40" s="11"/>
      <c r="AP40" s="11"/>
      <c r="AQ40" s="11"/>
      <c r="AR40" s="11"/>
      <c r="AS40" s="11"/>
    </row>
    <row r="41" spans="1:45" ht="15.75" customHeight="1" thickBot="1" x14ac:dyDescent="0.3">
      <c r="A41" s="129" t="s">
        <v>19</v>
      </c>
      <c r="B41" s="130"/>
      <c r="C41" s="144" t="s">
        <v>119</v>
      </c>
      <c r="D41" s="145"/>
      <c r="E41" s="146" t="s">
        <v>20</v>
      </c>
      <c r="F41" s="147"/>
      <c r="G41" s="146" t="s">
        <v>21</v>
      </c>
      <c r="H41" s="146"/>
      <c r="I41" s="148" t="s">
        <v>24</v>
      </c>
      <c r="J41" s="148"/>
      <c r="K41" s="148"/>
      <c r="L41" s="109" t="s">
        <v>4</v>
      </c>
      <c r="M41" s="109"/>
      <c r="N41" s="110"/>
      <c r="O41" s="110"/>
      <c r="P41" s="111"/>
      <c r="Q41" s="120" t="s">
        <v>18</v>
      </c>
      <c r="R41" s="149" t="s">
        <v>0</v>
      </c>
      <c r="S41" s="150" t="s">
        <v>2</v>
      </c>
      <c r="T41" s="154"/>
      <c r="AN41" s="11"/>
      <c r="AO41" s="11"/>
      <c r="AP41" s="11"/>
      <c r="AQ41" s="11"/>
      <c r="AR41" s="11"/>
      <c r="AS41" s="11"/>
    </row>
    <row r="42" spans="1:45" ht="32.25" customHeight="1" x14ac:dyDescent="0.25">
      <c r="A42" s="126" t="s">
        <v>118</v>
      </c>
      <c r="B42" s="127"/>
      <c r="C42" s="151" t="s">
        <v>22</v>
      </c>
      <c r="D42" s="149"/>
      <c r="E42" s="152">
        <v>15</v>
      </c>
      <c r="F42" s="153"/>
      <c r="G42" s="152" t="s">
        <v>23</v>
      </c>
      <c r="H42" s="152"/>
      <c r="I42" s="148" t="s">
        <v>169</v>
      </c>
      <c r="J42" s="148"/>
      <c r="K42" s="148"/>
      <c r="L42" s="59" t="s">
        <v>182</v>
      </c>
      <c r="M42" s="60" t="s">
        <v>183</v>
      </c>
      <c r="N42" s="62" t="s">
        <v>185</v>
      </c>
      <c r="O42" s="62" t="s">
        <v>184</v>
      </c>
      <c r="P42" s="64" t="s">
        <v>186</v>
      </c>
      <c r="Q42" s="120"/>
      <c r="R42" s="149"/>
      <c r="S42" s="150"/>
      <c r="T42" s="154"/>
      <c r="AN42" s="11"/>
      <c r="AO42" s="11"/>
      <c r="AP42" s="11"/>
      <c r="AQ42" s="11"/>
      <c r="AR42" s="11"/>
      <c r="AS42" s="11"/>
    </row>
    <row r="43" spans="1:45" ht="21" x14ac:dyDescent="0.25">
      <c r="A43" s="125"/>
      <c r="B43" s="128"/>
      <c r="C43" s="151"/>
      <c r="D43" s="149"/>
      <c r="E43" s="152"/>
      <c r="F43" s="153"/>
      <c r="G43" s="152"/>
      <c r="H43" s="152"/>
      <c r="I43" s="98" t="s">
        <v>170</v>
      </c>
      <c r="J43" s="98"/>
      <c r="K43" s="98"/>
      <c r="L43" s="56"/>
      <c r="AN43" s="11"/>
      <c r="AO43" s="11"/>
      <c r="AP43" s="11"/>
      <c r="AQ43" s="11"/>
      <c r="AR43" s="11"/>
      <c r="AS43" s="11"/>
    </row>
    <row r="44" spans="1:45" ht="21.75" thickBot="1" x14ac:dyDescent="0.3">
      <c r="I44" s="98"/>
      <c r="J44" s="98"/>
      <c r="K44" s="98"/>
      <c r="L44" s="56"/>
      <c r="AF44" t="str">
        <f>R41</f>
        <v>Цвет</v>
      </c>
      <c r="AN44" s="11"/>
      <c r="AO44" s="11"/>
      <c r="AP44" s="11"/>
      <c r="AQ44" s="11"/>
      <c r="AR44" s="11"/>
      <c r="AS44" s="11"/>
    </row>
    <row r="45" spans="1:45" ht="16.5" customHeight="1" x14ac:dyDescent="0.25">
      <c r="I45" s="1"/>
      <c r="J45" s="1"/>
      <c r="K45" s="1"/>
      <c r="L45" s="78">
        <v>10600</v>
      </c>
      <c r="M45" s="80">
        <v>10400</v>
      </c>
      <c r="N45" s="74">
        <v>10200</v>
      </c>
      <c r="O45" s="74">
        <v>10000</v>
      </c>
      <c r="P45" s="74">
        <v>9800</v>
      </c>
      <c r="Q45" s="140">
        <v>15000</v>
      </c>
      <c r="R45" s="183" t="s">
        <v>3</v>
      </c>
      <c r="S45" s="142"/>
      <c r="T45" s="10"/>
      <c r="AF45" t="str">
        <f>R45</f>
        <v>Black</v>
      </c>
      <c r="AG45">
        <f>S45</f>
        <v>0</v>
      </c>
      <c r="AH45">
        <f>$S45*M$45</f>
        <v>0</v>
      </c>
      <c r="AI45" s="49">
        <f>$S45*N$45</f>
        <v>0</v>
      </c>
      <c r="AJ45" s="44">
        <f t="shared" ref="AJ45" si="3">$S45*P$45</f>
        <v>0</v>
      </c>
      <c r="AK45" s="49">
        <f>$S45*Q$45</f>
        <v>0</v>
      </c>
      <c r="AN45" s="49" t="e">
        <f>M45*#REF!</f>
        <v>#REF!</v>
      </c>
      <c r="AO45" s="49" t="e">
        <f>N45*#REF!</f>
        <v>#REF!</v>
      </c>
      <c r="AP45" s="49" t="e">
        <f>P45*#REF!</f>
        <v>#REF!</v>
      </c>
      <c r="AQ45" s="49" t="e">
        <f>Q45*#REF!</f>
        <v>#REF!</v>
      </c>
      <c r="AR45" s="11"/>
      <c r="AS45" s="49" t="e">
        <f>SUM(AN45:AQ45)</f>
        <v>#REF!</v>
      </c>
    </row>
    <row r="46" spans="1:45" ht="16.5" customHeight="1" thickBot="1" x14ac:dyDescent="0.3">
      <c r="I46" s="1"/>
      <c r="J46" s="1"/>
      <c r="K46" s="1"/>
      <c r="L46" s="78"/>
      <c r="M46" s="81"/>
      <c r="N46" s="75"/>
      <c r="O46" s="75"/>
      <c r="P46" s="75"/>
      <c r="Q46" s="141"/>
      <c r="R46" s="184"/>
      <c r="S46" s="143"/>
      <c r="T46" s="10"/>
      <c r="AN46" s="11"/>
      <c r="AO46" s="11"/>
      <c r="AP46" s="11"/>
      <c r="AQ46" s="11"/>
      <c r="AR46" s="11"/>
      <c r="AS46" s="11"/>
    </row>
    <row r="47" spans="1:45" ht="16.5" customHeight="1" x14ac:dyDescent="0.25">
      <c r="H47" s="14"/>
      <c r="I47" s="1"/>
      <c r="J47" s="1"/>
      <c r="K47" s="1"/>
      <c r="L47" s="1"/>
      <c r="M47" s="1"/>
      <c r="T47" s="10"/>
      <c r="AG47">
        <f>SUM(AG45)</f>
        <v>0</v>
      </c>
      <c r="AN47" s="11"/>
      <c r="AO47" s="11"/>
      <c r="AP47" s="11"/>
      <c r="AQ47" s="11"/>
      <c r="AR47" s="11"/>
      <c r="AS47" s="11"/>
    </row>
    <row r="48" spans="1:45" ht="16.5" customHeight="1" x14ac:dyDescent="0.25">
      <c r="H48" s="14"/>
      <c r="I48" s="84" t="s">
        <v>60</v>
      </c>
      <c r="J48" s="84"/>
      <c r="K48" s="84"/>
      <c r="L48" s="84"/>
      <c r="M48" s="84"/>
      <c r="N48" s="133" t="s">
        <v>34</v>
      </c>
      <c r="O48" s="133"/>
      <c r="P48" s="133"/>
      <c r="Q48" s="133"/>
      <c r="R48" s="17"/>
      <c r="T48" s="10"/>
      <c r="AN48" s="11"/>
      <c r="AO48" s="11"/>
      <c r="AP48" s="11"/>
      <c r="AQ48" s="11"/>
      <c r="AR48" s="11"/>
      <c r="AS48" s="11"/>
    </row>
    <row r="49" spans="8:45" ht="16.5" customHeight="1" x14ac:dyDescent="0.25">
      <c r="H49" s="24"/>
      <c r="I49" s="77" t="s">
        <v>68</v>
      </c>
      <c r="J49" s="77"/>
      <c r="K49" s="77"/>
      <c r="L49" s="77"/>
      <c r="M49" s="77"/>
      <c r="N49" s="106" t="s">
        <v>54</v>
      </c>
      <c r="O49" s="106"/>
      <c r="P49" s="106"/>
      <c r="Q49" s="106"/>
      <c r="T49" s="10"/>
      <c r="AN49" s="11"/>
      <c r="AO49" s="11"/>
      <c r="AP49" s="11"/>
      <c r="AQ49" s="11"/>
      <c r="AR49" s="11"/>
      <c r="AS49" s="11"/>
    </row>
    <row r="50" spans="8:45" ht="16.5" customHeight="1" x14ac:dyDescent="0.25">
      <c r="H50" s="19"/>
      <c r="I50" s="77" t="s">
        <v>70</v>
      </c>
      <c r="J50" s="77"/>
      <c r="K50" s="77"/>
      <c r="L50" s="77"/>
      <c r="M50" s="77"/>
      <c r="N50" s="106" t="s">
        <v>45</v>
      </c>
      <c r="O50" s="106"/>
      <c r="P50" s="106"/>
      <c r="Q50" s="106"/>
      <c r="R50" s="23"/>
      <c r="T50" s="10"/>
      <c r="AN50" s="11"/>
      <c r="AO50" s="11"/>
      <c r="AP50" s="11"/>
      <c r="AQ50" s="11"/>
      <c r="AR50" s="11"/>
      <c r="AS50" s="11"/>
    </row>
    <row r="51" spans="8:45" ht="16.5" customHeight="1" x14ac:dyDescent="0.25">
      <c r="H51" s="19"/>
      <c r="I51" s="77" t="s">
        <v>69</v>
      </c>
      <c r="J51" s="77"/>
      <c r="K51" s="77"/>
      <c r="L51" s="77"/>
      <c r="M51" s="77"/>
      <c r="N51" s="106" t="s">
        <v>43</v>
      </c>
      <c r="O51" s="106"/>
      <c r="P51" s="106"/>
      <c r="Q51" s="106"/>
      <c r="R51" s="23"/>
      <c r="T51" s="10"/>
      <c r="AN51" s="11"/>
      <c r="AO51" s="11"/>
      <c r="AP51" s="11"/>
      <c r="AQ51" s="11"/>
      <c r="AR51" s="11"/>
      <c r="AS51" s="11"/>
    </row>
    <row r="52" spans="8:45" ht="16.5" customHeight="1" x14ac:dyDescent="0.25">
      <c r="H52" s="19"/>
      <c r="I52" s="77" t="s">
        <v>63</v>
      </c>
      <c r="J52" s="77"/>
      <c r="K52" s="77"/>
      <c r="L52" s="77"/>
      <c r="M52" s="77"/>
      <c r="N52" s="106" t="s">
        <v>46</v>
      </c>
      <c r="O52" s="106"/>
      <c r="P52" s="106"/>
      <c r="Q52" s="106"/>
      <c r="R52" s="23"/>
      <c r="T52" s="10"/>
      <c r="AN52" s="11"/>
      <c r="AO52" s="11"/>
      <c r="AP52" s="11"/>
      <c r="AQ52" s="11"/>
      <c r="AR52" s="11"/>
      <c r="AS52" s="11"/>
    </row>
    <row r="53" spans="8:45" ht="16.5" customHeight="1" x14ac:dyDescent="0.25">
      <c r="H53" s="19"/>
      <c r="I53" s="77" t="s">
        <v>64</v>
      </c>
      <c r="J53" s="77"/>
      <c r="K53" s="77"/>
      <c r="L53" s="77"/>
      <c r="M53" s="77"/>
      <c r="N53" s="106" t="s">
        <v>47</v>
      </c>
      <c r="O53" s="106"/>
      <c r="P53" s="106"/>
      <c r="Q53" s="106"/>
      <c r="R53" s="22"/>
      <c r="S53" s="17"/>
      <c r="T53" s="10"/>
      <c r="AN53" s="11"/>
      <c r="AO53" s="11"/>
      <c r="AP53" s="11"/>
      <c r="AQ53" s="11"/>
      <c r="AR53" s="11"/>
      <c r="AS53" s="11"/>
    </row>
    <row r="54" spans="8:45" ht="16.5" customHeight="1" x14ac:dyDescent="0.25">
      <c r="H54" s="19"/>
      <c r="I54" s="77" t="s">
        <v>150</v>
      </c>
      <c r="J54" s="77"/>
      <c r="K54" s="77"/>
      <c r="L54" s="77"/>
      <c r="M54" s="77"/>
      <c r="N54" s="106" t="s">
        <v>44</v>
      </c>
      <c r="O54" s="106"/>
      <c r="P54" s="106"/>
      <c r="Q54" s="106"/>
      <c r="R54" s="22"/>
      <c r="T54" s="10"/>
      <c r="AN54" s="11"/>
      <c r="AO54" s="11"/>
      <c r="AP54" s="11"/>
      <c r="AQ54" s="11"/>
      <c r="AR54" s="11"/>
      <c r="AS54" s="11"/>
    </row>
    <row r="55" spans="8:45" x14ac:dyDescent="0.25">
      <c r="H55" s="19"/>
      <c r="I55" s="77" t="s">
        <v>59</v>
      </c>
      <c r="J55" s="77"/>
      <c r="K55" s="77"/>
      <c r="L55" s="77"/>
      <c r="M55" s="77"/>
      <c r="N55" s="139" t="s">
        <v>58</v>
      </c>
      <c r="O55" s="139"/>
      <c r="P55" s="139"/>
      <c r="Q55" s="139"/>
      <c r="R55" s="22"/>
      <c r="AN55" s="11"/>
      <c r="AO55" s="11"/>
      <c r="AP55" s="11"/>
      <c r="AQ55" s="11"/>
      <c r="AR55" s="11"/>
      <c r="AS55" s="11"/>
    </row>
    <row r="56" spans="8:45" x14ac:dyDescent="0.25">
      <c r="H56" s="19"/>
      <c r="I56" s="77" t="s">
        <v>71</v>
      </c>
      <c r="J56" s="77"/>
      <c r="K56" s="77"/>
      <c r="L56" s="77"/>
      <c r="M56" s="77"/>
      <c r="N56" s="125" t="s">
        <v>28</v>
      </c>
      <c r="O56" s="125"/>
      <c r="P56" s="125"/>
      <c r="Q56" s="125"/>
      <c r="R56" s="14"/>
      <c r="AN56" s="11"/>
      <c r="AO56" s="11"/>
      <c r="AP56" s="11"/>
      <c r="AQ56" s="11"/>
      <c r="AR56" s="11"/>
      <c r="AS56" s="11"/>
    </row>
    <row r="57" spans="8:45" x14ac:dyDescent="0.25">
      <c r="H57" s="19"/>
      <c r="I57" s="77" t="s">
        <v>66</v>
      </c>
      <c r="J57" s="77"/>
      <c r="K57" s="77"/>
      <c r="L57" s="77"/>
      <c r="M57" s="77"/>
      <c r="N57" s="87" t="s">
        <v>32</v>
      </c>
      <c r="O57" s="87"/>
      <c r="P57" s="87"/>
      <c r="Q57" s="88"/>
      <c r="R57" s="21" t="s">
        <v>37</v>
      </c>
      <c r="AN57" s="11"/>
      <c r="AO57" s="11"/>
      <c r="AP57" s="11"/>
      <c r="AQ57" s="11"/>
      <c r="AR57" s="11"/>
      <c r="AS57" s="11"/>
    </row>
    <row r="58" spans="8:45" x14ac:dyDescent="0.25">
      <c r="H58" s="19"/>
      <c r="I58" s="77" t="s">
        <v>67</v>
      </c>
      <c r="J58" s="77"/>
      <c r="K58" s="77"/>
      <c r="L58" s="77"/>
      <c r="M58" s="77"/>
      <c r="N58" s="89" t="s">
        <v>25</v>
      </c>
      <c r="O58" s="89"/>
      <c r="P58" s="89"/>
      <c r="Q58" s="90"/>
      <c r="R58" s="21" t="s">
        <v>36</v>
      </c>
      <c r="AN58" s="11"/>
      <c r="AO58" s="11"/>
      <c r="AP58" s="11"/>
      <c r="AQ58" s="11"/>
      <c r="AR58" s="11"/>
      <c r="AS58" s="11"/>
    </row>
    <row r="59" spans="8:45" x14ac:dyDescent="0.25">
      <c r="H59" s="19"/>
      <c r="I59" s="54"/>
      <c r="J59" s="101"/>
      <c r="K59" s="101"/>
      <c r="L59" s="54"/>
      <c r="N59" s="89" t="s">
        <v>26</v>
      </c>
      <c r="O59" s="89"/>
      <c r="P59" s="89"/>
      <c r="Q59" s="90"/>
      <c r="R59" s="21" t="s">
        <v>35</v>
      </c>
      <c r="AN59" s="11"/>
      <c r="AO59" s="11"/>
      <c r="AP59" s="11"/>
      <c r="AQ59" s="11"/>
      <c r="AR59" s="11"/>
      <c r="AS59" s="11"/>
    </row>
    <row r="60" spans="8:45" x14ac:dyDescent="0.25">
      <c r="H60" s="19"/>
      <c r="I60" s="19"/>
      <c r="J60" s="19"/>
      <c r="K60" s="19"/>
      <c r="L60" s="19"/>
      <c r="M60" s="19"/>
      <c r="N60" s="89" t="s">
        <v>27</v>
      </c>
      <c r="O60" s="89"/>
      <c r="P60" s="89"/>
      <c r="Q60" s="90"/>
      <c r="R60" s="20" t="s">
        <v>38</v>
      </c>
      <c r="AN60" s="11"/>
      <c r="AO60" s="11"/>
      <c r="AP60" s="11"/>
      <c r="AQ60" s="11"/>
      <c r="AR60" s="11"/>
      <c r="AS60" s="11"/>
    </row>
    <row r="61" spans="8:45" x14ac:dyDescent="0.25">
      <c r="H61" s="19"/>
      <c r="I61" s="19"/>
      <c r="J61" s="19"/>
      <c r="K61" s="19"/>
      <c r="L61" s="19"/>
      <c r="M61" s="19"/>
      <c r="N61" s="91" t="s">
        <v>48</v>
      </c>
      <c r="O61" s="91"/>
      <c r="P61" s="91"/>
      <c r="Q61" s="92"/>
      <c r="R61" s="20" t="s">
        <v>39</v>
      </c>
      <c r="AN61" s="11"/>
      <c r="AO61" s="11"/>
      <c r="AP61" s="11"/>
      <c r="AQ61" s="11"/>
      <c r="AR61" s="11"/>
      <c r="AS61" s="11"/>
    </row>
    <row r="62" spans="8:45" x14ac:dyDescent="0.25">
      <c r="H62" s="19"/>
      <c r="I62" s="19"/>
      <c r="J62" s="19"/>
      <c r="K62" s="19"/>
      <c r="L62" s="19"/>
      <c r="M62" s="19"/>
      <c r="N62" s="89" t="s">
        <v>29</v>
      </c>
      <c r="O62" s="89"/>
      <c r="P62" s="89"/>
      <c r="Q62" s="90"/>
      <c r="R62" s="20" t="s">
        <v>40</v>
      </c>
      <c r="AN62" s="11"/>
      <c r="AO62" s="11"/>
      <c r="AP62" s="11"/>
      <c r="AQ62" s="11"/>
      <c r="AR62" s="11"/>
      <c r="AS62" s="11"/>
    </row>
    <row r="63" spans="8:45" x14ac:dyDescent="0.25">
      <c r="H63" s="19"/>
      <c r="I63" s="19"/>
      <c r="J63" s="19"/>
      <c r="K63" s="19"/>
      <c r="L63" s="19"/>
      <c r="M63" s="19"/>
      <c r="N63" s="89" t="s">
        <v>30</v>
      </c>
      <c r="O63" s="89"/>
      <c r="P63" s="89"/>
      <c r="Q63" s="90"/>
      <c r="R63" s="20" t="s">
        <v>41</v>
      </c>
      <c r="AN63" s="11"/>
      <c r="AO63" s="11"/>
      <c r="AP63" s="11"/>
      <c r="AQ63" s="11"/>
      <c r="AR63" s="11"/>
      <c r="AS63" s="11"/>
    </row>
    <row r="64" spans="8:45" x14ac:dyDescent="0.25">
      <c r="H64" s="19"/>
      <c r="I64" s="19"/>
      <c r="J64" s="19"/>
      <c r="K64" s="19"/>
      <c r="L64" s="19"/>
      <c r="M64" s="19"/>
      <c r="N64" s="169" t="s">
        <v>33</v>
      </c>
      <c r="O64" s="169"/>
      <c r="P64" s="169"/>
      <c r="Q64" s="170"/>
      <c r="R64" s="30" t="s">
        <v>42</v>
      </c>
      <c r="AN64" s="11"/>
      <c r="AO64" s="11"/>
      <c r="AP64" s="11"/>
      <c r="AQ64" s="11"/>
      <c r="AR64" s="11"/>
      <c r="AS64" s="11"/>
    </row>
    <row r="65" spans="1:45" x14ac:dyDescent="0.25">
      <c r="N65" s="85" t="s">
        <v>78</v>
      </c>
      <c r="O65" s="85"/>
      <c r="P65" s="85"/>
      <c r="Q65" s="86"/>
      <c r="R65" s="22" t="s">
        <v>79</v>
      </c>
      <c r="AN65" s="11"/>
      <c r="AO65" s="11"/>
      <c r="AP65" s="11"/>
      <c r="AQ65" s="11"/>
      <c r="AR65" s="11"/>
      <c r="AS65" s="11"/>
    </row>
    <row r="66" spans="1:45" x14ac:dyDescent="0.25">
      <c r="N66" s="125" t="s">
        <v>49</v>
      </c>
      <c r="O66" s="125"/>
      <c r="P66" s="125"/>
      <c r="Q66" s="125"/>
      <c r="AN66" s="11"/>
      <c r="AO66" s="11"/>
      <c r="AP66" s="11"/>
      <c r="AQ66" s="11"/>
      <c r="AR66" s="11"/>
      <c r="AS66" s="11"/>
    </row>
    <row r="67" spans="1:45" x14ac:dyDescent="0.25">
      <c r="N67" s="135" t="s">
        <v>126</v>
      </c>
      <c r="O67" s="135"/>
      <c r="P67" s="135"/>
      <c r="Q67" s="135"/>
      <c r="R67" s="135"/>
      <c r="AN67" s="11"/>
      <c r="AO67" s="11"/>
      <c r="AP67" s="11"/>
      <c r="AQ67" s="11"/>
      <c r="AR67" s="11"/>
      <c r="AS67" s="11"/>
    </row>
    <row r="68" spans="1:45" x14ac:dyDescent="0.25">
      <c r="N68" s="77" t="s">
        <v>142</v>
      </c>
      <c r="O68" s="77"/>
      <c r="P68" s="77"/>
      <c r="Q68" s="77"/>
      <c r="R68" s="77"/>
      <c r="AN68" s="11"/>
      <c r="AO68" s="11"/>
      <c r="AP68" s="11"/>
      <c r="AQ68" s="11"/>
      <c r="AR68" s="11"/>
      <c r="AS68" s="11"/>
    </row>
    <row r="69" spans="1:45" x14ac:dyDescent="0.25">
      <c r="A69" s="14"/>
      <c r="B69" s="14"/>
      <c r="C69" s="14"/>
      <c r="D69" s="14"/>
      <c r="E69" s="14"/>
      <c r="F69" s="14"/>
      <c r="G69" s="14"/>
      <c r="H69" s="14"/>
      <c r="I69" s="14"/>
      <c r="J69" s="14"/>
      <c r="K69" s="14"/>
      <c r="M69" s="14"/>
      <c r="N69" s="77" t="s">
        <v>55</v>
      </c>
      <c r="O69" s="77"/>
      <c r="P69" s="77"/>
      <c r="Q69" s="77"/>
      <c r="R69" s="77"/>
      <c r="S69" s="14"/>
      <c r="AN69" s="11"/>
      <c r="AO69" s="11"/>
      <c r="AP69" s="11"/>
      <c r="AQ69" s="11"/>
      <c r="AR69" s="11"/>
      <c r="AS69" s="11"/>
    </row>
    <row r="70" spans="1:45" x14ac:dyDescent="0.25">
      <c r="A70" s="14"/>
      <c r="B70" s="14"/>
      <c r="C70" s="14"/>
      <c r="D70" s="14"/>
      <c r="E70" s="14"/>
      <c r="F70" s="14"/>
      <c r="G70" s="14"/>
      <c r="H70" s="14"/>
      <c r="I70" s="14"/>
      <c r="J70" s="14"/>
      <c r="K70" s="14"/>
      <c r="M70" s="14"/>
      <c r="S70" s="14"/>
      <c r="AN70" s="11"/>
      <c r="AO70" s="11"/>
      <c r="AP70" s="11"/>
      <c r="AQ70" s="11"/>
      <c r="AR70" s="11"/>
      <c r="AS70" s="11"/>
    </row>
    <row r="71" spans="1:45" x14ac:dyDescent="0.25">
      <c r="A71" s="14"/>
      <c r="B71" s="14"/>
      <c r="C71" s="14"/>
      <c r="D71" s="14"/>
      <c r="E71" s="14"/>
      <c r="F71" s="14"/>
      <c r="G71" s="14"/>
      <c r="H71" s="14"/>
      <c r="I71" s="14"/>
      <c r="J71" s="14"/>
      <c r="K71" s="14"/>
      <c r="M71" s="14"/>
      <c r="N71" s="135"/>
      <c r="O71" s="135"/>
      <c r="P71" s="135"/>
      <c r="Q71" s="135"/>
      <c r="R71" s="135"/>
      <c r="S71" s="14"/>
      <c r="AN71" s="11"/>
      <c r="AO71" s="11"/>
      <c r="AP71" s="11"/>
      <c r="AQ71" s="11"/>
      <c r="AR71" s="11"/>
      <c r="AS71" s="11"/>
    </row>
    <row r="72" spans="1:45" x14ac:dyDescent="0.25">
      <c r="A72" s="14"/>
      <c r="B72" s="14"/>
      <c r="C72" s="14"/>
      <c r="D72" s="14"/>
      <c r="E72" s="14"/>
      <c r="F72" s="14"/>
      <c r="G72" s="14"/>
      <c r="H72" s="14"/>
      <c r="I72" s="14"/>
      <c r="J72" s="14"/>
      <c r="K72" s="14"/>
      <c r="M72" s="14"/>
      <c r="N72" s="14"/>
      <c r="P72" s="14"/>
      <c r="Q72" s="14"/>
      <c r="R72" s="14"/>
      <c r="S72" s="14"/>
      <c r="AN72" s="11"/>
      <c r="AO72" s="11"/>
      <c r="AP72" s="11"/>
      <c r="AQ72" s="11"/>
      <c r="AR72" s="11"/>
      <c r="AS72" s="11"/>
    </row>
    <row r="73" spans="1:45" ht="15.75" thickBot="1" x14ac:dyDescent="0.3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15"/>
      <c r="M73" s="2"/>
      <c r="N73" s="2"/>
      <c r="O73" s="15"/>
      <c r="P73" s="2"/>
      <c r="Q73" s="2"/>
      <c r="R73" s="2"/>
      <c r="S73" s="2"/>
      <c r="AN73" s="11"/>
      <c r="AO73" s="11"/>
      <c r="AP73" s="11"/>
      <c r="AQ73" s="11"/>
      <c r="AR73" s="11"/>
      <c r="AS73" s="11"/>
    </row>
    <row r="74" spans="1:45" s="14" customFormat="1" ht="15.75" thickTop="1" x14ac:dyDescent="0.25">
      <c r="A74" s="17"/>
      <c r="B74" s="17"/>
      <c r="C74" s="17"/>
      <c r="D74" s="17"/>
      <c r="E74" s="17"/>
      <c r="F74" s="17"/>
      <c r="G74" s="18"/>
      <c r="H74" s="18"/>
      <c r="I74" s="17"/>
      <c r="J74" s="17"/>
      <c r="K74" s="13"/>
      <c r="L74" s="13"/>
      <c r="M74" s="13"/>
      <c r="N74" s="13"/>
      <c r="O74" s="13"/>
      <c r="P74" s="13"/>
      <c r="Q74" s="13"/>
      <c r="R74" s="13"/>
      <c r="S74" s="17"/>
    </row>
    <row r="75" spans="1:45" s="14" customFormat="1" ht="15.75" customHeight="1" thickBot="1" x14ac:dyDescent="0.3">
      <c r="A75" s="129" t="s">
        <v>19</v>
      </c>
      <c r="B75" s="130"/>
      <c r="C75" s="144" t="s">
        <v>119</v>
      </c>
      <c r="D75" s="145"/>
      <c r="E75" s="146" t="s">
        <v>20</v>
      </c>
      <c r="F75" s="147"/>
      <c r="G75" s="146" t="s">
        <v>21</v>
      </c>
      <c r="H75" s="146"/>
      <c r="I75" s="148" t="s">
        <v>24</v>
      </c>
      <c r="J75" s="148"/>
      <c r="K75" s="148"/>
      <c r="L75" s="109" t="s">
        <v>4</v>
      </c>
      <c r="M75" s="109"/>
      <c r="N75" s="110"/>
      <c r="O75" s="110"/>
      <c r="P75" s="111"/>
      <c r="Q75" s="120" t="s">
        <v>18</v>
      </c>
      <c r="R75" s="149" t="s">
        <v>0</v>
      </c>
      <c r="S75" s="150" t="s">
        <v>2</v>
      </c>
      <c r="T75" s="154"/>
    </row>
    <row r="76" spans="1:45" s="14" customFormat="1" ht="29.25" customHeight="1" x14ac:dyDescent="0.25">
      <c r="A76" s="126" t="s">
        <v>118</v>
      </c>
      <c r="B76" s="127"/>
      <c r="C76" s="151" t="s">
        <v>22</v>
      </c>
      <c r="D76" s="149"/>
      <c r="E76" s="152">
        <v>15</v>
      </c>
      <c r="F76" s="153"/>
      <c r="G76" s="152" t="s">
        <v>23</v>
      </c>
      <c r="H76" s="152"/>
      <c r="I76" s="148" t="s">
        <v>72</v>
      </c>
      <c r="J76" s="148"/>
      <c r="K76" s="148"/>
      <c r="L76" s="59" t="s">
        <v>182</v>
      </c>
      <c r="M76" s="60" t="s">
        <v>183</v>
      </c>
      <c r="N76" s="62" t="s">
        <v>185</v>
      </c>
      <c r="O76" s="62" t="s">
        <v>184</v>
      </c>
      <c r="P76" s="64" t="s">
        <v>186</v>
      </c>
      <c r="Q76" s="120"/>
      <c r="R76" s="149"/>
      <c r="S76" s="150"/>
      <c r="T76" s="154"/>
    </row>
    <row r="77" spans="1:45" s="14" customFormat="1" ht="18.75" x14ac:dyDescent="0.25">
      <c r="A77" s="125"/>
      <c r="B77" s="128"/>
      <c r="C77" s="151"/>
      <c r="D77" s="149"/>
      <c r="E77" s="152"/>
      <c r="F77" s="153"/>
      <c r="G77" s="152"/>
      <c r="H77" s="152"/>
      <c r="I77" s="97" t="s">
        <v>171</v>
      </c>
      <c r="J77" s="97"/>
      <c r="K77" s="97"/>
      <c r="L77" s="55"/>
      <c r="O77" s="57"/>
    </row>
    <row r="78" spans="1:45" s="14" customFormat="1" ht="19.5" thickBot="1" x14ac:dyDescent="0.3">
      <c r="I78" s="97"/>
      <c r="J78" s="97"/>
      <c r="K78" s="97"/>
      <c r="L78" s="55"/>
      <c r="O78" s="57"/>
      <c r="AF78" s="14" t="str">
        <f>R75</f>
        <v>Цвет</v>
      </c>
    </row>
    <row r="79" spans="1:45" s="14" customFormat="1" ht="16.5" customHeight="1" x14ac:dyDescent="0.25">
      <c r="I79" s="93" t="s">
        <v>188</v>
      </c>
      <c r="J79" s="94"/>
      <c r="K79" s="94"/>
      <c r="L79" s="79">
        <v>4460</v>
      </c>
      <c r="M79" s="82">
        <v>4460</v>
      </c>
      <c r="N79" s="194">
        <v>4460</v>
      </c>
      <c r="O79" s="194">
        <v>4460</v>
      </c>
      <c r="P79" s="74">
        <v>4460</v>
      </c>
      <c r="Q79" s="140">
        <v>6800</v>
      </c>
      <c r="R79" s="190" t="s">
        <v>75</v>
      </c>
      <c r="S79" s="142"/>
      <c r="T79" s="10"/>
      <c r="AF79" s="14" t="str">
        <f>R79</f>
        <v>Шоколад</v>
      </c>
      <c r="AG79" s="14">
        <f>S79</f>
        <v>0</v>
      </c>
      <c r="AH79" s="14">
        <f>$S79*M$79</f>
        <v>0</v>
      </c>
      <c r="AI79" s="49">
        <f>$S79*N$79</f>
        <v>0</v>
      </c>
      <c r="AJ79" s="44">
        <f t="shared" ref="AJ79:AK79" si="4">$S79*P$79</f>
        <v>0</v>
      </c>
      <c r="AK79" s="44">
        <f t="shared" si="4"/>
        <v>0</v>
      </c>
      <c r="AN79" s="49" t="e">
        <f>M79*#REF!</f>
        <v>#REF!</v>
      </c>
      <c r="AO79" s="49" t="e">
        <f>N79*#REF!</f>
        <v>#REF!</v>
      </c>
      <c r="AP79" s="49" t="e">
        <f>P79*#REF!</f>
        <v>#REF!</v>
      </c>
      <c r="AQ79" s="49" t="e">
        <f>Q79*#REF!</f>
        <v>#REF!</v>
      </c>
      <c r="AS79" s="49" t="e">
        <f>SUM(AN79:AQ79)</f>
        <v>#REF!</v>
      </c>
    </row>
    <row r="80" spans="1:45" s="14" customFormat="1" ht="16.5" customHeight="1" thickBot="1" x14ac:dyDescent="0.3">
      <c r="I80" s="94"/>
      <c r="J80" s="94"/>
      <c r="K80" s="94"/>
      <c r="L80" s="79"/>
      <c r="M80" s="83"/>
      <c r="N80" s="195"/>
      <c r="O80" s="195"/>
      <c r="P80" s="75"/>
      <c r="Q80" s="141"/>
      <c r="R80" s="191"/>
      <c r="S80" s="143"/>
      <c r="T80" s="10"/>
      <c r="AF80" s="44"/>
      <c r="AG80" s="44"/>
      <c r="AH80" s="44"/>
      <c r="AI80" s="44"/>
      <c r="AJ80" s="44"/>
      <c r="AK80" s="44"/>
    </row>
    <row r="81" spans="8:37" s="14" customFormat="1" ht="16.5" customHeight="1" x14ac:dyDescent="0.25">
      <c r="I81" s="1"/>
      <c r="J81" s="1"/>
      <c r="K81" s="1"/>
      <c r="L81" s="1"/>
      <c r="M81" s="1"/>
      <c r="O81" s="57"/>
      <c r="R81" s="197" t="s">
        <v>9</v>
      </c>
      <c r="S81" s="142"/>
      <c r="T81" s="10"/>
      <c r="AF81" s="44" t="str">
        <f t="shared" ref="AF81:AF83" si="5">R81</f>
        <v>Синий</v>
      </c>
      <c r="AG81" s="44">
        <f t="shared" ref="AG81:AG83" si="6">S81</f>
        <v>0</v>
      </c>
      <c r="AH81" s="44">
        <f>$S81*M$79</f>
        <v>0</v>
      </c>
      <c r="AI81" s="44">
        <f t="shared" ref="AI81:AI83" si="7">$S81*N$79</f>
        <v>0</v>
      </c>
      <c r="AJ81" s="49">
        <f>$S81*P$79</f>
        <v>0</v>
      </c>
      <c r="AK81" s="44">
        <f t="shared" ref="AK81" si="8">$S81*Q$79</f>
        <v>0</v>
      </c>
    </row>
    <row r="82" spans="8:37" s="14" customFormat="1" ht="16.5" customHeight="1" x14ac:dyDescent="0.25">
      <c r="I82" s="84" t="s">
        <v>60</v>
      </c>
      <c r="J82" s="84"/>
      <c r="K82" s="84"/>
      <c r="L82" s="84"/>
      <c r="M82" s="84"/>
      <c r="N82" s="133" t="s">
        <v>34</v>
      </c>
      <c r="O82" s="133"/>
      <c r="P82" s="133"/>
      <c r="Q82" s="133"/>
      <c r="R82" s="197"/>
      <c r="S82" s="143"/>
      <c r="T82" s="10"/>
      <c r="AF82" s="44"/>
      <c r="AG82" s="44"/>
      <c r="AH82" s="44"/>
      <c r="AI82" s="44"/>
      <c r="AJ82" s="44"/>
      <c r="AK82" s="44"/>
    </row>
    <row r="83" spans="8:37" s="14" customFormat="1" ht="16.5" customHeight="1" x14ac:dyDescent="0.25">
      <c r="H83" s="24"/>
      <c r="I83" s="77" t="s">
        <v>68</v>
      </c>
      <c r="J83" s="77"/>
      <c r="K83" s="77"/>
      <c r="L83" s="77"/>
      <c r="M83" s="77"/>
      <c r="N83" s="106" t="s">
        <v>54</v>
      </c>
      <c r="O83" s="106"/>
      <c r="P83" s="106"/>
      <c r="Q83" s="106"/>
      <c r="R83" s="157" t="s">
        <v>76</v>
      </c>
      <c r="S83" s="142"/>
      <c r="T83" s="10"/>
      <c r="AF83" s="44" t="str">
        <f t="shared" si="5"/>
        <v>Бирюза</v>
      </c>
      <c r="AG83" s="44">
        <f t="shared" si="6"/>
        <v>0</v>
      </c>
      <c r="AH83" s="44">
        <f>$S83*M$79</f>
        <v>0</v>
      </c>
      <c r="AI83" s="44">
        <f t="shared" si="7"/>
        <v>0</v>
      </c>
      <c r="AJ83" s="44">
        <f t="shared" ref="AJ83" si="9">$S83*P$79</f>
        <v>0</v>
      </c>
      <c r="AK83" s="49">
        <f>$S83*Q$79</f>
        <v>0</v>
      </c>
    </row>
    <row r="84" spans="8:37" s="14" customFormat="1" ht="16.5" customHeight="1" x14ac:dyDescent="0.25">
      <c r="H84" s="19"/>
      <c r="I84" s="77" t="s">
        <v>73</v>
      </c>
      <c r="J84" s="77"/>
      <c r="K84" s="77"/>
      <c r="L84" s="77"/>
      <c r="M84" s="77"/>
      <c r="N84" s="106" t="s">
        <v>45</v>
      </c>
      <c r="O84" s="106"/>
      <c r="P84" s="106"/>
      <c r="Q84" s="106"/>
      <c r="R84" s="157"/>
      <c r="S84" s="143"/>
      <c r="T84" s="10"/>
      <c r="AF84" s="44"/>
    </row>
    <row r="85" spans="8:37" s="14" customFormat="1" ht="16.5" customHeight="1" x14ac:dyDescent="0.25">
      <c r="H85" s="19"/>
      <c r="I85" s="77" t="s">
        <v>120</v>
      </c>
      <c r="J85" s="77"/>
      <c r="K85" s="77"/>
      <c r="L85" s="77"/>
      <c r="M85" s="77"/>
      <c r="N85" s="106" t="s">
        <v>43</v>
      </c>
      <c r="O85" s="106"/>
      <c r="P85" s="106"/>
      <c r="Q85" s="106"/>
      <c r="R85" s="23"/>
      <c r="T85" s="10"/>
      <c r="AF85" s="44"/>
      <c r="AG85" s="14">
        <f>SUM(AG79:AG83)</f>
        <v>0</v>
      </c>
    </row>
    <row r="86" spans="8:37" s="14" customFormat="1" ht="16.5" customHeight="1" x14ac:dyDescent="0.25">
      <c r="H86" s="19"/>
      <c r="I86" s="77" t="s">
        <v>63</v>
      </c>
      <c r="J86" s="77"/>
      <c r="K86" s="77"/>
      <c r="L86" s="77"/>
      <c r="M86" s="77"/>
      <c r="N86" s="106" t="s">
        <v>46</v>
      </c>
      <c r="O86" s="106"/>
      <c r="P86" s="106"/>
      <c r="Q86" s="106"/>
      <c r="R86" s="23"/>
      <c r="T86" s="10"/>
    </row>
    <row r="87" spans="8:37" s="14" customFormat="1" ht="16.5" customHeight="1" x14ac:dyDescent="0.25">
      <c r="H87" s="19"/>
      <c r="I87" s="77" t="s">
        <v>64</v>
      </c>
      <c r="J87" s="77"/>
      <c r="K87" s="77"/>
      <c r="L87" s="77"/>
      <c r="M87" s="77"/>
      <c r="N87" s="106" t="s">
        <v>47</v>
      </c>
      <c r="O87" s="106"/>
      <c r="P87" s="106"/>
      <c r="Q87" s="106"/>
      <c r="R87" s="22"/>
      <c r="S87" s="17"/>
      <c r="T87" s="10"/>
    </row>
    <row r="88" spans="8:37" s="14" customFormat="1" ht="16.5" customHeight="1" x14ac:dyDescent="0.25">
      <c r="H88" s="19"/>
      <c r="I88" s="77" t="s">
        <v>150</v>
      </c>
      <c r="J88" s="77"/>
      <c r="K88" s="77"/>
      <c r="L88" s="77"/>
      <c r="M88" s="77"/>
      <c r="N88" s="106" t="s">
        <v>44</v>
      </c>
      <c r="O88" s="106"/>
      <c r="P88" s="106"/>
      <c r="Q88" s="106"/>
      <c r="R88" s="22"/>
      <c r="T88" s="10"/>
    </row>
    <row r="89" spans="8:37" s="14" customFormat="1" x14ac:dyDescent="0.25">
      <c r="H89" s="19"/>
      <c r="I89" s="77" t="s">
        <v>59</v>
      </c>
      <c r="J89" s="77"/>
      <c r="K89" s="77"/>
      <c r="L89" s="77"/>
      <c r="M89" s="77"/>
      <c r="N89" s="139" t="s">
        <v>58</v>
      </c>
      <c r="O89" s="139"/>
      <c r="P89" s="139"/>
      <c r="Q89" s="139"/>
      <c r="R89" s="22"/>
    </row>
    <row r="90" spans="8:37" s="14" customFormat="1" x14ac:dyDescent="0.25">
      <c r="H90" s="19"/>
      <c r="I90" s="77" t="s">
        <v>117</v>
      </c>
      <c r="J90" s="77"/>
      <c r="K90" s="77"/>
      <c r="L90" s="77"/>
      <c r="M90" s="77"/>
      <c r="N90" s="125" t="s">
        <v>28</v>
      </c>
      <c r="O90" s="125"/>
      <c r="P90" s="125"/>
      <c r="Q90" s="125"/>
    </row>
    <row r="91" spans="8:37" s="14" customFormat="1" x14ac:dyDescent="0.25">
      <c r="H91" s="19"/>
      <c r="I91" s="77" t="s">
        <v>180</v>
      </c>
      <c r="J91" s="77"/>
      <c r="K91" s="77"/>
      <c r="L91" s="77"/>
      <c r="M91" s="77"/>
      <c r="N91" s="87" t="s">
        <v>32</v>
      </c>
      <c r="O91" s="87"/>
      <c r="P91" s="87"/>
      <c r="Q91" s="88"/>
      <c r="R91" s="21" t="s">
        <v>37</v>
      </c>
    </row>
    <row r="92" spans="8:37" s="14" customFormat="1" x14ac:dyDescent="0.25">
      <c r="H92" s="19"/>
      <c r="I92" s="8"/>
      <c r="J92" s="8"/>
      <c r="K92" s="8"/>
      <c r="L92" s="8"/>
      <c r="M92" s="8"/>
      <c r="N92" s="89" t="s">
        <v>25</v>
      </c>
      <c r="O92" s="89"/>
      <c r="P92" s="89"/>
      <c r="Q92" s="90"/>
      <c r="R92" s="21" t="s">
        <v>36</v>
      </c>
    </row>
    <row r="93" spans="8:37" s="14" customFormat="1" x14ac:dyDescent="0.25">
      <c r="H93" s="19"/>
      <c r="L93" s="57"/>
      <c r="N93" s="89" t="s">
        <v>26</v>
      </c>
      <c r="O93" s="89"/>
      <c r="P93" s="89"/>
      <c r="Q93" s="90"/>
      <c r="R93" s="21" t="s">
        <v>35</v>
      </c>
    </row>
    <row r="94" spans="8:37" s="14" customFormat="1" x14ac:dyDescent="0.25">
      <c r="H94" s="19"/>
      <c r="I94" s="19"/>
      <c r="J94" s="19"/>
      <c r="K94" s="19"/>
      <c r="L94" s="19"/>
      <c r="M94" s="19"/>
      <c r="N94" s="89" t="s">
        <v>27</v>
      </c>
      <c r="O94" s="89"/>
      <c r="P94" s="89"/>
      <c r="Q94" s="90"/>
      <c r="R94" s="20" t="s">
        <v>38</v>
      </c>
    </row>
    <row r="95" spans="8:37" s="14" customFormat="1" x14ac:dyDescent="0.25">
      <c r="H95" s="19"/>
      <c r="I95" s="19"/>
      <c r="J95" s="19" t="s">
        <v>74</v>
      </c>
      <c r="K95" s="19"/>
      <c r="L95" s="19"/>
      <c r="M95" s="19"/>
      <c r="N95" s="91" t="s">
        <v>48</v>
      </c>
      <c r="O95" s="91"/>
      <c r="P95" s="91"/>
      <c r="Q95" s="92"/>
      <c r="R95" s="20" t="s">
        <v>39</v>
      </c>
    </row>
    <row r="96" spans="8:37" s="14" customFormat="1" x14ac:dyDescent="0.25">
      <c r="H96" s="19"/>
      <c r="I96" s="19"/>
      <c r="J96" s="19"/>
      <c r="K96" s="19"/>
      <c r="L96" s="19"/>
      <c r="M96" s="19"/>
      <c r="N96" s="89" t="s">
        <v>29</v>
      </c>
      <c r="O96" s="89"/>
      <c r="P96" s="89"/>
      <c r="Q96" s="90"/>
      <c r="R96" s="20" t="s">
        <v>40</v>
      </c>
    </row>
    <row r="97" spans="1:19" s="14" customFormat="1" x14ac:dyDescent="0.25">
      <c r="H97" s="19"/>
      <c r="I97" s="19"/>
      <c r="J97" s="19"/>
      <c r="K97" s="19"/>
      <c r="L97" s="19"/>
      <c r="M97" s="19"/>
      <c r="N97" s="89" t="s">
        <v>30</v>
      </c>
      <c r="O97" s="89"/>
      <c r="P97" s="89"/>
      <c r="Q97" s="90"/>
      <c r="R97" s="20" t="s">
        <v>41</v>
      </c>
    </row>
    <row r="98" spans="1:19" s="14" customFormat="1" x14ac:dyDescent="0.25">
      <c r="H98" s="19"/>
      <c r="I98" s="19"/>
      <c r="J98" s="19"/>
      <c r="K98" s="19"/>
      <c r="L98" s="19"/>
      <c r="M98" s="19"/>
      <c r="N98" s="123" t="s">
        <v>33</v>
      </c>
      <c r="O98" s="123"/>
      <c r="P98" s="123"/>
      <c r="Q98" s="124"/>
      <c r="R98" s="29" t="s">
        <v>42</v>
      </c>
    </row>
    <row r="99" spans="1:19" s="14" customFormat="1" x14ac:dyDescent="0.25">
      <c r="L99" s="57"/>
      <c r="N99" s="123" t="s">
        <v>78</v>
      </c>
      <c r="O99" s="123"/>
      <c r="P99" s="123"/>
      <c r="Q99" s="124"/>
      <c r="R99" s="22" t="s">
        <v>79</v>
      </c>
    </row>
    <row r="100" spans="1:19" s="14" customFormat="1" x14ac:dyDescent="0.25">
      <c r="L100" s="57"/>
      <c r="N100" s="125" t="s">
        <v>49</v>
      </c>
      <c r="O100" s="125"/>
      <c r="P100" s="125"/>
      <c r="Q100" s="125"/>
    </row>
    <row r="101" spans="1:19" s="14" customFormat="1" x14ac:dyDescent="0.25">
      <c r="L101" s="57"/>
      <c r="N101" s="135" t="s">
        <v>125</v>
      </c>
      <c r="O101" s="135"/>
      <c r="P101" s="135"/>
      <c r="Q101" s="135"/>
      <c r="R101" s="135"/>
    </row>
    <row r="102" spans="1:19" s="14" customFormat="1" x14ac:dyDescent="0.25">
      <c r="L102" s="57"/>
      <c r="N102" s="77" t="s">
        <v>55</v>
      </c>
      <c r="O102" s="77"/>
      <c r="P102" s="77"/>
      <c r="Q102" s="77"/>
      <c r="R102" s="77"/>
    </row>
    <row r="103" spans="1:19" s="14" customFormat="1" x14ac:dyDescent="0.25">
      <c r="L103" s="57"/>
      <c r="N103" s="77" t="s">
        <v>52</v>
      </c>
      <c r="O103" s="77"/>
      <c r="P103" s="77"/>
      <c r="Q103" s="77"/>
      <c r="R103" s="77"/>
    </row>
    <row r="104" spans="1:19" s="14" customFormat="1" x14ac:dyDescent="0.25">
      <c r="L104" s="57"/>
      <c r="N104" s="196" t="s">
        <v>53</v>
      </c>
      <c r="O104" s="77"/>
      <c r="P104" s="77"/>
      <c r="Q104" s="77"/>
      <c r="R104" s="77"/>
    </row>
    <row r="105" spans="1:19" s="14" customFormat="1" x14ac:dyDescent="0.25">
      <c r="L105" s="57"/>
      <c r="O105" s="57"/>
    </row>
    <row r="106" spans="1:19" s="14" customFormat="1" x14ac:dyDescent="0.25">
      <c r="L106" s="57"/>
      <c r="O106" s="57"/>
    </row>
    <row r="107" spans="1:19" s="14" customFormat="1" ht="15.75" thickBot="1" x14ac:dyDescent="0.3">
      <c r="A107" s="15"/>
      <c r="B107" s="15"/>
      <c r="C107" s="15"/>
      <c r="D107" s="15"/>
      <c r="E107" s="15"/>
      <c r="F107" s="15"/>
      <c r="G107" s="15"/>
      <c r="H107" s="15"/>
      <c r="I107" s="15"/>
      <c r="J107" s="15"/>
      <c r="K107" s="15"/>
      <c r="L107" s="15"/>
      <c r="M107" s="15"/>
      <c r="N107" s="15"/>
      <c r="O107" s="15"/>
      <c r="P107" s="15"/>
      <c r="Q107" s="15"/>
      <c r="R107" s="15"/>
      <c r="S107" s="15"/>
    </row>
    <row r="108" spans="1:19" s="14" customFormat="1" ht="15.75" thickTop="1" x14ac:dyDescent="0.25">
      <c r="L108" s="57"/>
      <c r="O108" s="57"/>
    </row>
    <row r="109" spans="1:19" s="14" customFormat="1" ht="15.75" customHeight="1" thickBot="1" x14ac:dyDescent="0.3">
      <c r="A109" s="129" t="s">
        <v>19</v>
      </c>
      <c r="B109" s="130"/>
      <c r="C109" s="144" t="s">
        <v>119</v>
      </c>
      <c r="D109" s="145"/>
      <c r="E109" s="146" t="s">
        <v>20</v>
      </c>
      <c r="F109" s="147"/>
      <c r="G109" s="146" t="s">
        <v>21</v>
      </c>
      <c r="H109" s="146"/>
      <c r="I109" s="97" t="s">
        <v>24</v>
      </c>
      <c r="J109" s="97"/>
      <c r="K109" s="97"/>
      <c r="L109" s="109" t="s">
        <v>4</v>
      </c>
      <c r="M109" s="109"/>
      <c r="N109" s="110"/>
      <c r="O109" s="110"/>
      <c r="P109" s="111"/>
      <c r="Q109" s="120" t="s">
        <v>18</v>
      </c>
      <c r="R109" s="155" t="s">
        <v>0</v>
      </c>
      <c r="S109" s="185" t="s">
        <v>2</v>
      </c>
    </row>
    <row r="110" spans="1:19" s="14" customFormat="1" ht="31.5" customHeight="1" x14ac:dyDescent="0.25">
      <c r="A110" s="126" t="s">
        <v>118</v>
      </c>
      <c r="B110" s="127"/>
      <c r="C110" s="151" t="s">
        <v>22</v>
      </c>
      <c r="D110" s="149"/>
      <c r="E110" s="152">
        <v>15</v>
      </c>
      <c r="F110" s="153"/>
      <c r="G110" s="152" t="s">
        <v>23</v>
      </c>
      <c r="H110" s="152"/>
      <c r="I110" s="97" t="s">
        <v>13</v>
      </c>
      <c r="J110" s="97"/>
      <c r="K110" s="97"/>
      <c r="L110" s="59" t="s">
        <v>182</v>
      </c>
      <c r="M110" s="60" t="s">
        <v>183</v>
      </c>
      <c r="N110" s="62" t="s">
        <v>185</v>
      </c>
      <c r="O110" s="62" t="s">
        <v>184</v>
      </c>
      <c r="P110" s="64" t="s">
        <v>186</v>
      </c>
      <c r="Q110" s="120"/>
      <c r="R110" s="155"/>
      <c r="S110" s="185"/>
    </row>
    <row r="111" spans="1:19" s="14" customFormat="1" ht="21" x14ac:dyDescent="0.25">
      <c r="A111" s="125"/>
      <c r="B111" s="128"/>
      <c r="C111" s="151"/>
      <c r="D111" s="149"/>
      <c r="E111" s="152"/>
      <c r="F111" s="153"/>
      <c r="G111" s="152"/>
      <c r="H111" s="152"/>
      <c r="I111" s="98" t="s">
        <v>172</v>
      </c>
      <c r="J111" s="98"/>
      <c r="K111" s="98"/>
      <c r="L111" s="56"/>
      <c r="O111" s="57"/>
    </row>
    <row r="112" spans="1:19" s="14" customFormat="1" ht="21.75" thickBot="1" x14ac:dyDescent="0.3">
      <c r="I112" s="98"/>
      <c r="J112" s="98"/>
      <c r="K112" s="98"/>
      <c r="L112" s="56"/>
      <c r="O112" s="57"/>
    </row>
    <row r="113" spans="9:45" s="14" customFormat="1" ht="15" customHeight="1" x14ac:dyDescent="0.25">
      <c r="I113" s="6"/>
      <c r="J113" s="5"/>
      <c r="L113" s="78">
        <v>4300</v>
      </c>
      <c r="M113" s="99">
        <v>4220</v>
      </c>
      <c r="N113" s="74">
        <v>4180</v>
      </c>
      <c r="O113" s="74">
        <v>4140</v>
      </c>
      <c r="P113" s="74">
        <v>4100</v>
      </c>
      <c r="Q113" s="140">
        <v>6300</v>
      </c>
      <c r="R113" s="190" t="s">
        <v>75</v>
      </c>
      <c r="S113" s="102"/>
    </row>
    <row r="114" spans="9:45" s="14" customFormat="1" ht="15.75" customHeight="1" thickBot="1" x14ac:dyDescent="0.3">
      <c r="L114" s="78"/>
      <c r="M114" s="100"/>
      <c r="N114" s="75"/>
      <c r="O114" s="75"/>
      <c r="P114" s="75"/>
      <c r="Q114" s="141"/>
      <c r="R114" s="191"/>
      <c r="S114" s="103"/>
    </row>
    <row r="115" spans="9:45" s="14" customFormat="1" ht="15.75" customHeight="1" x14ac:dyDescent="0.25">
      <c r="L115" s="57"/>
      <c r="N115" s="16"/>
      <c r="O115" s="68"/>
      <c r="P115" s="16"/>
      <c r="R115" s="188" t="s">
        <v>6</v>
      </c>
      <c r="S115" s="102"/>
    </row>
    <row r="116" spans="9:45" s="14" customFormat="1" ht="15" customHeight="1" x14ac:dyDescent="0.25">
      <c r="I116" s="84" t="s">
        <v>60</v>
      </c>
      <c r="J116" s="84"/>
      <c r="K116" s="84"/>
      <c r="L116" s="84"/>
      <c r="M116" s="84"/>
      <c r="N116" s="133" t="s">
        <v>34</v>
      </c>
      <c r="O116" s="133"/>
      <c r="P116" s="133"/>
      <c r="Q116" s="133"/>
      <c r="R116" s="189"/>
      <c r="S116" s="103"/>
    </row>
    <row r="117" spans="9:45" s="14" customFormat="1" ht="15" customHeight="1" x14ac:dyDescent="0.25">
      <c r="I117" s="77" t="s">
        <v>68</v>
      </c>
      <c r="J117" s="77"/>
      <c r="K117" s="77"/>
      <c r="L117" s="77"/>
      <c r="M117" s="77"/>
      <c r="N117" s="106" t="s">
        <v>54</v>
      </c>
      <c r="O117" s="106"/>
      <c r="P117" s="106"/>
      <c r="Q117" s="106"/>
      <c r="R117" s="136" t="s">
        <v>7</v>
      </c>
      <c r="S117" s="102"/>
      <c r="AF117" s="49" t="s">
        <v>0</v>
      </c>
    </row>
    <row r="118" spans="9:45" s="14" customFormat="1" ht="15" customHeight="1" x14ac:dyDescent="0.25">
      <c r="I118" s="77" t="s">
        <v>73</v>
      </c>
      <c r="J118" s="77"/>
      <c r="K118" s="77"/>
      <c r="L118" s="77"/>
      <c r="M118" s="77"/>
      <c r="N118" s="106" t="s">
        <v>45</v>
      </c>
      <c r="O118" s="106"/>
      <c r="P118" s="106"/>
      <c r="Q118" s="106"/>
      <c r="R118" s="137"/>
      <c r="S118" s="103"/>
      <c r="AF118" s="14" t="str">
        <f>R113</f>
        <v>Шоколад</v>
      </c>
      <c r="AG118" s="14">
        <f>S113</f>
        <v>0</v>
      </c>
      <c r="AH118" s="49">
        <f>$S113*M$113</f>
        <v>0</v>
      </c>
      <c r="AI118" s="44">
        <f>$S113*N$113</f>
        <v>0</v>
      </c>
      <c r="AJ118" s="44">
        <f>$S113*P$113</f>
        <v>0</v>
      </c>
      <c r="AK118" s="49">
        <f>$S113*Q$113</f>
        <v>0</v>
      </c>
      <c r="AN118" s="49" t="e">
        <f>M113*#REF!</f>
        <v>#REF!</v>
      </c>
      <c r="AO118" s="49" t="e">
        <f>N113*#REF!</f>
        <v>#REF!</v>
      </c>
      <c r="AP118" s="49" t="e">
        <f>P113*#REF!</f>
        <v>#REF!</v>
      </c>
      <c r="AQ118" s="49" t="e">
        <f>Q113*#REF!</f>
        <v>#REF!</v>
      </c>
      <c r="AS118" s="49" t="e">
        <f>SUM(AN118:AQ118)</f>
        <v>#REF!</v>
      </c>
    </row>
    <row r="119" spans="9:45" s="14" customFormat="1" ht="15" customHeight="1" x14ac:dyDescent="0.25">
      <c r="I119" s="77" t="s">
        <v>120</v>
      </c>
      <c r="J119" s="77"/>
      <c r="K119" s="77"/>
      <c r="L119" s="77"/>
      <c r="M119" s="77"/>
      <c r="N119" s="106" t="s">
        <v>43</v>
      </c>
      <c r="O119" s="106"/>
      <c r="P119" s="106"/>
      <c r="Q119" s="106"/>
      <c r="R119" s="186" t="s">
        <v>1</v>
      </c>
      <c r="S119" s="102"/>
      <c r="AF119" s="44"/>
      <c r="AG119" s="44"/>
      <c r="AH119" s="44"/>
      <c r="AI119" s="44"/>
      <c r="AJ119" s="44"/>
      <c r="AK119" s="44"/>
    </row>
    <row r="120" spans="9:45" s="14" customFormat="1" ht="15" customHeight="1" x14ac:dyDescent="0.25">
      <c r="I120" s="77" t="s">
        <v>63</v>
      </c>
      <c r="J120" s="77"/>
      <c r="K120" s="77"/>
      <c r="L120" s="77"/>
      <c r="M120" s="77"/>
      <c r="N120" s="106" t="s">
        <v>46</v>
      </c>
      <c r="O120" s="106"/>
      <c r="P120" s="106"/>
      <c r="Q120" s="106"/>
      <c r="R120" s="187"/>
      <c r="S120" s="103"/>
      <c r="AF120" s="44" t="str">
        <f t="shared" ref="AF120:AF126" si="10">R115</f>
        <v>Василек</v>
      </c>
      <c r="AG120" s="44">
        <f t="shared" ref="AG120:AG126" si="11">S115</f>
        <v>0</v>
      </c>
      <c r="AH120" s="44">
        <f>$S115*M$113</f>
        <v>0</v>
      </c>
      <c r="AI120" s="44">
        <f t="shared" ref="AI120:AI126" si="12">$S115*N$113</f>
        <v>0</v>
      </c>
      <c r="AJ120" s="44">
        <f t="shared" ref="AJ120:AJ126" si="13">$S115*P$113</f>
        <v>0</v>
      </c>
      <c r="AK120" s="44">
        <f t="shared" ref="AK120:AK124" si="14">$S115*Q$113</f>
        <v>0</v>
      </c>
    </row>
    <row r="121" spans="9:45" s="14" customFormat="1" ht="16.5" customHeight="1" x14ac:dyDescent="0.25">
      <c r="I121" s="77" t="s">
        <v>64</v>
      </c>
      <c r="J121" s="77"/>
      <c r="K121" s="77"/>
      <c r="L121" s="77"/>
      <c r="M121" s="77"/>
      <c r="N121" s="106" t="s">
        <v>47</v>
      </c>
      <c r="O121" s="106"/>
      <c r="P121" s="106"/>
      <c r="Q121" s="106"/>
      <c r="R121" s="201" t="s">
        <v>8</v>
      </c>
      <c r="S121" s="102"/>
      <c r="AF121" s="44"/>
      <c r="AG121" s="44"/>
      <c r="AH121" s="44"/>
      <c r="AI121" s="44"/>
      <c r="AJ121" s="44"/>
      <c r="AK121" s="44"/>
    </row>
    <row r="122" spans="9:45" s="14" customFormat="1" ht="15" customHeight="1" x14ac:dyDescent="0.25">
      <c r="I122" s="77" t="s">
        <v>150</v>
      </c>
      <c r="J122" s="77"/>
      <c r="K122" s="77"/>
      <c r="L122" s="77"/>
      <c r="M122" s="77"/>
      <c r="N122" s="106" t="s">
        <v>44</v>
      </c>
      <c r="O122" s="106"/>
      <c r="P122" s="106"/>
      <c r="Q122" s="106"/>
      <c r="R122" s="202"/>
      <c r="S122" s="103"/>
      <c r="AF122" s="44" t="str">
        <f t="shared" si="10"/>
        <v>Фиалка</v>
      </c>
      <c r="AG122" s="44">
        <f t="shared" si="11"/>
        <v>0</v>
      </c>
      <c r="AH122" s="44">
        <f>$S117*M$113</f>
        <v>0</v>
      </c>
      <c r="AI122" s="49">
        <f>$S117*N$113</f>
        <v>0</v>
      </c>
      <c r="AJ122" s="44">
        <f t="shared" si="13"/>
        <v>0</v>
      </c>
      <c r="AK122" s="44">
        <f t="shared" si="14"/>
        <v>0</v>
      </c>
    </row>
    <row r="123" spans="9:45" s="14" customFormat="1" x14ac:dyDescent="0.25">
      <c r="I123" s="77" t="s">
        <v>59</v>
      </c>
      <c r="J123" s="77"/>
      <c r="K123" s="77"/>
      <c r="L123" s="77"/>
      <c r="M123" s="112"/>
      <c r="N123" s="198" t="s">
        <v>82</v>
      </c>
      <c r="O123" s="199"/>
      <c r="P123" s="199"/>
      <c r="Q123" s="200"/>
      <c r="AF123" s="44"/>
      <c r="AG123" s="44"/>
      <c r="AH123" s="44"/>
      <c r="AI123" s="44"/>
      <c r="AJ123" s="44"/>
      <c r="AK123" s="44"/>
    </row>
    <row r="124" spans="9:45" s="14" customFormat="1" x14ac:dyDescent="0.25">
      <c r="I124" s="77" t="s">
        <v>81</v>
      </c>
      <c r="J124" s="77"/>
      <c r="K124" s="77"/>
      <c r="L124" s="77"/>
      <c r="M124" s="77"/>
      <c r="N124" s="125" t="s">
        <v>28</v>
      </c>
      <c r="O124" s="125"/>
      <c r="P124" s="125"/>
      <c r="Q124" s="125"/>
      <c r="AF124" s="44" t="str">
        <f t="shared" si="10"/>
        <v>Бордо</v>
      </c>
      <c r="AG124" s="44">
        <f t="shared" si="11"/>
        <v>0</v>
      </c>
      <c r="AH124" s="44">
        <f>$S119*M$113</f>
        <v>0</v>
      </c>
      <c r="AI124" s="44">
        <f t="shared" si="12"/>
        <v>0</v>
      </c>
      <c r="AJ124" s="44">
        <f t="shared" si="13"/>
        <v>0</v>
      </c>
      <c r="AK124" s="44">
        <f t="shared" si="14"/>
        <v>0</v>
      </c>
    </row>
    <row r="125" spans="9:45" s="14" customFormat="1" ht="16.5" customHeight="1" x14ac:dyDescent="0.25">
      <c r="I125" s="77" t="s">
        <v>80</v>
      </c>
      <c r="J125" s="77"/>
      <c r="K125" s="77"/>
      <c r="L125" s="77"/>
      <c r="M125" s="77"/>
      <c r="N125" s="87" t="s">
        <v>32</v>
      </c>
      <c r="O125" s="87"/>
      <c r="P125" s="87"/>
      <c r="Q125" s="88"/>
      <c r="R125" s="21" t="s">
        <v>37</v>
      </c>
      <c r="AF125" s="44"/>
      <c r="AG125" s="44"/>
      <c r="AH125" s="44"/>
      <c r="AI125" s="44"/>
      <c r="AJ125" s="44"/>
      <c r="AK125" s="44"/>
    </row>
    <row r="126" spans="9:45" s="14" customFormat="1" ht="18" customHeight="1" x14ac:dyDescent="0.25">
      <c r="I126" s="54"/>
      <c r="J126" s="101"/>
      <c r="K126" s="101"/>
      <c r="L126" s="54"/>
      <c r="M126" s="8"/>
      <c r="N126" s="89" t="s">
        <v>25</v>
      </c>
      <c r="O126" s="89"/>
      <c r="P126" s="89"/>
      <c r="Q126" s="90"/>
      <c r="R126" s="21" t="s">
        <v>36</v>
      </c>
      <c r="AF126" s="44" t="str">
        <f t="shared" si="10"/>
        <v>Бежевый</v>
      </c>
      <c r="AG126" s="44">
        <f t="shared" si="11"/>
        <v>0</v>
      </c>
      <c r="AH126" s="44">
        <f>$S121*M$113</f>
        <v>0</v>
      </c>
      <c r="AI126" s="44">
        <f t="shared" si="12"/>
        <v>0</v>
      </c>
      <c r="AJ126" s="44">
        <f t="shared" si="13"/>
        <v>0</v>
      </c>
      <c r="AK126" s="49">
        <f>$S121*Q$113</f>
        <v>0</v>
      </c>
    </row>
    <row r="127" spans="9:45" s="14" customFormat="1" x14ac:dyDescent="0.25">
      <c r="I127" s="3"/>
      <c r="J127" s="3"/>
      <c r="K127" s="3"/>
      <c r="L127" s="3"/>
      <c r="M127" s="3"/>
      <c r="N127" s="89" t="s">
        <v>26</v>
      </c>
      <c r="O127" s="89"/>
      <c r="P127" s="89"/>
      <c r="Q127" s="90"/>
      <c r="R127" s="21" t="s">
        <v>35</v>
      </c>
      <c r="AF127" s="44"/>
      <c r="AK127" s="44"/>
    </row>
    <row r="128" spans="9:45" s="14" customFormat="1" x14ac:dyDescent="0.25">
      <c r="I128" s="3"/>
      <c r="J128" s="3"/>
      <c r="K128" s="3"/>
      <c r="L128" s="3"/>
      <c r="M128" s="3"/>
      <c r="N128" s="89" t="s">
        <v>27</v>
      </c>
      <c r="O128" s="89"/>
      <c r="P128" s="89"/>
      <c r="Q128" s="90"/>
      <c r="R128" s="20" t="s">
        <v>38</v>
      </c>
      <c r="AF128" s="44"/>
    </row>
    <row r="129" spans="1:45" s="14" customFormat="1" x14ac:dyDescent="0.25">
      <c r="I129" s="3"/>
      <c r="J129" s="3"/>
      <c r="K129" s="3"/>
      <c r="L129" s="3"/>
      <c r="M129" s="3"/>
      <c r="N129" s="91" t="s">
        <v>48</v>
      </c>
      <c r="O129" s="91"/>
      <c r="P129" s="91"/>
      <c r="Q129" s="92"/>
      <c r="R129" s="20" t="s">
        <v>39</v>
      </c>
      <c r="AF129" s="44"/>
    </row>
    <row r="130" spans="1:45" s="14" customFormat="1" x14ac:dyDescent="0.25">
      <c r="I130" s="3"/>
      <c r="J130" s="3"/>
      <c r="K130" s="3"/>
      <c r="L130" s="3"/>
      <c r="M130" s="3"/>
      <c r="N130" s="89" t="s">
        <v>29</v>
      </c>
      <c r="O130" s="89"/>
      <c r="P130" s="89"/>
      <c r="Q130" s="90"/>
      <c r="R130" s="20" t="s">
        <v>40</v>
      </c>
      <c r="AF130" s="44"/>
    </row>
    <row r="131" spans="1:45" s="14" customFormat="1" x14ac:dyDescent="0.25">
      <c r="I131" s="3"/>
      <c r="J131" s="3"/>
      <c r="K131" s="3"/>
      <c r="L131" s="3"/>
      <c r="M131" s="3"/>
      <c r="N131" s="89" t="s">
        <v>30</v>
      </c>
      <c r="O131" s="89"/>
      <c r="P131" s="89"/>
      <c r="Q131" s="90"/>
      <c r="R131" s="20" t="s">
        <v>41</v>
      </c>
      <c r="AF131" s="44"/>
    </row>
    <row r="132" spans="1:45" s="14" customFormat="1" x14ac:dyDescent="0.25">
      <c r="I132" s="3"/>
      <c r="J132" s="3"/>
      <c r="K132" s="3"/>
      <c r="L132" s="3"/>
      <c r="M132" s="3"/>
      <c r="N132" s="123" t="s">
        <v>33</v>
      </c>
      <c r="O132" s="123"/>
      <c r="P132" s="123"/>
      <c r="Q132" s="124"/>
      <c r="R132" s="29" t="s">
        <v>42</v>
      </c>
      <c r="AG132" s="14">
        <f>SUM(AG118:AG127)</f>
        <v>0</v>
      </c>
    </row>
    <row r="133" spans="1:45" s="14" customFormat="1" x14ac:dyDescent="0.25">
      <c r="I133" s="3"/>
      <c r="J133" s="3"/>
      <c r="K133" s="3"/>
      <c r="L133" s="3"/>
      <c r="M133" s="3"/>
      <c r="N133" s="123" t="s">
        <v>78</v>
      </c>
      <c r="O133" s="123"/>
      <c r="P133" s="123"/>
      <c r="Q133" s="124"/>
      <c r="R133" s="22" t="s">
        <v>79</v>
      </c>
    </row>
    <row r="134" spans="1:45" s="14" customFormat="1" x14ac:dyDescent="0.25">
      <c r="L134" s="57"/>
      <c r="N134" s="125" t="s">
        <v>49</v>
      </c>
      <c r="O134" s="125"/>
      <c r="P134" s="125"/>
      <c r="Q134" s="125"/>
    </row>
    <row r="135" spans="1:45" s="14" customFormat="1" x14ac:dyDescent="0.25">
      <c r="L135" s="57"/>
      <c r="N135" s="135" t="s">
        <v>124</v>
      </c>
      <c r="O135" s="135"/>
      <c r="P135" s="135"/>
      <c r="Q135" s="135"/>
      <c r="R135" s="135"/>
    </row>
    <row r="136" spans="1:45" s="14" customFormat="1" x14ac:dyDescent="0.25">
      <c r="L136" s="57"/>
      <c r="N136" s="77" t="s">
        <v>114</v>
      </c>
      <c r="O136" s="77"/>
      <c r="P136" s="77"/>
      <c r="Q136" s="77"/>
      <c r="R136" s="77"/>
    </row>
    <row r="137" spans="1:45" s="14" customFormat="1" x14ac:dyDescent="0.25">
      <c r="L137" s="57"/>
      <c r="N137" s="77" t="s">
        <v>84</v>
      </c>
      <c r="O137" s="77"/>
      <c r="P137" s="77"/>
      <c r="Q137" s="77"/>
      <c r="R137" s="77"/>
    </row>
    <row r="138" spans="1:45" s="14" customFormat="1" x14ac:dyDescent="0.25">
      <c r="L138" s="57"/>
      <c r="O138" s="57"/>
    </row>
    <row r="139" spans="1:45" s="14" customFormat="1" x14ac:dyDescent="0.25">
      <c r="L139" s="57"/>
      <c r="O139" s="57"/>
    </row>
    <row r="140" spans="1:45" s="14" customFormat="1" x14ac:dyDescent="0.25">
      <c r="L140" s="57"/>
      <c r="O140" s="57"/>
    </row>
    <row r="141" spans="1:45" s="14" customFormat="1" x14ac:dyDescent="0.25">
      <c r="L141" s="57"/>
      <c r="O141" s="57"/>
    </row>
    <row r="142" spans="1:45" x14ac:dyDescent="0.25">
      <c r="AN142" s="11"/>
      <c r="AO142" s="11"/>
      <c r="AP142" s="11"/>
      <c r="AQ142" s="11"/>
      <c r="AR142" s="11"/>
      <c r="AS142" s="11"/>
    </row>
    <row r="143" spans="1:45" x14ac:dyDescent="0.25">
      <c r="AN143" s="11"/>
      <c r="AO143" s="11"/>
      <c r="AP143" s="11"/>
      <c r="AQ143" s="11"/>
      <c r="AR143" s="11"/>
      <c r="AS143" s="11"/>
    </row>
    <row r="144" spans="1:45" ht="15.75" thickBot="1" x14ac:dyDescent="0.3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15"/>
      <c r="M144" s="2"/>
      <c r="N144" s="2"/>
      <c r="O144" s="15"/>
      <c r="P144" s="2"/>
      <c r="Q144" s="2"/>
      <c r="R144" s="2"/>
      <c r="S144" s="2"/>
      <c r="AN144" s="11"/>
      <c r="AO144" s="11"/>
      <c r="AP144" s="11"/>
      <c r="AQ144" s="11"/>
      <c r="AR144" s="11"/>
      <c r="AS144" s="11"/>
    </row>
    <row r="145" spans="1:45" ht="15.75" thickTop="1" x14ac:dyDescent="0.25">
      <c r="AN145" s="11"/>
      <c r="AO145" s="11"/>
      <c r="AP145" s="11"/>
      <c r="AQ145" s="11"/>
      <c r="AR145" s="11"/>
      <c r="AS145" s="11"/>
    </row>
    <row r="146" spans="1:45" ht="16.5" customHeight="1" thickBot="1" x14ac:dyDescent="0.3">
      <c r="A146" s="129" t="s">
        <v>19</v>
      </c>
      <c r="B146" s="130"/>
      <c r="C146" s="144" t="s">
        <v>119</v>
      </c>
      <c r="D146" s="145"/>
      <c r="E146" s="146" t="s">
        <v>20</v>
      </c>
      <c r="F146" s="147"/>
      <c r="G146" s="146" t="s">
        <v>21</v>
      </c>
      <c r="H146" s="146"/>
      <c r="I146" s="97" t="s">
        <v>24</v>
      </c>
      <c r="J146" s="97"/>
      <c r="K146" s="97"/>
      <c r="L146" s="109" t="s">
        <v>4</v>
      </c>
      <c r="M146" s="109"/>
      <c r="N146" s="110"/>
      <c r="O146" s="110"/>
      <c r="P146" s="111"/>
      <c r="Q146" s="120" t="s">
        <v>18</v>
      </c>
      <c r="R146" s="155" t="s">
        <v>0</v>
      </c>
      <c r="S146" s="150" t="s">
        <v>2</v>
      </c>
      <c r="AN146" s="11"/>
      <c r="AO146" s="11"/>
      <c r="AP146" s="11"/>
      <c r="AQ146" s="11"/>
      <c r="AR146" s="11"/>
      <c r="AS146" s="11"/>
    </row>
    <row r="147" spans="1:45" ht="27.75" customHeight="1" x14ac:dyDescent="0.25">
      <c r="A147" s="126" t="s">
        <v>118</v>
      </c>
      <c r="B147" s="127"/>
      <c r="C147" s="151" t="s">
        <v>22</v>
      </c>
      <c r="D147" s="149"/>
      <c r="E147" s="152">
        <v>15</v>
      </c>
      <c r="F147" s="153"/>
      <c r="G147" s="152" t="s">
        <v>23</v>
      </c>
      <c r="H147" s="152"/>
      <c r="I147" s="97" t="s">
        <v>14</v>
      </c>
      <c r="J147" s="97"/>
      <c r="K147" s="97"/>
      <c r="L147" s="59" t="s">
        <v>182</v>
      </c>
      <c r="M147" s="60" t="s">
        <v>183</v>
      </c>
      <c r="N147" s="62" t="s">
        <v>185</v>
      </c>
      <c r="O147" s="62" t="s">
        <v>184</v>
      </c>
      <c r="P147" s="64" t="s">
        <v>186</v>
      </c>
      <c r="Q147" s="120"/>
      <c r="R147" s="155"/>
      <c r="S147" s="150"/>
      <c r="AF147" t="s">
        <v>0</v>
      </c>
      <c r="AN147" s="11"/>
      <c r="AO147" s="11"/>
      <c r="AP147" s="11"/>
      <c r="AQ147" s="11"/>
      <c r="AR147" s="11"/>
      <c r="AS147" s="11"/>
    </row>
    <row r="148" spans="1:45" ht="15" customHeight="1" x14ac:dyDescent="0.25">
      <c r="A148" s="125"/>
      <c r="B148" s="128"/>
      <c r="C148" s="151"/>
      <c r="D148" s="149"/>
      <c r="E148" s="152"/>
      <c r="F148" s="153"/>
      <c r="G148" s="152"/>
      <c r="H148" s="152"/>
      <c r="I148" s="98" t="s">
        <v>173</v>
      </c>
      <c r="J148" s="98"/>
      <c r="K148" s="98"/>
      <c r="L148" s="56"/>
      <c r="AF148" t="str">
        <f>R150</f>
        <v>Темно-синий</v>
      </c>
      <c r="AG148">
        <f>S150</f>
        <v>0</v>
      </c>
      <c r="AH148" s="49">
        <f>$S150*M$150</f>
        <v>0</v>
      </c>
      <c r="AI148" s="49">
        <f>$S150*N$150</f>
        <v>0</v>
      </c>
      <c r="AJ148" s="49">
        <f>$S150*P$150</f>
        <v>0</v>
      </c>
      <c r="AK148" s="49">
        <f>$S150*Q$150</f>
        <v>0</v>
      </c>
      <c r="AN148" s="49" t="e">
        <f>M150*#REF!</f>
        <v>#REF!</v>
      </c>
      <c r="AO148" s="49" t="e">
        <f>N150*#REF!</f>
        <v>#REF!</v>
      </c>
      <c r="AP148" s="49" t="e">
        <f>P150*#REF!</f>
        <v>#REF!</v>
      </c>
      <c r="AQ148" s="49" t="e">
        <f>Q150*#REF!</f>
        <v>#REF!</v>
      </c>
      <c r="AR148" s="11"/>
      <c r="AS148" s="49" t="e">
        <f>SUM(AN148:AQ148)</f>
        <v>#REF!</v>
      </c>
    </row>
    <row r="149" spans="1:45" ht="21.75" thickBot="1" x14ac:dyDescent="0.3">
      <c r="I149" s="98"/>
      <c r="J149" s="98"/>
      <c r="K149" s="98"/>
      <c r="L149" s="56"/>
      <c r="AF149" s="44"/>
      <c r="AG149" s="44"/>
      <c r="AH149" s="49"/>
      <c r="AI149" s="49"/>
      <c r="AJ149" s="49"/>
      <c r="AK149" s="49"/>
      <c r="AN149" s="11"/>
      <c r="AO149" s="11"/>
      <c r="AP149" s="11"/>
      <c r="AQ149" s="11"/>
      <c r="AR149" s="11"/>
      <c r="AS149" s="11"/>
    </row>
    <row r="150" spans="1:45" ht="16.5" customHeight="1" x14ac:dyDescent="0.25">
      <c r="I150" s="6"/>
      <c r="J150" s="6"/>
      <c r="K150" s="5"/>
      <c r="L150" s="78">
        <v>4150</v>
      </c>
      <c r="M150" s="99">
        <v>4070</v>
      </c>
      <c r="N150" s="80">
        <v>4020</v>
      </c>
      <c r="O150" s="80">
        <v>3970</v>
      </c>
      <c r="P150" s="80">
        <v>3920</v>
      </c>
      <c r="Q150" s="165">
        <v>5900</v>
      </c>
      <c r="R150" s="138" t="s">
        <v>128</v>
      </c>
      <c r="S150" s="131"/>
      <c r="AF150" s="44" t="str">
        <f t="shared" ref="AF150:AF152" si="15">R152</f>
        <v>Бордо</v>
      </c>
      <c r="AG150" s="44">
        <f t="shared" ref="AG150:AG152" si="16">S152</f>
        <v>0</v>
      </c>
      <c r="AH150" s="49">
        <f>$S152*M$150</f>
        <v>0</v>
      </c>
      <c r="AI150" s="49">
        <f t="shared" ref="AI150:AI152" si="17">$S152*N$150</f>
        <v>0</v>
      </c>
      <c r="AJ150" s="49">
        <f t="shared" ref="AJ150" si="18">$S152*P$150</f>
        <v>0</v>
      </c>
      <c r="AK150" s="49">
        <f>$S152*Q$150</f>
        <v>0</v>
      </c>
      <c r="AN150" s="11"/>
      <c r="AO150" s="11"/>
      <c r="AP150" s="11"/>
      <c r="AQ150" s="11"/>
      <c r="AR150" s="11"/>
      <c r="AS150" s="11"/>
    </row>
    <row r="151" spans="1:45" ht="15.75" customHeight="1" thickBot="1" x14ac:dyDescent="0.3">
      <c r="L151" s="78"/>
      <c r="M151" s="100"/>
      <c r="N151" s="81"/>
      <c r="O151" s="81"/>
      <c r="P151" s="81"/>
      <c r="Q151" s="166"/>
      <c r="R151" s="138"/>
      <c r="S151" s="131"/>
      <c r="AF151" s="44"/>
      <c r="AG151" s="44"/>
      <c r="AH151" s="49"/>
      <c r="AI151" s="49"/>
      <c r="AJ151" s="49"/>
      <c r="AK151" s="49"/>
      <c r="AN151" s="11"/>
      <c r="AO151" s="11"/>
      <c r="AP151" s="11"/>
      <c r="AQ151" s="11"/>
      <c r="AR151" s="11"/>
      <c r="AS151" s="11"/>
    </row>
    <row r="152" spans="1:45" x14ac:dyDescent="0.25">
      <c r="R152" s="164" t="s">
        <v>1</v>
      </c>
      <c r="S152" s="131"/>
      <c r="AF152" s="44" t="str">
        <f t="shared" si="15"/>
        <v>Аквамарин</v>
      </c>
      <c r="AG152" s="44">
        <f t="shared" si="16"/>
        <v>0</v>
      </c>
      <c r="AH152" s="49">
        <f>$S154*M$150</f>
        <v>0</v>
      </c>
      <c r="AI152" s="49">
        <f t="shared" si="17"/>
        <v>0</v>
      </c>
      <c r="AJ152" s="49">
        <f>$S154*P$150</f>
        <v>0</v>
      </c>
      <c r="AK152" s="49">
        <f t="shared" ref="AK152" si="19">$S154*Q$150</f>
        <v>0</v>
      </c>
      <c r="AN152" s="11"/>
      <c r="AO152" s="11"/>
      <c r="AP152" s="11"/>
      <c r="AQ152" s="11"/>
      <c r="AR152" s="11"/>
      <c r="AS152" s="11"/>
    </row>
    <row r="153" spans="1:45" x14ac:dyDescent="0.25">
      <c r="I153" s="84" t="s">
        <v>60</v>
      </c>
      <c r="J153" s="84"/>
      <c r="K153" s="84"/>
      <c r="L153" s="84"/>
      <c r="M153" s="84"/>
      <c r="N153" s="133" t="s">
        <v>34</v>
      </c>
      <c r="O153" s="133"/>
      <c r="P153" s="133"/>
      <c r="Q153" s="133"/>
      <c r="R153" s="164"/>
      <c r="S153" s="131"/>
      <c r="AF153" s="44"/>
      <c r="AG153" s="44"/>
      <c r="AH153" s="49"/>
      <c r="AI153" s="49"/>
      <c r="AJ153" s="49"/>
      <c r="AK153" s="49"/>
      <c r="AN153" s="11"/>
      <c r="AO153" s="11"/>
      <c r="AP153" s="11"/>
      <c r="AQ153" s="11"/>
      <c r="AR153" s="11"/>
      <c r="AS153" s="11"/>
    </row>
    <row r="154" spans="1:45" ht="16.5" customHeight="1" x14ac:dyDescent="0.25">
      <c r="I154" s="77" t="s">
        <v>115</v>
      </c>
      <c r="J154" s="77"/>
      <c r="K154" s="77"/>
      <c r="L154" s="77"/>
      <c r="M154" s="77"/>
      <c r="N154" s="106" t="s">
        <v>54</v>
      </c>
      <c r="O154" s="106"/>
      <c r="P154" s="106"/>
      <c r="Q154" s="106"/>
      <c r="R154" s="157" t="s">
        <v>10</v>
      </c>
      <c r="S154" s="131"/>
      <c r="AF154" s="44"/>
      <c r="AG154">
        <f>SUM(AG148:AG152)</f>
        <v>0</v>
      </c>
      <c r="AN154" s="11"/>
      <c r="AO154" s="11"/>
      <c r="AP154" s="11"/>
      <c r="AQ154" s="11"/>
      <c r="AR154" s="11"/>
      <c r="AS154" s="11"/>
    </row>
    <row r="155" spans="1:45" ht="16.5" customHeight="1" x14ac:dyDescent="0.25">
      <c r="I155" s="77" t="s">
        <v>90</v>
      </c>
      <c r="J155" s="77"/>
      <c r="K155" s="77"/>
      <c r="L155" s="77"/>
      <c r="M155" s="77"/>
      <c r="N155" s="106" t="s">
        <v>45</v>
      </c>
      <c r="O155" s="106"/>
      <c r="P155" s="106"/>
      <c r="Q155" s="106"/>
      <c r="R155" s="157"/>
      <c r="S155" s="131"/>
    </row>
    <row r="156" spans="1:45" ht="16.5" customHeight="1" x14ac:dyDescent="0.25">
      <c r="I156" s="77" t="s">
        <v>120</v>
      </c>
      <c r="J156" s="77"/>
      <c r="K156" s="77"/>
      <c r="L156" s="77"/>
      <c r="M156" s="77"/>
      <c r="N156" s="106" t="s">
        <v>43</v>
      </c>
      <c r="O156" s="106"/>
      <c r="P156" s="106"/>
      <c r="Q156" s="106"/>
    </row>
    <row r="157" spans="1:45" ht="16.5" customHeight="1" x14ac:dyDescent="0.25">
      <c r="I157" s="77" t="s">
        <v>63</v>
      </c>
      <c r="J157" s="77"/>
      <c r="K157" s="77"/>
      <c r="L157" s="77"/>
      <c r="M157" s="77"/>
      <c r="N157" s="106" t="s">
        <v>46</v>
      </c>
      <c r="O157" s="106"/>
      <c r="P157" s="106"/>
      <c r="Q157" s="106"/>
    </row>
    <row r="158" spans="1:45" ht="16.5" customHeight="1" x14ac:dyDescent="0.25">
      <c r="I158" s="77" t="s">
        <v>64</v>
      </c>
      <c r="J158" s="77"/>
      <c r="K158" s="77"/>
      <c r="L158" s="77"/>
      <c r="M158" s="77"/>
      <c r="N158" s="106" t="s">
        <v>47</v>
      </c>
      <c r="O158" s="106"/>
      <c r="P158" s="106"/>
      <c r="Q158" s="106"/>
    </row>
    <row r="159" spans="1:45" ht="16.5" customHeight="1" x14ac:dyDescent="0.25">
      <c r="I159" s="77" t="s">
        <v>150</v>
      </c>
      <c r="J159" s="77"/>
      <c r="K159" s="77"/>
      <c r="L159" s="77"/>
      <c r="M159" s="77"/>
      <c r="N159" s="106" t="s">
        <v>44</v>
      </c>
      <c r="O159" s="106"/>
      <c r="P159" s="106"/>
      <c r="Q159" s="106"/>
    </row>
    <row r="160" spans="1:45" ht="16.5" customHeight="1" x14ac:dyDescent="0.25">
      <c r="I160" s="77" t="s">
        <v>59</v>
      </c>
      <c r="J160" s="77"/>
      <c r="K160" s="77"/>
      <c r="L160" s="77"/>
      <c r="M160" s="77"/>
      <c r="N160" s="156" t="s">
        <v>83</v>
      </c>
      <c r="O160" s="156"/>
      <c r="P160" s="156"/>
      <c r="Q160" s="156"/>
    </row>
    <row r="161" spans="9:45" ht="16.5" customHeight="1" x14ac:dyDescent="0.25">
      <c r="I161" s="77" t="s">
        <v>85</v>
      </c>
      <c r="J161" s="77"/>
      <c r="K161" s="77"/>
      <c r="L161" s="77"/>
      <c r="M161" s="77"/>
      <c r="N161" s="125" t="s">
        <v>28</v>
      </c>
      <c r="O161" s="125"/>
      <c r="P161" s="125"/>
      <c r="Q161" s="125"/>
      <c r="R161" s="14"/>
      <c r="AN161" s="11"/>
      <c r="AO161" s="11"/>
      <c r="AP161" s="11"/>
      <c r="AQ161" s="11"/>
      <c r="AR161" s="11"/>
      <c r="AS161" s="11"/>
    </row>
    <row r="162" spans="9:45" x14ac:dyDescent="0.25">
      <c r="I162" s="77" t="s">
        <v>111</v>
      </c>
      <c r="J162" s="77"/>
      <c r="K162" s="77"/>
      <c r="L162" s="77"/>
      <c r="M162" s="77"/>
      <c r="N162" s="87" t="s">
        <v>32</v>
      </c>
      <c r="O162" s="87"/>
      <c r="P162" s="87"/>
      <c r="Q162" s="88"/>
      <c r="R162" s="21" t="s">
        <v>37</v>
      </c>
      <c r="AN162" s="11"/>
      <c r="AO162" s="11"/>
      <c r="AP162" s="11"/>
      <c r="AQ162" s="11"/>
      <c r="AR162" s="11"/>
      <c r="AS162" s="11"/>
    </row>
    <row r="163" spans="9:45" x14ac:dyDescent="0.25">
      <c r="I163" s="3"/>
      <c r="J163" s="3"/>
      <c r="K163" s="3"/>
      <c r="L163" s="3"/>
      <c r="M163" s="3"/>
      <c r="N163" s="89" t="s">
        <v>25</v>
      </c>
      <c r="O163" s="89"/>
      <c r="P163" s="89"/>
      <c r="Q163" s="90"/>
      <c r="R163" s="21" t="s">
        <v>36</v>
      </c>
      <c r="AN163" s="11"/>
      <c r="AO163" s="11"/>
      <c r="AP163" s="11"/>
      <c r="AQ163" s="11"/>
      <c r="AR163" s="11"/>
      <c r="AS163" s="11"/>
    </row>
    <row r="164" spans="9:45" x14ac:dyDescent="0.25">
      <c r="I164" s="3"/>
      <c r="J164" s="3"/>
      <c r="K164" s="3"/>
      <c r="L164" s="3"/>
      <c r="M164" s="3"/>
      <c r="N164" s="89" t="s">
        <v>26</v>
      </c>
      <c r="O164" s="89"/>
      <c r="P164" s="89"/>
      <c r="Q164" s="90"/>
      <c r="R164" s="21" t="s">
        <v>35</v>
      </c>
      <c r="AN164" s="11"/>
      <c r="AO164" s="11"/>
      <c r="AP164" s="11"/>
      <c r="AQ164" s="11"/>
      <c r="AR164" s="11"/>
      <c r="AS164" s="11"/>
    </row>
    <row r="165" spans="9:45" x14ac:dyDescent="0.25">
      <c r="I165" s="3"/>
      <c r="J165" s="3"/>
      <c r="K165" s="3"/>
      <c r="L165" s="3"/>
      <c r="M165" s="3"/>
      <c r="N165" s="89" t="s">
        <v>27</v>
      </c>
      <c r="O165" s="89"/>
      <c r="P165" s="89"/>
      <c r="Q165" s="90"/>
      <c r="R165" s="20" t="s">
        <v>38</v>
      </c>
      <c r="AN165" s="11"/>
      <c r="AO165" s="11"/>
      <c r="AP165" s="11"/>
      <c r="AQ165" s="11"/>
      <c r="AR165" s="11"/>
      <c r="AS165" s="11"/>
    </row>
    <row r="166" spans="9:45" x14ac:dyDescent="0.25">
      <c r="I166" s="3"/>
      <c r="J166" s="3"/>
      <c r="K166" s="3"/>
      <c r="L166" s="3"/>
      <c r="M166" s="3"/>
      <c r="N166" s="91" t="s">
        <v>48</v>
      </c>
      <c r="O166" s="91"/>
      <c r="P166" s="91"/>
      <c r="Q166" s="92"/>
      <c r="R166" s="20" t="s">
        <v>39</v>
      </c>
      <c r="AN166" s="11"/>
      <c r="AO166" s="11"/>
      <c r="AP166" s="11"/>
      <c r="AQ166" s="11"/>
      <c r="AR166" s="11"/>
      <c r="AS166" s="11"/>
    </row>
    <row r="167" spans="9:45" x14ac:dyDescent="0.25">
      <c r="I167" s="3"/>
      <c r="J167" s="3"/>
      <c r="K167" s="3"/>
      <c r="L167" s="3"/>
      <c r="M167" s="3"/>
      <c r="N167" s="89" t="s">
        <v>29</v>
      </c>
      <c r="O167" s="89"/>
      <c r="P167" s="89"/>
      <c r="Q167" s="90"/>
      <c r="R167" s="20" t="s">
        <v>40</v>
      </c>
      <c r="AN167" s="11"/>
      <c r="AO167" s="11"/>
      <c r="AP167" s="11"/>
      <c r="AQ167" s="11"/>
      <c r="AR167" s="11"/>
      <c r="AS167" s="11"/>
    </row>
    <row r="168" spans="9:45" x14ac:dyDescent="0.25">
      <c r="I168" s="3"/>
      <c r="J168" s="3"/>
      <c r="K168" s="3"/>
      <c r="L168" s="3"/>
      <c r="M168" s="3"/>
      <c r="N168" s="89" t="s">
        <v>30</v>
      </c>
      <c r="O168" s="89"/>
      <c r="P168" s="89"/>
      <c r="Q168" s="90"/>
      <c r="R168" s="20" t="s">
        <v>41</v>
      </c>
      <c r="AN168" s="11"/>
      <c r="AO168" s="11"/>
      <c r="AP168" s="11"/>
      <c r="AQ168" s="11"/>
      <c r="AR168" s="11"/>
      <c r="AS168" s="11"/>
    </row>
    <row r="169" spans="9:45" x14ac:dyDescent="0.25">
      <c r="I169" s="3"/>
      <c r="J169" s="3"/>
      <c r="K169" s="3"/>
      <c r="L169" s="3"/>
      <c r="M169" s="3"/>
      <c r="N169" s="123" t="s">
        <v>33</v>
      </c>
      <c r="O169" s="123"/>
      <c r="P169" s="123"/>
      <c r="Q169" s="124"/>
      <c r="R169" s="29" t="s">
        <v>42</v>
      </c>
      <c r="AN169" s="11"/>
      <c r="AO169" s="11"/>
      <c r="AP169" s="11"/>
      <c r="AQ169" s="11"/>
      <c r="AR169" s="11"/>
      <c r="AS169" s="11"/>
    </row>
    <row r="170" spans="9:45" x14ac:dyDescent="0.25">
      <c r="N170" s="123" t="s">
        <v>78</v>
      </c>
      <c r="O170" s="123"/>
      <c r="P170" s="123"/>
      <c r="Q170" s="124"/>
      <c r="R170" s="22" t="s">
        <v>79</v>
      </c>
      <c r="AN170" s="11"/>
      <c r="AO170" s="11"/>
      <c r="AP170" s="11"/>
      <c r="AQ170" s="11"/>
      <c r="AR170" s="11"/>
      <c r="AS170" s="11"/>
    </row>
    <row r="171" spans="9:45" x14ac:dyDescent="0.25">
      <c r="N171" s="125" t="s">
        <v>49</v>
      </c>
      <c r="O171" s="125"/>
      <c r="P171" s="125"/>
      <c r="Q171" s="125"/>
      <c r="R171" s="14"/>
      <c r="AN171" s="11"/>
      <c r="AO171" s="11"/>
      <c r="AP171" s="11"/>
      <c r="AQ171" s="11"/>
      <c r="AR171" s="11"/>
      <c r="AS171" s="11"/>
    </row>
    <row r="172" spans="9:45" x14ac:dyDescent="0.25">
      <c r="N172" s="135" t="s">
        <v>86</v>
      </c>
      <c r="O172" s="135"/>
      <c r="P172" s="135"/>
      <c r="Q172" s="135"/>
      <c r="R172" s="135"/>
      <c r="AN172" s="11"/>
      <c r="AO172" s="11"/>
      <c r="AP172" s="11"/>
      <c r="AQ172" s="11"/>
      <c r="AR172" s="11"/>
      <c r="AS172" s="11"/>
    </row>
    <row r="173" spans="9:45" x14ac:dyDescent="0.25">
      <c r="N173" s="77" t="s">
        <v>189</v>
      </c>
      <c r="O173" s="77"/>
      <c r="P173" s="77"/>
      <c r="Q173" s="77"/>
      <c r="R173" s="77"/>
      <c r="AN173" s="11"/>
      <c r="AO173" s="11"/>
      <c r="AP173" s="11"/>
      <c r="AQ173" s="11"/>
      <c r="AR173" s="11"/>
      <c r="AS173" s="11"/>
    </row>
    <row r="174" spans="9:45" x14ac:dyDescent="0.25">
      <c r="N174" s="77" t="s">
        <v>52</v>
      </c>
      <c r="O174" s="77"/>
      <c r="P174" s="77"/>
      <c r="Q174" s="77"/>
      <c r="R174" s="77"/>
      <c r="AN174" s="11"/>
      <c r="AO174" s="11"/>
      <c r="AP174" s="11"/>
      <c r="AQ174" s="11"/>
      <c r="AR174" s="11"/>
      <c r="AS174" s="11"/>
    </row>
    <row r="175" spans="9:45" ht="15.75" x14ac:dyDescent="0.25">
      <c r="N175" s="114" t="s">
        <v>146</v>
      </c>
      <c r="O175" s="114"/>
      <c r="P175" s="114"/>
      <c r="Q175" s="114"/>
      <c r="R175" s="8"/>
      <c r="S175" s="8"/>
      <c r="AN175" s="11"/>
      <c r="AO175" s="11"/>
      <c r="AP175" s="11"/>
      <c r="AQ175" s="11"/>
      <c r="AR175" s="11"/>
      <c r="AS175" s="11"/>
    </row>
    <row r="176" spans="9:45" x14ac:dyDescent="0.25">
      <c r="N176" s="77" t="s">
        <v>52</v>
      </c>
      <c r="O176" s="77"/>
      <c r="P176" s="77"/>
      <c r="Q176" s="77"/>
      <c r="R176" s="77"/>
      <c r="S176" s="8"/>
      <c r="AN176" s="11"/>
      <c r="AO176" s="11"/>
      <c r="AP176" s="11"/>
      <c r="AQ176" s="11"/>
      <c r="AR176" s="11"/>
      <c r="AS176" s="11"/>
    </row>
    <row r="177" spans="1:45" x14ac:dyDescent="0.25">
      <c r="N177" s="113" t="s">
        <v>187</v>
      </c>
      <c r="O177" s="113"/>
      <c r="P177" s="113"/>
      <c r="Q177" s="113"/>
      <c r="R177" s="113"/>
      <c r="S177" s="113"/>
      <c r="AN177" s="11"/>
      <c r="AO177" s="11"/>
      <c r="AP177" s="11"/>
      <c r="AQ177" s="11"/>
      <c r="AR177" s="11"/>
      <c r="AS177" s="11"/>
    </row>
    <row r="178" spans="1:45" x14ac:dyDescent="0.25">
      <c r="N178" s="113"/>
      <c r="O178" s="113"/>
      <c r="P178" s="113"/>
      <c r="Q178" s="113"/>
      <c r="R178" s="113"/>
      <c r="S178" s="113"/>
      <c r="AN178" s="11"/>
      <c r="AO178" s="11"/>
      <c r="AP178" s="11"/>
      <c r="AQ178" s="11"/>
      <c r="AR178" s="11"/>
      <c r="AS178" s="11"/>
    </row>
    <row r="179" spans="1:45" x14ac:dyDescent="0.25">
      <c r="AN179" s="11"/>
      <c r="AO179" s="11"/>
      <c r="AP179" s="11"/>
      <c r="AQ179" s="11"/>
      <c r="AR179" s="11"/>
      <c r="AS179" s="11"/>
    </row>
    <row r="180" spans="1:45" ht="15.75" thickBot="1" x14ac:dyDescent="0.3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15"/>
      <c r="M180" s="2"/>
      <c r="N180" s="2"/>
      <c r="O180" s="15"/>
      <c r="P180" s="2"/>
      <c r="Q180" s="2"/>
      <c r="R180" s="2"/>
      <c r="S180" s="2"/>
      <c r="AN180" s="11"/>
      <c r="AO180" s="11"/>
      <c r="AP180" s="11"/>
      <c r="AQ180" s="11"/>
      <c r="AR180" s="11"/>
      <c r="AS180" s="11"/>
    </row>
    <row r="181" spans="1:45" s="14" customFormat="1" ht="15.75" thickTop="1" x14ac:dyDescent="0.25">
      <c r="L181" s="57"/>
      <c r="O181" s="57"/>
    </row>
    <row r="182" spans="1:45" s="14" customFormat="1" ht="17.25" customHeight="1" thickBot="1" x14ac:dyDescent="0.3">
      <c r="A182" s="129" t="s">
        <v>19</v>
      </c>
      <c r="B182" s="130"/>
      <c r="C182" s="144" t="s">
        <v>119</v>
      </c>
      <c r="D182" s="145"/>
      <c r="E182" s="146" t="s">
        <v>20</v>
      </c>
      <c r="F182" s="147"/>
      <c r="G182" s="146" t="s">
        <v>21</v>
      </c>
      <c r="H182" s="146"/>
      <c r="I182" s="97" t="s">
        <v>24</v>
      </c>
      <c r="J182" s="97"/>
      <c r="K182" s="97"/>
      <c r="L182" s="109" t="s">
        <v>4</v>
      </c>
      <c r="M182" s="109"/>
      <c r="N182" s="110"/>
      <c r="O182" s="110"/>
      <c r="P182" s="111"/>
      <c r="Q182" s="120" t="s">
        <v>18</v>
      </c>
      <c r="R182" s="155" t="s">
        <v>0</v>
      </c>
      <c r="S182" s="150" t="s">
        <v>2</v>
      </c>
    </row>
    <row r="183" spans="1:45" s="14" customFormat="1" ht="26.25" customHeight="1" x14ac:dyDescent="0.25">
      <c r="A183" s="126" t="s">
        <v>118</v>
      </c>
      <c r="B183" s="127"/>
      <c r="C183" s="151" t="s">
        <v>22</v>
      </c>
      <c r="D183" s="149"/>
      <c r="E183" s="152">
        <v>15</v>
      </c>
      <c r="F183" s="153"/>
      <c r="G183" s="152" t="s">
        <v>23</v>
      </c>
      <c r="H183" s="152"/>
      <c r="I183" s="97" t="s">
        <v>15</v>
      </c>
      <c r="J183" s="97"/>
      <c r="K183" s="97"/>
      <c r="L183" s="59" t="s">
        <v>182</v>
      </c>
      <c r="M183" s="60" t="s">
        <v>183</v>
      </c>
      <c r="N183" s="62" t="s">
        <v>185</v>
      </c>
      <c r="O183" s="62" t="s">
        <v>184</v>
      </c>
      <c r="P183" s="64" t="s">
        <v>186</v>
      </c>
      <c r="Q183" s="120"/>
      <c r="R183" s="155"/>
      <c r="S183" s="150"/>
    </row>
    <row r="184" spans="1:45" s="14" customFormat="1" ht="21" x14ac:dyDescent="0.25">
      <c r="A184" s="125"/>
      <c r="B184" s="128"/>
      <c r="C184" s="151"/>
      <c r="D184" s="149"/>
      <c r="E184" s="152"/>
      <c r="F184" s="153"/>
      <c r="G184" s="152"/>
      <c r="H184" s="152"/>
      <c r="I184" s="98" t="s">
        <v>174</v>
      </c>
      <c r="J184" s="98"/>
      <c r="K184" s="98"/>
      <c r="L184" s="56"/>
      <c r="O184" s="57"/>
    </row>
    <row r="185" spans="1:45" s="14" customFormat="1" ht="21.75" thickBot="1" x14ac:dyDescent="0.3">
      <c r="I185" s="98"/>
      <c r="J185" s="98"/>
      <c r="K185" s="98"/>
      <c r="L185" s="56"/>
      <c r="O185" s="57"/>
    </row>
    <row r="186" spans="1:45" s="14" customFormat="1" ht="15.75" customHeight="1" x14ac:dyDescent="0.25">
      <c r="I186" s="6"/>
      <c r="J186" s="6"/>
      <c r="K186" s="5"/>
      <c r="L186" s="78">
        <v>4050</v>
      </c>
      <c r="M186" s="205">
        <v>4000</v>
      </c>
      <c r="N186" s="207">
        <v>3950</v>
      </c>
      <c r="O186" s="207">
        <v>3900</v>
      </c>
      <c r="P186" s="207">
        <v>3850</v>
      </c>
      <c r="Q186" s="160">
        <v>5800</v>
      </c>
      <c r="R186" s="209" t="s">
        <v>9</v>
      </c>
      <c r="S186" s="131"/>
    </row>
    <row r="187" spans="1:45" s="14" customFormat="1" ht="15.75" customHeight="1" thickBot="1" x14ac:dyDescent="0.3">
      <c r="L187" s="78"/>
      <c r="M187" s="206"/>
      <c r="N187" s="208"/>
      <c r="O187" s="208"/>
      <c r="P187" s="208"/>
      <c r="Q187" s="161"/>
      <c r="R187" s="209"/>
      <c r="S187" s="131"/>
    </row>
    <row r="188" spans="1:45" s="14" customFormat="1" x14ac:dyDescent="0.25">
      <c r="L188" s="57"/>
      <c r="O188" s="57"/>
      <c r="Q188" s="33"/>
      <c r="R188" s="132" t="s">
        <v>1</v>
      </c>
      <c r="S188" s="131"/>
    </row>
    <row r="189" spans="1:45" s="14" customFormat="1" x14ac:dyDescent="0.25">
      <c r="I189" s="84" t="s">
        <v>60</v>
      </c>
      <c r="J189" s="84"/>
      <c r="K189" s="84"/>
      <c r="L189" s="84"/>
      <c r="M189" s="84"/>
      <c r="N189" s="133" t="s">
        <v>34</v>
      </c>
      <c r="O189" s="133"/>
      <c r="P189" s="133"/>
      <c r="Q189" s="128"/>
      <c r="R189" s="132"/>
      <c r="S189" s="131"/>
      <c r="AF189" s="14" t="s">
        <v>0</v>
      </c>
    </row>
    <row r="190" spans="1:45" s="14" customFormat="1" ht="16.5" customHeight="1" x14ac:dyDescent="0.25">
      <c r="I190" s="77" t="s">
        <v>115</v>
      </c>
      <c r="J190" s="77"/>
      <c r="K190" s="77"/>
      <c r="L190" s="77"/>
      <c r="M190" s="77"/>
      <c r="N190" s="162" t="s">
        <v>54</v>
      </c>
      <c r="O190" s="162"/>
      <c r="P190" s="162"/>
      <c r="Q190" s="163"/>
      <c r="R190" s="204" t="s">
        <v>11</v>
      </c>
      <c r="S190" s="131"/>
      <c r="AF190" s="14" t="str">
        <f>R186</f>
        <v>Синий</v>
      </c>
      <c r="AG190" s="14">
        <f>S186</f>
        <v>0</v>
      </c>
      <c r="AH190" s="49">
        <f>$S186*M$186</f>
        <v>0</v>
      </c>
      <c r="AI190" s="49">
        <f>$S186*N$186</f>
        <v>0</v>
      </c>
      <c r="AJ190" s="49">
        <f>$S186*P$186</f>
        <v>0</v>
      </c>
      <c r="AK190" s="49">
        <f>$S186*Q$186</f>
        <v>0</v>
      </c>
      <c r="AN190" s="49" t="e">
        <f>M186*#REF!</f>
        <v>#REF!</v>
      </c>
      <c r="AO190" s="49" t="e">
        <f>N186*#REF!</f>
        <v>#REF!</v>
      </c>
      <c r="AP190" s="49" t="e">
        <f>P186*#REF!</f>
        <v>#REF!</v>
      </c>
      <c r="AQ190" s="49" t="e">
        <f>Q186*#REF!</f>
        <v>#REF!</v>
      </c>
      <c r="AS190" s="49" t="e">
        <f>SUM(AN190:AQ190)</f>
        <v>#REF!</v>
      </c>
    </row>
    <row r="191" spans="1:45" s="14" customFormat="1" ht="16.5" customHeight="1" x14ac:dyDescent="0.25">
      <c r="I191" s="77" t="s">
        <v>90</v>
      </c>
      <c r="J191" s="77"/>
      <c r="K191" s="77"/>
      <c r="L191" s="77"/>
      <c r="M191" s="77"/>
      <c r="N191" s="162" t="s">
        <v>45</v>
      </c>
      <c r="O191" s="162"/>
      <c r="P191" s="162"/>
      <c r="Q191" s="163"/>
      <c r="R191" s="204"/>
      <c r="S191" s="131"/>
      <c r="AF191" s="44"/>
      <c r="AG191" s="44"/>
      <c r="AH191" s="49"/>
      <c r="AI191" s="49"/>
      <c r="AJ191" s="49"/>
      <c r="AK191" s="49"/>
    </row>
    <row r="192" spans="1:45" s="14" customFormat="1" ht="16.5" customHeight="1" x14ac:dyDescent="0.25">
      <c r="I192" s="77" t="s">
        <v>120</v>
      </c>
      <c r="J192" s="77"/>
      <c r="K192" s="77"/>
      <c r="L192" s="77"/>
      <c r="M192" s="77"/>
      <c r="N192" s="162" t="s">
        <v>43</v>
      </c>
      <c r="O192" s="162"/>
      <c r="P192" s="162"/>
      <c r="Q192" s="163"/>
      <c r="R192" s="203" t="s">
        <v>5</v>
      </c>
      <c r="S192" s="131"/>
      <c r="AF192" s="44" t="str">
        <f t="shared" ref="AF192:AF196" si="20">R188</f>
        <v>Бордо</v>
      </c>
      <c r="AG192" s="44">
        <f t="shared" ref="AG192:AG196" si="21">S188</f>
        <v>0</v>
      </c>
      <c r="AH192" s="49">
        <f>$S188*M$186</f>
        <v>0</v>
      </c>
      <c r="AI192" s="49">
        <f>$S188*N$186</f>
        <v>0</v>
      </c>
      <c r="AJ192" s="49">
        <f t="shared" ref="AJ192:AJ196" si="22">$S188*P$186</f>
        <v>0</v>
      </c>
      <c r="AK192" s="49">
        <f t="shared" ref="AK192:AK196" si="23">$S188*Q$186</f>
        <v>0</v>
      </c>
    </row>
    <row r="193" spans="9:37" s="14" customFormat="1" ht="16.5" customHeight="1" x14ac:dyDescent="0.25">
      <c r="I193" s="77" t="s">
        <v>63</v>
      </c>
      <c r="J193" s="77"/>
      <c r="K193" s="77"/>
      <c r="L193" s="77"/>
      <c r="M193" s="77"/>
      <c r="N193" s="162" t="s">
        <v>46</v>
      </c>
      <c r="O193" s="162"/>
      <c r="P193" s="162"/>
      <c r="Q193" s="163"/>
      <c r="R193" s="203"/>
      <c r="S193" s="131"/>
      <c r="AF193" s="44"/>
      <c r="AG193" s="44"/>
      <c r="AH193" s="49"/>
      <c r="AI193" s="49"/>
      <c r="AJ193" s="49"/>
      <c r="AK193" s="49"/>
    </row>
    <row r="194" spans="9:37" s="14" customFormat="1" ht="16.5" customHeight="1" x14ac:dyDescent="0.25">
      <c r="I194" s="77" t="s">
        <v>64</v>
      </c>
      <c r="J194" s="77"/>
      <c r="K194" s="77"/>
      <c r="L194" s="77"/>
      <c r="M194" s="77"/>
      <c r="N194" s="106" t="s">
        <v>47</v>
      </c>
      <c r="O194" s="106"/>
      <c r="P194" s="106"/>
      <c r="Q194" s="106"/>
      <c r="AF194" s="44" t="str">
        <f t="shared" si="20"/>
        <v>Серый</v>
      </c>
      <c r="AG194" s="44">
        <f t="shared" si="21"/>
        <v>0</v>
      </c>
      <c r="AH194" s="49">
        <f>$S190*M$186</f>
        <v>0</v>
      </c>
      <c r="AI194" s="49">
        <f t="shared" ref="AI194:AI196" si="24">$S190*N$186</f>
        <v>0</v>
      </c>
      <c r="AJ194" s="49">
        <f>$S190*P$186</f>
        <v>0</v>
      </c>
      <c r="AK194" s="49">
        <f t="shared" si="23"/>
        <v>0</v>
      </c>
    </row>
    <row r="195" spans="9:37" s="14" customFormat="1" ht="16.5" customHeight="1" x14ac:dyDescent="0.25">
      <c r="I195" s="77" t="s">
        <v>150</v>
      </c>
      <c r="J195" s="77"/>
      <c r="K195" s="77"/>
      <c r="L195" s="77"/>
      <c r="M195" s="77"/>
      <c r="N195" s="106" t="s">
        <v>44</v>
      </c>
      <c r="O195" s="106"/>
      <c r="P195" s="106"/>
      <c r="Q195" s="106"/>
      <c r="AF195" s="44"/>
      <c r="AG195" s="44"/>
      <c r="AH195" s="49"/>
      <c r="AI195" s="49"/>
      <c r="AJ195" s="49"/>
      <c r="AK195" s="49"/>
    </row>
    <row r="196" spans="9:37" s="14" customFormat="1" ht="16.5" customHeight="1" x14ac:dyDescent="0.25">
      <c r="I196" s="77" t="s">
        <v>59</v>
      </c>
      <c r="J196" s="77"/>
      <c r="K196" s="77"/>
      <c r="L196" s="77"/>
      <c r="M196" s="77"/>
      <c r="N196" s="156" t="s">
        <v>83</v>
      </c>
      <c r="O196" s="156"/>
      <c r="P196" s="156"/>
      <c r="Q196" s="156"/>
      <c r="AF196" s="44" t="str">
        <f t="shared" si="20"/>
        <v>Шоко</v>
      </c>
      <c r="AG196" s="44">
        <f t="shared" si="21"/>
        <v>0</v>
      </c>
      <c r="AH196" s="49">
        <f>$S192*M$186</f>
        <v>0</v>
      </c>
      <c r="AI196" s="49">
        <f t="shared" si="24"/>
        <v>0</v>
      </c>
      <c r="AJ196" s="49">
        <f t="shared" si="22"/>
        <v>0</v>
      </c>
      <c r="AK196" s="49">
        <f t="shared" si="23"/>
        <v>0</v>
      </c>
    </row>
    <row r="197" spans="9:37" s="14" customFormat="1" ht="16.5" customHeight="1" x14ac:dyDescent="0.25">
      <c r="I197" s="77" t="s">
        <v>87</v>
      </c>
      <c r="J197" s="77"/>
      <c r="K197" s="77"/>
      <c r="L197" s="77"/>
      <c r="M197" s="77"/>
      <c r="N197" s="125" t="s">
        <v>28</v>
      </c>
      <c r="O197" s="125"/>
      <c r="P197" s="125"/>
      <c r="Q197" s="125"/>
    </row>
    <row r="198" spans="9:37" s="14" customFormat="1" x14ac:dyDescent="0.25">
      <c r="I198" s="77" t="s">
        <v>111</v>
      </c>
      <c r="J198" s="77"/>
      <c r="K198" s="77"/>
      <c r="L198" s="77"/>
      <c r="M198" s="77"/>
      <c r="N198" s="87" t="s">
        <v>32</v>
      </c>
      <c r="O198" s="87"/>
      <c r="P198" s="87"/>
      <c r="Q198" s="88"/>
      <c r="R198" s="21" t="s">
        <v>37</v>
      </c>
      <c r="AG198" s="14">
        <f>SUM(AG190:AG196)</f>
        <v>0</v>
      </c>
    </row>
    <row r="199" spans="9:37" s="14" customFormat="1" x14ac:dyDescent="0.25">
      <c r="I199" s="45"/>
      <c r="J199" s="3"/>
      <c r="K199" s="3"/>
      <c r="L199" s="3"/>
      <c r="M199" s="3"/>
      <c r="N199" s="89" t="s">
        <v>25</v>
      </c>
      <c r="O199" s="89"/>
      <c r="P199" s="89"/>
      <c r="Q199" s="90"/>
      <c r="R199" s="21" t="s">
        <v>36</v>
      </c>
    </row>
    <row r="200" spans="9:37" s="14" customFormat="1" x14ac:dyDescent="0.25">
      <c r="I200" s="3"/>
      <c r="J200" s="3"/>
      <c r="K200" s="3"/>
      <c r="L200" s="3"/>
      <c r="M200" s="3"/>
      <c r="N200" s="89" t="s">
        <v>26</v>
      </c>
      <c r="O200" s="89"/>
      <c r="P200" s="89"/>
      <c r="Q200" s="90"/>
      <c r="R200" s="21" t="s">
        <v>35</v>
      </c>
    </row>
    <row r="201" spans="9:37" s="14" customFormat="1" x14ac:dyDescent="0.25">
      <c r="I201" s="3"/>
      <c r="J201" s="3"/>
      <c r="K201" s="3"/>
      <c r="L201" s="3"/>
      <c r="M201" s="3"/>
      <c r="N201" s="89" t="s">
        <v>27</v>
      </c>
      <c r="O201" s="89"/>
      <c r="P201" s="89"/>
      <c r="Q201" s="90"/>
      <c r="R201" s="20" t="s">
        <v>38</v>
      </c>
    </row>
    <row r="202" spans="9:37" s="14" customFormat="1" x14ac:dyDescent="0.25">
      <c r="I202" s="3"/>
      <c r="J202" s="3"/>
      <c r="K202" s="3"/>
      <c r="L202" s="3"/>
      <c r="M202" s="3"/>
      <c r="N202" s="91" t="s">
        <v>48</v>
      </c>
      <c r="O202" s="91"/>
      <c r="P202" s="91"/>
      <c r="Q202" s="92"/>
      <c r="R202" s="20" t="s">
        <v>39</v>
      </c>
    </row>
    <row r="203" spans="9:37" s="14" customFormat="1" x14ac:dyDescent="0.25">
      <c r="I203" s="3"/>
      <c r="J203" s="3"/>
      <c r="K203" s="3"/>
      <c r="L203" s="3"/>
      <c r="M203" s="3"/>
      <c r="N203" s="89" t="s">
        <v>29</v>
      </c>
      <c r="O203" s="89"/>
      <c r="P203" s="89"/>
      <c r="Q203" s="90"/>
      <c r="R203" s="20" t="s">
        <v>40</v>
      </c>
    </row>
    <row r="204" spans="9:37" s="14" customFormat="1" x14ac:dyDescent="0.25">
      <c r="I204" s="3"/>
      <c r="J204" s="3"/>
      <c r="K204" s="3"/>
      <c r="L204" s="3"/>
      <c r="M204" s="3"/>
      <c r="N204" s="89" t="s">
        <v>30</v>
      </c>
      <c r="O204" s="89"/>
      <c r="P204" s="89"/>
      <c r="Q204" s="90"/>
      <c r="R204" s="20" t="s">
        <v>41</v>
      </c>
    </row>
    <row r="205" spans="9:37" s="14" customFormat="1" ht="18" customHeight="1" x14ac:dyDescent="0.25">
      <c r="I205" s="3"/>
      <c r="J205" s="3"/>
      <c r="K205" s="3"/>
      <c r="L205" s="3"/>
      <c r="M205" s="3"/>
      <c r="N205" s="123" t="s">
        <v>33</v>
      </c>
      <c r="O205" s="123"/>
      <c r="P205" s="123"/>
      <c r="Q205" s="124"/>
      <c r="R205" s="29" t="s">
        <v>42</v>
      </c>
    </row>
    <row r="206" spans="9:37" s="14" customFormat="1" x14ac:dyDescent="0.25">
      <c r="L206" s="57"/>
      <c r="N206" s="123" t="s">
        <v>78</v>
      </c>
      <c r="O206" s="123"/>
      <c r="P206" s="123"/>
      <c r="Q206" s="124"/>
      <c r="R206" s="22" t="s">
        <v>79</v>
      </c>
    </row>
    <row r="207" spans="9:37" s="14" customFormat="1" x14ac:dyDescent="0.25">
      <c r="L207" s="57"/>
      <c r="N207" s="125" t="s">
        <v>49</v>
      </c>
      <c r="O207" s="125"/>
      <c r="P207" s="125"/>
      <c r="Q207" s="125"/>
    </row>
    <row r="208" spans="9:37" s="14" customFormat="1" x14ac:dyDescent="0.25">
      <c r="L208" s="57"/>
      <c r="N208" s="135" t="s">
        <v>86</v>
      </c>
      <c r="O208" s="135"/>
      <c r="P208" s="135"/>
      <c r="Q208" s="135"/>
      <c r="R208" s="135"/>
    </row>
    <row r="209" spans="1:45" s="14" customFormat="1" x14ac:dyDescent="0.25">
      <c r="L209" s="57"/>
      <c r="N209" s="77" t="s">
        <v>189</v>
      </c>
      <c r="O209" s="77"/>
      <c r="P209" s="77"/>
      <c r="Q209" s="77"/>
      <c r="R209" s="77"/>
    </row>
    <row r="210" spans="1:45" s="14" customFormat="1" x14ac:dyDescent="0.25">
      <c r="L210" s="57"/>
      <c r="N210" s="77" t="s">
        <v>52</v>
      </c>
      <c r="O210" s="77"/>
      <c r="P210" s="77"/>
      <c r="Q210" s="77"/>
      <c r="R210" s="77"/>
    </row>
    <row r="211" spans="1:45" s="14" customFormat="1" ht="15.75" x14ac:dyDescent="0.25">
      <c r="L211" s="57"/>
      <c r="N211" s="114" t="s">
        <v>146</v>
      </c>
      <c r="O211" s="114"/>
      <c r="P211" s="114"/>
      <c r="Q211" s="114"/>
      <c r="R211" s="8"/>
      <c r="S211" s="8"/>
    </row>
    <row r="212" spans="1:45" s="14" customFormat="1" x14ac:dyDescent="0.25">
      <c r="L212" s="57"/>
      <c r="N212" s="77" t="s">
        <v>52</v>
      </c>
      <c r="O212" s="77"/>
      <c r="P212" s="77"/>
      <c r="Q212" s="77"/>
      <c r="R212" s="77"/>
      <c r="S212" s="8"/>
    </row>
    <row r="213" spans="1:45" s="14" customFormat="1" x14ac:dyDescent="0.25">
      <c r="L213" s="57"/>
      <c r="N213" s="113" t="s">
        <v>187</v>
      </c>
      <c r="O213" s="113"/>
      <c r="P213" s="113"/>
      <c r="Q213" s="113"/>
      <c r="R213" s="113"/>
      <c r="S213" s="113"/>
    </row>
    <row r="214" spans="1:45" s="14" customFormat="1" x14ac:dyDescent="0.25">
      <c r="L214" s="57"/>
      <c r="N214" s="113"/>
      <c r="O214" s="113"/>
      <c r="P214" s="113"/>
      <c r="Q214" s="113"/>
      <c r="R214" s="113"/>
      <c r="S214" s="113"/>
    </row>
    <row r="215" spans="1:45" s="14" customFormat="1" x14ac:dyDescent="0.25">
      <c r="L215" s="57"/>
      <c r="O215" s="57"/>
    </row>
    <row r="216" spans="1:45" s="14" customFormat="1" ht="15.75" thickBot="1" x14ac:dyDescent="0.3">
      <c r="A216" s="15"/>
      <c r="B216" s="15"/>
      <c r="C216" s="15"/>
      <c r="D216" s="15"/>
      <c r="E216" s="15"/>
      <c r="F216" s="15"/>
      <c r="G216" s="15"/>
      <c r="H216" s="15"/>
      <c r="I216" s="15"/>
      <c r="J216" s="15"/>
      <c r="K216" s="15"/>
      <c r="L216" s="15"/>
      <c r="M216" s="15"/>
      <c r="N216" s="15"/>
      <c r="O216" s="15"/>
      <c r="P216" s="15"/>
      <c r="Q216" s="15"/>
      <c r="R216" s="15"/>
      <c r="S216" s="15"/>
    </row>
    <row r="217" spans="1:45" ht="15.75" thickTop="1" x14ac:dyDescent="0.25">
      <c r="AN217" s="11"/>
      <c r="AO217" s="11"/>
      <c r="AP217" s="11"/>
      <c r="AQ217" s="11"/>
      <c r="AR217" s="11"/>
      <c r="AS217" s="11"/>
    </row>
    <row r="218" spans="1:45" ht="18" customHeight="1" thickBot="1" x14ac:dyDescent="0.3">
      <c r="A218" s="129" t="s">
        <v>19</v>
      </c>
      <c r="B218" s="130"/>
      <c r="C218" s="144" t="s">
        <v>119</v>
      </c>
      <c r="D218" s="145"/>
      <c r="E218" s="146" t="s">
        <v>20</v>
      </c>
      <c r="F218" s="147"/>
      <c r="G218" s="146" t="s">
        <v>21</v>
      </c>
      <c r="H218" s="146"/>
      <c r="I218" s="134" t="s">
        <v>88</v>
      </c>
      <c r="J218" s="134"/>
      <c r="K218" s="134"/>
      <c r="L218" s="109" t="s">
        <v>4</v>
      </c>
      <c r="M218" s="109"/>
      <c r="N218" s="110"/>
      <c r="O218" s="110"/>
      <c r="P218" s="111"/>
      <c r="Q218" s="120" t="s">
        <v>18</v>
      </c>
      <c r="R218" s="155" t="s">
        <v>0</v>
      </c>
      <c r="S218" s="150" t="s">
        <v>2</v>
      </c>
      <c r="AN218" s="11"/>
      <c r="AO218" s="11"/>
      <c r="AP218" s="11"/>
      <c r="AQ218" s="11"/>
      <c r="AR218" s="11"/>
      <c r="AS218" s="11"/>
    </row>
    <row r="219" spans="1:45" ht="25.5" customHeight="1" x14ac:dyDescent="0.25">
      <c r="A219" s="126" t="s">
        <v>118</v>
      </c>
      <c r="B219" s="127"/>
      <c r="C219" s="192" t="s">
        <v>121</v>
      </c>
      <c r="D219" s="193"/>
      <c r="E219" s="152">
        <v>18</v>
      </c>
      <c r="F219" s="153"/>
      <c r="G219" s="152">
        <v>0.25</v>
      </c>
      <c r="H219" s="152"/>
      <c r="I219" s="97" t="s">
        <v>16</v>
      </c>
      <c r="J219" s="97"/>
      <c r="K219" s="97"/>
      <c r="L219" s="59" t="s">
        <v>182</v>
      </c>
      <c r="M219" s="60" t="s">
        <v>183</v>
      </c>
      <c r="N219" s="62" t="s">
        <v>185</v>
      </c>
      <c r="O219" s="62" t="s">
        <v>184</v>
      </c>
      <c r="P219" s="64" t="s">
        <v>186</v>
      </c>
      <c r="Q219" s="120"/>
      <c r="R219" s="155"/>
      <c r="S219" s="150"/>
      <c r="AN219" s="11"/>
      <c r="AO219" s="11"/>
      <c r="AP219" s="11"/>
      <c r="AQ219" s="11"/>
      <c r="AR219" s="11"/>
      <c r="AS219" s="11"/>
    </row>
    <row r="220" spans="1:45" ht="15" customHeight="1" x14ac:dyDescent="0.25">
      <c r="A220" s="125"/>
      <c r="B220" s="128"/>
      <c r="C220" s="192"/>
      <c r="D220" s="193"/>
      <c r="E220" s="152"/>
      <c r="F220" s="153"/>
      <c r="G220" s="152"/>
      <c r="H220" s="152"/>
      <c r="I220" s="98" t="s">
        <v>175</v>
      </c>
      <c r="J220" s="98"/>
      <c r="K220" s="98"/>
      <c r="L220" s="56"/>
      <c r="AN220" s="11"/>
      <c r="AO220" s="11"/>
      <c r="AP220" s="11"/>
      <c r="AQ220" s="11"/>
      <c r="AR220" s="11"/>
      <c r="AS220" s="11"/>
    </row>
    <row r="221" spans="1:45" ht="21.75" thickBot="1" x14ac:dyDescent="0.3">
      <c r="I221" s="98"/>
      <c r="J221" s="98"/>
      <c r="K221" s="98"/>
      <c r="L221" s="56"/>
      <c r="AN221" s="11"/>
      <c r="AO221" s="11"/>
      <c r="AP221" s="11"/>
      <c r="AQ221" s="11"/>
      <c r="AR221" s="11"/>
      <c r="AS221" s="11"/>
    </row>
    <row r="222" spans="1:45" ht="15.75" customHeight="1" x14ac:dyDescent="0.25">
      <c r="I222" s="6"/>
      <c r="J222" s="6"/>
      <c r="K222" s="5"/>
      <c r="L222" s="78">
        <v>5865</v>
      </c>
      <c r="M222" s="95">
        <v>5750</v>
      </c>
      <c r="N222" s="70">
        <v>5700</v>
      </c>
      <c r="O222" s="70">
        <v>5650</v>
      </c>
      <c r="P222" s="70">
        <v>5600</v>
      </c>
      <c r="Q222" s="118">
        <v>7800</v>
      </c>
      <c r="R222" s="121" t="s">
        <v>9</v>
      </c>
      <c r="S222" s="107"/>
      <c r="AN222" s="11"/>
      <c r="AO222" s="11"/>
      <c r="AP222" s="11"/>
      <c r="AQ222" s="11"/>
      <c r="AR222" s="11"/>
      <c r="AS222" s="11"/>
    </row>
    <row r="223" spans="1:45" ht="15.75" customHeight="1" thickBot="1" x14ac:dyDescent="0.3">
      <c r="L223" s="78"/>
      <c r="M223" s="96"/>
      <c r="N223" s="71"/>
      <c r="O223" s="71"/>
      <c r="P223" s="71"/>
      <c r="Q223" s="119"/>
      <c r="R223" s="122"/>
      <c r="S223" s="107"/>
      <c r="AN223" s="11"/>
      <c r="AO223" s="11"/>
      <c r="AP223" s="11"/>
      <c r="AQ223" s="11"/>
      <c r="AR223" s="11"/>
      <c r="AS223" s="11"/>
    </row>
    <row r="224" spans="1:45" x14ac:dyDescent="0.25">
      <c r="Q224" s="32"/>
      <c r="R224" s="108" t="s">
        <v>1</v>
      </c>
      <c r="S224" s="107"/>
      <c r="AN224" s="11"/>
      <c r="AO224" s="11"/>
      <c r="AP224" s="11"/>
      <c r="AQ224" s="11"/>
      <c r="AR224" s="11"/>
      <c r="AS224" s="11"/>
    </row>
    <row r="225" spans="9:45" x14ac:dyDescent="0.25">
      <c r="I225" s="84" t="s">
        <v>60</v>
      </c>
      <c r="J225" s="84"/>
      <c r="K225" s="84"/>
      <c r="L225" s="84"/>
      <c r="M225" s="84"/>
      <c r="N225" s="133" t="s">
        <v>34</v>
      </c>
      <c r="O225" s="133"/>
      <c r="P225" s="133"/>
      <c r="Q225" s="128"/>
      <c r="R225" s="108"/>
      <c r="S225" s="107"/>
      <c r="AF225" t="s">
        <v>0</v>
      </c>
      <c r="AN225" s="11"/>
      <c r="AO225" s="11"/>
      <c r="AP225" s="11"/>
      <c r="AQ225" s="11"/>
      <c r="AR225" s="11"/>
      <c r="AS225" s="11"/>
    </row>
    <row r="226" spans="9:45" ht="16.5" customHeight="1" x14ac:dyDescent="0.25">
      <c r="I226" s="77" t="s">
        <v>115</v>
      </c>
      <c r="J226" s="77"/>
      <c r="K226" s="77"/>
      <c r="L226" s="77"/>
      <c r="M226" s="77"/>
      <c r="N226" s="162" t="s">
        <v>54</v>
      </c>
      <c r="O226" s="162"/>
      <c r="P226" s="162"/>
      <c r="Q226" s="163"/>
      <c r="R226" s="117" t="s">
        <v>11</v>
      </c>
      <c r="S226" s="107"/>
      <c r="AF226" t="str">
        <f>R222</f>
        <v>Синий</v>
      </c>
      <c r="AG226">
        <f>S222</f>
        <v>0</v>
      </c>
      <c r="AH226" s="50">
        <f>$S222*M$222</f>
        <v>0</v>
      </c>
      <c r="AI226" s="44">
        <f>$S222*N$222</f>
        <v>0</v>
      </c>
      <c r="AJ226" s="44">
        <f>$S222*P$222</f>
        <v>0</v>
      </c>
      <c r="AK226" s="44">
        <f>$S222*Q$222</f>
        <v>0</v>
      </c>
      <c r="AN226" s="50" t="e">
        <f>M222*#REF!</f>
        <v>#REF!</v>
      </c>
      <c r="AO226" s="50" t="e">
        <f>N222*#REF!</f>
        <v>#REF!</v>
      </c>
      <c r="AP226" s="50" t="e">
        <f>P222*#REF!</f>
        <v>#REF!</v>
      </c>
      <c r="AQ226" s="50" t="e">
        <f>Q222*#REF!</f>
        <v>#REF!</v>
      </c>
      <c r="AR226" s="11"/>
      <c r="AS226" s="50" t="e">
        <f>SUM(AN226:AQ226)</f>
        <v>#REF!</v>
      </c>
    </row>
    <row r="227" spans="9:45" ht="16.5" customHeight="1" x14ac:dyDescent="0.25">
      <c r="I227" s="77" t="s">
        <v>90</v>
      </c>
      <c r="J227" s="77"/>
      <c r="K227" s="77"/>
      <c r="L227" s="77"/>
      <c r="M227" s="77"/>
      <c r="N227" s="162" t="s">
        <v>43</v>
      </c>
      <c r="O227" s="162"/>
      <c r="P227" s="162"/>
      <c r="Q227" s="163"/>
      <c r="R227" s="117"/>
      <c r="S227" s="107"/>
      <c r="AF227" s="44"/>
      <c r="AG227" s="44"/>
      <c r="AH227" s="44"/>
      <c r="AI227" s="44"/>
      <c r="AJ227" s="44"/>
      <c r="AK227" s="44"/>
      <c r="AN227" s="11"/>
      <c r="AO227" s="11"/>
      <c r="AP227" s="11"/>
      <c r="AQ227" s="11"/>
      <c r="AR227" s="11"/>
      <c r="AS227" s="11"/>
    </row>
    <row r="228" spans="9:45" ht="16.5" customHeight="1" x14ac:dyDescent="0.25">
      <c r="I228" s="77" t="s">
        <v>80</v>
      </c>
      <c r="J228" s="77"/>
      <c r="K228" s="77"/>
      <c r="L228" s="77"/>
      <c r="M228" s="77"/>
      <c r="N228" s="162" t="s">
        <v>47</v>
      </c>
      <c r="O228" s="162"/>
      <c r="P228" s="162"/>
      <c r="Q228" s="163"/>
      <c r="R228" s="116" t="s">
        <v>5</v>
      </c>
      <c r="S228" s="107"/>
      <c r="AF228" s="44" t="str">
        <f t="shared" ref="AF228:AF232" si="25">R224</f>
        <v>Бордо</v>
      </c>
      <c r="AG228" s="44">
        <f t="shared" ref="AG228:AG232" si="26">S224</f>
        <v>0</v>
      </c>
      <c r="AH228" s="44">
        <f>$S224*M$222</f>
        <v>0</v>
      </c>
      <c r="AI228" s="44">
        <f t="shared" ref="AI228:AI232" si="27">$S224*N$222</f>
        <v>0</v>
      </c>
      <c r="AJ228" s="44">
        <f t="shared" ref="AJ228:AJ232" si="28">$S224*P$222</f>
        <v>0</v>
      </c>
      <c r="AK228" s="50">
        <f>$S224*Q$222</f>
        <v>0</v>
      </c>
      <c r="AN228" s="11"/>
      <c r="AO228" s="11"/>
      <c r="AP228" s="11"/>
      <c r="AQ228" s="11"/>
      <c r="AR228" s="11"/>
      <c r="AS228" s="11"/>
    </row>
    <row r="229" spans="9:45" ht="16.5" customHeight="1" x14ac:dyDescent="0.25">
      <c r="I229" s="77" t="s">
        <v>63</v>
      </c>
      <c r="J229" s="77"/>
      <c r="K229" s="77"/>
      <c r="L229" s="77"/>
      <c r="M229" s="77"/>
      <c r="N229" s="162" t="s">
        <v>44</v>
      </c>
      <c r="O229" s="162"/>
      <c r="P229" s="162"/>
      <c r="Q229" s="163"/>
      <c r="R229" s="116"/>
      <c r="S229" s="107"/>
      <c r="AF229" s="44"/>
      <c r="AG229" s="44"/>
      <c r="AH229" s="44"/>
      <c r="AI229" s="44"/>
      <c r="AJ229" s="44"/>
      <c r="AK229" s="44"/>
      <c r="AN229" s="11"/>
      <c r="AO229" s="11"/>
      <c r="AP229" s="11"/>
      <c r="AQ229" s="11"/>
      <c r="AR229" s="11"/>
      <c r="AS229" s="11"/>
    </row>
    <row r="230" spans="9:45" ht="16.5" customHeight="1" x14ac:dyDescent="0.25">
      <c r="I230" s="77" t="s">
        <v>89</v>
      </c>
      <c r="J230" s="77"/>
      <c r="K230" s="77"/>
      <c r="L230" s="77"/>
      <c r="M230" s="77"/>
      <c r="N230" s="156" t="s">
        <v>83</v>
      </c>
      <c r="O230" s="156"/>
      <c r="P230" s="156"/>
      <c r="Q230" s="156"/>
      <c r="AF230" s="44" t="str">
        <f t="shared" si="25"/>
        <v>Серый</v>
      </c>
      <c r="AG230" s="44">
        <f t="shared" si="26"/>
        <v>0</v>
      </c>
      <c r="AH230" s="44">
        <f>$S226*M$222</f>
        <v>0</v>
      </c>
      <c r="AI230" s="50">
        <f>$S226*N$222</f>
        <v>0</v>
      </c>
      <c r="AJ230" s="44">
        <f t="shared" si="28"/>
        <v>0</v>
      </c>
      <c r="AK230" s="44">
        <f t="shared" ref="AK230:AK232" si="29">$S226*Q$222</f>
        <v>0</v>
      </c>
      <c r="AN230" s="11"/>
      <c r="AO230" s="11"/>
      <c r="AP230" s="11"/>
      <c r="AQ230" s="11"/>
      <c r="AR230" s="11"/>
      <c r="AS230" s="11"/>
    </row>
    <row r="231" spans="9:45" ht="16.5" customHeight="1" x14ac:dyDescent="0.25">
      <c r="I231" s="77" t="s">
        <v>59</v>
      </c>
      <c r="J231" s="77"/>
      <c r="K231" s="77"/>
      <c r="L231" s="77"/>
      <c r="M231" s="77"/>
      <c r="N231" s="125" t="s">
        <v>28</v>
      </c>
      <c r="O231" s="125"/>
      <c r="P231" s="125"/>
      <c r="Q231" s="125"/>
      <c r="AF231" s="44"/>
      <c r="AG231" s="44"/>
      <c r="AH231" s="44"/>
      <c r="AI231" s="44"/>
      <c r="AJ231" s="44"/>
      <c r="AK231" s="44"/>
      <c r="AN231" s="11"/>
      <c r="AO231" s="11"/>
      <c r="AP231" s="11"/>
      <c r="AQ231" s="11"/>
      <c r="AR231" s="11"/>
      <c r="AS231" s="11"/>
    </row>
    <row r="232" spans="9:45" ht="16.5" customHeight="1" x14ac:dyDescent="0.25">
      <c r="I232" s="77" t="s">
        <v>87</v>
      </c>
      <c r="J232" s="77"/>
      <c r="K232" s="77"/>
      <c r="L232" s="77"/>
      <c r="M232" s="77"/>
      <c r="N232" s="87" t="s">
        <v>32</v>
      </c>
      <c r="O232" s="87"/>
      <c r="P232" s="87"/>
      <c r="Q232" s="88"/>
      <c r="R232" s="21" t="s">
        <v>141</v>
      </c>
      <c r="AF232" s="44" t="str">
        <f t="shared" si="25"/>
        <v>Шоко</v>
      </c>
      <c r="AG232" s="44">
        <f t="shared" si="26"/>
        <v>0</v>
      </c>
      <c r="AH232" s="50">
        <f>$S228*M$222</f>
        <v>0</v>
      </c>
      <c r="AI232" s="44">
        <f t="shared" si="27"/>
        <v>0</v>
      </c>
      <c r="AJ232" s="44">
        <f t="shared" si="28"/>
        <v>0</v>
      </c>
      <c r="AK232" s="44">
        <f t="shared" si="29"/>
        <v>0</v>
      </c>
      <c r="AN232" s="11"/>
      <c r="AO232" s="11"/>
      <c r="AP232" s="11"/>
      <c r="AQ232" s="11"/>
      <c r="AR232" s="11"/>
      <c r="AS232" s="11"/>
    </row>
    <row r="233" spans="9:45" ht="16.5" customHeight="1" x14ac:dyDescent="0.25">
      <c r="N233" s="89" t="s">
        <v>25</v>
      </c>
      <c r="O233" s="89"/>
      <c r="P233" s="89"/>
      <c r="Q233" s="90"/>
      <c r="R233" s="21"/>
      <c r="AF233" s="44"/>
      <c r="AN233" s="11"/>
      <c r="AO233" s="11"/>
      <c r="AP233" s="11"/>
      <c r="AQ233" s="11"/>
      <c r="AR233" s="11"/>
      <c r="AS233" s="11"/>
    </row>
    <row r="234" spans="9:45" x14ac:dyDescent="0.25">
      <c r="I234" s="3"/>
      <c r="J234" s="3"/>
      <c r="K234" s="3"/>
      <c r="L234" s="3"/>
      <c r="M234" s="3"/>
      <c r="N234" s="89" t="s">
        <v>26</v>
      </c>
      <c r="O234" s="89"/>
      <c r="P234" s="89"/>
      <c r="Q234" s="90"/>
      <c r="R234" s="21"/>
      <c r="AF234" s="44"/>
      <c r="AG234">
        <f>SUM(AG226:AG233)</f>
        <v>0</v>
      </c>
      <c r="AN234" s="11"/>
      <c r="AO234" s="11"/>
      <c r="AP234" s="11"/>
      <c r="AQ234" s="11"/>
      <c r="AR234" s="11"/>
      <c r="AS234" s="11"/>
    </row>
    <row r="235" spans="9:45" x14ac:dyDescent="0.25">
      <c r="I235" s="3"/>
      <c r="J235" s="3"/>
      <c r="K235" s="3"/>
      <c r="L235" s="3"/>
      <c r="M235" s="3"/>
      <c r="N235" s="89" t="s">
        <v>27</v>
      </c>
      <c r="O235" s="89"/>
      <c r="P235" s="89"/>
      <c r="Q235" s="90"/>
      <c r="R235" s="20"/>
      <c r="AF235" s="44"/>
      <c r="AN235" s="11"/>
      <c r="AO235" s="11"/>
      <c r="AP235" s="11"/>
      <c r="AQ235" s="11"/>
      <c r="AR235" s="11"/>
      <c r="AS235" s="11"/>
    </row>
    <row r="236" spans="9:45" x14ac:dyDescent="0.25">
      <c r="I236" s="3"/>
      <c r="J236" s="3"/>
      <c r="K236" s="3"/>
      <c r="L236" s="3"/>
      <c r="M236" s="3"/>
      <c r="N236" s="91" t="s">
        <v>48</v>
      </c>
      <c r="O236" s="91"/>
      <c r="P236" s="91"/>
      <c r="Q236" s="92"/>
      <c r="R236" s="20"/>
      <c r="AN236" s="11"/>
      <c r="AO236" s="11"/>
      <c r="AP236" s="11"/>
      <c r="AQ236" s="11"/>
      <c r="AR236" s="11"/>
      <c r="AS236" s="11"/>
    </row>
    <row r="237" spans="9:45" x14ac:dyDescent="0.25">
      <c r="I237" s="3"/>
      <c r="J237" s="3"/>
      <c r="K237" s="3"/>
      <c r="L237" s="3"/>
      <c r="M237" s="3"/>
      <c r="N237" s="89" t="s">
        <v>29</v>
      </c>
      <c r="O237" s="89"/>
      <c r="P237" s="89"/>
      <c r="Q237" s="90"/>
      <c r="R237" s="20"/>
      <c r="AN237" s="11"/>
      <c r="AO237" s="11"/>
      <c r="AP237" s="11"/>
      <c r="AQ237" s="11"/>
      <c r="AR237" s="11"/>
      <c r="AS237" s="11"/>
    </row>
    <row r="238" spans="9:45" ht="15" customHeight="1" x14ac:dyDescent="0.25">
      <c r="I238" s="3"/>
      <c r="J238" s="3"/>
      <c r="K238" s="3"/>
      <c r="L238" s="3"/>
      <c r="M238" s="3"/>
      <c r="N238" s="123" t="s">
        <v>78</v>
      </c>
      <c r="O238" s="123"/>
      <c r="P238" s="123"/>
      <c r="Q238" s="124"/>
      <c r="R238" s="22" t="s">
        <v>79</v>
      </c>
      <c r="AN238" s="11"/>
      <c r="AO238" s="11"/>
      <c r="AP238" s="11"/>
      <c r="AQ238" s="11"/>
      <c r="AR238" s="11"/>
      <c r="AS238" s="11"/>
    </row>
    <row r="239" spans="9:45" ht="15" customHeight="1" x14ac:dyDescent="0.25">
      <c r="I239" s="3"/>
      <c r="J239" s="3"/>
      <c r="K239" s="3"/>
      <c r="L239" s="3"/>
      <c r="M239" s="3"/>
      <c r="N239" s="125" t="s">
        <v>49</v>
      </c>
      <c r="O239" s="125"/>
      <c r="P239" s="125"/>
      <c r="Q239" s="125"/>
      <c r="AN239" s="11"/>
      <c r="AO239" s="11"/>
      <c r="AP239" s="11"/>
      <c r="AQ239" s="11"/>
      <c r="AR239" s="11"/>
      <c r="AS239" s="11"/>
    </row>
    <row r="240" spans="9:45" x14ac:dyDescent="0.25">
      <c r="I240" s="3"/>
      <c r="J240" s="3"/>
      <c r="K240" s="3"/>
      <c r="L240" s="3"/>
      <c r="M240" s="3"/>
      <c r="N240" s="135" t="s">
        <v>86</v>
      </c>
      <c r="O240" s="135"/>
      <c r="P240" s="135"/>
      <c r="Q240" s="135"/>
      <c r="R240" s="135"/>
      <c r="AN240" s="11"/>
      <c r="AO240" s="11"/>
      <c r="AP240" s="11"/>
      <c r="AQ240" s="11"/>
      <c r="AR240" s="11"/>
      <c r="AS240" s="11"/>
    </row>
    <row r="241" spans="1:45" ht="18.75" customHeight="1" x14ac:dyDescent="0.25">
      <c r="I241" s="3"/>
      <c r="J241" s="3"/>
      <c r="K241" s="3"/>
      <c r="L241" s="3"/>
      <c r="M241" s="3"/>
      <c r="N241" s="77" t="s">
        <v>114</v>
      </c>
      <c r="O241" s="77"/>
      <c r="P241" s="77"/>
      <c r="Q241" s="77"/>
      <c r="R241" s="77"/>
      <c r="AN241" s="11"/>
      <c r="AO241" s="11"/>
      <c r="AP241" s="11"/>
      <c r="AQ241" s="11"/>
      <c r="AR241" s="11"/>
      <c r="AS241" s="11"/>
    </row>
    <row r="242" spans="1:45" x14ac:dyDescent="0.25">
      <c r="N242" s="77" t="s">
        <v>189</v>
      </c>
      <c r="O242" s="77"/>
      <c r="P242" s="77"/>
      <c r="Q242" s="77"/>
      <c r="R242" s="77"/>
      <c r="AN242" s="11"/>
      <c r="AO242" s="11"/>
      <c r="AP242" s="11"/>
      <c r="AQ242" s="11"/>
      <c r="AR242" s="11"/>
      <c r="AS242" s="11"/>
    </row>
    <row r="243" spans="1:45" ht="15.75" x14ac:dyDescent="0.25">
      <c r="N243" s="114" t="s">
        <v>146</v>
      </c>
      <c r="O243" s="114"/>
      <c r="P243" s="114"/>
      <c r="Q243" s="114"/>
      <c r="R243" s="12"/>
      <c r="AN243" s="11"/>
      <c r="AO243" s="11"/>
      <c r="AP243" s="11"/>
      <c r="AQ243" s="11"/>
      <c r="AR243" s="11"/>
      <c r="AS243" s="11"/>
    </row>
    <row r="244" spans="1:45" x14ac:dyDescent="0.25">
      <c r="N244" s="115" t="s">
        <v>147</v>
      </c>
      <c r="O244" s="115"/>
      <c r="P244" s="115"/>
      <c r="Q244" s="115"/>
      <c r="R244" s="115"/>
      <c r="AN244" s="11"/>
      <c r="AO244" s="11"/>
      <c r="AP244" s="11"/>
      <c r="AQ244" s="11"/>
      <c r="AR244" s="11"/>
      <c r="AS244" s="11"/>
    </row>
    <row r="245" spans="1:45" x14ac:dyDescent="0.25">
      <c r="N245" s="115" t="s">
        <v>148</v>
      </c>
      <c r="O245" s="115"/>
      <c r="P245" s="115"/>
      <c r="Q245" s="115"/>
      <c r="R245" s="12"/>
      <c r="AN245" s="11"/>
      <c r="AO245" s="11"/>
      <c r="AP245" s="11"/>
      <c r="AQ245" s="11"/>
      <c r="AR245" s="11"/>
      <c r="AS245" s="11"/>
    </row>
    <row r="246" spans="1:45" x14ac:dyDescent="0.25">
      <c r="N246" s="115" t="s">
        <v>149</v>
      </c>
      <c r="O246" s="115"/>
      <c r="P246" s="115"/>
      <c r="Q246" s="115"/>
      <c r="R246" s="12"/>
      <c r="AN246" s="11"/>
      <c r="AO246" s="11"/>
      <c r="AP246" s="11"/>
      <c r="AQ246" s="11"/>
      <c r="AR246" s="11"/>
      <c r="AS246" s="11"/>
    </row>
    <row r="247" spans="1:45" x14ac:dyDescent="0.25">
      <c r="N247" s="115"/>
      <c r="O247" s="115"/>
      <c r="P247" s="115"/>
      <c r="Q247" s="115"/>
      <c r="R247" s="115"/>
      <c r="AN247" s="11"/>
      <c r="AO247" s="11"/>
      <c r="AP247" s="11"/>
      <c r="AQ247" s="11"/>
      <c r="AR247" s="11"/>
      <c r="AS247" s="11"/>
    </row>
    <row r="248" spans="1:45" x14ac:dyDescent="0.25">
      <c r="N248" s="77"/>
      <c r="O248" s="77"/>
      <c r="P248" s="77"/>
      <c r="Q248" s="77"/>
      <c r="R248" s="77"/>
      <c r="AN248" s="11"/>
      <c r="AO248" s="11"/>
      <c r="AP248" s="11"/>
      <c r="AQ248" s="11"/>
      <c r="AR248" s="11"/>
      <c r="AS248" s="11"/>
    </row>
    <row r="249" spans="1:45" x14ac:dyDescent="0.25">
      <c r="AN249" s="11"/>
      <c r="AO249" s="11"/>
      <c r="AP249" s="11"/>
      <c r="AQ249" s="11"/>
      <c r="AR249" s="11"/>
      <c r="AS249" s="11"/>
    </row>
    <row r="250" spans="1:45" x14ac:dyDescent="0.25">
      <c r="AN250" s="11"/>
      <c r="AO250" s="11"/>
      <c r="AP250" s="11"/>
      <c r="AQ250" s="11"/>
      <c r="AR250" s="11"/>
      <c r="AS250" s="11"/>
    </row>
    <row r="251" spans="1:45" x14ac:dyDescent="0.25">
      <c r="AN251" s="11"/>
      <c r="AO251" s="11"/>
      <c r="AP251" s="11"/>
      <c r="AQ251" s="11"/>
      <c r="AR251" s="11"/>
      <c r="AS251" s="11"/>
    </row>
    <row r="252" spans="1:45" x14ac:dyDescent="0.25">
      <c r="AN252" s="11"/>
      <c r="AO252" s="11"/>
      <c r="AP252" s="11"/>
      <c r="AQ252" s="11"/>
      <c r="AR252" s="11"/>
      <c r="AS252" s="11"/>
    </row>
    <row r="253" spans="1:45" x14ac:dyDescent="0.25">
      <c r="AN253" s="11"/>
      <c r="AO253" s="11"/>
      <c r="AP253" s="11"/>
      <c r="AQ253" s="11"/>
      <c r="AR253" s="11"/>
      <c r="AS253" s="11"/>
    </row>
    <row r="254" spans="1:45" ht="15.75" thickBot="1" x14ac:dyDescent="0.3">
      <c r="A254" s="2"/>
      <c r="B254" s="2"/>
      <c r="C254" s="2"/>
      <c r="D254" s="2"/>
      <c r="E254" s="2"/>
      <c r="F254" s="2"/>
      <c r="G254" s="2"/>
      <c r="H254" s="2"/>
      <c r="I254" s="2"/>
      <c r="J254" s="2"/>
      <c r="K254" s="2"/>
      <c r="L254" s="15"/>
      <c r="M254" s="2"/>
      <c r="N254" s="2"/>
      <c r="O254" s="15"/>
      <c r="P254" s="2"/>
      <c r="Q254" s="2"/>
      <c r="R254" s="2"/>
      <c r="S254" s="2"/>
      <c r="AN254" s="11"/>
      <c r="AO254" s="11"/>
      <c r="AP254" s="11"/>
      <c r="AQ254" s="11"/>
      <c r="AR254" s="11"/>
      <c r="AS254" s="11"/>
    </row>
    <row r="255" spans="1:45" ht="15.75" thickTop="1" x14ac:dyDescent="0.25">
      <c r="AN255" s="11"/>
      <c r="AO255" s="11"/>
      <c r="AP255" s="11"/>
      <c r="AQ255" s="11"/>
      <c r="AR255" s="11"/>
      <c r="AS255" s="11"/>
    </row>
    <row r="256" spans="1:45" ht="15.75" customHeight="1" thickBot="1" x14ac:dyDescent="0.3">
      <c r="A256" s="129" t="s">
        <v>19</v>
      </c>
      <c r="B256" s="130"/>
      <c r="C256" s="144" t="s">
        <v>119</v>
      </c>
      <c r="D256" s="145"/>
      <c r="E256" s="146" t="s">
        <v>20</v>
      </c>
      <c r="F256" s="147"/>
      <c r="G256" s="146" t="s">
        <v>21</v>
      </c>
      <c r="H256" s="146"/>
      <c r="I256" s="134" t="s">
        <v>88</v>
      </c>
      <c r="J256" s="134"/>
      <c r="K256" s="134"/>
      <c r="L256" s="109" t="s">
        <v>4</v>
      </c>
      <c r="M256" s="109"/>
      <c r="N256" s="110"/>
      <c r="O256" s="110"/>
      <c r="P256" s="111"/>
      <c r="Q256" s="120" t="s">
        <v>18</v>
      </c>
      <c r="R256" s="155" t="s">
        <v>0</v>
      </c>
      <c r="S256" s="150" t="s">
        <v>2</v>
      </c>
      <c r="AN256" s="11"/>
      <c r="AO256" s="11"/>
      <c r="AP256" s="11"/>
      <c r="AQ256" s="11"/>
      <c r="AR256" s="11"/>
      <c r="AS256" s="11"/>
    </row>
    <row r="257" spans="1:45" ht="35.25" customHeight="1" x14ac:dyDescent="0.25">
      <c r="A257" s="126" t="s">
        <v>118</v>
      </c>
      <c r="B257" s="127"/>
      <c r="C257" s="192" t="s">
        <v>121</v>
      </c>
      <c r="D257" s="193"/>
      <c r="E257" s="152">
        <v>18</v>
      </c>
      <c r="F257" s="153"/>
      <c r="G257" s="152">
        <v>0.25</v>
      </c>
      <c r="H257" s="152"/>
      <c r="I257" s="97" t="s">
        <v>17</v>
      </c>
      <c r="J257" s="97"/>
      <c r="K257" s="97"/>
      <c r="L257" s="59" t="s">
        <v>182</v>
      </c>
      <c r="M257" s="60" t="s">
        <v>183</v>
      </c>
      <c r="N257" s="62" t="s">
        <v>185</v>
      </c>
      <c r="O257" s="62" t="s">
        <v>184</v>
      </c>
      <c r="P257" s="64" t="s">
        <v>186</v>
      </c>
      <c r="Q257" s="120"/>
      <c r="R257" s="155"/>
      <c r="S257" s="150"/>
      <c r="AN257" s="11"/>
      <c r="AO257" s="11"/>
      <c r="AP257" s="11"/>
      <c r="AQ257" s="11"/>
      <c r="AR257" s="11"/>
      <c r="AS257" s="11"/>
    </row>
    <row r="258" spans="1:45" ht="15" customHeight="1" x14ac:dyDescent="0.25">
      <c r="A258" s="125"/>
      <c r="B258" s="128"/>
      <c r="C258" s="192"/>
      <c r="D258" s="193"/>
      <c r="E258" s="152"/>
      <c r="F258" s="153"/>
      <c r="G258" s="152"/>
      <c r="H258" s="152"/>
      <c r="I258" s="98" t="s">
        <v>176</v>
      </c>
      <c r="J258" s="98"/>
      <c r="K258" s="98"/>
      <c r="L258" s="56"/>
      <c r="AN258" s="11"/>
      <c r="AO258" s="11"/>
      <c r="AP258" s="11"/>
      <c r="AQ258" s="11"/>
      <c r="AR258" s="11"/>
      <c r="AS258" s="11"/>
    </row>
    <row r="259" spans="1:45" ht="21.75" thickBot="1" x14ac:dyDescent="0.3">
      <c r="I259" s="98"/>
      <c r="J259" s="98"/>
      <c r="K259" s="98"/>
      <c r="L259" s="56"/>
      <c r="AF259" t="s">
        <v>0</v>
      </c>
      <c r="AN259" s="11"/>
      <c r="AO259" s="11"/>
      <c r="AP259" s="11"/>
      <c r="AQ259" s="11"/>
      <c r="AR259" s="11"/>
      <c r="AS259" s="11"/>
    </row>
    <row r="260" spans="1:45" ht="15" customHeight="1" x14ac:dyDescent="0.25">
      <c r="I260" s="6"/>
      <c r="J260" s="6"/>
      <c r="K260" s="5"/>
      <c r="L260" s="78">
        <v>6070</v>
      </c>
      <c r="M260" s="72">
        <v>5950</v>
      </c>
      <c r="N260" s="72">
        <v>5900</v>
      </c>
      <c r="O260" s="72">
        <v>5850</v>
      </c>
      <c r="P260" s="158">
        <v>5800</v>
      </c>
      <c r="Q260" s="160">
        <v>8000</v>
      </c>
      <c r="R260" s="138" t="s">
        <v>128</v>
      </c>
      <c r="S260" s="131"/>
      <c r="AF260" t="str">
        <f>R260</f>
        <v>Темно-синий</v>
      </c>
      <c r="AG260">
        <f>S260</f>
        <v>0</v>
      </c>
      <c r="AH260" s="49">
        <f>$S260*M$260</f>
        <v>0</v>
      </c>
      <c r="AI260" s="44">
        <f>$S260*N$260</f>
        <v>0</v>
      </c>
      <c r="AJ260" s="44">
        <f>$S260*P$260</f>
        <v>0</v>
      </c>
      <c r="AK260" s="44">
        <f>$S260*Q$260</f>
        <v>0</v>
      </c>
      <c r="AN260" s="49" t="e">
        <f>M260*#REF!</f>
        <v>#REF!</v>
      </c>
      <c r="AO260" s="49" t="e">
        <f>N260*#REF!</f>
        <v>#REF!</v>
      </c>
      <c r="AP260" s="49" t="e">
        <f>P260*#REF!</f>
        <v>#REF!</v>
      </c>
      <c r="AQ260" s="49" t="e">
        <f>Q260*#REF!</f>
        <v>#REF!</v>
      </c>
      <c r="AR260" s="11"/>
      <c r="AS260" s="49" t="e">
        <f>SUM(AN260:AQ260)</f>
        <v>#REF!</v>
      </c>
    </row>
    <row r="261" spans="1:45" ht="15.75" customHeight="1" thickBot="1" x14ac:dyDescent="0.3">
      <c r="L261" s="78"/>
      <c r="M261" s="73"/>
      <c r="N261" s="73"/>
      <c r="O261" s="73"/>
      <c r="P261" s="159"/>
      <c r="Q261" s="161"/>
      <c r="R261" s="138"/>
      <c r="S261" s="131"/>
      <c r="AF261" s="44"/>
      <c r="AG261" s="44"/>
      <c r="AH261" s="44"/>
      <c r="AI261" s="44"/>
      <c r="AJ261" s="44"/>
      <c r="AK261" s="44"/>
      <c r="AN261" s="11"/>
      <c r="AO261" s="11"/>
      <c r="AP261" s="11"/>
      <c r="AQ261" s="11"/>
      <c r="AR261" s="11"/>
      <c r="AS261" s="11"/>
    </row>
    <row r="262" spans="1:45" x14ac:dyDescent="0.25">
      <c r="Q262" s="32"/>
      <c r="R262" s="132" t="s">
        <v>1</v>
      </c>
      <c r="S262" s="131"/>
      <c r="AF262" s="44" t="str">
        <f t="shared" ref="AF262" si="30">R262</f>
        <v>Бордо</v>
      </c>
      <c r="AG262" s="44">
        <f t="shared" ref="AG262" si="31">S262</f>
        <v>0</v>
      </c>
      <c r="AH262" s="44">
        <f>$S262*M$260</f>
        <v>0</v>
      </c>
      <c r="AI262" s="44">
        <f t="shared" ref="AI262" si="32">$S262*N$260</f>
        <v>0</v>
      </c>
      <c r="AJ262" s="44">
        <f t="shared" ref="AJ262" si="33">$S262*P$260</f>
        <v>0</v>
      </c>
      <c r="AK262" s="49">
        <f>$S262*Q$260</f>
        <v>0</v>
      </c>
      <c r="AN262" s="11"/>
      <c r="AO262" s="11"/>
      <c r="AP262" s="11"/>
      <c r="AQ262" s="11"/>
      <c r="AR262" s="11"/>
      <c r="AS262" s="11"/>
    </row>
    <row r="263" spans="1:45" x14ac:dyDescent="0.25">
      <c r="I263" s="84" t="s">
        <v>60</v>
      </c>
      <c r="J263" s="84"/>
      <c r="K263" s="84"/>
      <c r="L263" s="84"/>
      <c r="M263" s="84"/>
      <c r="N263" s="133" t="s">
        <v>34</v>
      </c>
      <c r="O263" s="133"/>
      <c r="P263" s="133"/>
      <c r="Q263" s="128"/>
      <c r="R263" s="132"/>
      <c r="S263" s="131"/>
      <c r="AG263" s="44"/>
      <c r="AN263" s="11"/>
      <c r="AO263" s="11"/>
      <c r="AP263" s="11"/>
      <c r="AQ263" s="11"/>
      <c r="AR263" s="11"/>
      <c r="AS263" s="11"/>
    </row>
    <row r="264" spans="1:45" x14ac:dyDescent="0.25">
      <c r="I264" s="77" t="s">
        <v>115</v>
      </c>
      <c r="J264" s="77"/>
      <c r="K264" s="77"/>
      <c r="L264" s="77"/>
      <c r="M264" s="77"/>
      <c r="N264" s="106" t="s">
        <v>54</v>
      </c>
      <c r="O264" s="106"/>
      <c r="P264" s="106"/>
      <c r="Q264" s="106"/>
      <c r="AG264">
        <f>SUM(AG260:AG262)</f>
        <v>0</v>
      </c>
      <c r="AN264" s="11"/>
      <c r="AO264" s="11"/>
      <c r="AP264" s="11"/>
      <c r="AQ264" s="11"/>
      <c r="AR264" s="11"/>
      <c r="AS264" s="11"/>
    </row>
    <row r="265" spans="1:45" x14ac:dyDescent="0.25">
      <c r="I265" s="77" t="s">
        <v>90</v>
      </c>
      <c r="J265" s="77"/>
      <c r="K265" s="77"/>
      <c r="L265" s="77"/>
      <c r="M265" s="77"/>
      <c r="N265" s="106" t="s">
        <v>43</v>
      </c>
      <c r="O265" s="106"/>
      <c r="P265" s="106"/>
      <c r="Q265" s="106"/>
      <c r="AN265" s="11"/>
      <c r="AO265" s="11"/>
      <c r="AP265" s="11"/>
      <c r="AQ265" s="11"/>
      <c r="AR265" s="11"/>
      <c r="AS265" s="11"/>
    </row>
    <row r="266" spans="1:45" x14ac:dyDescent="0.25">
      <c r="I266" s="77" t="s">
        <v>80</v>
      </c>
      <c r="J266" s="77"/>
      <c r="K266" s="77"/>
      <c r="L266" s="77"/>
      <c r="M266" s="77"/>
      <c r="N266" s="106" t="s">
        <v>47</v>
      </c>
      <c r="O266" s="106"/>
      <c r="P266" s="106"/>
      <c r="Q266" s="106"/>
      <c r="AN266" s="11"/>
      <c r="AO266" s="11"/>
      <c r="AP266" s="11"/>
      <c r="AQ266" s="11"/>
      <c r="AR266" s="11"/>
      <c r="AS266" s="11"/>
    </row>
    <row r="267" spans="1:45" x14ac:dyDescent="0.25">
      <c r="I267" s="77" t="s">
        <v>63</v>
      </c>
      <c r="J267" s="77"/>
      <c r="K267" s="77"/>
      <c r="L267" s="77"/>
      <c r="M267" s="77"/>
      <c r="N267" s="106" t="s">
        <v>44</v>
      </c>
      <c r="O267" s="106"/>
      <c r="P267" s="106"/>
      <c r="Q267" s="106"/>
      <c r="AN267" s="11"/>
      <c r="AO267" s="11"/>
      <c r="AP267" s="11"/>
      <c r="AQ267" s="11"/>
      <c r="AR267" s="11"/>
      <c r="AS267" s="11"/>
    </row>
    <row r="268" spans="1:45" x14ac:dyDescent="0.25">
      <c r="I268" s="77" t="s">
        <v>89</v>
      </c>
      <c r="J268" s="77"/>
      <c r="K268" s="77"/>
      <c r="L268" s="77"/>
      <c r="M268" s="77"/>
      <c r="N268" s="156" t="s">
        <v>83</v>
      </c>
      <c r="O268" s="156"/>
      <c r="P268" s="156"/>
      <c r="Q268" s="156"/>
      <c r="AN268" s="11"/>
      <c r="AO268" s="11"/>
      <c r="AP268" s="11"/>
      <c r="AQ268" s="11"/>
      <c r="AR268" s="11"/>
      <c r="AS268" s="11"/>
    </row>
    <row r="269" spans="1:45" x14ac:dyDescent="0.25">
      <c r="I269" s="77" t="s">
        <v>59</v>
      </c>
      <c r="J269" s="77"/>
      <c r="K269" s="77"/>
      <c r="L269" s="77"/>
      <c r="M269" s="77"/>
      <c r="N269" s="125" t="s">
        <v>28</v>
      </c>
      <c r="O269" s="125"/>
      <c r="P269" s="125"/>
      <c r="Q269" s="125"/>
      <c r="AN269" s="11"/>
      <c r="AO269" s="11"/>
      <c r="AP269" s="11"/>
      <c r="AQ269" s="11"/>
      <c r="AR269" s="11"/>
      <c r="AS269" s="11"/>
    </row>
    <row r="270" spans="1:45" x14ac:dyDescent="0.25">
      <c r="I270" s="77" t="s">
        <v>85</v>
      </c>
      <c r="J270" s="77"/>
      <c r="K270" s="77"/>
      <c r="L270" s="77"/>
      <c r="M270" s="77"/>
      <c r="N270" s="87" t="s">
        <v>32</v>
      </c>
      <c r="O270" s="87"/>
      <c r="P270" s="87"/>
      <c r="Q270" s="88"/>
      <c r="R270" s="21" t="s">
        <v>141</v>
      </c>
      <c r="S270" s="14"/>
      <c r="AN270" s="11"/>
      <c r="AO270" s="11"/>
      <c r="AP270" s="11"/>
      <c r="AQ270" s="11"/>
      <c r="AR270" s="11"/>
      <c r="AS270" s="11"/>
    </row>
    <row r="271" spans="1:45" x14ac:dyDescent="0.25">
      <c r="I271" s="3"/>
      <c r="J271" s="3"/>
      <c r="K271" s="3"/>
      <c r="L271" s="3"/>
      <c r="M271" s="3"/>
      <c r="N271" s="89" t="s">
        <v>25</v>
      </c>
      <c r="O271" s="89"/>
      <c r="P271" s="89"/>
      <c r="Q271" s="90"/>
      <c r="R271" s="21"/>
      <c r="S271" s="14"/>
    </row>
    <row r="272" spans="1:45" x14ac:dyDescent="0.25">
      <c r="I272" s="3"/>
      <c r="J272" s="3"/>
      <c r="K272" s="3"/>
      <c r="L272" s="3"/>
      <c r="M272" s="3"/>
      <c r="N272" s="89" t="s">
        <v>26</v>
      </c>
      <c r="O272" s="89"/>
      <c r="P272" s="89"/>
      <c r="Q272" s="90"/>
      <c r="R272" s="21"/>
      <c r="S272" s="14"/>
    </row>
    <row r="273" spans="9:19" x14ac:dyDescent="0.25">
      <c r="I273" s="3"/>
      <c r="J273" s="3"/>
      <c r="K273" s="3"/>
      <c r="L273" s="3"/>
      <c r="M273" s="3"/>
      <c r="N273" s="89" t="s">
        <v>27</v>
      </c>
      <c r="O273" s="89"/>
      <c r="P273" s="89"/>
      <c r="Q273" s="90"/>
      <c r="R273" s="20"/>
      <c r="S273" s="14"/>
    </row>
    <row r="274" spans="9:19" x14ac:dyDescent="0.25">
      <c r="I274" s="3"/>
      <c r="J274" s="3"/>
      <c r="K274" s="3"/>
      <c r="L274" s="3"/>
      <c r="M274" s="3"/>
      <c r="N274" s="91" t="s">
        <v>48</v>
      </c>
      <c r="O274" s="91"/>
      <c r="P274" s="91"/>
      <c r="Q274" s="92"/>
      <c r="R274" s="20"/>
      <c r="S274" s="14"/>
    </row>
    <row r="275" spans="9:19" x14ac:dyDescent="0.25">
      <c r="I275" s="3"/>
      <c r="J275" s="3"/>
      <c r="K275" s="3"/>
      <c r="L275" s="3"/>
      <c r="M275" s="3"/>
      <c r="N275" s="89" t="s">
        <v>29</v>
      </c>
      <c r="O275" s="89"/>
      <c r="P275" s="89"/>
      <c r="Q275" s="90"/>
      <c r="R275" s="20"/>
      <c r="S275" s="14"/>
    </row>
    <row r="276" spans="9:19" x14ac:dyDescent="0.25">
      <c r="I276" s="3"/>
      <c r="J276" s="3"/>
      <c r="K276" s="3"/>
      <c r="L276" s="3"/>
      <c r="M276" s="3"/>
      <c r="N276" s="123" t="s">
        <v>78</v>
      </c>
      <c r="O276" s="123"/>
      <c r="P276" s="123"/>
      <c r="Q276" s="124"/>
      <c r="R276" s="22" t="s">
        <v>79</v>
      </c>
      <c r="S276" s="14"/>
    </row>
    <row r="277" spans="9:19" x14ac:dyDescent="0.25">
      <c r="I277" s="3"/>
      <c r="J277" s="3"/>
      <c r="K277" s="3"/>
      <c r="L277" s="3"/>
      <c r="M277" s="3"/>
      <c r="N277" s="125" t="s">
        <v>49</v>
      </c>
      <c r="O277" s="125"/>
      <c r="P277" s="125"/>
      <c r="Q277" s="125"/>
      <c r="R277" s="14"/>
      <c r="S277" s="14"/>
    </row>
    <row r="278" spans="9:19" x14ac:dyDescent="0.25">
      <c r="I278" s="3"/>
      <c r="J278" s="3"/>
      <c r="K278" s="3"/>
      <c r="L278" s="3"/>
      <c r="M278" s="3"/>
      <c r="N278" s="135" t="s">
        <v>86</v>
      </c>
      <c r="O278" s="135"/>
      <c r="P278" s="135"/>
      <c r="Q278" s="135"/>
      <c r="R278" s="135"/>
      <c r="S278" s="14"/>
    </row>
    <row r="279" spans="9:19" x14ac:dyDescent="0.25">
      <c r="I279" s="3"/>
      <c r="J279" s="3"/>
      <c r="K279" s="3"/>
      <c r="L279" s="3"/>
      <c r="M279" s="3"/>
      <c r="N279" s="77" t="s">
        <v>114</v>
      </c>
      <c r="O279" s="77"/>
      <c r="P279" s="77"/>
      <c r="Q279" s="77"/>
      <c r="R279" s="77"/>
      <c r="S279" s="14"/>
    </row>
    <row r="280" spans="9:19" x14ac:dyDescent="0.25">
      <c r="N280" s="77" t="s">
        <v>189</v>
      </c>
      <c r="O280" s="77"/>
      <c r="P280" s="77"/>
      <c r="Q280" s="77"/>
      <c r="R280" s="77"/>
      <c r="S280" s="14"/>
    </row>
    <row r="281" spans="9:19" ht="15.75" x14ac:dyDescent="0.25">
      <c r="N281" s="114" t="s">
        <v>146</v>
      </c>
      <c r="O281" s="114"/>
      <c r="P281" s="114"/>
      <c r="Q281" s="114"/>
      <c r="R281" s="12"/>
    </row>
    <row r="282" spans="9:19" x14ac:dyDescent="0.25">
      <c r="N282" s="115" t="s">
        <v>147</v>
      </c>
      <c r="O282" s="115"/>
      <c r="P282" s="115"/>
      <c r="Q282" s="115"/>
      <c r="R282" s="115"/>
    </row>
    <row r="283" spans="9:19" x14ac:dyDescent="0.25">
      <c r="N283" s="115" t="s">
        <v>148</v>
      </c>
      <c r="O283" s="115"/>
      <c r="P283" s="115"/>
      <c r="Q283" s="115"/>
      <c r="R283" s="12"/>
    </row>
    <row r="284" spans="9:19" x14ac:dyDescent="0.25">
      <c r="N284" s="115" t="s">
        <v>149</v>
      </c>
      <c r="O284" s="115"/>
      <c r="P284" s="115"/>
      <c r="Q284" s="115"/>
      <c r="R284" s="12"/>
    </row>
    <row r="292" spans="1:45" ht="15.75" thickBot="1" x14ac:dyDescent="0.3">
      <c r="A292" s="2"/>
      <c r="B292" s="2"/>
      <c r="C292" s="2"/>
      <c r="D292" s="2"/>
      <c r="E292" s="2"/>
      <c r="F292" s="2"/>
      <c r="G292" s="2"/>
      <c r="H292" s="2"/>
      <c r="I292" s="2"/>
      <c r="J292" s="2"/>
      <c r="K292" s="2"/>
      <c r="L292" s="15"/>
      <c r="M292" s="2"/>
      <c r="N292" s="2"/>
      <c r="O292" s="15"/>
      <c r="P292" s="2"/>
      <c r="Q292" s="2"/>
      <c r="R292" s="2"/>
      <c r="S292" s="2"/>
    </row>
    <row r="293" spans="1:45" ht="15.75" thickTop="1" x14ac:dyDescent="0.25">
      <c r="A293" s="14"/>
      <c r="B293" s="14"/>
      <c r="C293" s="14"/>
      <c r="D293" s="14"/>
      <c r="E293" s="14"/>
      <c r="F293" s="14"/>
      <c r="G293" s="14"/>
      <c r="H293" s="14"/>
      <c r="I293" s="14"/>
      <c r="J293" s="14"/>
      <c r="K293" s="14"/>
      <c r="M293" s="14"/>
      <c r="N293" s="14"/>
      <c r="P293" s="14"/>
      <c r="Q293" s="14"/>
      <c r="R293" s="14"/>
      <c r="S293" s="14"/>
    </row>
    <row r="294" spans="1:45" ht="18" customHeight="1" thickBot="1" x14ac:dyDescent="0.3">
      <c r="A294" s="129" t="s">
        <v>19</v>
      </c>
      <c r="B294" s="130"/>
      <c r="C294" s="144" t="s">
        <v>119</v>
      </c>
      <c r="D294" s="145"/>
      <c r="E294" s="146" t="s">
        <v>20</v>
      </c>
      <c r="F294" s="147"/>
      <c r="G294" s="146" t="s">
        <v>21</v>
      </c>
      <c r="H294" s="146"/>
      <c r="I294" s="97" t="s">
        <v>24</v>
      </c>
      <c r="J294" s="97"/>
      <c r="K294" s="97"/>
      <c r="L294" s="109" t="s">
        <v>4</v>
      </c>
      <c r="M294" s="109"/>
      <c r="N294" s="110"/>
      <c r="O294" s="110"/>
      <c r="P294" s="111"/>
      <c r="Q294" s="120" t="s">
        <v>18</v>
      </c>
      <c r="R294" s="155" t="s">
        <v>0</v>
      </c>
      <c r="S294" s="185" t="s">
        <v>2</v>
      </c>
    </row>
    <row r="295" spans="1:45" ht="27" customHeight="1" x14ac:dyDescent="0.25">
      <c r="A295" s="126" t="s">
        <v>118</v>
      </c>
      <c r="B295" s="127"/>
      <c r="C295" s="151" t="s">
        <v>22</v>
      </c>
      <c r="D295" s="149"/>
      <c r="E295" s="152">
        <v>15</v>
      </c>
      <c r="F295" s="153"/>
      <c r="G295" s="152" t="s">
        <v>23</v>
      </c>
      <c r="H295" s="152"/>
      <c r="I295" s="97" t="s">
        <v>92</v>
      </c>
      <c r="J295" s="97"/>
      <c r="K295" s="97"/>
      <c r="L295" s="59" t="s">
        <v>182</v>
      </c>
      <c r="M295" s="60" t="s">
        <v>183</v>
      </c>
      <c r="N295" s="62" t="s">
        <v>185</v>
      </c>
      <c r="O295" s="62" t="s">
        <v>184</v>
      </c>
      <c r="P295" s="64" t="s">
        <v>186</v>
      </c>
      <c r="Q295" s="120"/>
      <c r="R295" s="155"/>
      <c r="S295" s="185"/>
    </row>
    <row r="296" spans="1:45" ht="21" x14ac:dyDescent="0.25">
      <c r="A296" s="125"/>
      <c r="B296" s="128"/>
      <c r="C296" s="151"/>
      <c r="D296" s="149"/>
      <c r="E296" s="152"/>
      <c r="F296" s="153"/>
      <c r="G296" s="152"/>
      <c r="H296" s="152"/>
      <c r="I296" s="98" t="s">
        <v>177</v>
      </c>
      <c r="J296" s="98"/>
      <c r="K296" s="98"/>
      <c r="L296" s="56"/>
      <c r="M296" s="14"/>
      <c r="N296" s="14"/>
      <c r="P296" s="14"/>
      <c r="Q296" s="14"/>
      <c r="R296" s="14"/>
      <c r="S296" s="14"/>
    </row>
    <row r="297" spans="1:45" ht="21.75" thickBot="1" x14ac:dyDescent="0.3">
      <c r="A297" s="14"/>
      <c r="B297" s="14"/>
      <c r="C297" s="14"/>
      <c r="D297" s="14"/>
      <c r="E297" s="14"/>
      <c r="F297" s="14"/>
      <c r="G297" s="14"/>
      <c r="H297" s="14"/>
      <c r="I297" s="98"/>
      <c r="J297" s="98"/>
      <c r="K297" s="98"/>
      <c r="L297" s="56"/>
      <c r="M297" s="14"/>
      <c r="N297" s="14"/>
      <c r="P297" s="14"/>
      <c r="Q297" s="14"/>
      <c r="R297" s="14"/>
      <c r="S297" s="14"/>
      <c r="AF297" t="s">
        <v>0</v>
      </c>
    </row>
    <row r="298" spans="1:45" ht="15" customHeight="1" x14ac:dyDescent="0.25">
      <c r="A298" s="14"/>
      <c r="B298" s="14"/>
      <c r="C298" s="14"/>
      <c r="D298" s="14"/>
      <c r="E298" s="14"/>
      <c r="F298" s="14"/>
      <c r="G298" s="14"/>
      <c r="H298" s="14"/>
      <c r="I298" s="6"/>
      <c r="J298" s="5"/>
      <c r="K298" s="14"/>
      <c r="L298" s="78">
        <v>4140</v>
      </c>
      <c r="M298" s="99">
        <v>4060</v>
      </c>
      <c r="N298" s="74">
        <v>3990</v>
      </c>
      <c r="O298" s="74">
        <v>3920</v>
      </c>
      <c r="P298" s="74">
        <v>3850</v>
      </c>
      <c r="Q298" s="140">
        <v>6000</v>
      </c>
      <c r="R298" s="136" t="s">
        <v>7</v>
      </c>
      <c r="S298" s="102"/>
      <c r="AF298" t="str">
        <f>R298</f>
        <v>Фиалка</v>
      </c>
      <c r="AG298">
        <f>S298</f>
        <v>0</v>
      </c>
      <c r="AH298" s="49">
        <f>$S298*M$298</f>
        <v>0</v>
      </c>
      <c r="AI298" s="49">
        <f>$S298*N$298</f>
        <v>0</v>
      </c>
      <c r="AJ298" s="49">
        <f>$S298*P$298</f>
        <v>0</v>
      </c>
      <c r="AK298" s="49">
        <f>$S298*Q$298</f>
        <v>0</v>
      </c>
      <c r="AN298" s="49" t="e">
        <f>M298*#REF!</f>
        <v>#REF!</v>
      </c>
      <c r="AO298" s="49" t="e">
        <f>N298*#REF!</f>
        <v>#REF!</v>
      </c>
      <c r="AP298" s="49" t="e">
        <f>P298*#REF!</f>
        <v>#REF!</v>
      </c>
      <c r="AQ298" s="49" t="e">
        <f>Q298*#REF!</f>
        <v>#REF!</v>
      </c>
      <c r="AS298" s="49" t="e">
        <f>SUM(AN298:AQ298)</f>
        <v>#REF!</v>
      </c>
    </row>
    <row r="299" spans="1:45" ht="15.75" customHeight="1" thickBot="1" x14ac:dyDescent="0.3">
      <c r="A299" s="14"/>
      <c r="B299" s="14"/>
      <c r="C299" s="14"/>
      <c r="D299" s="14"/>
      <c r="E299" s="14"/>
      <c r="F299" s="14"/>
      <c r="G299" s="14"/>
      <c r="H299" s="14"/>
      <c r="I299" s="14"/>
      <c r="J299" s="14"/>
      <c r="K299" s="14"/>
      <c r="L299" s="78"/>
      <c r="M299" s="100"/>
      <c r="N299" s="75"/>
      <c r="O299" s="75"/>
      <c r="P299" s="75"/>
      <c r="Q299" s="141"/>
      <c r="R299" s="137"/>
      <c r="S299" s="103"/>
      <c r="AF299" s="44"/>
      <c r="AG299" s="44"/>
      <c r="AH299" s="49"/>
      <c r="AI299" s="49"/>
      <c r="AJ299" s="49"/>
      <c r="AK299" s="49"/>
    </row>
    <row r="300" spans="1:45" ht="15" customHeight="1" x14ac:dyDescent="0.25">
      <c r="A300" s="14"/>
      <c r="B300" s="14"/>
      <c r="C300" s="14"/>
      <c r="D300" s="14"/>
      <c r="E300" s="14"/>
      <c r="F300" s="14"/>
      <c r="G300" s="14"/>
      <c r="H300" s="14"/>
      <c r="I300" s="14"/>
      <c r="J300" s="14"/>
      <c r="K300" s="14"/>
      <c r="M300" s="14"/>
      <c r="N300" s="16"/>
      <c r="O300" s="68"/>
      <c r="P300" s="16"/>
      <c r="Q300" s="14"/>
      <c r="R300" s="104" t="s">
        <v>93</v>
      </c>
      <c r="S300" s="102"/>
      <c r="AF300" s="44" t="str">
        <f t="shared" ref="AF300" si="34">R300</f>
        <v>Малина</v>
      </c>
      <c r="AG300" s="44">
        <f t="shared" ref="AG300" si="35">S300</f>
        <v>0</v>
      </c>
      <c r="AH300" s="49">
        <f>$S300*M$298</f>
        <v>0</v>
      </c>
      <c r="AI300" s="49">
        <f t="shared" ref="AI300" si="36">$S300*N$298</f>
        <v>0</v>
      </c>
      <c r="AJ300" s="49">
        <f t="shared" ref="AJ300" si="37">$S300*P$298</f>
        <v>0</v>
      </c>
      <c r="AK300" s="49">
        <f>$S300*Q$298</f>
        <v>0</v>
      </c>
    </row>
    <row r="301" spans="1:45" ht="15" customHeight="1" x14ac:dyDescent="0.25">
      <c r="A301" s="14"/>
      <c r="B301" s="14"/>
      <c r="C301" s="14"/>
      <c r="D301" s="14"/>
      <c r="E301" s="14"/>
      <c r="F301" s="14"/>
      <c r="G301" s="14"/>
      <c r="H301" s="14"/>
      <c r="I301" s="84" t="s">
        <v>60</v>
      </c>
      <c r="J301" s="84"/>
      <c r="K301" s="84"/>
      <c r="L301" s="84"/>
      <c r="M301" s="84"/>
      <c r="N301" s="133" t="s">
        <v>34</v>
      </c>
      <c r="O301" s="133"/>
      <c r="P301" s="133"/>
      <c r="Q301" s="133"/>
      <c r="R301" s="105"/>
      <c r="S301" s="103"/>
    </row>
    <row r="302" spans="1:45" ht="15" customHeight="1" x14ac:dyDescent="0.25">
      <c r="A302" s="14"/>
      <c r="B302" s="14"/>
      <c r="C302" s="14"/>
      <c r="D302" s="14"/>
      <c r="E302" s="14"/>
      <c r="F302" s="14"/>
      <c r="G302" s="14"/>
      <c r="H302" s="14"/>
      <c r="I302" s="77" t="s">
        <v>116</v>
      </c>
      <c r="J302" s="77"/>
      <c r="K302" s="77"/>
      <c r="L302" s="77"/>
      <c r="M302" s="77"/>
      <c r="N302" s="106" t="s">
        <v>54</v>
      </c>
      <c r="O302" s="106"/>
      <c r="P302" s="106"/>
      <c r="Q302" s="106"/>
      <c r="AG302">
        <f>SUM(AG298:AG300)</f>
        <v>0</v>
      </c>
    </row>
    <row r="303" spans="1:45" ht="15" customHeight="1" x14ac:dyDescent="0.25">
      <c r="A303" s="14"/>
      <c r="B303" s="14"/>
      <c r="C303" s="14"/>
      <c r="D303" s="14"/>
      <c r="E303" s="14"/>
      <c r="F303" s="14"/>
      <c r="G303" s="14"/>
      <c r="H303" s="14"/>
      <c r="I303" s="77" t="s">
        <v>107</v>
      </c>
      <c r="J303" s="77"/>
      <c r="K303" s="77"/>
      <c r="L303" s="77"/>
      <c r="M303" s="77"/>
      <c r="N303" s="106" t="s">
        <v>45</v>
      </c>
      <c r="O303" s="106"/>
      <c r="P303" s="106"/>
      <c r="Q303" s="106"/>
    </row>
    <row r="304" spans="1:45" ht="15" customHeight="1" x14ac:dyDescent="0.25">
      <c r="A304" s="14"/>
      <c r="B304" s="14"/>
      <c r="C304" s="14"/>
      <c r="D304" s="14"/>
      <c r="E304" s="14"/>
      <c r="F304" s="14"/>
      <c r="G304" s="14"/>
      <c r="H304" s="14"/>
      <c r="I304" s="77" t="s">
        <v>63</v>
      </c>
      <c r="J304" s="77"/>
      <c r="K304" s="77"/>
      <c r="L304" s="77"/>
      <c r="M304" s="77"/>
      <c r="N304" s="106" t="s">
        <v>43</v>
      </c>
      <c r="O304" s="106"/>
      <c r="P304" s="106"/>
      <c r="Q304" s="106"/>
    </row>
    <row r="305" spans="1:19" ht="15" customHeight="1" x14ac:dyDescent="0.25">
      <c r="A305" s="14"/>
      <c r="B305" s="14"/>
      <c r="C305" s="14"/>
      <c r="D305" s="14"/>
      <c r="E305" s="14"/>
      <c r="F305" s="14"/>
      <c r="G305" s="14"/>
      <c r="H305" s="14"/>
      <c r="I305" s="77" t="s">
        <v>64</v>
      </c>
      <c r="J305" s="77"/>
      <c r="K305" s="77"/>
      <c r="L305" s="77"/>
      <c r="M305" s="77"/>
      <c r="N305" s="106" t="s">
        <v>46</v>
      </c>
      <c r="O305" s="106"/>
      <c r="P305" s="106"/>
      <c r="Q305" s="106"/>
    </row>
    <row r="306" spans="1:19" ht="15" customHeight="1" x14ac:dyDescent="0.25">
      <c r="A306" s="14"/>
      <c r="B306" s="14"/>
      <c r="C306" s="14"/>
      <c r="D306" s="14"/>
      <c r="E306" s="14"/>
      <c r="F306" s="14"/>
      <c r="G306" s="14"/>
      <c r="H306" s="14"/>
      <c r="I306" s="77" t="s">
        <v>150</v>
      </c>
      <c r="J306" s="77"/>
      <c r="K306" s="77"/>
      <c r="L306" s="77"/>
      <c r="M306" s="77"/>
      <c r="N306" s="106" t="s">
        <v>47</v>
      </c>
      <c r="O306" s="106"/>
      <c r="P306" s="106"/>
      <c r="Q306" s="106"/>
    </row>
    <row r="307" spans="1:19" ht="15" customHeight="1" x14ac:dyDescent="0.25">
      <c r="A307" s="14"/>
      <c r="B307" s="14"/>
      <c r="C307" s="14"/>
      <c r="D307" s="14"/>
      <c r="E307" s="14"/>
      <c r="F307" s="14"/>
      <c r="G307" s="14"/>
      <c r="H307" s="14"/>
      <c r="I307" s="77" t="s">
        <v>59</v>
      </c>
      <c r="J307" s="77"/>
      <c r="K307" s="77"/>
      <c r="L307" s="77"/>
      <c r="M307" s="77"/>
      <c r="N307" s="106" t="s">
        <v>44</v>
      </c>
      <c r="O307" s="106"/>
      <c r="P307" s="106"/>
      <c r="Q307" s="106"/>
    </row>
    <row r="308" spans="1:19" x14ac:dyDescent="0.25">
      <c r="A308" s="14"/>
      <c r="B308" s="14"/>
      <c r="C308" s="14"/>
      <c r="D308" s="14"/>
      <c r="E308" s="14"/>
      <c r="F308" s="14"/>
      <c r="G308" s="14"/>
      <c r="H308" s="14"/>
      <c r="I308" s="77" t="s">
        <v>91</v>
      </c>
      <c r="J308" s="77"/>
      <c r="K308" s="77"/>
      <c r="L308" s="77"/>
      <c r="M308" s="77"/>
      <c r="N308" s="156" t="s">
        <v>83</v>
      </c>
      <c r="O308" s="156"/>
      <c r="P308" s="156"/>
      <c r="Q308" s="156"/>
      <c r="R308" s="14"/>
      <c r="S308" s="14"/>
    </row>
    <row r="309" spans="1:19" x14ac:dyDescent="0.25">
      <c r="A309" s="14"/>
      <c r="B309" s="14"/>
      <c r="C309" s="14"/>
      <c r="D309" s="14"/>
      <c r="E309" s="14"/>
      <c r="F309" s="14"/>
      <c r="G309" s="14"/>
      <c r="H309" s="14"/>
      <c r="I309" s="77" t="s">
        <v>111</v>
      </c>
      <c r="J309" s="77"/>
      <c r="K309" s="77"/>
      <c r="L309" s="77"/>
      <c r="M309" s="77"/>
      <c r="N309" s="125" t="s">
        <v>28</v>
      </c>
      <c r="O309" s="125"/>
      <c r="P309" s="125"/>
      <c r="Q309" s="125"/>
      <c r="R309" s="14"/>
      <c r="S309" s="14"/>
    </row>
    <row r="310" spans="1:19" x14ac:dyDescent="0.25">
      <c r="A310" s="14"/>
      <c r="B310" s="14"/>
      <c r="C310" s="14"/>
      <c r="D310" s="14"/>
      <c r="E310" s="14"/>
      <c r="F310" s="14"/>
      <c r="G310" s="14"/>
      <c r="H310" s="14"/>
      <c r="M310" s="8"/>
      <c r="N310" s="87" t="s">
        <v>32</v>
      </c>
      <c r="O310" s="87"/>
      <c r="P310" s="87"/>
      <c r="Q310" s="88"/>
      <c r="R310" s="21" t="s">
        <v>37</v>
      </c>
      <c r="S310" s="14"/>
    </row>
    <row r="311" spans="1:19" x14ac:dyDescent="0.25">
      <c r="A311" s="14"/>
      <c r="B311" s="14"/>
      <c r="C311" s="14"/>
      <c r="D311" s="14"/>
      <c r="E311" s="14"/>
      <c r="F311" s="14"/>
      <c r="G311" s="14"/>
      <c r="H311" s="14"/>
      <c r="I311" s="8"/>
      <c r="J311" s="8"/>
      <c r="K311" s="8"/>
      <c r="L311" s="8"/>
      <c r="M311" s="8"/>
      <c r="N311" s="89" t="s">
        <v>25</v>
      </c>
      <c r="O311" s="89"/>
      <c r="P311" s="89"/>
      <c r="Q311" s="90"/>
      <c r="R311" s="21" t="s">
        <v>36</v>
      </c>
      <c r="S311" s="14"/>
    </row>
    <row r="312" spans="1:19" x14ac:dyDescent="0.25">
      <c r="A312" s="14"/>
      <c r="B312" s="14"/>
      <c r="C312" s="14"/>
      <c r="D312" s="14"/>
      <c r="E312" s="14"/>
      <c r="F312" s="14"/>
      <c r="G312" s="14"/>
      <c r="H312" s="14"/>
      <c r="I312" s="3"/>
      <c r="J312" s="3"/>
      <c r="K312" s="3"/>
      <c r="L312" s="3"/>
      <c r="M312" s="3"/>
      <c r="N312" s="89" t="s">
        <v>26</v>
      </c>
      <c r="O312" s="89"/>
      <c r="P312" s="89"/>
      <c r="Q312" s="90"/>
      <c r="R312" s="21" t="s">
        <v>35</v>
      </c>
      <c r="S312" s="14"/>
    </row>
    <row r="313" spans="1:19" x14ac:dyDescent="0.25">
      <c r="A313" s="14"/>
      <c r="B313" s="14"/>
      <c r="C313" s="14"/>
      <c r="D313" s="14"/>
      <c r="E313" s="14"/>
      <c r="F313" s="14"/>
      <c r="G313" s="14"/>
      <c r="H313" s="14"/>
      <c r="I313" s="3"/>
      <c r="J313" s="3"/>
      <c r="K313" s="3"/>
      <c r="L313" s="3"/>
      <c r="M313" s="3"/>
      <c r="N313" s="89" t="s">
        <v>27</v>
      </c>
      <c r="O313" s="89"/>
      <c r="P313" s="89"/>
      <c r="Q313" s="90"/>
      <c r="R313" s="20" t="s">
        <v>38</v>
      </c>
      <c r="S313" s="14"/>
    </row>
    <row r="314" spans="1:19" x14ac:dyDescent="0.25">
      <c r="A314" s="14"/>
      <c r="B314" s="14"/>
      <c r="C314" s="14"/>
      <c r="D314" s="14"/>
      <c r="E314" s="14"/>
      <c r="F314" s="14"/>
      <c r="G314" s="14"/>
      <c r="H314" s="14"/>
      <c r="I314" s="3"/>
      <c r="J314" s="3"/>
      <c r="K314" s="3"/>
      <c r="L314" s="3"/>
      <c r="M314" s="3"/>
      <c r="N314" s="91" t="s">
        <v>48</v>
      </c>
      <c r="O314" s="91"/>
      <c r="P314" s="91"/>
      <c r="Q314" s="92"/>
      <c r="R314" s="20" t="s">
        <v>39</v>
      </c>
      <c r="S314" s="14"/>
    </row>
    <row r="315" spans="1:19" x14ac:dyDescent="0.25">
      <c r="A315" s="14"/>
      <c r="B315" s="14"/>
      <c r="C315" s="14"/>
      <c r="D315" s="14"/>
      <c r="E315" s="14"/>
      <c r="F315" s="14"/>
      <c r="G315" s="14"/>
      <c r="H315" s="14"/>
      <c r="I315" s="3"/>
      <c r="J315" s="3"/>
      <c r="K315" s="3"/>
      <c r="L315" s="3"/>
      <c r="M315" s="3"/>
      <c r="N315" s="89" t="s">
        <v>29</v>
      </c>
      <c r="O315" s="89"/>
      <c r="P315" s="89"/>
      <c r="Q315" s="90"/>
      <c r="R315" s="20" t="s">
        <v>40</v>
      </c>
      <c r="S315" s="14"/>
    </row>
    <row r="316" spans="1:19" x14ac:dyDescent="0.25">
      <c r="A316" s="14"/>
      <c r="B316" s="14"/>
      <c r="C316" s="14"/>
      <c r="D316" s="14"/>
      <c r="E316" s="14"/>
      <c r="F316" s="14"/>
      <c r="G316" s="14"/>
      <c r="H316" s="14"/>
      <c r="I316" s="3"/>
      <c r="J316" s="3"/>
      <c r="K316" s="3"/>
      <c r="L316" s="3"/>
      <c r="M316" s="3"/>
      <c r="N316" s="89" t="s">
        <v>30</v>
      </c>
      <c r="O316" s="89"/>
      <c r="P316" s="89"/>
      <c r="Q316" s="90"/>
      <c r="R316" s="20" t="s">
        <v>41</v>
      </c>
      <c r="S316" s="14"/>
    </row>
    <row r="317" spans="1:19" x14ac:dyDescent="0.25">
      <c r="A317" s="14"/>
      <c r="B317" s="14"/>
      <c r="C317" s="14"/>
      <c r="D317" s="14"/>
      <c r="E317" s="14"/>
      <c r="F317" s="14"/>
      <c r="G317" s="14"/>
      <c r="H317" s="14"/>
      <c r="I317" s="3"/>
      <c r="J317" s="3"/>
      <c r="K317" s="3"/>
      <c r="L317" s="3"/>
      <c r="M317" s="3"/>
      <c r="N317" s="123" t="s">
        <v>33</v>
      </c>
      <c r="O317" s="123"/>
      <c r="P317" s="123"/>
      <c r="Q317" s="124"/>
      <c r="R317" s="29" t="s">
        <v>42</v>
      </c>
      <c r="S317" s="14"/>
    </row>
    <row r="318" spans="1:19" x14ac:dyDescent="0.25">
      <c r="A318" s="14"/>
      <c r="B318" s="14"/>
      <c r="C318" s="14"/>
      <c r="D318" s="14"/>
      <c r="E318" s="14"/>
      <c r="F318" s="14"/>
      <c r="G318" s="14"/>
      <c r="H318" s="14"/>
      <c r="I318" s="3"/>
      <c r="J318" s="3"/>
      <c r="K318" s="3"/>
      <c r="L318" s="3"/>
      <c r="M318" s="3"/>
      <c r="N318" s="123" t="s">
        <v>78</v>
      </c>
      <c r="O318" s="123"/>
      <c r="P318" s="123"/>
      <c r="Q318" s="124"/>
      <c r="R318" s="22" t="s">
        <v>79</v>
      </c>
      <c r="S318" s="14"/>
    </row>
    <row r="319" spans="1:19" x14ac:dyDescent="0.25">
      <c r="A319" s="14"/>
      <c r="B319" s="14"/>
      <c r="C319" s="14"/>
      <c r="D319" s="14"/>
      <c r="E319" s="14"/>
      <c r="F319" s="14"/>
      <c r="G319" s="14"/>
      <c r="H319" s="14"/>
      <c r="I319" s="14"/>
      <c r="J319" s="14"/>
      <c r="K319" s="14"/>
      <c r="M319" s="14"/>
      <c r="N319" s="125" t="s">
        <v>49</v>
      </c>
      <c r="O319" s="125"/>
      <c r="P319" s="125"/>
      <c r="Q319" s="125"/>
      <c r="R319" s="14"/>
      <c r="S319" s="14"/>
    </row>
    <row r="320" spans="1:19" x14ac:dyDescent="0.25">
      <c r="A320" s="14"/>
      <c r="B320" s="14"/>
      <c r="C320" s="14"/>
      <c r="D320" s="14"/>
      <c r="E320" s="14"/>
      <c r="F320" s="14"/>
      <c r="G320" s="14"/>
      <c r="H320" s="14"/>
      <c r="I320" s="14"/>
      <c r="J320" s="14"/>
      <c r="K320" s="14"/>
      <c r="M320" s="14"/>
      <c r="N320" s="135" t="s">
        <v>86</v>
      </c>
      <c r="O320" s="135"/>
      <c r="P320" s="135"/>
      <c r="Q320" s="135"/>
      <c r="R320" s="135"/>
      <c r="S320" s="14"/>
    </row>
    <row r="321" spans="1:45" x14ac:dyDescent="0.25">
      <c r="A321" s="14"/>
      <c r="B321" s="14"/>
      <c r="C321" s="14"/>
      <c r="D321" s="14"/>
      <c r="E321" s="14"/>
      <c r="F321" s="14"/>
      <c r="G321" s="14"/>
      <c r="H321" s="14"/>
      <c r="I321" s="14"/>
      <c r="J321" s="14"/>
      <c r="K321" s="14"/>
      <c r="M321" s="14"/>
      <c r="N321" s="77" t="s">
        <v>189</v>
      </c>
      <c r="O321" s="77"/>
      <c r="P321" s="77"/>
      <c r="Q321" s="77"/>
      <c r="R321" s="77"/>
      <c r="S321" s="14"/>
    </row>
    <row r="322" spans="1:45" x14ac:dyDescent="0.25">
      <c r="A322" s="14"/>
      <c r="B322" s="14"/>
      <c r="C322" s="14"/>
      <c r="D322" s="14"/>
      <c r="E322" s="14"/>
      <c r="F322" s="14"/>
      <c r="G322" s="14"/>
      <c r="H322" s="14"/>
      <c r="I322" s="14"/>
      <c r="J322" s="14"/>
      <c r="K322" s="14"/>
      <c r="M322" s="14"/>
      <c r="N322" s="77" t="s">
        <v>52</v>
      </c>
      <c r="O322" s="77"/>
      <c r="P322" s="77"/>
      <c r="Q322" s="77"/>
      <c r="R322" s="77"/>
    </row>
    <row r="323" spans="1:45" x14ac:dyDescent="0.25">
      <c r="A323" s="14"/>
      <c r="B323" s="14"/>
      <c r="C323" s="14"/>
      <c r="D323" s="14"/>
      <c r="E323" s="14"/>
      <c r="F323" s="14"/>
      <c r="G323" s="14"/>
      <c r="H323" s="14"/>
      <c r="I323" s="14"/>
      <c r="J323" s="14"/>
      <c r="K323" s="14"/>
      <c r="M323" s="14"/>
      <c r="N323" s="77" t="s">
        <v>53</v>
      </c>
      <c r="O323" s="77"/>
      <c r="P323" s="77"/>
      <c r="Q323" s="77"/>
      <c r="R323" s="77"/>
    </row>
    <row r="324" spans="1:45" ht="15.75" x14ac:dyDescent="0.25">
      <c r="A324" s="14"/>
      <c r="B324" s="14"/>
      <c r="C324" s="14"/>
      <c r="D324" s="14"/>
      <c r="E324" s="14"/>
      <c r="F324" s="14"/>
      <c r="G324" s="14"/>
      <c r="H324" s="14"/>
      <c r="I324" s="14"/>
      <c r="J324" s="14"/>
      <c r="K324" s="14"/>
      <c r="M324" s="14"/>
      <c r="N324" s="114" t="s">
        <v>146</v>
      </c>
      <c r="O324" s="114"/>
      <c r="P324" s="114"/>
      <c r="Q324" s="114"/>
      <c r="R324" s="8"/>
    </row>
    <row r="325" spans="1:45" x14ac:dyDescent="0.25">
      <c r="A325" s="14"/>
      <c r="B325" s="14"/>
      <c r="C325" s="14"/>
      <c r="D325" s="14"/>
      <c r="E325" s="14"/>
      <c r="F325" s="14"/>
      <c r="G325" s="14"/>
      <c r="H325" s="14"/>
      <c r="I325" s="14"/>
      <c r="J325" s="14"/>
      <c r="K325" s="14"/>
      <c r="M325" s="14"/>
      <c r="N325" s="77" t="s">
        <v>52</v>
      </c>
      <c r="O325" s="77"/>
      <c r="P325" s="77"/>
      <c r="Q325" s="77"/>
      <c r="R325" s="77"/>
    </row>
    <row r="326" spans="1:45" ht="15" customHeight="1" x14ac:dyDescent="0.25">
      <c r="A326" s="14"/>
      <c r="B326" s="14"/>
      <c r="C326" s="14"/>
      <c r="D326" s="14"/>
      <c r="E326" s="14"/>
      <c r="F326" s="14"/>
      <c r="G326" s="14"/>
      <c r="H326" s="14"/>
      <c r="I326" s="14"/>
      <c r="J326" s="14"/>
      <c r="K326" s="14"/>
      <c r="M326" s="14"/>
      <c r="N326" s="210" t="s">
        <v>151</v>
      </c>
      <c r="O326" s="113"/>
      <c r="P326" s="113"/>
      <c r="Q326" s="113"/>
      <c r="R326" s="113"/>
    </row>
    <row r="327" spans="1:45" ht="15" customHeight="1" x14ac:dyDescent="0.25">
      <c r="A327" s="14"/>
      <c r="B327" s="14"/>
      <c r="C327" s="14"/>
      <c r="D327" s="14"/>
      <c r="E327" s="14"/>
      <c r="F327" s="14"/>
      <c r="G327" s="14"/>
      <c r="H327" s="14"/>
      <c r="I327" s="14"/>
      <c r="J327" s="14"/>
      <c r="K327" s="14"/>
      <c r="M327" s="14"/>
      <c r="N327" s="77" t="s">
        <v>152</v>
      </c>
      <c r="O327" s="77"/>
      <c r="P327" s="77"/>
      <c r="Q327" s="77"/>
      <c r="R327" s="3"/>
    </row>
    <row r="328" spans="1:45" x14ac:dyDescent="0.25">
      <c r="A328" s="14"/>
      <c r="B328" s="14"/>
      <c r="C328" s="14"/>
      <c r="D328" s="14"/>
      <c r="E328" s="14"/>
      <c r="F328" s="14"/>
      <c r="G328" s="14"/>
      <c r="H328" s="14"/>
      <c r="I328" s="14"/>
      <c r="J328" s="14"/>
      <c r="K328" s="14"/>
      <c r="M328" s="14"/>
    </row>
    <row r="329" spans="1:45" ht="15.75" thickBot="1" x14ac:dyDescent="0.3">
      <c r="A329" s="15"/>
      <c r="B329" s="15"/>
      <c r="C329" s="15"/>
      <c r="D329" s="15"/>
      <c r="E329" s="15"/>
      <c r="F329" s="15"/>
      <c r="G329" s="15"/>
      <c r="H329" s="15"/>
      <c r="I329" s="15"/>
      <c r="J329" s="15"/>
      <c r="K329" s="15"/>
      <c r="L329" s="15"/>
      <c r="M329" s="15"/>
      <c r="N329" s="15"/>
      <c r="O329" s="15"/>
      <c r="P329" s="15"/>
      <c r="Q329" s="15"/>
      <c r="R329" s="15"/>
      <c r="S329" s="15"/>
    </row>
    <row r="330" spans="1:45" ht="15.75" thickTop="1" x14ac:dyDescent="0.25">
      <c r="A330" s="17"/>
      <c r="B330" s="17"/>
      <c r="C330" s="17"/>
      <c r="D330" s="17"/>
      <c r="E330" s="17"/>
      <c r="F330" s="17"/>
      <c r="G330" s="18"/>
      <c r="H330" s="18"/>
      <c r="I330" s="17"/>
      <c r="J330" s="17"/>
      <c r="K330" s="13"/>
      <c r="L330" s="13"/>
      <c r="M330" s="13"/>
      <c r="N330" s="13"/>
      <c r="O330" s="13"/>
      <c r="P330" s="13"/>
      <c r="Q330" s="13"/>
      <c r="R330" s="13"/>
      <c r="S330" s="17"/>
    </row>
    <row r="331" spans="1:45" ht="19.5" thickBot="1" x14ac:dyDescent="0.3">
      <c r="A331" s="129" t="s">
        <v>19</v>
      </c>
      <c r="B331" s="130"/>
      <c r="C331" s="144" t="s">
        <v>119</v>
      </c>
      <c r="D331" s="145"/>
      <c r="E331" s="146" t="s">
        <v>20</v>
      </c>
      <c r="F331" s="147"/>
      <c r="G331" s="146" t="s">
        <v>21</v>
      </c>
      <c r="H331" s="146"/>
      <c r="I331" s="148" t="s">
        <v>24</v>
      </c>
      <c r="J331" s="148"/>
      <c r="K331" s="148"/>
      <c r="L331" s="109" t="s">
        <v>4</v>
      </c>
      <c r="M331" s="109"/>
      <c r="N331" s="110"/>
      <c r="O331" s="110"/>
      <c r="P331" s="111"/>
      <c r="Q331" s="120" t="s">
        <v>18</v>
      </c>
      <c r="R331" s="149" t="s">
        <v>0</v>
      </c>
      <c r="S331" s="150" t="s">
        <v>2</v>
      </c>
    </row>
    <row r="332" spans="1:45" ht="30" x14ac:dyDescent="0.25">
      <c r="A332" s="126" t="s">
        <v>118</v>
      </c>
      <c r="B332" s="127"/>
      <c r="C332" s="151" t="s">
        <v>22</v>
      </c>
      <c r="D332" s="149"/>
      <c r="E332" s="152">
        <v>12</v>
      </c>
      <c r="F332" s="153"/>
      <c r="G332" s="152" t="s">
        <v>96</v>
      </c>
      <c r="H332" s="152"/>
      <c r="I332" s="148" t="s">
        <v>100</v>
      </c>
      <c r="J332" s="148"/>
      <c r="K332" s="148"/>
      <c r="L332" s="59" t="s">
        <v>182</v>
      </c>
      <c r="M332" s="60" t="s">
        <v>183</v>
      </c>
      <c r="N332" s="62" t="s">
        <v>185</v>
      </c>
      <c r="O332" s="62" t="s">
        <v>184</v>
      </c>
      <c r="P332" s="64" t="s">
        <v>186</v>
      </c>
      <c r="Q332" s="120"/>
      <c r="R332" s="149"/>
      <c r="S332" s="150"/>
    </row>
    <row r="333" spans="1:45" ht="18.75" x14ac:dyDescent="0.25">
      <c r="A333" s="125"/>
      <c r="B333" s="128"/>
      <c r="C333" s="151"/>
      <c r="D333" s="149"/>
      <c r="E333" s="152"/>
      <c r="F333" s="153"/>
      <c r="G333" s="152"/>
      <c r="H333" s="152"/>
      <c r="I333" s="97" t="s">
        <v>178</v>
      </c>
      <c r="J333" s="97"/>
      <c r="K333" s="97"/>
      <c r="L333" s="55"/>
      <c r="M333" s="14"/>
      <c r="N333" s="14"/>
      <c r="P333" s="14"/>
      <c r="Q333" s="14"/>
      <c r="R333" s="14"/>
      <c r="S333" s="14"/>
    </row>
    <row r="334" spans="1:45" ht="19.5" thickBot="1" x14ac:dyDescent="0.3">
      <c r="A334" s="14"/>
      <c r="B334" s="14"/>
      <c r="C334" s="14"/>
      <c r="D334" s="14"/>
      <c r="E334" s="14"/>
      <c r="F334" s="14"/>
      <c r="G334" s="14"/>
      <c r="H334" s="14"/>
      <c r="I334" s="97"/>
      <c r="J334" s="97"/>
      <c r="K334" s="97"/>
      <c r="L334" s="55"/>
      <c r="M334" s="14"/>
      <c r="N334" s="14"/>
      <c r="P334" s="14"/>
      <c r="Q334" s="14"/>
      <c r="R334" s="14"/>
      <c r="S334" s="14"/>
      <c r="AF334" t="s">
        <v>0</v>
      </c>
    </row>
    <row r="335" spans="1:45" x14ac:dyDescent="0.25">
      <c r="A335" s="14"/>
      <c r="B335" s="14"/>
      <c r="C335" s="14"/>
      <c r="D335" s="14"/>
      <c r="E335" s="14"/>
      <c r="F335" s="14"/>
      <c r="G335" s="14"/>
      <c r="H335" s="14"/>
      <c r="I335" s="1"/>
      <c r="J335" s="1"/>
      <c r="K335" s="1"/>
      <c r="L335" s="79">
        <v>3940</v>
      </c>
      <c r="M335" s="82">
        <v>3940</v>
      </c>
      <c r="N335" s="74">
        <v>3940</v>
      </c>
      <c r="O335" s="74">
        <v>3860</v>
      </c>
      <c r="P335" s="74">
        <v>3785</v>
      </c>
      <c r="Q335" s="140">
        <v>6000</v>
      </c>
      <c r="R335" s="211" t="s">
        <v>93</v>
      </c>
      <c r="S335" s="142"/>
      <c r="AF335" t="str">
        <f>R335</f>
        <v>Малина</v>
      </c>
      <c r="AG335">
        <f>S335</f>
        <v>0</v>
      </c>
      <c r="AH335" s="49">
        <f>$S335*M$335</f>
        <v>0</v>
      </c>
      <c r="AI335" s="49">
        <f>$S335*N$335</f>
        <v>0</v>
      </c>
      <c r="AJ335" s="49">
        <f t="shared" ref="AJ335:AK335" si="38">$S335*P$335</f>
        <v>0</v>
      </c>
      <c r="AK335" s="49">
        <f t="shared" si="38"/>
        <v>0</v>
      </c>
      <c r="AN335" s="49" t="e">
        <f>M335*#REF!</f>
        <v>#REF!</v>
      </c>
      <c r="AO335" s="49" t="e">
        <f>N335*#REF!</f>
        <v>#REF!</v>
      </c>
      <c r="AP335" s="49" t="e">
        <f>P335*#REF!</f>
        <v>#REF!</v>
      </c>
      <c r="AQ335" s="49" t="e">
        <f>Q335*#REF!</f>
        <v>#REF!</v>
      </c>
      <c r="AS335" s="49" t="e">
        <f>SUM(AN335:AQ335)</f>
        <v>#REF!</v>
      </c>
    </row>
    <row r="336" spans="1:45" ht="15.75" thickBot="1" x14ac:dyDescent="0.3">
      <c r="A336" s="14"/>
      <c r="B336" s="14"/>
      <c r="C336" s="14"/>
      <c r="D336" s="14"/>
      <c r="E336" s="14"/>
      <c r="F336" s="14"/>
      <c r="G336" s="14"/>
      <c r="H336" s="14"/>
      <c r="I336" s="1"/>
      <c r="J336" s="1"/>
      <c r="K336" s="1"/>
      <c r="L336" s="79"/>
      <c r="M336" s="83"/>
      <c r="N336" s="75"/>
      <c r="O336" s="75"/>
      <c r="P336" s="75"/>
      <c r="Q336" s="141"/>
      <c r="R336" s="212"/>
      <c r="S336" s="143"/>
      <c r="AF336" s="44"/>
      <c r="AG336" s="44"/>
      <c r="AH336" s="49"/>
      <c r="AI336" s="49"/>
      <c r="AJ336" s="49"/>
      <c r="AK336" s="49"/>
    </row>
    <row r="337" spans="1:37" x14ac:dyDescent="0.25">
      <c r="A337" s="14"/>
      <c r="B337" s="14"/>
      <c r="C337" s="14"/>
      <c r="D337" s="14"/>
      <c r="E337" s="14"/>
      <c r="F337" s="14"/>
      <c r="G337" s="14"/>
      <c r="H337" s="14"/>
      <c r="I337" s="1"/>
      <c r="J337" s="1"/>
      <c r="K337" s="1"/>
      <c r="L337" s="1"/>
      <c r="M337" s="1"/>
      <c r="N337" s="14"/>
      <c r="P337" s="14"/>
      <c r="Q337" s="14"/>
      <c r="R337" s="197" t="s">
        <v>9</v>
      </c>
      <c r="S337" s="142"/>
      <c r="AF337" s="44" t="str">
        <f t="shared" ref="AF337:AF341" si="39">R337</f>
        <v>Синий</v>
      </c>
      <c r="AG337" s="44">
        <f t="shared" ref="AG337:AG341" si="40">S337</f>
        <v>0</v>
      </c>
      <c r="AH337" s="49">
        <f>$S337*M$335</f>
        <v>0</v>
      </c>
      <c r="AI337" s="49">
        <f t="shared" ref="AI337:AI341" si="41">$S337*N$335</f>
        <v>0</v>
      </c>
      <c r="AJ337" s="49">
        <f t="shared" ref="AJ337:AJ341" si="42">$S337*P$335</f>
        <v>0</v>
      </c>
      <c r="AK337" s="49">
        <f>$S337*Q$335</f>
        <v>0</v>
      </c>
    </row>
    <row r="338" spans="1:37" x14ac:dyDescent="0.25">
      <c r="A338" s="14"/>
      <c r="B338" s="14"/>
      <c r="C338" s="14"/>
      <c r="D338" s="14"/>
      <c r="E338" s="14"/>
      <c r="F338" s="14"/>
      <c r="G338" s="14"/>
      <c r="H338" s="14"/>
      <c r="I338" s="84" t="s">
        <v>60</v>
      </c>
      <c r="J338" s="84"/>
      <c r="K338" s="84"/>
      <c r="L338" s="84"/>
      <c r="M338" s="84"/>
      <c r="N338" s="133" t="s">
        <v>34</v>
      </c>
      <c r="O338" s="133"/>
      <c r="P338" s="133"/>
      <c r="Q338" s="133"/>
      <c r="R338" s="197"/>
      <c r="S338" s="143"/>
      <c r="AF338" s="44"/>
      <c r="AG338" s="44"/>
      <c r="AH338" s="49"/>
      <c r="AI338" s="49"/>
      <c r="AJ338" s="49"/>
      <c r="AK338" s="49"/>
    </row>
    <row r="339" spans="1:37" ht="15" customHeight="1" x14ac:dyDescent="0.25">
      <c r="A339" s="14"/>
      <c r="B339" s="14"/>
      <c r="C339" s="14"/>
      <c r="D339" s="14"/>
      <c r="E339" s="14"/>
      <c r="F339" s="14"/>
      <c r="G339" s="14"/>
      <c r="H339" s="24"/>
      <c r="I339" s="77" t="s">
        <v>94</v>
      </c>
      <c r="J339" s="77"/>
      <c r="K339" s="77"/>
      <c r="L339" s="77"/>
      <c r="M339" s="77"/>
      <c r="N339" s="106" t="s">
        <v>54</v>
      </c>
      <c r="O339" s="106"/>
      <c r="P339" s="106"/>
      <c r="Q339" s="106"/>
      <c r="R339" s="201" t="s">
        <v>8</v>
      </c>
      <c r="S339" s="102"/>
      <c r="AF339" s="44" t="str">
        <f t="shared" si="39"/>
        <v>Бежевый</v>
      </c>
      <c r="AG339" s="44">
        <f t="shared" si="40"/>
        <v>0</v>
      </c>
      <c r="AH339" s="49">
        <f>$S339*M$335</f>
        <v>0</v>
      </c>
      <c r="AI339" s="49">
        <f t="shared" si="41"/>
        <v>0</v>
      </c>
      <c r="AJ339" s="49">
        <f>$S339*P$335</f>
        <v>0</v>
      </c>
      <c r="AK339" s="49">
        <f t="shared" ref="AK339:AK341" si="43">$S339*Q$335</f>
        <v>0</v>
      </c>
    </row>
    <row r="340" spans="1:37" ht="15" customHeight="1" x14ac:dyDescent="0.25">
      <c r="A340" s="14"/>
      <c r="B340" s="14"/>
      <c r="C340" s="14"/>
      <c r="D340" s="14"/>
      <c r="E340" s="14"/>
      <c r="F340" s="14"/>
      <c r="G340" s="14"/>
      <c r="H340" s="19"/>
      <c r="I340" s="77" t="s">
        <v>73</v>
      </c>
      <c r="J340" s="77"/>
      <c r="K340" s="77"/>
      <c r="L340" s="77"/>
      <c r="M340" s="77"/>
      <c r="N340" s="106" t="s">
        <v>45</v>
      </c>
      <c r="O340" s="106"/>
      <c r="P340" s="106"/>
      <c r="Q340" s="106"/>
      <c r="R340" s="202"/>
      <c r="S340" s="103"/>
      <c r="AF340" s="44"/>
      <c r="AG340" s="44"/>
      <c r="AH340" s="49"/>
      <c r="AI340" s="49"/>
      <c r="AJ340" s="49"/>
      <c r="AK340" s="49"/>
    </row>
    <row r="341" spans="1:37" x14ac:dyDescent="0.25">
      <c r="A341" s="14"/>
      <c r="B341" s="14"/>
      <c r="C341" s="14"/>
      <c r="D341" s="14"/>
      <c r="E341" s="14"/>
      <c r="F341" s="14"/>
      <c r="G341" s="14"/>
      <c r="H341" s="19"/>
      <c r="I341" s="84" t="s">
        <v>98</v>
      </c>
      <c r="J341" s="84"/>
      <c r="K341" s="84"/>
      <c r="L341" s="84"/>
      <c r="M341" s="84"/>
      <c r="N341" s="106" t="s">
        <v>43</v>
      </c>
      <c r="O341" s="106"/>
      <c r="P341" s="106"/>
      <c r="Q341" s="106"/>
      <c r="R341" s="204" t="s">
        <v>11</v>
      </c>
      <c r="S341" s="142"/>
      <c r="AF341" s="44" t="str">
        <f t="shared" si="39"/>
        <v>Серый</v>
      </c>
      <c r="AG341" s="44">
        <f t="shared" si="40"/>
        <v>0</v>
      </c>
      <c r="AH341" s="49">
        <f>$S341*M$335</f>
        <v>0</v>
      </c>
      <c r="AI341" s="49">
        <f t="shared" si="41"/>
        <v>0</v>
      </c>
      <c r="AJ341" s="49">
        <f t="shared" si="42"/>
        <v>0</v>
      </c>
      <c r="AK341" s="49">
        <f t="shared" si="43"/>
        <v>0</v>
      </c>
    </row>
    <row r="342" spans="1:37" x14ac:dyDescent="0.25">
      <c r="A342" s="14"/>
      <c r="B342" s="14"/>
      <c r="C342" s="14"/>
      <c r="D342" s="14"/>
      <c r="E342" s="14"/>
      <c r="F342" s="14"/>
      <c r="G342" s="14"/>
      <c r="H342" s="19"/>
      <c r="I342" s="77" t="s">
        <v>63</v>
      </c>
      <c r="J342" s="77"/>
      <c r="K342" s="77"/>
      <c r="L342" s="77"/>
      <c r="M342" s="77"/>
      <c r="N342" s="106" t="s">
        <v>46</v>
      </c>
      <c r="O342" s="106"/>
      <c r="P342" s="106"/>
      <c r="Q342" s="106"/>
      <c r="R342" s="204"/>
      <c r="S342" s="143"/>
      <c r="AF342" s="44"/>
    </row>
    <row r="343" spans="1:37" x14ac:dyDescent="0.25">
      <c r="A343" s="14"/>
      <c r="B343" s="14"/>
      <c r="C343" s="14"/>
      <c r="D343" s="14"/>
      <c r="E343" s="14"/>
      <c r="F343" s="14"/>
      <c r="G343" s="14"/>
      <c r="H343" s="19"/>
      <c r="I343" s="77" t="s">
        <v>64</v>
      </c>
      <c r="J343" s="77"/>
      <c r="K343" s="77"/>
      <c r="L343" s="77"/>
      <c r="M343" s="77"/>
      <c r="N343" s="106" t="s">
        <v>97</v>
      </c>
      <c r="O343" s="106"/>
      <c r="P343" s="106"/>
      <c r="Q343" s="106"/>
      <c r="R343" s="22"/>
      <c r="S343" s="17"/>
      <c r="AF343" s="44"/>
      <c r="AG343">
        <f>SUM(AG335:AG341)</f>
        <v>0</v>
      </c>
    </row>
    <row r="344" spans="1:37" x14ac:dyDescent="0.25">
      <c r="A344" s="14"/>
      <c r="B344" s="14"/>
      <c r="C344" s="14"/>
      <c r="D344" s="14"/>
      <c r="E344" s="14"/>
      <c r="F344" s="14"/>
      <c r="G344" s="14"/>
      <c r="H344" s="19"/>
      <c r="I344" s="77" t="s">
        <v>89</v>
      </c>
      <c r="J344" s="77"/>
      <c r="K344" s="77"/>
      <c r="L344" s="77"/>
      <c r="M344" s="77"/>
      <c r="N344" s="106" t="s">
        <v>44</v>
      </c>
      <c r="O344" s="106"/>
      <c r="P344" s="106"/>
      <c r="Q344" s="106"/>
      <c r="R344" s="22"/>
      <c r="S344" s="14"/>
    </row>
    <row r="345" spans="1:37" x14ac:dyDescent="0.25">
      <c r="A345" s="14"/>
      <c r="B345" s="14"/>
      <c r="C345" s="14"/>
      <c r="D345" s="14"/>
      <c r="E345" s="14"/>
      <c r="F345" s="14"/>
      <c r="G345" s="14"/>
      <c r="H345" s="19"/>
      <c r="I345" s="77" t="s">
        <v>59</v>
      </c>
      <c r="J345" s="77"/>
      <c r="K345" s="77"/>
      <c r="L345" s="77"/>
      <c r="M345" s="77"/>
      <c r="N345" s="139" t="s">
        <v>113</v>
      </c>
      <c r="O345" s="139"/>
      <c r="P345" s="139"/>
      <c r="Q345" s="139"/>
      <c r="R345" s="22"/>
      <c r="S345" s="14"/>
    </row>
    <row r="346" spans="1:37" x14ac:dyDescent="0.25">
      <c r="A346" s="14"/>
      <c r="B346" s="14"/>
      <c r="C346" s="14"/>
      <c r="D346" s="14"/>
      <c r="E346" s="14"/>
      <c r="F346" s="14"/>
      <c r="G346" s="14"/>
      <c r="H346" s="19"/>
      <c r="I346" s="77" t="s">
        <v>99</v>
      </c>
      <c r="J346" s="77"/>
      <c r="K346" s="77"/>
      <c r="L346" s="77"/>
      <c r="M346" s="77"/>
      <c r="N346" s="125" t="s">
        <v>28</v>
      </c>
      <c r="O346" s="125"/>
      <c r="P346" s="125"/>
      <c r="Q346" s="125"/>
      <c r="R346" s="14"/>
      <c r="S346" s="14"/>
    </row>
    <row r="347" spans="1:37" x14ac:dyDescent="0.25">
      <c r="A347" s="14"/>
      <c r="B347" s="14"/>
      <c r="C347" s="14"/>
      <c r="D347" s="14"/>
      <c r="E347" s="14"/>
      <c r="F347" s="14"/>
      <c r="G347" s="14"/>
      <c r="H347" s="19"/>
      <c r="I347" s="77" t="s">
        <v>111</v>
      </c>
      <c r="J347" s="77"/>
      <c r="K347" s="77"/>
      <c r="L347" s="77"/>
      <c r="M347" s="77"/>
      <c r="N347" s="87" t="s">
        <v>32</v>
      </c>
      <c r="O347" s="87"/>
      <c r="P347" s="87"/>
      <c r="Q347" s="88"/>
      <c r="R347" s="31" t="s">
        <v>95</v>
      </c>
      <c r="S347" s="14"/>
    </row>
    <row r="348" spans="1:37" x14ac:dyDescent="0.25">
      <c r="A348" s="14"/>
      <c r="B348" s="14"/>
      <c r="C348" s="14"/>
      <c r="D348" s="14"/>
      <c r="E348" s="14"/>
      <c r="F348" s="14"/>
      <c r="G348" s="14"/>
      <c r="H348" s="19"/>
      <c r="I348" s="77" t="s">
        <v>112</v>
      </c>
      <c r="J348" s="77"/>
      <c r="K348" s="77"/>
      <c r="L348" s="77"/>
      <c r="M348" s="77"/>
      <c r="N348" s="89" t="s">
        <v>25</v>
      </c>
      <c r="O348" s="89"/>
      <c r="P348" s="89"/>
      <c r="Q348" s="90"/>
      <c r="R348" s="21" t="s">
        <v>101</v>
      </c>
      <c r="S348" s="14"/>
    </row>
    <row r="349" spans="1:37" x14ac:dyDescent="0.25">
      <c r="A349" s="14"/>
      <c r="B349" s="14"/>
      <c r="C349" s="14"/>
      <c r="D349" s="14"/>
      <c r="E349" s="14"/>
      <c r="F349" s="14"/>
      <c r="G349" s="14"/>
      <c r="H349" s="19"/>
      <c r="I349" s="54"/>
      <c r="J349" s="101"/>
      <c r="K349" s="101"/>
      <c r="L349" s="54"/>
      <c r="M349" s="14"/>
      <c r="N349" s="89" t="s">
        <v>26</v>
      </c>
      <c r="O349" s="89"/>
      <c r="P349" s="89"/>
      <c r="Q349" s="90"/>
      <c r="R349" s="21" t="s">
        <v>102</v>
      </c>
      <c r="S349" s="14"/>
    </row>
    <row r="350" spans="1:37" x14ac:dyDescent="0.25">
      <c r="A350" s="14"/>
      <c r="B350" s="14"/>
      <c r="C350" s="14"/>
      <c r="D350" s="14"/>
      <c r="E350" s="14"/>
      <c r="F350" s="14"/>
      <c r="G350" s="14"/>
      <c r="H350" s="19"/>
      <c r="I350" s="19"/>
      <c r="J350" s="19"/>
      <c r="K350" s="19"/>
      <c r="L350" s="19"/>
      <c r="M350" s="19"/>
      <c r="N350" s="89" t="s">
        <v>27</v>
      </c>
      <c r="O350" s="89"/>
      <c r="P350" s="89"/>
      <c r="Q350" s="90"/>
      <c r="R350" s="20" t="s">
        <v>106</v>
      </c>
      <c r="S350" s="14"/>
    </row>
    <row r="351" spans="1:37" x14ac:dyDescent="0.25">
      <c r="A351" s="14"/>
      <c r="B351" s="14"/>
      <c r="C351" s="14"/>
      <c r="D351" s="14"/>
      <c r="E351" s="14"/>
      <c r="F351" s="14"/>
      <c r="G351" s="14"/>
      <c r="H351" s="19"/>
      <c r="I351" s="19"/>
      <c r="J351" s="19" t="s">
        <v>74</v>
      </c>
      <c r="K351" s="19"/>
      <c r="L351" s="19"/>
      <c r="M351" s="19"/>
      <c r="N351" s="91" t="s">
        <v>48</v>
      </c>
      <c r="O351" s="91"/>
      <c r="P351" s="91"/>
      <c r="Q351" s="92"/>
      <c r="R351" s="20" t="s">
        <v>38</v>
      </c>
      <c r="S351" s="14"/>
    </row>
    <row r="352" spans="1:37" x14ac:dyDescent="0.25">
      <c r="A352" s="14"/>
      <c r="B352" s="14"/>
      <c r="C352" s="14"/>
      <c r="D352" s="14"/>
      <c r="E352" s="14"/>
      <c r="F352" s="14"/>
      <c r="G352" s="14"/>
      <c r="H352" s="19"/>
      <c r="I352" s="19"/>
      <c r="J352" s="19"/>
      <c r="K352" s="19"/>
      <c r="L352" s="19"/>
      <c r="M352" s="19"/>
      <c r="N352" s="89" t="s">
        <v>29</v>
      </c>
      <c r="O352" s="89"/>
      <c r="P352" s="89"/>
      <c r="Q352" s="90"/>
      <c r="R352" s="20" t="s">
        <v>103</v>
      </c>
      <c r="S352" s="14"/>
    </row>
    <row r="353" spans="1:32" x14ac:dyDescent="0.25">
      <c r="A353" s="14"/>
      <c r="B353" s="14"/>
      <c r="C353" s="14"/>
      <c r="D353" s="14"/>
      <c r="E353" s="14"/>
      <c r="F353" s="14"/>
      <c r="G353" s="14"/>
      <c r="H353" s="19"/>
      <c r="I353" s="19"/>
      <c r="J353" s="19"/>
      <c r="K353" s="19"/>
      <c r="L353" s="19"/>
      <c r="M353" s="19"/>
      <c r="N353" s="89" t="s">
        <v>30</v>
      </c>
      <c r="O353" s="89"/>
      <c r="P353" s="89"/>
      <c r="Q353" s="90"/>
      <c r="R353" s="20" t="s">
        <v>104</v>
      </c>
      <c r="S353" s="14"/>
    </row>
    <row r="354" spans="1:32" x14ac:dyDescent="0.25">
      <c r="A354" s="14"/>
      <c r="B354" s="14"/>
      <c r="C354" s="14"/>
      <c r="D354" s="14"/>
      <c r="E354" s="14"/>
      <c r="F354" s="14"/>
      <c r="G354" s="14"/>
      <c r="H354" s="19"/>
      <c r="I354" s="19"/>
      <c r="J354" s="19"/>
      <c r="K354" s="19"/>
      <c r="L354" s="19"/>
      <c r="M354" s="19"/>
      <c r="N354" s="123" t="s">
        <v>33</v>
      </c>
      <c r="O354" s="123"/>
      <c r="P354" s="123"/>
      <c r="Q354" s="124"/>
      <c r="R354" s="29" t="s">
        <v>105</v>
      </c>
      <c r="S354" s="14"/>
    </row>
    <row r="355" spans="1:32" x14ac:dyDescent="0.25">
      <c r="A355" s="14"/>
      <c r="B355" s="14"/>
      <c r="C355" s="14"/>
      <c r="D355" s="14"/>
      <c r="E355" s="14"/>
      <c r="F355" s="14"/>
      <c r="G355" s="14"/>
      <c r="H355" s="14"/>
      <c r="I355" s="14"/>
      <c r="J355" s="14"/>
      <c r="K355" s="14"/>
      <c r="M355" s="14"/>
      <c r="N355" s="123" t="s">
        <v>78</v>
      </c>
      <c r="O355" s="123"/>
      <c r="P355" s="123"/>
      <c r="Q355" s="124"/>
      <c r="R355" s="22" t="s">
        <v>79</v>
      </c>
      <c r="S355" s="14"/>
    </row>
    <row r="356" spans="1:32" x14ac:dyDescent="0.25">
      <c r="A356" s="14"/>
      <c r="B356" s="14"/>
      <c r="C356" s="14"/>
      <c r="D356" s="14"/>
      <c r="E356" s="14"/>
      <c r="F356" s="14"/>
      <c r="G356" s="14"/>
      <c r="H356" s="14"/>
      <c r="I356" s="14"/>
      <c r="J356" s="14"/>
      <c r="K356" s="14"/>
      <c r="M356" s="14"/>
      <c r="N356" s="125" t="s">
        <v>49</v>
      </c>
      <c r="O356" s="125"/>
      <c r="P356" s="125"/>
      <c r="Q356" s="125"/>
      <c r="R356" s="14"/>
      <c r="S356" s="14"/>
    </row>
    <row r="357" spans="1:32" x14ac:dyDescent="0.25">
      <c r="A357" s="14"/>
      <c r="B357" s="14"/>
      <c r="C357" s="14"/>
      <c r="D357" s="14"/>
      <c r="E357" s="14"/>
      <c r="F357" s="14"/>
      <c r="G357" s="14"/>
      <c r="H357" s="14"/>
      <c r="I357" s="14"/>
      <c r="J357" s="14"/>
      <c r="K357" s="14"/>
      <c r="M357" s="14"/>
      <c r="N357" s="135" t="s">
        <v>112</v>
      </c>
      <c r="O357" s="135"/>
      <c r="P357" s="135"/>
      <c r="Q357" s="135"/>
      <c r="R357" s="135"/>
      <c r="S357" s="14"/>
    </row>
    <row r="358" spans="1:32" x14ac:dyDescent="0.25">
      <c r="A358" s="14"/>
      <c r="B358" s="14"/>
      <c r="C358" s="14"/>
      <c r="D358" s="14"/>
      <c r="E358" s="14"/>
      <c r="F358" s="14"/>
      <c r="G358" s="14"/>
      <c r="H358" s="14"/>
      <c r="I358" s="14"/>
      <c r="J358" s="14"/>
      <c r="K358" s="14"/>
      <c r="M358" s="14"/>
      <c r="N358" s="77" t="s">
        <v>55</v>
      </c>
      <c r="O358" s="77"/>
      <c r="P358" s="77"/>
      <c r="Q358" s="77"/>
      <c r="R358" s="77"/>
      <c r="S358" s="14"/>
    </row>
    <row r="359" spans="1:32" x14ac:dyDescent="0.25">
      <c r="A359" s="14"/>
      <c r="B359" s="14"/>
      <c r="C359" s="14"/>
      <c r="D359" s="14"/>
      <c r="E359" s="14"/>
      <c r="F359" s="14"/>
      <c r="G359" s="14"/>
      <c r="H359" s="14"/>
      <c r="I359" s="14"/>
      <c r="J359" s="14"/>
      <c r="K359" s="14"/>
      <c r="M359" s="14"/>
      <c r="N359" s="77" t="s">
        <v>52</v>
      </c>
      <c r="O359" s="77"/>
      <c r="P359" s="77"/>
      <c r="Q359" s="77"/>
      <c r="R359" s="77"/>
      <c r="S359" s="14"/>
    </row>
    <row r="360" spans="1:32" x14ac:dyDescent="0.25">
      <c r="A360" s="14"/>
      <c r="B360" s="14"/>
      <c r="C360" s="14"/>
      <c r="D360" s="14"/>
      <c r="E360" s="14"/>
      <c r="F360" s="14"/>
      <c r="G360" s="14"/>
      <c r="H360" s="14"/>
      <c r="I360" s="14"/>
      <c r="J360" s="14"/>
      <c r="K360" s="14"/>
      <c r="M360" s="14"/>
      <c r="N360" s="213" t="s">
        <v>53</v>
      </c>
      <c r="O360" s="77"/>
      <c r="P360" s="77"/>
      <c r="Q360" s="77"/>
      <c r="R360" s="77"/>
      <c r="S360" s="14"/>
    </row>
    <row r="361" spans="1:32" x14ac:dyDescent="0.25">
      <c r="A361" s="14"/>
      <c r="B361" s="14"/>
      <c r="C361" s="14"/>
      <c r="D361" s="14"/>
      <c r="E361" s="14"/>
      <c r="F361" s="14"/>
      <c r="G361" s="14"/>
      <c r="H361" s="14"/>
      <c r="I361" s="14"/>
      <c r="J361" s="14"/>
      <c r="K361" s="14"/>
      <c r="M361" s="14"/>
      <c r="N361" s="77"/>
      <c r="O361" s="77"/>
      <c r="P361" s="77"/>
      <c r="Q361" s="77"/>
      <c r="R361" s="77"/>
      <c r="S361" s="14"/>
    </row>
    <row r="362" spans="1:32" x14ac:dyDescent="0.25">
      <c r="A362" s="14"/>
      <c r="B362" s="14"/>
      <c r="C362" s="14"/>
      <c r="D362" s="14"/>
      <c r="E362" s="14"/>
      <c r="F362" s="14"/>
      <c r="G362" s="14"/>
      <c r="H362" s="14"/>
      <c r="I362" s="14"/>
      <c r="J362" s="14"/>
      <c r="K362" s="14"/>
      <c r="M362" s="14"/>
      <c r="N362" s="14"/>
      <c r="P362" s="14"/>
      <c r="Q362" s="14"/>
      <c r="R362" s="14"/>
      <c r="S362" s="14"/>
    </row>
    <row r="363" spans="1:32" ht="15.75" thickBot="1" x14ac:dyDescent="0.3">
      <c r="A363" s="15"/>
      <c r="B363" s="15"/>
      <c r="C363" s="15"/>
      <c r="D363" s="15"/>
      <c r="E363" s="15"/>
      <c r="F363" s="15"/>
      <c r="G363" s="15"/>
      <c r="H363" s="15"/>
      <c r="I363" s="15"/>
      <c r="J363" s="15"/>
      <c r="K363" s="15"/>
      <c r="L363" s="15"/>
      <c r="M363" s="15"/>
      <c r="N363" s="15"/>
      <c r="O363" s="15"/>
      <c r="P363" s="15"/>
      <c r="Q363" s="15"/>
      <c r="R363" s="15"/>
      <c r="S363" s="15"/>
    </row>
    <row r="364" spans="1:32" ht="15.75" thickTop="1" x14ac:dyDescent="0.25">
      <c r="A364" s="17"/>
      <c r="B364" s="17"/>
      <c r="C364" s="17"/>
      <c r="D364" s="17"/>
      <c r="E364" s="17"/>
      <c r="F364" s="17"/>
      <c r="G364" s="18"/>
      <c r="H364" s="18"/>
      <c r="I364" s="17"/>
      <c r="J364" s="17"/>
      <c r="K364" s="13"/>
      <c r="L364" s="13"/>
      <c r="M364" s="13"/>
      <c r="N364" s="13"/>
      <c r="O364" s="13"/>
      <c r="P364" s="13"/>
      <c r="Q364" s="13"/>
      <c r="R364" s="13"/>
      <c r="S364" s="17"/>
    </row>
    <row r="365" spans="1:32" ht="19.5" thickBot="1" x14ac:dyDescent="0.3">
      <c r="A365" s="129" t="s">
        <v>19</v>
      </c>
      <c r="B365" s="130"/>
      <c r="C365" s="144" t="s">
        <v>119</v>
      </c>
      <c r="D365" s="145"/>
      <c r="E365" s="146" t="s">
        <v>20</v>
      </c>
      <c r="F365" s="147"/>
      <c r="G365" s="146" t="s">
        <v>21</v>
      </c>
      <c r="H365" s="146"/>
      <c r="I365" s="148" t="s">
        <v>24</v>
      </c>
      <c r="J365" s="148"/>
      <c r="K365" s="148"/>
      <c r="L365" s="109" t="s">
        <v>4</v>
      </c>
      <c r="M365" s="109"/>
      <c r="N365" s="110"/>
      <c r="O365" s="110"/>
      <c r="P365" s="111"/>
      <c r="Q365" s="120" t="s">
        <v>18</v>
      </c>
      <c r="R365" s="149" t="s">
        <v>0</v>
      </c>
      <c r="S365" s="150" t="s">
        <v>2</v>
      </c>
    </row>
    <row r="366" spans="1:32" ht="27.75" customHeight="1" x14ac:dyDescent="0.25">
      <c r="A366" s="126" t="s">
        <v>122</v>
      </c>
      <c r="B366" s="127"/>
      <c r="C366" s="151" t="s">
        <v>123</v>
      </c>
      <c r="D366" s="149"/>
      <c r="E366" s="152">
        <v>12</v>
      </c>
      <c r="F366" s="153"/>
      <c r="G366" s="152" t="s">
        <v>96</v>
      </c>
      <c r="H366" s="152"/>
      <c r="I366" s="148" t="s">
        <v>109</v>
      </c>
      <c r="J366" s="148"/>
      <c r="K366" s="148"/>
      <c r="L366" s="59" t="s">
        <v>182</v>
      </c>
      <c r="M366" s="60" t="s">
        <v>183</v>
      </c>
      <c r="N366" s="62" t="s">
        <v>185</v>
      </c>
      <c r="O366" s="62" t="s">
        <v>184</v>
      </c>
      <c r="P366" s="64" t="s">
        <v>186</v>
      </c>
      <c r="Q366" s="120"/>
      <c r="R366" s="149"/>
      <c r="S366" s="150"/>
    </row>
    <row r="367" spans="1:32" ht="15" customHeight="1" x14ac:dyDescent="0.25">
      <c r="A367" s="125"/>
      <c r="B367" s="128"/>
      <c r="C367" s="151"/>
      <c r="D367" s="149"/>
      <c r="E367" s="152"/>
      <c r="F367" s="153"/>
      <c r="G367" s="152"/>
      <c r="H367" s="152"/>
      <c r="I367" s="97" t="s">
        <v>179</v>
      </c>
      <c r="J367" s="97"/>
      <c r="K367" s="97"/>
      <c r="L367" s="55"/>
      <c r="M367" s="14"/>
      <c r="N367" s="14"/>
      <c r="P367" s="14"/>
      <c r="Q367" s="14"/>
      <c r="R367" s="14"/>
      <c r="S367" s="14"/>
      <c r="AF367" t="s">
        <v>0</v>
      </c>
    </row>
    <row r="368" spans="1:32" ht="19.5" thickBot="1" x14ac:dyDescent="0.3">
      <c r="A368" s="14"/>
      <c r="B368" s="14"/>
      <c r="C368" s="14"/>
      <c r="D368" s="14"/>
      <c r="E368" s="14"/>
      <c r="F368" s="14"/>
      <c r="G368" s="14"/>
      <c r="H368" s="14"/>
      <c r="I368" s="97"/>
      <c r="J368" s="97"/>
      <c r="K368" s="97"/>
      <c r="L368" s="55"/>
      <c r="M368" s="14"/>
      <c r="N368" s="14"/>
      <c r="P368" s="14"/>
      <c r="Q368" s="14"/>
      <c r="R368" s="14"/>
      <c r="S368" s="14"/>
    </row>
    <row r="369" spans="1:45" ht="15" customHeight="1" x14ac:dyDescent="0.25">
      <c r="A369" s="14"/>
      <c r="B369" s="14"/>
      <c r="C369" s="14"/>
      <c r="D369" s="14"/>
      <c r="E369" s="14"/>
      <c r="F369" s="14"/>
      <c r="G369" s="14"/>
      <c r="H369" s="14"/>
      <c r="I369" s="1"/>
      <c r="J369" s="1"/>
      <c r="K369" s="1"/>
      <c r="L369" s="78">
        <v>3890</v>
      </c>
      <c r="M369" s="99">
        <v>3810</v>
      </c>
      <c r="N369" s="74">
        <v>3730</v>
      </c>
      <c r="O369" s="74">
        <v>3650</v>
      </c>
      <c r="P369" s="74">
        <v>3570</v>
      </c>
      <c r="Q369" s="140">
        <v>5450</v>
      </c>
      <c r="R369" s="138" t="s">
        <v>128</v>
      </c>
      <c r="S369" s="142"/>
      <c r="AF369" t="str">
        <f>R369</f>
        <v>Темно-синий</v>
      </c>
      <c r="AG369">
        <f>S369</f>
        <v>0</v>
      </c>
      <c r="AH369">
        <f>$S369*M$369</f>
        <v>0</v>
      </c>
      <c r="AI369" s="44">
        <f>$S369*N$369</f>
        <v>0</v>
      </c>
      <c r="AJ369" s="44">
        <f>$S369*P$369</f>
        <v>0</v>
      </c>
      <c r="AK369" s="44">
        <f>$S369*Q$369</f>
        <v>0</v>
      </c>
      <c r="AN369" s="49" t="e">
        <f>M369*#REF!</f>
        <v>#REF!</v>
      </c>
      <c r="AO369" s="49" t="e">
        <f>N369*#REF!</f>
        <v>#REF!</v>
      </c>
      <c r="AP369" s="49" t="e">
        <f>P369*#REF!</f>
        <v>#REF!</v>
      </c>
      <c r="AQ369" s="49" t="e">
        <f>Q369*#REF!</f>
        <v>#REF!</v>
      </c>
      <c r="AS369" s="49" t="e">
        <f>SUM(AN369:AQ369)</f>
        <v>#REF!</v>
      </c>
    </row>
    <row r="370" spans="1:45" ht="15.75" customHeight="1" thickBot="1" x14ac:dyDescent="0.3">
      <c r="A370" s="14"/>
      <c r="B370" s="14"/>
      <c r="C370" s="14"/>
      <c r="D370" s="14"/>
      <c r="E370" s="14"/>
      <c r="F370" s="14"/>
      <c r="G370" s="14"/>
      <c r="H370" s="14"/>
      <c r="I370" s="1"/>
      <c r="J370" s="1"/>
      <c r="K370" s="1"/>
      <c r="L370" s="78"/>
      <c r="M370" s="100"/>
      <c r="N370" s="75"/>
      <c r="O370" s="75"/>
      <c r="P370" s="75"/>
      <c r="Q370" s="141"/>
      <c r="R370" s="138"/>
      <c r="S370" s="143"/>
    </row>
    <row r="371" spans="1:45" ht="15" customHeight="1" x14ac:dyDescent="0.25">
      <c r="A371" s="14"/>
      <c r="B371" s="14"/>
      <c r="C371" s="14"/>
      <c r="D371" s="14"/>
      <c r="E371" s="14"/>
      <c r="F371" s="14"/>
      <c r="G371" s="14"/>
      <c r="H371" s="14"/>
      <c r="I371" s="1"/>
      <c r="J371" s="1"/>
      <c r="K371" s="1"/>
      <c r="L371" s="1"/>
      <c r="M371" s="1"/>
      <c r="N371" s="14"/>
      <c r="P371" s="14"/>
      <c r="Q371" s="14"/>
      <c r="R371" s="22"/>
      <c r="S371" s="17"/>
      <c r="AG371">
        <f>SUM(AG369)</f>
        <v>0</v>
      </c>
    </row>
    <row r="372" spans="1:45" ht="15" customHeight="1" x14ac:dyDescent="0.25">
      <c r="A372" s="14"/>
      <c r="B372" s="14"/>
      <c r="C372" s="14"/>
      <c r="D372" s="14"/>
      <c r="E372" s="14"/>
      <c r="F372" s="14"/>
      <c r="G372" s="14"/>
      <c r="H372" s="14"/>
      <c r="I372" s="84" t="s">
        <v>60</v>
      </c>
      <c r="J372" s="84"/>
      <c r="K372" s="84"/>
      <c r="L372" s="84"/>
      <c r="M372" s="84"/>
      <c r="N372" s="133" t="s">
        <v>34</v>
      </c>
      <c r="O372" s="133"/>
      <c r="P372" s="133"/>
      <c r="Q372" s="133"/>
      <c r="R372" s="22"/>
      <c r="S372" s="14"/>
    </row>
    <row r="373" spans="1:45" ht="15" customHeight="1" x14ac:dyDescent="0.25">
      <c r="A373" s="14"/>
      <c r="B373" s="14"/>
      <c r="C373" s="14"/>
      <c r="D373" s="14"/>
      <c r="E373" s="14"/>
      <c r="F373" s="14"/>
      <c r="G373" s="14"/>
      <c r="H373" s="24"/>
      <c r="I373" s="77" t="s">
        <v>94</v>
      </c>
      <c r="J373" s="77"/>
      <c r="K373" s="77"/>
      <c r="L373" s="77"/>
      <c r="M373" s="77"/>
      <c r="N373" s="106" t="s">
        <v>54</v>
      </c>
      <c r="O373" s="106"/>
      <c r="P373" s="106"/>
      <c r="Q373" s="106"/>
      <c r="R373" s="22"/>
      <c r="S373" s="17"/>
    </row>
    <row r="374" spans="1:45" ht="15" customHeight="1" x14ac:dyDescent="0.25">
      <c r="A374" s="14"/>
      <c r="B374" s="14"/>
      <c r="C374" s="14"/>
      <c r="D374" s="14"/>
      <c r="E374" s="14"/>
      <c r="F374" s="14"/>
      <c r="G374" s="14"/>
      <c r="H374" s="19"/>
      <c r="I374" s="84" t="s">
        <v>98</v>
      </c>
      <c r="J374" s="84"/>
      <c r="K374" s="84"/>
      <c r="L374" s="84"/>
      <c r="M374" s="84"/>
      <c r="N374" s="106" t="s">
        <v>45</v>
      </c>
      <c r="O374" s="106"/>
      <c r="P374" s="106"/>
      <c r="Q374" s="106"/>
      <c r="R374" s="22"/>
      <c r="S374" s="14"/>
      <c r="U374" s="22"/>
    </row>
    <row r="375" spans="1:45" x14ac:dyDescent="0.25">
      <c r="A375" s="14"/>
      <c r="B375" s="14"/>
      <c r="C375" s="14"/>
      <c r="D375" s="14"/>
      <c r="E375" s="14"/>
      <c r="F375" s="14"/>
      <c r="G375" s="14"/>
      <c r="H375" s="19"/>
      <c r="I375" s="77" t="s">
        <v>63</v>
      </c>
      <c r="J375" s="77"/>
      <c r="K375" s="77"/>
      <c r="L375" s="77"/>
      <c r="M375" s="77"/>
      <c r="N375" s="106" t="s">
        <v>43</v>
      </c>
      <c r="O375" s="106"/>
      <c r="P375" s="106"/>
      <c r="Q375" s="106"/>
      <c r="S375" s="17"/>
      <c r="U375" s="22"/>
    </row>
    <row r="376" spans="1:45" x14ac:dyDescent="0.25">
      <c r="A376" s="14"/>
      <c r="B376" s="14"/>
      <c r="C376" s="14"/>
      <c r="D376" s="14"/>
      <c r="E376" s="14"/>
      <c r="F376" s="14"/>
      <c r="G376" s="14"/>
      <c r="H376" s="19"/>
      <c r="I376" s="77" t="s">
        <v>64</v>
      </c>
      <c r="J376" s="77"/>
      <c r="K376" s="77"/>
      <c r="L376" s="77"/>
      <c r="M376" s="77"/>
      <c r="N376" s="106" t="s">
        <v>46</v>
      </c>
      <c r="O376" s="106"/>
      <c r="P376" s="106"/>
      <c r="Q376" s="106"/>
      <c r="S376" s="14"/>
    </row>
    <row r="377" spans="1:45" x14ac:dyDescent="0.25">
      <c r="A377" s="14"/>
      <c r="B377" s="14"/>
      <c r="C377" s="14"/>
      <c r="D377" s="14"/>
      <c r="E377" s="14"/>
      <c r="F377" s="14"/>
      <c r="G377" s="14"/>
      <c r="H377" s="19"/>
      <c r="I377" s="77" t="s">
        <v>65</v>
      </c>
      <c r="J377" s="77"/>
      <c r="K377" s="77"/>
      <c r="L377" s="77"/>
      <c r="M377" s="77"/>
      <c r="N377" s="106" t="s">
        <v>97</v>
      </c>
      <c r="O377" s="106"/>
      <c r="P377" s="106"/>
      <c r="Q377" s="106"/>
      <c r="R377" s="22"/>
      <c r="S377" s="17"/>
    </row>
    <row r="378" spans="1:45" x14ac:dyDescent="0.25">
      <c r="A378" s="14"/>
      <c r="B378" s="14"/>
      <c r="C378" s="14"/>
      <c r="D378" s="14"/>
      <c r="E378" s="14"/>
      <c r="F378" s="14"/>
      <c r="G378" s="14"/>
      <c r="H378" s="19"/>
      <c r="I378" s="77" t="s">
        <v>59</v>
      </c>
      <c r="J378" s="77"/>
      <c r="K378" s="77"/>
      <c r="L378" s="77"/>
      <c r="M378" s="77"/>
      <c r="N378" s="106" t="s">
        <v>44</v>
      </c>
      <c r="O378" s="106"/>
      <c r="P378" s="106"/>
      <c r="Q378" s="106"/>
      <c r="R378" s="22"/>
      <c r="S378" s="14"/>
    </row>
    <row r="379" spans="1:45" x14ac:dyDescent="0.25">
      <c r="A379" s="14"/>
      <c r="B379" s="14"/>
      <c r="C379" s="14"/>
      <c r="D379" s="14"/>
      <c r="E379" s="14"/>
      <c r="F379" s="14"/>
      <c r="G379" s="14"/>
      <c r="H379" s="19"/>
      <c r="I379" s="77" t="s">
        <v>108</v>
      </c>
      <c r="J379" s="77"/>
      <c r="K379" s="77"/>
      <c r="L379" s="77"/>
      <c r="M379" s="77"/>
      <c r="N379" s="139" t="s">
        <v>113</v>
      </c>
      <c r="O379" s="139"/>
      <c r="P379" s="139"/>
      <c r="Q379" s="139"/>
      <c r="R379" s="22"/>
      <c r="S379" s="14"/>
    </row>
    <row r="380" spans="1:45" x14ac:dyDescent="0.25">
      <c r="A380" s="14"/>
      <c r="B380" s="14"/>
      <c r="C380" s="14"/>
      <c r="D380" s="14"/>
      <c r="E380" s="14"/>
      <c r="F380" s="14"/>
      <c r="G380" s="14"/>
      <c r="H380" s="19"/>
      <c r="I380" s="77" t="s">
        <v>111</v>
      </c>
      <c r="J380" s="77"/>
      <c r="K380" s="77"/>
      <c r="L380" s="77"/>
      <c r="M380" s="77"/>
      <c r="N380" s="125" t="s">
        <v>28</v>
      </c>
      <c r="O380" s="125"/>
      <c r="P380" s="125"/>
      <c r="Q380" s="125"/>
      <c r="R380" s="14"/>
      <c r="S380" s="14"/>
    </row>
    <row r="381" spans="1:45" x14ac:dyDescent="0.25">
      <c r="A381" s="14"/>
      <c r="B381" s="14"/>
      <c r="C381" s="14"/>
      <c r="D381" s="14"/>
      <c r="E381" s="14"/>
      <c r="F381" s="14"/>
      <c r="G381" s="14"/>
      <c r="H381" s="19"/>
      <c r="I381" s="77" t="s">
        <v>110</v>
      </c>
      <c r="J381" s="77"/>
      <c r="K381" s="77"/>
      <c r="L381" s="77"/>
      <c r="M381" s="77"/>
      <c r="N381" s="87" t="s">
        <v>32</v>
      </c>
      <c r="O381" s="87"/>
      <c r="P381" s="87"/>
      <c r="Q381" s="88"/>
      <c r="R381" s="31" t="s">
        <v>95</v>
      </c>
      <c r="S381" s="14"/>
    </row>
    <row r="382" spans="1:45" x14ac:dyDescent="0.25">
      <c r="A382" s="14"/>
      <c r="B382" s="14"/>
      <c r="C382" s="14"/>
      <c r="D382" s="14"/>
      <c r="E382" s="14"/>
      <c r="F382" s="14"/>
      <c r="G382" s="14"/>
      <c r="H382" s="19"/>
      <c r="N382" s="89" t="s">
        <v>25</v>
      </c>
      <c r="O382" s="89"/>
      <c r="P382" s="89"/>
      <c r="Q382" s="90"/>
      <c r="R382" s="21" t="s">
        <v>101</v>
      </c>
      <c r="S382" s="14"/>
    </row>
    <row r="383" spans="1:45" x14ac:dyDescent="0.25">
      <c r="A383" s="14"/>
      <c r="B383" s="14"/>
      <c r="C383" s="14"/>
      <c r="D383" s="14"/>
      <c r="E383" s="14"/>
      <c r="F383" s="14"/>
      <c r="G383" s="14"/>
      <c r="H383" s="19"/>
      <c r="I383" s="54"/>
      <c r="J383" s="101"/>
      <c r="K383" s="101"/>
      <c r="L383" s="54"/>
      <c r="M383" s="14"/>
      <c r="N383" s="89" t="s">
        <v>26</v>
      </c>
      <c r="O383" s="89"/>
      <c r="P383" s="89"/>
      <c r="Q383" s="90"/>
      <c r="R383" s="21" t="s">
        <v>102</v>
      </c>
      <c r="S383" s="14"/>
    </row>
    <row r="384" spans="1:45" x14ac:dyDescent="0.25">
      <c r="A384" s="14"/>
      <c r="B384" s="14"/>
      <c r="C384" s="14"/>
      <c r="D384" s="14"/>
      <c r="E384" s="14"/>
      <c r="F384" s="14"/>
      <c r="G384" s="14"/>
      <c r="H384" s="19"/>
      <c r="I384" s="19"/>
      <c r="J384" s="19"/>
      <c r="K384" s="19"/>
      <c r="L384" s="19"/>
      <c r="M384" s="19"/>
      <c r="N384" s="89" t="s">
        <v>27</v>
      </c>
      <c r="O384" s="89"/>
      <c r="P384" s="89"/>
      <c r="Q384" s="90"/>
      <c r="R384" s="20" t="s">
        <v>106</v>
      </c>
      <c r="S384" s="14"/>
      <c r="AG384" s="48" t="s">
        <v>162</v>
      </c>
      <c r="AH384" s="48"/>
    </row>
    <row r="385" spans="1:39" x14ac:dyDescent="0.25">
      <c r="A385" s="14"/>
      <c r="B385" s="14"/>
      <c r="C385" s="14"/>
      <c r="D385" s="14"/>
      <c r="E385" s="14"/>
      <c r="F385" s="14"/>
      <c r="G385" s="14"/>
      <c r="H385" s="19"/>
      <c r="I385" s="19"/>
      <c r="J385" s="19" t="s">
        <v>74</v>
      </c>
      <c r="K385" s="19"/>
      <c r="L385" s="19"/>
      <c r="M385" s="19"/>
      <c r="N385" s="91" t="s">
        <v>48</v>
      </c>
      <c r="O385" s="91"/>
      <c r="P385" s="91"/>
      <c r="Q385" s="92"/>
      <c r="R385" s="20" t="s">
        <v>38</v>
      </c>
      <c r="S385" s="14"/>
    </row>
    <row r="386" spans="1:39" x14ac:dyDescent="0.25">
      <c r="A386" s="14"/>
      <c r="B386" s="14"/>
      <c r="C386" s="14"/>
      <c r="D386" s="14"/>
      <c r="E386" s="14"/>
      <c r="F386" s="14"/>
      <c r="G386" s="14"/>
      <c r="H386" s="19"/>
      <c r="I386" s="19"/>
      <c r="J386" s="19"/>
      <c r="K386" s="19"/>
      <c r="L386" s="19"/>
      <c r="M386" s="19"/>
      <c r="N386" s="89" t="s">
        <v>29</v>
      </c>
      <c r="O386" s="89"/>
      <c r="P386" s="89"/>
      <c r="Q386" s="90"/>
      <c r="R386" s="20" t="s">
        <v>103</v>
      </c>
      <c r="S386" s="14"/>
      <c r="AG386" t="e">
        <f>AG15+AG47+AG85+AG132+AG154+AG198+AG234+AG264+AG302+AG343+#REF!+AG371</f>
        <v>#REF!</v>
      </c>
      <c r="AH386">
        <f>SUM(AH1:AH381)</f>
        <v>0</v>
      </c>
      <c r="AI386">
        <f>SUM(AI1:AI381)</f>
        <v>0</v>
      </c>
      <c r="AJ386">
        <f>SUM(AJ1:AJ381)</f>
        <v>0</v>
      </c>
      <c r="AK386">
        <f>SUM(AK1:AK381)</f>
        <v>0</v>
      </c>
    </row>
    <row r="387" spans="1:39" x14ac:dyDescent="0.25">
      <c r="A387" s="14"/>
      <c r="B387" s="14"/>
      <c r="C387" s="14"/>
      <c r="D387" s="14"/>
      <c r="E387" s="14"/>
      <c r="F387" s="14"/>
      <c r="G387" s="14"/>
      <c r="H387" s="19"/>
      <c r="I387" s="19"/>
      <c r="J387" s="19"/>
      <c r="K387" s="19"/>
      <c r="L387" s="19"/>
      <c r="M387" s="19"/>
      <c r="N387" s="89" t="s">
        <v>30</v>
      </c>
      <c r="O387" s="89"/>
      <c r="P387" s="89"/>
      <c r="Q387" s="90"/>
      <c r="R387" s="20" t="s">
        <v>104</v>
      </c>
      <c r="S387" s="14"/>
    </row>
    <row r="388" spans="1:39" x14ac:dyDescent="0.25">
      <c r="A388" s="14"/>
      <c r="B388" s="14"/>
      <c r="C388" s="14"/>
      <c r="D388" s="14"/>
      <c r="E388" s="14"/>
      <c r="F388" s="14"/>
      <c r="G388" s="14"/>
      <c r="H388" s="19"/>
      <c r="I388" s="19"/>
      <c r="J388" s="19"/>
      <c r="K388" s="19"/>
      <c r="L388" s="19"/>
      <c r="M388" s="19"/>
      <c r="N388" s="123" t="s">
        <v>33</v>
      </c>
      <c r="O388" s="123"/>
      <c r="P388" s="123"/>
      <c r="Q388" s="124"/>
      <c r="R388" s="29" t="s">
        <v>105</v>
      </c>
      <c r="S388" s="14"/>
      <c r="AH388" s="53" t="e">
        <f>AH386*#REF!</f>
        <v>#REF!</v>
      </c>
      <c r="AI388" s="53" t="e">
        <f>AI386*#REF!</f>
        <v>#REF!</v>
      </c>
      <c r="AJ388" s="53" t="e">
        <f>AJ386*#REF!</f>
        <v>#REF!</v>
      </c>
      <c r="AK388" s="53" t="e">
        <f>AK386*#REF!</f>
        <v>#REF!</v>
      </c>
      <c r="AL388" s="53"/>
      <c r="AM388" s="53" t="e">
        <f>SUM(AH388:AK388)</f>
        <v>#REF!</v>
      </c>
    </row>
    <row r="389" spans="1:39" x14ac:dyDescent="0.25">
      <c r="A389" s="14"/>
      <c r="B389" s="14"/>
      <c r="C389" s="14"/>
      <c r="D389" s="14"/>
      <c r="E389" s="14"/>
      <c r="F389" s="14"/>
      <c r="G389" s="14"/>
      <c r="H389" s="14"/>
      <c r="I389" s="14"/>
      <c r="J389" s="14"/>
      <c r="K389" s="14"/>
      <c r="M389" s="14"/>
      <c r="N389" s="123" t="s">
        <v>78</v>
      </c>
      <c r="O389" s="123"/>
      <c r="P389" s="123"/>
      <c r="Q389" s="124"/>
      <c r="R389" s="22" t="s">
        <v>79</v>
      </c>
      <c r="S389" s="14"/>
    </row>
    <row r="390" spans="1:39" x14ac:dyDescent="0.25">
      <c r="A390" s="14"/>
      <c r="B390" s="14"/>
      <c r="C390" s="14"/>
      <c r="D390" s="14"/>
      <c r="E390" s="14"/>
      <c r="F390" s="14"/>
      <c r="G390" s="14"/>
      <c r="H390" s="14"/>
      <c r="I390" s="14"/>
      <c r="J390" s="14"/>
      <c r="K390" s="14"/>
      <c r="M390" s="14"/>
      <c r="N390" s="125" t="s">
        <v>49</v>
      </c>
      <c r="O390" s="125"/>
      <c r="P390" s="125"/>
      <c r="Q390" s="125"/>
      <c r="R390" s="14"/>
      <c r="S390" s="14"/>
    </row>
    <row r="391" spans="1:39" x14ac:dyDescent="0.25">
      <c r="A391" s="14"/>
      <c r="B391" s="14"/>
      <c r="C391" s="14"/>
      <c r="D391" s="14"/>
      <c r="E391" s="14"/>
      <c r="F391" s="14"/>
      <c r="G391" s="14"/>
      <c r="H391" s="14"/>
      <c r="I391" s="14"/>
      <c r="J391" s="14"/>
      <c r="K391" s="14"/>
      <c r="M391" s="14"/>
      <c r="N391" s="135" t="s">
        <v>110</v>
      </c>
      <c r="O391" s="135"/>
      <c r="P391" s="135"/>
      <c r="Q391" s="135"/>
      <c r="R391" s="135"/>
      <c r="S391" s="14"/>
    </row>
    <row r="392" spans="1:39" x14ac:dyDescent="0.25">
      <c r="A392" s="14"/>
      <c r="B392" s="14"/>
      <c r="C392" s="14"/>
      <c r="D392" s="14"/>
      <c r="E392" s="14"/>
      <c r="F392" s="14"/>
      <c r="G392" s="14"/>
      <c r="H392" s="14"/>
      <c r="I392" s="14"/>
      <c r="J392" s="14"/>
      <c r="K392" s="14"/>
      <c r="M392" s="14"/>
      <c r="N392" s="77" t="s">
        <v>55</v>
      </c>
      <c r="O392" s="77"/>
      <c r="P392" s="77"/>
      <c r="Q392" s="77"/>
      <c r="R392" s="77"/>
      <c r="S392" s="14"/>
    </row>
    <row r="393" spans="1:39" x14ac:dyDescent="0.25">
      <c r="A393" s="14"/>
      <c r="B393" s="14"/>
      <c r="C393" s="14"/>
      <c r="D393" s="14"/>
      <c r="E393" s="14"/>
      <c r="F393" s="14"/>
      <c r="G393" s="14"/>
      <c r="H393" s="14"/>
      <c r="I393" s="14"/>
      <c r="J393" s="14"/>
      <c r="K393" s="14"/>
      <c r="M393" s="14"/>
      <c r="N393" s="77" t="s">
        <v>52</v>
      </c>
      <c r="O393" s="77"/>
      <c r="P393" s="77"/>
      <c r="Q393" s="77"/>
      <c r="R393" s="77"/>
      <c r="S393" s="14"/>
    </row>
    <row r="394" spans="1:39" x14ac:dyDescent="0.25">
      <c r="A394" s="14"/>
      <c r="B394" s="14"/>
      <c r="C394" s="14"/>
      <c r="D394" s="14"/>
      <c r="E394" s="14"/>
      <c r="F394" s="14"/>
      <c r="G394" s="14"/>
      <c r="H394" s="14"/>
      <c r="I394" s="14"/>
      <c r="J394" s="14"/>
      <c r="K394" s="14"/>
      <c r="M394" s="14"/>
      <c r="N394" s="77"/>
      <c r="O394" s="77"/>
      <c r="P394" s="77"/>
      <c r="Q394" s="77"/>
      <c r="R394" s="77"/>
      <c r="S394" s="14"/>
    </row>
    <row r="395" spans="1:39" x14ac:dyDescent="0.25">
      <c r="A395" s="14"/>
      <c r="B395" s="14"/>
      <c r="C395" s="14"/>
      <c r="D395" s="14"/>
      <c r="E395" s="14"/>
      <c r="F395" s="14"/>
      <c r="G395" s="14"/>
      <c r="H395" s="14"/>
      <c r="I395" s="14"/>
      <c r="J395" s="14"/>
      <c r="K395" s="14"/>
      <c r="M395" s="14"/>
      <c r="N395" s="77"/>
      <c r="O395" s="77"/>
      <c r="P395" s="77"/>
      <c r="Q395" s="77"/>
      <c r="R395" s="77"/>
      <c r="S395" s="14"/>
    </row>
    <row r="396" spans="1:39" x14ac:dyDescent="0.25">
      <c r="A396" s="14"/>
      <c r="B396" s="14"/>
      <c r="C396" s="14"/>
      <c r="D396" s="14"/>
      <c r="E396" s="14"/>
      <c r="F396" s="14"/>
      <c r="G396" s="14"/>
      <c r="H396" s="14"/>
      <c r="I396" s="14"/>
      <c r="J396" s="14"/>
      <c r="K396" s="14"/>
      <c r="M396" s="14"/>
      <c r="N396" s="14"/>
      <c r="P396" s="14"/>
      <c r="Q396" s="14"/>
      <c r="R396" s="14"/>
      <c r="S396" s="14"/>
    </row>
    <row r="397" spans="1:39" ht="15.75" thickBot="1" x14ac:dyDescent="0.3">
      <c r="A397" s="15"/>
      <c r="B397" s="15"/>
      <c r="C397" s="15"/>
      <c r="D397" s="15"/>
      <c r="E397" s="15"/>
      <c r="F397" s="15"/>
      <c r="G397" s="15"/>
      <c r="H397" s="15"/>
      <c r="I397" s="15"/>
      <c r="J397" s="15"/>
      <c r="K397" s="15"/>
      <c r="L397" s="15"/>
      <c r="M397" s="15"/>
      <c r="N397" s="15"/>
      <c r="O397" s="15"/>
      <c r="P397" s="15"/>
      <c r="Q397" s="15"/>
      <c r="R397" s="15"/>
      <c r="S397" s="15"/>
    </row>
    <row r="398" spans="1:39" ht="15.75" thickTop="1" x14ac:dyDescent="0.25"/>
  </sheetData>
  <mergeCells count="683">
    <mergeCell ref="I302:M302"/>
    <mergeCell ref="I303:M303"/>
    <mergeCell ref="I304:M304"/>
    <mergeCell ref="I305:M305"/>
    <mergeCell ref="I306:M306"/>
    <mergeCell ref="N355:Q355"/>
    <mergeCell ref="N356:Q356"/>
    <mergeCell ref="N357:R357"/>
    <mergeCell ref="N358:R358"/>
    <mergeCell ref="N359:R359"/>
    <mergeCell ref="N350:Q350"/>
    <mergeCell ref="N351:Q351"/>
    <mergeCell ref="N352:Q352"/>
    <mergeCell ref="N353:Q353"/>
    <mergeCell ref="N354:Q354"/>
    <mergeCell ref="N360:R360"/>
    <mergeCell ref="N361:R361"/>
    <mergeCell ref="N318:Q318"/>
    <mergeCell ref="N319:Q319"/>
    <mergeCell ref="N320:R320"/>
    <mergeCell ref="N311:Q311"/>
    <mergeCell ref="N312:Q312"/>
    <mergeCell ref="N313:Q313"/>
    <mergeCell ref="N314:Q314"/>
    <mergeCell ref="N315:Q315"/>
    <mergeCell ref="N308:Q308"/>
    <mergeCell ref="N309:Q309"/>
    <mergeCell ref="N310:Q310"/>
    <mergeCell ref="N317:Q317"/>
    <mergeCell ref="N344:Q344"/>
    <mergeCell ref="N345:Q345"/>
    <mergeCell ref="N346:Q346"/>
    <mergeCell ref="N341:Q341"/>
    <mergeCell ref="N342:Q342"/>
    <mergeCell ref="N343:Q343"/>
    <mergeCell ref="I345:M345"/>
    <mergeCell ref="I346:M346"/>
    <mergeCell ref="N339:Q339"/>
    <mergeCell ref="I343:M343"/>
    <mergeCell ref="I344:M344"/>
    <mergeCell ref="I347:M347"/>
    <mergeCell ref="I348:M348"/>
    <mergeCell ref="N347:Q347"/>
    <mergeCell ref="N348:Q348"/>
    <mergeCell ref="J349:K349"/>
    <mergeCell ref="N349:Q349"/>
    <mergeCell ref="S339:S340"/>
    <mergeCell ref="N340:Q340"/>
    <mergeCell ref="S341:S342"/>
    <mergeCell ref="S335:S336"/>
    <mergeCell ref="R337:R338"/>
    <mergeCell ref="S337:S338"/>
    <mergeCell ref="N338:Q338"/>
    <mergeCell ref="M335:M336"/>
    <mergeCell ref="N335:N336"/>
    <mergeCell ref="P335:P336"/>
    <mergeCell ref="Q335:Q336"/>
    <mergeCell ref="R335:R336"/>
    <mergeCell ref="R341:R342"/>
    <mergeCell ref="I338:M338"/>
    <mergeCell ref="I339:M339"/>
    <mergeCell ref="I340:M340"/>
    <mergeCell ref="I341:M341"/>
    <mergeCell ref="I342:M342"/>
    <mergeCell ref="R339:R340"/>
    <mergeCell ref="L335:L336"/>
    <mergeCell ref="S331:S332"/>
    <mergeCell ref="C332:D333"/>
    <mergeCell ref="E332:F333"/>
    <mergeCell ref="G332:H333"/>
    <mergeCell ref="I332:K332"/>
    <mergeCell ref="I333:K334"/>
    <mergeCell ref="N321:R321"/>
    <mergeCell ref="C331:D331"/>
    <mergeCell ref="E331:F331"/>
    <mergeCell ref="G331:H331"/>
    <mergeCell ref="I331:K331"/>
    <mergeCell ref="Q331:Q332"/>
    <mergeCell ref="R331:R332"/>
    <mergeCell ref="N324:Q324"/>
    <mergeCell ref="N325:R325"/>
    <mergeCell ref="N326:R326"/>
    <mergeCell ref="N327:Q327"/>
    <mergeCell ref="L331:P331"/>
    <mergeCell ref="I307:M307"/>
    <mergeCell ref="I308:M308"/>
    <mergeCell ref="N316:Q316"/>
    <mergeCell ref="N280:R280"/>
    <mergeCell ref="N278:R278"/>
    <mergeCell ref="N279:R279"/>
    <mergeCell ref="N301:Q301"/>
    <mergeCell ref="M298:M299"/>
    <mergeCell ref="N298:N299"/>
    <mergeCell ref="P298:P299"/>
    <mergeCell ref="Q298:Q299"/>
    <mergeCell ref="R298:R299"/>
    <mergeCell ref="Q294:Q295"/>
    <mergeCell ref="R294:R295"/>
    <mergeCell ref="N284:Q284"/>
    <mergeCell ref="N282:R282"/>
    <mergeCell ref="I309:M309"/>
    <mergeCell ref="L298:L299"/>
    <mergeCell ref="N306:Q306"/>
    <mergeCell ref="N304:Q304"/>
    <mergeCell ref="N305:Q305"/>
    <mergeCell ref="N302:Q302"/>
    <mergeCell ref="N303:Q303"/>
    <mergeCell ref="I301:M301"/>
    <mergeCell ref="S294:S295"/>
    <mergeCell ref="C295:D296"/>
    <mergeCell ref="E295:F296"/>
    <mergeCell ref="G295:H296"/>
    <mergeCell ref="I295:K295"/>
    <mergeCell ref="I296:K297"/>
    <mergeCell ref="C294:D294"/>
    <mergeCell ref="E294:F294"/>
    <mergeCell ref="G294:H294"/>
    <mergeCell ref="I294:K294"/>
    <mergeCell ref="C256:D256"/>
    <mergeCell ref="E256:F256"/>
    <mergeCell ref="G256:H256"/>
    <mergeCell ref="C257:D258"/>
    <mergeCell ref="E257:F258"/>
    <mergeCell ref="G257:H258"/>
    <mergeCell ref="I263:M263"/>
    <mergeCell ref="I264:M264"/>
    <mergeCell ref="I265:M265"/>
    <mergeCell ref="M260:M261"/>
    <mergeCell ref="N274:Q274"/>
    <mergeCell ref="N265:Q265"/>
    <mergeCell ref="N266:Q266"/>
    <mergeCell ref="N267:Q267"/>
    <mergeCell ref="N268:Q268"/>
    <mergeCell ref="N269:Q269"/>
    <mergeCell ref="N264:Q264"/>
    <mergeCell ref="I269:M269"/>
    <mergeCell ref="I270:M270"/>
    <mergeCell ref="I266:M266"/>
    <mergeCell ref="I267:M267"/>
    <mergeCell ref="I268:M268"/>
    <mergeCell ref="C218:D218"/>
    <mergeCell ref="E218:F218"/>
    <mergeCell ref="G218:H218"/>
    <mergeCell ref="C219:D220"/>
    <mergeCell ref="E219:F220"/>
    <mergeCell ref="G219:H220"/>
    <mergeCell ref="N247:R247"/>
    <mergeCell ref="N248:R248"/>
    <mergeCell ref="I218:K218"/>
    <mergeCell ref="I219:K219"/>
    <mergeCell ref="I220:K221"/>
    <mergeCell ref="N238:Q238"/>
    <mergeCell ref="N239:Q239"/>
    <mergeCell ref="N240:R240"/>
    <mergeCell ref="N241:R241"/>
    <mergeCell ref="N242:R242"/>
    <mergeCell ref="N235:Q235"/>
    <mergeCell ref="N236:Q236"/>
    <mergeCell ref="N237:Q237"/>
    <mergeCell ref="N231:Q231"/>
    <mergeCell ref="N232:Q232"/>
    <mergeCell ref="N233:Q233"/>
    <mergeCell ref="N234:Q234"/>
    <mergeCell ref="N222:N223"/>
    <mergeCell ref="N196:Q196"/>
    <mergeCell ref="N197:Q197"/>
    <mergeCell ref="N198:Q198"/>
    <mergeCell ref="C146:D146"/>
    <mergeCell ref="E146:F146"/>
    <mergeCell ref="G146:H146"/>
    <mergeCell ref="C147:D148"/>
    <mergeCell ref="E147:F148"/>
    <mergeCell ref="G147:H148"/>
    <mergeCell ref="N174:R174"/>
    <mergeCell ref="N189:Q189"/>
    <mergeCell ref="N190:Q190"/>
    <mergeCell ref="Q186:Q187"/>
    <mergeCell ref="R186:R187"/>
    <mergeCell ref="N175:Q175"/>
    <mergeCell ref="N177:S178"/>
    <mergeCell ref="N176:R176"/>
    <mergeCell ref="N173:R173"/>
    <mergeCell ref="N168:Q168"/>
    <mergeCell ref="N169:Q169"/>
    <mergeCell ref="N170:Q170"/>
    <mergeCell ref="N171:Q171"/>
    <mergeCell ref="N172:R172"/>
    <mergeCell ref="C182:D182"/>
    <mergeCell ref="N191:Q191"/>
    <mergeCell ref="N194:Q194"/>
    <mergeCell ref="N195:Q195"/>
    <mergeCell ref="R192:R193"/>
    <mergeCell ref="R190:R191"/>
    <mergeCell ref="M186:M187"/>
    <mergeCell ref="N186:N187"/>
    <mergeCell ref="P186:P187"/>
    <mergeCell ref="N193:Q193"/>
    <mergeCell ref="O186:O187"/>
    <mergeCell ref="I190:M190"/>
    <mergeCell ref="I191:M191"/>
    <mergeCell ref="I192:M192"/>
    <mergeCell ref="N129:Q129"/>
    <mergeCell ref="N130:Q130"/>
    <mergeCell ref="N131:Q131"/>
    <mergeCell ref="N132:Q132"/>
    <mergeCell ref="N133:Q133"/>
    <mergeCell ref="O150:O151"/>
    <mergeCell ref="E182:F182"/>
    <mergeCell ref="G182:H182"/>
    <mergeCell ref="C183:D184"/>
    <mergeCell ref="E183:F184"/>
    <mergeCell ref="G183:H184"/>
    <mergeCell ref="N159:Q159"/>
    <mergeCell ref="I156:M156"/>
    <mergeCell ref="I157:M157"/>
    <mergeCell ref="I158:M158"/>
    <mergeCell ref="I159:M159"/>
    <mergeCell ref="N137:R137"/>
    <mergeCell ref="N134:Q134"/>
    <mergeCell ref="N135:R135"/>
    <mergeCell ref="N136:R136"/>
    <mergeCell ref="R121:R122"/>
    <mergeCell ref="C109:D109"/>
    <mergeCell ref="E109:F109"/>
    <mergeCell ref="G109:H109"/>
    <mergeCell ref="C110:D111"/>
    <mergeCell ref="E110:F111"/>
    <mergeCell ref="G110:H111"/>
    <mergeCell ref="I109:K109"/>
    <mergeCell ref="I110:K110"/>
    <mergeCell ref="I111:K112"/>
    <mergeCell ref="N124:Q124"/>
    <mergeCell ref="N125:Q125"/>
    <mergeCell ref="N126:Q126"/>
    <mergeCell ref="N127:Q127"/>
    <mergeCell ref="N128:Q128"/>
    <mergeCell ref="N119:Q119"/>
    <mergeCell ref="N120:Q120"/>
    <mergeCell ref="N116:Q116"/>
    <mergeCell ref="N117:Q117"/>
    <mergeCell ref="N118:Q118"/>
    <mergeCell ref="N121:Q121"/>
    <mergeCell ref="N122:Q122"/>
    <mergeCell ref="N123:Q123"/>
    <mergeCell ref="N90:Q90"/>
    <mergeCell ref="R109:R110"/>
    <mergeCell ref="N113:N114"/>
    <mergeCell ref="P113:P114"/>
    <mergeCell ref="Q113:Q114"/>
    <mergeCell ref="N86:Q86"/>
    <mergeCell ref="N66:Q66"/>
    <mergeCell ref="N67:R67"/>
    <mergeCell ref="N68:R68"/>
    <mergeCell ref="R75:R76"/>
    <mergeCell ref="Q109:Q110"/>
    <mergeCell ref="N98:Q98"/>
    <mergeCell ref="N89:Q89"/>
    <mergeCell ref="R81:R82"/>
    <mergeCell ref="N79:N80"/>
    <mergeCell ref="P79:P80"/>
    <mergeCell ref="Q79:Q80"/>
    <mergeCell ref="R79:R80"/>
    <mergeCell ref="N85:Q85"/>
    <mergeCell ref="O113:O114"/>
    <mergeCell ref="S79:S80"/>
    <mergeCell ref="J59:K59"/>
    <mergeCell ref="N60:Q60"/>
    <mergeCell ref="N61:Q61"/>
    <mergeCell ref="N62:Q62"/>
    <mergeCell ref="N64:Q64"/>
    <mergeCell ref="S81:S82"/>
    <mergeCell ref="R83:R84"/>
    <mergeCell ref="S83:S84"/>
    <mergeCell ref="S75:S76"/>
    <mergeCell ref="N65:Q65"/>
    <mergeCell ref="C75:D75"/>
    <mergeCell ref="E75:F75"/>
    <mergeCell ref="G75:H75"/>
    <mergeCell ref="I75:K75"/>
    <mergeCell ref="N87:Q87"/>
    <mergeCell ref="N82:Q82"/>
    <mergeCell ref="N83:Q83"/>
    <mergeCell ref="N84:Q84"/>
    <mergeCell ref="C76:D77"/>
    <mergeCell ref="E76:F77"/>
    <mergeCell ref="G76:H77"/>
    <mergeCell ref="I76:K76"/>
    <mergeCell ref="I77:K78"/>
    <mergeCell ref="Q75:Q76"/>
    <mergeCell ref="L75:P75"/>
    <mergeCell ref="I87:M87"/>
    <mergeCell ref="I85:M85"/>
    <mergeCell ref="I86:M86"/>
    <mergeCell ref="I83:M83"/>
    <mergeCell ref="I84:M84"/>
    <mergeCell ref="O79:O80"/>
    <mergeCell ref="E41:F41"/>
    <mergeCell ref="C41:D41"/>
    <mergeCell ref="G42:H43"/>
    <mergeCell ref="E42:F43"/>
    <mergeCell ref="C42:D43"/>
    <mergeCell ref="I43:K44"/>
    <mergeCell ref="I42:K42"/>
    <mergeCell ref="N36:R36"/>
    <mergeCell ref="I41:K41"/>
    <mergeCell ref="L41:P41"/>
    <mergeCell ref="R41:R42"/>
    <mergeCell ref="G41:H41"/>
    <mergeCell ref="C7:D7"/>
    <mergeCell ref="E7:F7"/>
    <mergeCell ref="G7:H7"/>
    <mergeCell ref="I7:K7"/>
    <mergeCell ref="Q7:Q8"/>
    <mergeCell ref="C8:D9"/>
    <mergeCell ref="E8:F9"/>
    <mergeCell ref="G8:H9"/>
    <mergeCell ref="I8:K8"/>
    <mergeCell ref="I9:K10"/>
    <mergeCell ref="S41:S42"/>
    <mergeCell ref="S109:S110"/>
    <mergeCell ref="R119:R120"/>
    <mergeCell ref="S119:S120"/>
    <mergeCell ref="S45:S46"/>
    <mergeCell ref="R115:R116"/>
    <mergeCell ref="S115:S116"/>
    <mergeCell ref="R117:R118"/>
    <mergeCell ref="S117:S118"/>
    <mergeCell ref="R113:R114"/>
    <mergeCell ref="S113:S114"/>
    <mergeCell ref="N101:R101"/>
    <mergeCell ref="N102:R102"/>
    <mergeCell ref="N103:R103"/>
    <mergeCell ref="N95:Q95"/>
    <mergeCell ref="N96:Q96"/>
    <mergeCell ref="N97:Q97"/>
    <mergeCell ref="N50:Q50"/>
    <mergeCell ref="N100:Q100"/>
    <mergeCell ref="N91:Q91"/>
    <mergeCell ref="N92:Q92"/>
    <mergeCell ref="N93:Q93"/>
    <mergeCell ref="N63:Q63"/>
    <mergeCell ref="N88:Q88"/>
    <mergeCell ref="I18:M18"/>
    <mergeCell ref="I19:M19"/>
    <mergeCell ref="I20:M20"/>
    <mergeCell ref="I21:M21"/>
    <mergeCell ref="I22:M22"/>
    <mergeCell ref="R13:R14"/>
    <mergeCell ref="N18:Q18"/>
    <mergeCell ref="N51:Q51"/>
    <mergeCell ref="N52:Q52"/>
    <mergeCell ref="N48:Q48"/>
    <mergeCell ref="N32:Q32"/>
    <mergeCell ref="N33:R33"/>
    <mergeCell ref="N34:R34"/>
    <mergeCell ref="N35:R35"/>
    <mergeCell ref="N45:N46"/>
    <mergeCell ref="N49:Q49"/>
    <mergeCell ref="P45:P46"/>
    <mergeCell ref="Q45:Q46"/>
    <mergeCell ref="R45:R46"/>
    <mergeCell ref="Q41:Q42"/>
    <mergeCell ref="N37:R38"/>
    <mergeCell ref="O45:O46"/>
    <mergeCell ref="N14:Q14"/>
    <mergeCell ref="N16:Q16"/>
    <mergeCell ref="N17:Q17"/>
    <mergeCell ref="M11:M12"/>
    <mergeCell ref="N11:N12"/>
    <mergeCell ref="P11:P12"/>
    <mergeCell ref="Q11:Q12"/>
    <mergeCell ref="O11:O12"/>
    <mergeCell ref="I17:M17"/>
    <mergeCell ref="K2:L2"/>
    <mergeCell ref="H3:J3"/>
    <mergeCell ref="N30:Q30"/>
    <mergeCell ref="N22:Q22"/>
    <mergeCell ref="N20:Q20"/>
    <mergeCell ref="N15:Q15"/>
    <mergeCell ref="H4:J4"/>
    <mergeCell ref="H2:J2"/>
    <mergeCell ref="Q1:S2"/>
    <mergeCell ref="Q3:S5"/>
    <mergeCell ref="N21:Q21"/>
    <mergeCell ref="S11:S12"/>
    <mergeCell ref="S13:S14"/>
    <mergeCell ref="G5:H5"/>
    <mergeCell ref="N28:Q28"/>
    <mergeCell ref="N29:Q29"/>
    <mergeCell ref="R7:R8"/>
    <mergeCell ref="S7:S8"/>
    <mergeCell ref="M3:P3"/>
    <mergeCell ref="L7:P7"/>
    <mergeCell ref="I14:M14"/>
    <mergeCell ref="I15:M16"/>
    <mergeCell ref="R11:R12"/>
    <mergeCell ref="N19:Q19"/>
    <mergeCell ref="N211:Q211"/>
    <mergeCell ref="S154:S155"/>
    <mergeCell ref="R150:R151"/>
    <mergeCell ref="S150:S151"/>
    <mergeCell ref="R152:R153"/>
    <mergeCell ref="S152:S153"/>
    <mergeCell ref="M150:M151"/>
    <mergeCell ref="N150:N151"/>
    <mergeCell ref="P150:P151"/>
    <mergeCell ref="Q150:Q151"/>
    <mergeCell ref="N153:Q153"/>
    <mergeCell ref="N154:Q154"/>
    <mergeCell ref="N155:Q155"/>
    <mergeCell ref="I155:M155"/>
    <mergeCell ref="N163:Q163"/>
    <mergeCell ref="N164:Q164"/>
    <mergeCell ref="N165:Q165"/>
    <mergeCell ref="N166:Q166"/>
    <mergeCell ref="N167:Q167"/>
    <mergeCell ref="I160:M160"/>
    <mergeCell ref="I161:M161"/>
    <mergeCell ref="S190:S191"/>
    <mergeCell ref="S192:S193"/>
    <mergeCell ref="N192:Q192"/>
    <mergeCell ref="N209:R209"/>
    <mergeCell ref="N210:R210"/>
    <mergeCell ref="N204:Q204"/>
    <mergeCell ref="N205:Q205"/>
    <mergeCell ref="N206:Q206"/>
    <mergeCell ref="N207:Q207"/>
    <mergeCell ref="N208:R208"/>
    <mergeCell ref="N199:Q199"/>
    <mergeCell ref="N200:Q200"/>
    <mergeCell ref="N201:Q201"/>
    <mergeCell ref="N202:Q202"/>
    <mergeCell ref="N203:Q203"/>
    <mergeCell ref="N260:N261"/>
    <mergeCell ref="P260:P261"/>
    <mergeCell ref="Q260:Q261"/>
    <mergeCell ref="R260:R261"/>
    <mergeCell ref="R256:R257"/>
    <mergeCell ref="S256:S257"/>
    <mergeCell ref="N225:Q225"/>
    <mergeCell ref="N226:Q226"/>
    <mergeCell ref="N227:Q227"/>
    <mergeCell ref="N228:Q228"/>
    <mergeCell ref="N229:Q229"/>
    <mergeCell ref="N230:Q230"/>
    <mergeCell ref="I229:M229"/>
    <mergeCell ref="I225:M225"/>
    <mergeCell ref="I226:M226"/>
    <mergeCell ref="I227:M227"/>
    <mergeCell ref="I228:M228"/>
    <mergeCell ref="I231:M231"/>
    <mergeCell ref="I232:M232"/>
    <mergeCell ref="L260:L261"/>
    <mergeCell ref="I257:K257"/>
    <mergeCell ref="I258:K259"/>
    <mergeCell ref="I230:M230"/>
    <mergeCell ref="T41:T42"/>
    <mergeCell ref="R146:R147"/>
    <mergeCell ref="S146:S147"/>
    <mergeCell ref="R182:R183"/>
    <mergeCell ref="S182:S183"/>
    <mergeCell ref="R218:R219"/>
    <mergeCell ref="S218:S219"/>
    <mergeCell ref="N69:R69"/>
    <mergeCell ref="N71:R71"/>
    <mergeCell ref="T75:T76"/>
    <mergeCell ref="N94:Q94"/>
    <mergeCell ref="S121:S122"/>
    <mergeCell ref="Q146:Q147"/>
    <mergeCell ref="Q182:Q183"/>
    <mergeCell ref="S186:S187"/>
    <mergeCell ref="R188:R189"/>
    <mergeCell ref="S188:S189"/>
    <mergeCell ref="N160:Q160"/>
    <mergeCell ref="N161:Q161"/>
    <mergeCell ref="N162:Q162"/>
    <mergeCell ref="R154:R155"/>
    <mergeCell ref="N156:Q156"/>
    <mergeCell ref="N157:Q157"/>
    <mergeCell ref="N158:Q158"/>
    <mergeCell ref="S369:S370"/>
    <mergeCell ref="N372:Q372"/>
    <mergeCell ref="C365:D365"/>
    <mergeCell ref="E365:F365"/>
    <mergeCell ref="G365:H365"/>
    <mergeCell ref="I365:K365"/>
    <mergeCell ref="Q365:Q366"/>
    <mergeCell ref="R365:R366"/>
    <mergeCell ref="S365:S366"/>
    <mergeCell ref="C366:D367"/>
    <mergeCell ref="E366:F367"/>
    <mergeCell ref="G366:H367"/>
    <mergeCell ref="I366:K366"/>
    <mergeCell ref="I367:K368"/>
    <mergeCell ref="L365:P365"/>
    <mergeCell ref="N373:Q373"/>
    <mergeCell ref="N374:Q374"/>
    <mergeCell ref="N375:Q375"/>
    <mergeCell ref="N376:Q376"/>
    <mergeCell ref="M369:M370"/>
    <mergeCell ref="N369:N370"/>
    <mergeCell ref="P369:P370"/>
    <mergeCell ref="Q369:Q370"/>
    <mergeCell ref="I372:M372"/>
    <mergeCell ref="I373:M373"/>
    <mergeCell ref="I374:M374"/>
    <mergeCell ref="I375:M375"/>
    <mergeCell ref="I376:M376"/>
    <mergeCell ref="L369:L370"/>
    <mergeCell ref="J383:K383"/>
    <mergeCell ref="N383:Q383"/>
    <mergeCell ref="N384:Q384"/>
    <mergeCell ref="N385:Q385"/>
    <mergeCell ref="N386:Q386"/>
    <mergeCell ref="N387:Q387"/>
    <mergeCell ref="N381:Q381"/>
    <mergeCell ref="N377:Q377"/>
    <mergeCell ref="N378:Q378"/>
    <mergeCell ref="N379:Q379"/>
    <mergeCell ref="N380:Q380"/>
    <mergeCell ref="I377:M377"/>
    <mergeCell ref="I378:M378"/>
    <mergeCell ref="I379:M379"/>
    <mergeCell ref="I380:M380"/>
    <mergeCell ref="I381:M381"/>
    <mergeCell ref="N388:Q388"/>
    <mergeCell ref="N389:Q389"/>
    <mergeCell ref="N390:Q390"/>
    <mergeCell ref="N391:R391"/>
    <mergeCell ref="N392:R392"/>
    <mergeCell ref="N393:R393"/>
    <mergeCell ref="N394:R394"/>
    <mergeCell ref="N395:R395"/>
    <mergeCell ref="R369:R370"/>
    <mergeCell ref="N382:Q382"/>
    <mergeCell ref="A7:B7"/>
    <mergeCell ref="A8:B9"/>
    <mergeCell ref="A41:B41"/>
    <mergeCell ref="A42:B43"/>
    <mergeCell ref="A75:B75"/>
    <mergeCell ref="A76:B77"/>
    <mergeCell ref="A109:B109"/>
    <mergeCell ref="A110:B111"/>
    <mergeCell ref="A146:B146"/>
    <mergeCell ref="A332:B333"/>
    <mergeCell ref="A365:B365"/>
    <mergeCell ref="A366:B367"/>
    <mergeCell ref="N322:R322"/>
    <mergeCell ref="N323:R323"/>
    <mergeCell ref="A147:B148"/>
    <mergeCell ref="A182:B182"/>
    <mergeCell ref="A183:B184"/>
    <mergeCell ref="A218:B218"/>
    <mergeCell ref="A219:B220"/>
    <mergeCell ref="A256:B256"/>
    <mergeCell ref="A257:B258"/>
    <mergeCell ref="A294:B294"/>
    <mergeCell ref="A295:B296"/>
    <mergeCell ref="A331:B331"/>
    <mergeCell ref="Q256:Q257"/>
    <mergeCell ref="S260:S261"/>
    <mergeCell ref="R262:R263"/>
    <mergeCell ref="S262:S263"/>
    <mergeCell ref="N263:Q263"/>
    <mergeCell ref="I256:K256"/>
    <mergeCell ref="N212:R212"/>
    <mergeCell ref="N213:S214"/>
    <mergeCell ref="N243:Q243"/>
    <mergeCell ref="N244:R244"/>
    <mergeCell ref="N245:Q245"/>
    <mergeCell ref="N246:Q246"/>
    <mergeCell ref="N281:Q281"/>
    <mergeCell ref="N283:Q283"/>
    <mergeCell ref="R228:R229"/>
    <mergeCell ref="S228:S229"/>
    <mergeCell ref="R226:R227"/>
    <mergeCell ref="S226:S227"/>
    <mergeCell ref="S224:S225"/>
    <mergeCell ref="P222:P223"/>
    <mergeCell ref="Q222:Q223"/>
    <mergeCell ref="Q218:Q219"/>
    <mergeCell ref="R222:R223"/>
    <mergeCell ref="N275:Q275"/>
    <mergeCell ref="N276:Q276"/>
    <mergeCell ref="N277:Q277"/>
    <mergeCell ref="N270:Q270"/>
    <mergeCell ref="N271:Q271"/>
    <mergeCell ref="N272:Q272"/>
    <mergeCell ref="N273:Q273"/>
    <mergeCell ref="S298:S299"/>
    <mergeCell ref="R300:R301"/>
    <mergeCell ref="S300:S301"/>
    <mergeCell ref="N307:Q307"/>
    <mergeCell ref="S222:S223"/>
    <mergeCell ref="R224:R225"/>
    <mergeCell ref="L109:P109"/>
    <mergeCell ref="L146:P146"/>
    <mergeCell ref="L182:P182"/>
    <mergeCell ref="L218:P218"/>
    <mergeCell ref="L256:P256"/>
    <mergeCell ref="L294:P294"/>
    <mergeCell ref="I116:M116"/>
    <mergeCell ref="I117:M117"/>
    <mergeCell ref="I118:M118"/>
    <mergeCell ref="I119:M119"/>
    <mergeCell ref="I120:M120"/>
    <mergeCell ref="I121:M121"/>
    <mergeCell ref="I122:M122"/>
    <mergeCell ref="I123:M123"/>
    <mergeCell ref="I124:M124"/>
    <mergeCell ref="I125:M125"/>
    <mergeCell ref="I153:M153"/>
    <mergeCell ref="I154:M154"/>
    <mergeCell ref="M222:M223"/>
    <mergeCell ref="I182:K182"/>
    <mergeCell ref="I183:K183"/>
    <mergeCell ref="I184:K185"/>
    <mergeCell ref="I48:M48"/>
    <mergeCell ref="I49:M49"/>
    <mergeCell ref="I50:M50"/>
    <mergeCell ref="I51:M51"/>
    <mergeCell ref="I52:M52"/>
    <mergeCell ref="I53:M53"/>
    <mergeCell ref="I54:M54"/>
    <mergeCell ref="I58:M58"/>
    <mergeCell ref="I82:M82"/>
    <mergeCell ref="I88:M88"/>
    <mergeCell ref="I89:M89"/>
    <mergeCell ref="I90:M90"/>
    <mergeCell ref="M113:M114"/>
    <mergeCell ref="I146:K146"/>
    <mergeCell ref="I147:K147"/>
    <mergeCell ref="I148:K149"/>
    <mergeCell ref="J126:K126"/>
    <mergeCell ref="I56:M56"/>
    <mergeCell ref="I57:M57"/>
    <mergeCell ref="M45:M46"/>
    <mergeCell ref="M79:M80"/>
    <mergeCell ref="I189:M189"/>
    <mergeCell ref="N31:Q31"/>
    <mergeCell ref="N23:Q23"/>
    <mergeCell ref="N24:Q24"/>
    <mergeCell ref="N25:Q25"/>
    <mergeCell ref="N26:Q26"/>
    <mergeCell ref="N27:Q27"/>
    <mergeCell ref="I23:M23"/>
    <mergeCell ref="I24:M24"/>
    <mergeCell ref="I25:M25"/>
    <mergeCell ref="I79:K80"/>
    <mergeCell ref="I26:M26"/>
    <mergeCell ref="I27:M27"/>
    <mergeCell ref="N53:Q53"/>
    <mergeCell ref="N55:Q55"/>
    <mergeCell ref="N56:Q56"/>
    <mergeCell ref="N54:Q54"/>
    <mergeCell ref="N59:Q59"/>
    <mergeCell ref="N58:Q58"/>
    <mergeCell ref="N57:Q57"/>
    <mergeCell ref="N99:Q99"/>
    <mergeCell ref="N104:R104"/>
    <mergeCell ref="O222:O223"/>
    <mergeCell ref="O260:O261"/>
    <mergeCell ref="O298:O299"/>
    <mergeCell ref="O335:O336"/>
    <mergeCell ref="O369:O370"/>
    <mergeCell ref="M2:P2"/>
    <mergeCell ref="M4:P4"/>
    <mergeCell ref="I91:M91"/>
    <mergeCell ref="L45:L46"/>
    <mergeCell ref="L79:L80"/>
    <mergeCell ref="L113:L114"/>
    <mergeCell ref="L150:L151"/>
    <mergeCell ref="L186:L187"/>
    <mergeCell ref="L222:L223"/>
    <mergeCell ref="L11:L12"/>
    <mergeCell ref="I198:M198"/>
    <mergeCell ref="I162:M162"/>
    <mergeCell ref="I193:M193"/>
    <mergeCell ref="I194:M194"/>
    <mergeCell ref="I195:M195"/>
    <mergeCell ref="I196:M196"/>
    <mergeCell ref="I197:M197"/>
    <mergeCell ref="I55:M55"/>
  </mergeCells>
  <conditionalFormatting sqref="S45:S46 S113:S122 S150:S155 S222:S229 S260:S263">
    <cfRule type="cellIs" dxfId="20" priority="25" operator="greaterThan">
      <formula>0</formula>
    </cfRule>
  </conditionalFormatting>
  <conditionalFormatting sqref="S11:S12">
    <cfRule type="cellIs" dxfId="19" priority="24" operator="greaterThan">
      <formula>0</formula>
    </cfRule>
  </conditionalFormatting>
  <conditionalFormatting sqref="S13:S14">
    <cfRule type="cellIs" dxfId="18" priority="23" operator="greaterThan">
      <formula>0</formula>
    </cfRule>
  </conditionalFormatting>
  <conditionalFormatting sqref="S83:S84">
    <cfRule type="cellIs" dxfId="17" priority="20" operator="greaterThan">
      <formula>0</formula>
    </cfRule>
  </conditionalFormatting>
  <conditionalFormatting sqref="S79:S80">
    <cfRule type="cellIs" dxfId="16" priority="22" operator="greaterThan">
      <formula>0</formula>
    </cfRule>
  </conditionalFormatting>
  <conditionalFormatting sqref="S81:S82">
    <cfRule type="cellIs" dxfId="15" priority="21" operator="greaterThan">
      <formula>0</formula>
    </cfRule>
  </conditionalFormatting>
  <conditionalFormatting sqref="S186:S193">
    <cfRule type="cellIs" dxfId="14" priority="19" operator="greaterThan">
      <formula>0</formula>
    </cfRule>
  </conditionalFormatting>
  <conditionalFormatting sqref="S298:S301">
    <cfRule type="cellIs" dxfId="13" priority="18" operator="greaterThan">
      <formula>0</formula>
    </cfRule>
  </conditionalFormatting>
  <conditionalFormatting sqref="S335:S336">
    <cfRule type="cellIs" dxfId="12" priority="17" operator="greaterThan">
      <formula>0</formula>
    </cfRule>
  </conditionalFormatting>
  <conditionalFormatting sqref="S337:S338">
    <cfRule type="cellIs" dxfId="11" priority="16" operator="greaterThan">
      <formula>0</formula>
    </cfRule>
  </conditionalFormatting>
  <conditionalFormatting sqref="S369:S370">
    <cfRule type="cellIs" dxfId="10" priority="8" operator="greaterThan">
      <formula>0</formula>
    </cfRule>
  </conditionalFormatting>
  <conditionalFormatting sqref="S341:S342">
    <cfRule type="cellIs" dxfId="9" priority="5" operator="greaterThan">
      <formula>0</formula>
    </cfRule>
  </conditionalFormatting>
  <conditionalFormatting sqref="S339:S340">
    <cfRule type="cellIs" dxfId="8" priority="4" operator="greaterThan">
      <formula>0</formula>
    </cfRule>
  </conditionalFormatting>
  <conditionalFormatting sqref="M45:N46 M79:N80 M113:N114 M150:N151 M186:N187 M222:N223 M260:N261 M298:N299 M335:N336 M369:N370 M11:N12 P11:P12 P369:P370 P335:P336 P298:P299 P260:P261 P222:P223 P186:P187 P150:P151 P113:P114 P79:P80 P45:P46">
    <cfRule type="expression" dxfId="7" priority="3">
      <formula>#REF!</formula>
    </cfRule>
  </conditionalFormatting>
  <conditionalFormatting sqref="O45:O46 O79:O80 O113:O114 O150:O151 O186:O187 O222:O223 O260:O261 O298:O299 O335:O336 O369:O370 O11:O12">
    <cfRule type="expression" dxfId="6" priority="1">
      <formula>#REF!</formula>
    </cfRule>
  </conditionalFormatting>
  <pageMargins left="0.7" right="0.7" top="0.75" bottom="0.75" header="0.3" footer="0.3"/>
  <pageSetup paperSize="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A1:AU123"/>
  <sheetViews>
    <sheetView showGridLines="0" topLeftCell="A22" zoomScaleNormal="100" workbookViewId="0">
      <selection activeCell="U12" sqref="U12"/>
    </sheetView>
  </sheetViews>
  <sheetFormatPr defaultRowHeight="15" x14ac:dyDescent="0.25"/>
  <cols>
    <col min="9" max="9" width="11.28515625" customWidth="1"/>
    <col min="12" max="14" width="11.85546875" customWidth="1"/>
    <col min="15" max="15" width="11.85546875" style="57" customWidth="1"/>
    <col min="16" max="17" width="11.85546875" customWidth="1"/>
    <col min="18" max="18" width="12.140625" customWidth="1"/>
    <col min="31" max="31" width="9.140625" hidden="1" customWidth="1"/>
    <col min="32" max="32" width="13.140625" hidden="1" customWidth="1"/>
    <col min="33" max="47" width="9.140625" hidden="1" customWidth="1"/>
    <col min="48" max="48" width="9.140625" customWidth="1"/>
  </cols>
  <sheetData>
    <row r="1" spans="1:46" ht="15.75" thickTop="1" x14ac:dyDescent="0.25">
      <c r="A1" s="14"/>
      <c r="B1" s="14"/>
      <c r="C1" s="14"/>
      <c r="D1" s="14"/>
      <c r="E1" s="14"/>
      <c r="F1" s="14"/>
      <c r="G1" s="14"/>
      <c r="H1" s="14"/>
      <c r="I1" s="14"/>
      <c r="J1" s="14"/>
      <c r="K1" s="14"/>
      <c r="L1" s="14"/>
      <c r="M1" s="14"/>
      <c r="N1" s="14"/>
      <c r="P1" s="14"/>
      <c r="Q1" s="171" t="s">
        <v>57</v>
      </c>
      <c r="R1" s="171"/>
      <c r="S1" s="171"/>
    </row>
    <row r="2" spans="1:46" x14ac:dyDescent="0.25">
      <c r="A2" s="14"/>
      <c r="B2" s="14"/>
      <c r="C2" s="14"/>
      <c r="D2" s="14"/>
      <c r="E2" s="14"/>
      <c r="F2" s="14"/>
      <c r="G2" s="24"/>
      <c r="H2" s="168"/>
      <c r="I2" s="168"/>
      <c r="J2" s="168"/>
      <c r="K2" s="167"/>
      <c r="L2" s="167"/>
      <c r="M2" s="28"/>
      <c r="N2" s="14"/>
      <c r="P2" s="14"/>
      <c r="Q2" s="172"/>
      <c r="R2" s="172"/>
      <c r="S2" s="172"/>
    </row>
    <row r="3" spans="1:46" ht="23.25" customHeight="1" x14ac:dyDescent="0.25">
      <c r="A3" s="14"/>
      <c r="B3" s="14"/>
      <c r="C3" s="14"/>
      <c r="D3" s="14"/>
      <c r="E3" s="14"/>
      <c r="F3" s="14"/>
      <c r="G3" s="25"/>
      <c r="H3" s="168"/>
      <c r="I3" s="168"/>
      <c r="J3" s="168"/>
      <c r="K3" s="24"/>
      <c r="L3" s="26"/>
      <c r="M3" s="28"/>
      <c r="N3" s="25"/>
      <c r="O3" s="25"/>
      <c r="P3" s="14"/>
      <c r="Q3" s="173" t="s">
        <v>56</v>
      </c>
      <c r="R3" s="173"/>
      <c r="S3" s="173"/>
    </row>
    <row r="4" spans="1:46" ht="25.5" customHeight="1" x14ac:dyDescent="0.25">
      <c r="A4" s="14"/>
      <c r="B4" s="14"/>
      <c r="C4" s="14"/>
      <c r="D4" s="14"/>
      <c r="E4" s="14"/>
      <c r="F4" s="14"/>
      <c r="G4" s="25"/>
      <c r="H4" s="168"/>
      <c r="I4" s="168"/>
      <c r="J4" s="168"/>
      <c r="K4" s="24"/>
      <c r="L4" s="26"/>
      <c r="M4" s="76"/>
      <c r="N4" s="76"/>
      <c r="O4" s="65"/>
      <c r="P4" s="14"/>
      <c r="Q4" s="173"/>
      <c r="R4" s="173"/>
      <c r="S4" s="173"/>
    </row>
    <row r="5" spans="1:46" ht="18.75" customHeight="1" thickBot="1" x14ac:dyDescent="0.3">
      <c r="A5" s="15"/>
      <c r="B5" s="15"/>
      <c r="C5" s="15"/>
      <c r="D5" s="15"/>
      <c r="E5" s="15"/>
      <c r="F5" s="15"/>
      <c r="G5" s="175"/>
      <c r="H5" s="175"/>
      <c r="I5" s="175"/>
      <c r="J5" s="15"/>
      <c r="K5" s="15"/>
      <c r="L5" s="9"/>
      <c r="M5" s="9"/>
      <c r="N5" s="9"/>
      <c r="O5" s="9"/>
      <c r="P5" s="9"/>
      <c r="Q5" s="174"/>
      <c r="R5" s="174"/>
      <c r="S5" s="174"/>
    </row>
    <row r="6" spans="1:46" ht="15.75" thickTop="1" x14ac:dyDescent="0.25">
      <c r="A6" s="14"/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P6" s="14"/>
      <c r="Q6" s="14"/>
      <c r="R6" s="14"/>
      <c r="S6" s="14"/>
    </row>
    <row r="7" spans="1:46" ht="16.5" customHeight="1" thickBot="1" x14ac:dyDescent="0.3">
      <c r="A7" s="129" t="s">
        <v>19</v>
      </c>
      <c r="B7" s="130"/>
      <c r="C7" s="144" t="s">
        <v>119</v>
      </c>
      <c r="D7" s="145"/>
      <c r="E7" s="146" t="s">
        <v>20</v>
      </c>
      <c r="F7" s="147"/>
      <c r="G7" s="146" t="s">
        <v>21</v>
      </c>
      <c r="H7" s="146"/>
      <c r="I7" s="223" t="s">
        <v>165</v>
      </c>
      <c r="J7" s="223"/>
      <c r="K7" s="223"/>
      <c r="L7" s="231" t="s">
        <v>4</v>
      </c>
      <c r="M7" s="231"/>
      <c r="N7" s="232"/>
      <c r="O7" s="232"/>
      <c r="P7" s="233"/>
      <c r="Q7" s="120" t="s">
        <v>18</v>
      </c>
      <c r="R7" s="149" t="s">
        <v>0</v>
      </c>
      <c r="S7" s="150" t="s">
        <v>2</v>
      </c>
    </row>
    <row r="8" spans="1:46" ht="29.25" customHeight="1" x14ac:dyDescent="0.25">
      <c r="A8" s="126" t="s">
        <v>129</v>
      </c>
      <c r="B8" s="127"/>
      <c r="C8" s="192" t="s">
        <v>131</v>
      </c>
      <c r="D8" s="193"/>
      <c r="E8" s="152">
        <v>3</v>
      </c>
      <c r="F8" s="153"/>
      <c r="G8" s="152" t="s">
        <v>130</v>
      </c>
      <c r="H8" s="152"/>
      <c r="I8" s="223"/>
      <c r="J8" s="223"/>
      <c r="K8" s="223"/>
      <c r="L8" s="59" t="s">
        <v>182</v>
      </c>
      <c r="M8" s="60" t="s">
        <v>183</v>
      </c>
      <c r="N8" s="62" t="s">
        <v>185</v>
      </c>
      <c r="O8" s="62" t="s">
        <v>184</v>
      </c>
      <c r="P8" s="63" t="s">
        <v>186</v>
      </c>
      <c r="Q8" s="120"/>
      <c r="R8" s="149"/>
      <c r="S8" s="150"/>
    </row>
    <row r="9" spans="1:46" ht="15" customHeight="1" x14ac:dyDescent="0.25">
      <c r="A9" s="125"/>
      <c r="B9" s="128"/>
      <c r="C9" s="192"/>
      <c r="D9" s="193"/>
      <c r="E9" s="152"/>
      <c r="F9" s="153"/>
      <c r="G9" s="152"/>
      <c r="H9" s="152"/>
      <c r="I9" s="222" t="s">
        <v>136</v>
      </c>
      <c r="J9" s="222"/>
      <c r="K9" s="222"/>
      <c r="L9" s="61"/>
      <c r="M9" s="14"/>
      <c r="N9" s="14"/>
      <c r="P9" s="14"/>
      <c r="Q9" s="14"/>
      <c r="R9" s="14"/>
      <c r="S9" s="14"/>
    </row>
    <row r="10" spans="1:46" ht="15.75" thickBot="1" x14ac:dyDescent="0.3">
      <c r="A10" s="14"/>
      <c r="B10" s="14"/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P10" s="14"/>
      <c r="Q10" s="14"/>
      <c r="R10" s="14"/>
      <c r="S10" s="14"/>
      <c r="AF10" t="s">
        <v>0</v>
      </c>
    </row>
    <row r="11" spans="1:46" ht="15" customHeight="1" x14ac:dyDescent="0.25">
      <c r="A11" s="14"/>
      <c r="B11" s="14"/>
      <c r="C11" s="14"/>
      <c r="D11" s="14"/>
      <c r="E11" s="14"/>
      <c r="F11" s="14"/>
      <c r="G11" s="14"/>
      <c r="H11" s="14"/>
      <c r="I11" s="221" t="s">
        <v>132</v>
      </c>
      <c r="J11" s="221"/>
      <c r="K11" s="221"/>
      <c r="L11" s="219">
        <v>1400</v>
      </c>
      <c r="M11" s="224">
        <v>1350</v>
      </c>
      <c r="N11" s="214">
        <v>1300</v>
      </c>
      <c r="O11" s="214">
        <v>1250</v>
      </c>
      <c r="P11" s="214">
        <v>1200</v>
      </c>
      <c r="Q11" s="140">
        <v>2500</v>
      </c>
      <c r="R11" s="197" t="s">
        <v>9</v>
      </c>
      <c r="S11" s="131"/>
      <c r="AF11" t="str">
        <f>R11</f>
        <v>Синий</v>
      </c>
      <c r="AG11">
        <f>S11</f>
        <v>0</v>
      </c>
      <c r="AH11">
        <f>$S11*M$11</f>
        <v>0</v>
      </c>
      <c r="AI11" s="44">
        <f>$S11*N$11</f>
        <v>0</v>
      </c>
      <c r="AJ11" s="44">
        <f>$S11*P$11</f>
        <v>0</v>
      </c>
      <c r="AK11" s="44">
        <f>$S11*Q$11</f>
        <v>0</v>
      </c>
      <c r="AN11" t="e">
        <f>M11*#REF!</f>
        <v>#REF!</v>
      </c>
      <c r="AO11" s="44" t="e">
        <f>N11*#REF!</f>
        <v>#REF!</v>
      </c>
      <c r="AP11" s="44" t="e">
        <f>P11*#REF!</f>
        <v>#REF!</v>
      </c>
      <c r="AQ11" s="44" t="e">
        <f>Q11*#REF!</f>
        <v>#REF!</v>
      </c>
      <c r="AT11" t="e">
        <f>SUM(AN11:AQ11)</f>
        <v>#REF!</v>
      </c>
    </row>
    <row r="12" spans="1:46" ht="15.75" customHeight="1" thickBot="1" x14ac:dyDescent="0.3">
      <c r="A12" s="14"/>
      <c r="B12" s="14"/>
      <c r="C12" s="14"/>
      <c r="D12" s="14"/>
      <c r="E12" s="14"/>
      <c r="F12" s="14"/>
      <c r="G12" s="14"/>
      <c r="H12" s="14"/>
      <c r="I12" s="221"/>
      <c r="J12" s="221"/>
      <c r="K12" s="221"/>
      <c r="L12" s="220"/>
      <c r="M12" s="225"/>
      <c r="N12" s="215"/>
      <c r="O12" s="215"/>
      <c r="P12" s="215"/>
      <c r="Q12" s="141"/>
      <c r="R12" s="197"/>
      <c r="S12" s="131"/>
      <c r="AF12" s="44"/>
      <c r="AG12" s="44"/>
      <c r="AH12" s="44"/>
      <c r="AI12" s="44"/>
      <c r="AJ12" s="44"/>
      <c r="AK12" s="44"/>
    </row>
    <row r="13" spans="1:46" x14ac:dyDescent="0.25">
      <c r="A13" s="14"/>
      <c r="B13" s="14"/>
      <c r="C13" s="14"/>
      <c r="D13" s="14"/>
      <c r="E13" s="14"/>
      <c r="F13" s="14"/>
      <c r="G13" s="14"/>
      <c r="H13" s="14"/>
      <c r="I13" s="14"/>
      <c r="J13" s="14"/>
      <c r="K13" s="14"/>
      <c r="L13" s="14"/>
      <c r="M13" s="14"/>
      <c r="N13" s="14"/>
      <c r="P13" s="14"/>
      <c r="Q13" s="27"/>
      <c r="R13" s="164" t="s">
        <v>1</v>
      </c>
      <c r="S13" s="131"/>
      <c r="U13" s="38"/>
      <c r="V13" s="38"/>
      <c r="W13" s="38"/>
      <c r="X13" s="38"/>
      <c r="Y13" s="38"/>
      <c r="AF13" s="44" t="str">
        <f t="shared" ref="AF13:AF17" si="0">R13</f>
        <v>Бордо</v>
      </c>
      <c r="AG13" s="44">
        <f t="shared" ref="AG13:AG17" si="1">S13</f>
        <v>0</v>
      </c>
      <c r="AH13" s="44">
        <f t="shared" ref="AH13:AH17" si="2">$S13*M$11</f>
        <v>0</v>
      </c>
      <c r="AI13" s="44">
        <f>$S13*N$11</f>
        <v>0</v>
      </c>
      <c r="AJ13" s="44">
        <f t="shared" ref="AJ13:AJ17" si="3">$S13*P$11</f>
        <v>0</v>
      </c>
      <c r="AK13" s="44">
        <f t="shared" ref="AK13" si="4">$S13*Q$11</f>
        <v>0</v>
      </c>
    </row>
    <row r="14" spans="1:46" x14ac:dyDescent="0.25">
      <c r="A14" s="14"/>
      <c r="B14" s="14"/>
      <c r="C14" s="14"/>
      <c r="D14" s="14"/>
      <c r="E14" s="14"/>
      <c r="F14" s="14"/>
      <c r="G14" s="14"/>
      <c r="H14" s="14"/>
      <c r="I14" s="84" t="s">
        <v>127</v>
      </c>
      <c r="J14" s="84"/>
      <c r="K14" s="37"/>
      <c r="L14" s="37"/>
      <c r="M14" s="37"/>
      <c r="N14" s="37"/>
      <c r="O14" s="66"/>
      <c r="P14" s="37"/>
      <c r="Q14" s="40"/>
      <c r="R14" s="164"/>
      <c r="S14" s="131"/>
      <c r="U14" s="38"/>
      <c r="V14" s="38"/>
      <c r="W14" s="38"/>
      <c r="X14" s="38"/>
      <c r="Y14" s="38"/>
      <c r="AF14" s="44"/>
      <c r="AG14" s="44"/>
      <c r="AH14" s="44"/>
      <c r="AI14" s="44"/>
      <c r="AJ14" s="44"/>
      <c r="AK14" s="44"/>
    </row>
    <row r="15" spans="1:46" x14ac:dyDescent="0.25">
      <c r="A15" s="14"/>
      <c r="B15" s="14"/>
      <c r="C15" s="14"/>
      <c r="D15" s="14"/>
      <c r="E15" s="14"/>
      <c r="F15" s="14"/>
      <c r="G15" s="14"/>
      <c r="H15" s="14"/>
      <c r="I15" s="226" t="s">
        <v>134</v>
      </c>
      <c r="J15" s="226"/>
      <c r="K15" s="226"/>
      <c r="L15" s="226"/>
      <c r="M15" s="226"/>
      <c r="N15" s="226"/>
      <c r="O15" s="226"/>
      <c r="P15" s="226"/>
      <c r="Q15" s="227"/>
      <c r="R15" s="234" t="s">
        <v>11</v>
      </c>
      <c r="S15" s="131"/>
      <c r="U15" s="38"/>
      <c r="V15" s="38"/>
      <c r="W15" s="38"/>
      <c r="X15" s="38"/>
      <c r="Y15" s="38"/>
      <c r="AF15" s="44" t="str">
        <f t="shared" si="0"/>
        <v>Серый</v>
      </c>
      <c r="AG15" s="44">
        <f t="shared" si="1"/>
        <v>0</v>
      </c>
      <c r="AH15" s="44">
        <f t="shared" si="2"/>
        <v>0</v>
      </c>
      <c r="AI15" s="44">
        <f t="shared" ref="AI15:AI17" si="5">$S15*N$11</f>
        <v>0</v>
      </c>
      <c r="AJ15" s="44">
        <f t="shared" si="3"/>
        <v>0</v>
      </c>
      <c r="AK15" s="44">
        <f>$S15*Q$11</f>
        <v>0</v>
      </c>
    </row>
    <row r="16" spans="1:46" x14ac:dyDescent="0.25">
      <c r="A16" s="14"/>
      <c r="B16" s="14"/>
      <c r="C16" s="14"/>
      <c r="D16" s="14"/>
      <c r="E16" s="14"/>
      <c r="F16" s="14"/>
      <c r="G16" s="14"/>
      <c r="H16" s="14"/>
      <c r="I16" s="228" t="s">
        <v>133</v>
      </c>
      <c r="J16" s="228"/>
      <c r="K16" s="228"/>
      <c r="L16" s="37"/>
      <c r="M16" s="37"/>
      <c r="N16" s="37"/>
      <c r="O16" s="66"/>
      <c r="P16" s="37"/>
      <c r="Q16" s="40"/>
      <c r="R16" s="234"/>
      <c r="S16" s="131"/>
      <c r="U16" s="38"/>
      <c r="V16" s="38"/>
      <c r="W16" s="38"/>
      <c r="X16" s="38"/>
      <c r="Y16" s="38"/>
      <c r="AF16" s="44"/>
      <c r="AG16" s="44"/>
      <c r="AH16" s="44"/>
      <c r="AI16" s="44"/>
      <c r="AJ16" s="44"/>
      <c r="AK16" s="44"/>
    </row>
    <row r="17" spans="1:37" x14ac:dyDescent="0.25">
      <c r="A17" s="14"/>
      <c r="B17" s="14"/>
      <c r="C17" s="14"/>
      <c r="D17" s="14"/>
      <c r="E17" s="14"/>
      <c r="F17" s="14"/>
      <c r="G17" s="14"/>
      <c r="H17" s="14"/>
      <c r="I17" s="228" t="s">
        <v>135</v>
      </c>
      <c r="J17" s="228"/>
      <c r="K17" s="228"/>
      <c r="L17" s="37"/>
      <c r="M17" s="37"/>
      <c r="N17" s="37"/>
      <c r="O17" s="66"/>
      <c r="P17" s="37"/>
      <c r="Q17" s="40"/>
      <c r="R17" s="235" t="s">
        <v>5</v>
      </c>
      <c r="S17" s="131"/>
      <c r="U17" s="38"/>
      <c r="V17" s="38"/>
      <c r="W17" s="38"/>
      <c r="X17" s="38"/>
      <c r="Y17" s="38"/>
      <c r="AF17" s="44" t="str">
        <f t="shared" si="0"/>
        <v>Шоко</v>
      </c>
      <c r="AG17" s="44">
        <f t="shared" si="1"/>
        <v>0</v>
      </c>
      <c r="AH17" s="44">
        <f t="shared" si="2"/>
        <v>0</v>
      </c>
      <c r="AI17" s="44">
        <f t="shared" si="5"/>
        <v>0</v>
      </c>
      <c r="AJ17" s="44">
        <f t="shared" si="3"/>
        <v>0</v>
      </c>
      <c r="AK17" s="44">
        <f>$S17*Q$11</f>
        <v>0</v>
      </c>
    </row>
    <row r="18" spans="1:37" x14ac:dyDescent="0.25">
      <c r="A18" s="14"/>
      <c r="B18" s="14"/>
      <c r="C18" s="14"/>
      <c r="D18" s="14"/>
      <c r="E18" s="14"/>
      <c r="F18" s="14"/>
      <c r="G18" s="14"/>
      <c r="H18" s="14"/>
      <c r="I18" s="228" t="s">
        <v>87</v>
      </c>
      <c r="J18" s="228"/>
      <c r="K18" s="228"/>
      <c r="L18" s="228"/>
      <c r="M18" s="228"/>
      <c r="N18" s="37"/>
      <c r="O18" s="66"/>
      <c r="P18" s="37"/>
      <c r="Q18" s="40"/>
      <c r="R18" s="235"/>
      <c r="S18" s="131"/>
      <c r="U18" s="38"/>
      <c r="V18" s="38"/>
      <c r="W18" s="38"/>
      <c r="X18" s="38"/>
      <c r="Y18" s="38"/>
    </row>
    <row r="19" spans="1:37" x14ac:dyDescent="0.25">
      <c r="A19" s="14"/>
      <c r="B19" s="14"/>
      <c r="C19" s="14"/>
      <c r="D19" s="14"/>
      <c r="E19" s="14"/>
      <c r="F19" s="14"/>
      <c r="G19" s="14"/>
      <c r="H19" s="14"/>
      <c r="I19" s="228"/>
      <c r="J19" s="228"/>
      <c r="K19" s="228"/>
      <c r="L19" s="228"/>
      <c r="M19" s="228"/>
      <c r="N19" s="37"/>
      <c r="O19" s="66"/>
      <c r="P19" s="37"/>
      <c r="Q19" s="34"/>
      <c r="R19" s="14"/>
      <c r="S19" s="14"/>
      <c r="U19" s="38"/>
      <c r="V19" s="38"/>
      <c r="W19" s="38"/>
      <c r="X19" s="38"/>
      <c r="Y19" s="38"/>
    </row>
    <row r="20" spans="1:37" x14ac:dyDescent="0.25">
      <c r="A20" s="14"/>
      <c r="B20" s="14"/>
      <c r="C20" s="14"/>
      <c r="D20" s="14"/>
      <c r="E20" s="14"/>
      <c r="F20" s="14"/>
      <c r="G20" s="14"/>
      <c r="H20" s="14"/>
      <c r="I20" s="14"/>
      <c r="J20" s="14"/>
      <c r="Q20" s="14"/>
      <c r="R20" s="14"/>
      <c r="S20" s="14"/>
      <c r="U20" s="38"/>
      <c r="V20" s="38"/>
      <c r="W20" s="38"/>
      <c r="X20" s="38"/>
      <c r="Y20" s="38"/>
    </row>
    <row r="21" spans="1:37" x14ac:dyDescent="0.25">
      <c r="A21" s="14"/>
      <c r="B21" s="14"/>
      <c r="C21" s="14"/>
      <c r="D21" s="14"/>
      <c r="E21" s="14"/>
      <c r="F21" s="14"/>
      <c r="G21" s="14"/>
      <c r="H21" s="14"/>
      <c r="I21" s="14"/>
      <c r="J21" s="14"/>
      <c r="Q21" s="14"/>
      <c r="R21" s="14"/>
      <c r="S21" s="14"/>
      <c r="U21" s="38"/>
      <c r="V21" s="38"/>
      <c r="W21" s="38"/>
      <c r="X21" s="38"/>
      <c r="Y21" s="38"/>
      <c r="AG21">
        <f>SUM(AG11:AG17)</f>
        <v>0</v>
      </c>
    </row>
    <row r="22" spans="1:37" x14ac:dyDescent="0.25">
      <c r="A22" s="14"/>
      <c r="B22" s="14"/>
      <c r="C22" s="14"/>
      <c r="D22" s="14"/>
      <c r="E22" s="14"/>
      <c r="F22" s="14"/>
      <c r="G22" s="14"/>
      <c r="H22" s="14"/>
      <c r="I22" s="14"/>
      <c r="J22" s="14"/>
      <c r="Q22" s="14"/>
      <c r="R22" s="14"/>
      <c r="S22" s="14"/>
      <c r="U22" s="38"/>
      <c r="V22" s="38"/>
      <c r="W22" s="38"/>
      <c r="X22" s="38"/>
      <c r="Y22" s="38"/>
    </row>
    <row r="23" spans="1:37" x14ac:dyDescent="0.25">
      <c r="A23" s="14"/>
      <c r="B23" s="14"/>
      <c r="C23" s="14"/>
      <c r="D23" s="14"/>
      <c r="E23" s="14"/>
      <c r="F23" s="14"/>
      <c r="G23" s="14"/>
      <c r="H23" s="14"/>
      <c r="I23" s="14"/>
      <c r="J23" s="14"/>
      <c r="Q23" s="14"/>
      <c r="R23" s="14"/>
      <c r="S23" s="14"/>
    </row>
    <row r="24" spans="1:37" x14ac:dyDescent="0.25">
      <c r="A24" s="14"/>
      <c r="B24" s="14"/>
      <c r="C24" s="14"/>
      <c r="D24" s="14"/>
      <c r="E24" s="14"/>
      <c r="F24" s="14"/>
      <c r="G24" s="14"/>
      <c r="H24" s="14"/>
      <c r="I24" s="14"/>
      <c r="J24" s="14"/>
      <c r="K24" s="14"/>
      <c r="L24" s="14"/>
      <c r="M24" s="14"/>
      <c r="N24" s="14"/>
      <c r="P24" s="14"/>
      <c r="Q24" s="14"/>
      <c r="R24" s="14"/>
      <c r="S24" s="14"/>
    </row>
    <row r="25" spans="1:37" x14ac:dyDescent="0.25">
      <c r="A25" s="14"/>
      <c r="B25" s="14"/>
      <c r="C25" s="14"/>
      <c r="D25" s="14"/>
      <c r="E25" s="14"/>
      <c r="F25" s="14"/>
      <c r="G25" s="14"/>
      <c r="H25" s="14"/>
      <c r="I25" s="14"/>
      <c r="J25" s="14"/>
      <c r="K25" s="14"/>
      <c r="L25" s="14"/>
      <c r="M25" s="14"/>
      <c r="N25" s="14"/>
      <c r="P25" s="14"/>
      <c r="Q25" s="14"/>
      <c r="R25" s="14"/>
      <c r="S25" s="14"/>
    </row>
    <row r="26" spans="1:37" x14ac:dyDescent="0.25">
      <c r="A26" s="14"/>
      <c r="B26" s="14"/>
      <c r="C26" s="14"/>
      <c r="D26" s="14"/>
      <c r="E26" s="14"/>
      <c r="F26" s="14"/>
      <c r="G26" s="14"/>
      <c r="H26" s="14"/>
      <c r="I26" s="14"/>
      <c r="J26" s="14"/>
      <c r="K26" s="14"/>
      <c r="L26" s="14"/>
      <c r="M26" s="14"/>
      <c r="N26" s="14"/>
      <c r="P26" s="14"/>
      <c r="Q26" s="14"/>
      <c r="R26" s="14"/>
      <c r="S26" s="14"/>
    </row>
    <row r="27" spans="1:37" x14ac:dyDescent="0.25">
      <c r="A27" s="14"/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P27" s="14"/>
      <c r="Q27" s="14"/>
      <c r="R27" s="14"/>
      <c r="S27" s="14"/>
    </row>
    <row r="28" spans="1:37" x14ac:dyDescent="0.25">
      <c r="A28" s="14"/>
      <c r="B28" s="14"/>
      <c r="C28" s="14"/>
      <c r="D28" s="14"/>
      <c r="E28" s="14"/>
      <c r="F28" s="14"/>
      <c r="G28" s="14"/>
      <c r="H28" s="14"/>
      <c r="I28" s="14"/>
      <c r="J28" s="14"/>
      <c r="K28" s="14"/>
      <c r="L28" s="14"/>
      <c r="M28" s="14"/>
      <c r="N28" s="14"/>
      <c r="P28" s="14"/>
      <c r="Q28" s="14"/>
      <c r="R28" s="14"/>
      <c r="S28" s="14"/>
    </row>
    <row r="29" spans="1:37" x14ac:dyDescent="0.25">
      <c r="A29" s="14"/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  <c r="P29" s="14"/>
      <c r="Q29" s="14"/>
      <c r="R29" s="14"/>
      <c r="S29" s="14"/>
    </row>
    <row r="30" spans="1:37" x14ac:dyDescent="0.25">
      <c r="A30" s="14"/>
      <c r="B30" s="14"/>
      <c r="C30" s="14"/>
      <c r="D30" s="14"/>
      <c r="E30" s="14"/>
      <c r="F30" s="14"/>
      <c r="G30" s="14"/>
      <c r="H30" s="14"/>
      <c r="I30" s="14"/>
      <c r="J30" s="14"/>
      <c r="K30" s="14"/>
      <c r="L30" s="14"/>
      <c r="M30" s="14"/>
      <c r="N30" s="14"/>
      <c r="P30" s="14"/>
      <c r="Q30" s="14"/>
      <c r="R30" s="14"/>
      <c r="S30" s="14"/>
    </row>
    <row r="31" spans="1:37" x14ac:dyDescent="0.25">
      <c r="A31" s="14"/>
      <c r="B31" s="14"/>
      <c r="C31" s="14"/>
      <c r="D31" s="14"/>
      <c r="E31" s="14"/>
      <c r="F31" s="14"/>
      <c r="G31" s="14"/>
      <c r="H31" s="14"/>
      <c r="I31" s="14"/>
      <c r="J31" s="14"/>
      <c r="K31" s="14"/>
      <c r="L31" s="14"/>
      <c r="M31" s="14"/>
      <c r="N31" s="14"/>
      <c r="P31" s="14"/>
      <c r="Q31" s="14"/>
      <c r="R31" s="14"/>
      <c r="S31" s="14"/>
    </row>
    <row r="32" spans="1:37" x14ac:dyDescent="0.25">
      <c r="A32" s="14"/>
      <c r="B32" s="14"/>
      <c r="C32" s="14"/>
      <c r="D32" s="14"/>
      <c r="E32" s="14"/>
      <c r="F32" s="14"/>
      <c r="G32" s="14"/>
      <c r="H32" s="14"/>
      <c r="I32" s="14"/>
      <c r="J32" s="14"/>
      <c r="K32" s="14"/>
      <c r="L32" s="14"/>
      <c r="M32" s="14"/>
      <c r="N32" s="14"/>
      <c r="P32" s="14"/>
      <c r="Q32" s="14"/>
      <c r="R32" s="14"/>
      <c r="S32" s="14"/>
    </row>
    <row r="33" spans="1:46" x14ac:dyDescent="0.25">
      <c r="A33" s="14"/>
      <c r="B33" s="14"/>
      <c r="C33" s="14"/>
      <c r="D33" s="14"/>
      <c r="E33" s="14"/>
      <c r="F33" s="14"/>
      <c r="G33" s="14"/>
      <c r="H33" s="14"/>
      <c r="I33" s="14"/>
      <c r="J33" s="14"/>
      <c r="K33" s="14"/>
      <c r="L33" s="14"/>
      <c r="M33" s="14"/>
      <c r="N33" s="14"/>
      <c r="P33" s="14"/>
      <c r="Q33" s="14"/>
      <c r="R33" s="14"/>
      <c r="S33" s="14"/>
    </row>
    <row r="34" spans="1:46" x14ac:dyDescent="0.25">
      <c r="A34" s="14"/>
      <c r="B34" s="14"/>
      <c r="C34" s="14"/>
      <c r="D34" s="14"/>
      <c r="E34" s="14"/>
      <c r="F34" s="14"/>
      <c r="G34" s="14"/>
      <c r="H34" s="14"/>
      <c r="I34" s="14"/>
      <c r="J34" s="14"/>
      <c r="K34" s="14"/>
      <c r="L34" s="14"/>
      <c r="M34" s="14"/>
      <c r="N34" s="14"/>
      <c r="P34" s="14"/>
      <c r="Q34" s="14"/>
      <c r="R34" s="14"/>
      <c r="S34" s="14"/>
    </row>
    <row r="35" spans="1:46" ht="15.75" thickBot="1" x14ac:dyDescent="0.3">
      <c r="A35" s="15"/>
      <c r="B35" s="15"/>
      <c r="C35" s="15"/>
      <c r="D35" s="15"/>
      <c r="E35" s="15"/>
      <c r="F35" s="15"/>
      <c r="G35" s="15"/>
      <c r="H35" s="15"/>
      <c r="I35" s="15"/>
      <c r="J35" s="15"/>
      <c r="K35" s="15"/>
      <c r="L35" s="15"/>
      <c r="M35" s="15"/>
      <c r="N35" s="15"/>
      <c r="O35" s="15"/>
      <c r="P35" s="15"/>
      <c r="Q35" s="15"/>
      <c r="R35" s="15"/>
      <c r="S35" s="15"/>
    </row>
    <row r="36" spans="1:46" ht="15.75" thickTop="1" x14ac:dyDescent="0.25">
      <c r="A36" s="14"/>
      <c r="B36" s="14"/>
      <c r="C36" s="14"/>
      <c r="D36" s="14"/>
      <c r="E36" s="14"/>
      <c r="F36" s="14"/>
      <c r="G36" s="14"/>
      <c r="H36" s="14"/>
      <c r="I36" s="14"/>
      <c r="J36" s="14"/>
      <c r="K36" s="14"/>
      <c r="L36" s="14"/>
      <c r="M36" s="14"/>
      <c r="N36" s="14"/>
      <c r="P36" s="14"/>
      <c r="Q36" s="14"/>
      <c r="R36" s="14"/>
      <c r="S36" s="14"/>
    </row>
    <row r="37" spans="1:46" ht="15.75" customHeight="1" thickBot="1" x14ac:dyDescent="0.3">
      <c r="A37" s="129" t="s">
        <v>19</v>
      </c>
      <c r="B37" s="130"/>
      <c r="C37" s="144" t="s">
        <v>119</v>
      </c>
      <c r="D37" s="145"/>
      <c r="E37" s="146" t="s">
        <v>20</v>
      </c>
      <c r="F37" s="147"/>
      <c r="G37" s="146" t="s">
        <v>21</v>
      </c>
      <c r="H37" s="146"/>
      <c r="I37" s="223" t="s">
        <v>166</v>
      </c>
      <c r="J37" s="223"/>
      <c r="K37" s="223"/>
      <c r="L37" s="231" t="s">
        <v>4</v>
      </c>
      <c r="M37" s="231"/>
      <c r="N37" s="232"/>
      <c r="O37" s="232"/>
      <c r="P37" s="233"/>
      <c r="Q37" s="120" t="s">
        <v>18</v>
      </c>
      <c r="R37" s="149" t="s">
        <v>0</v>
      </c>
      <c r="S37" s="150" t="s">
        <v>2</v>
      </c>
    </row>
    <row r="38" spans="1:46" ht="28.5" customHeight="1" x14ac:dyDescent="0.25">
      <c r="A38" s="126" t="s">
        <v>129</v>
      </c>
      <c r="B38" s="127"/>
      <c r="C38" s="192" t="s">
        <v>131</v>
      </c>
      <c r="D38" s="193"/>
      <c r="E38" s="152">
        <v>3</v>
      </c>
      <c r="F38" s="153"/>
      <c r="G38" s="152" t="s">
        <v>130</v>
      </c>
      <c r="H38" s="152"/>
      <c r="I38" s="223"/>
      <c r="J38" s="223"/>
      <c r="K38" s="223"/>
      <c r="L38" s="59" t="s">
        <v>182</v>
      </c>
      <c r="M38" s="60" t="s">
        <v>183</v>
      </c>
      <c r="N38" s="62" t="s">
        <v>185</v>
      </c>
      <c r="O38" s="62" t="s">
        <v>184</v>
      </c>
      <c r="P38" s="63" t="s">
        <v>186</v>
      </c>
      <c r="Q38" s="120"/>
      <c r="R38" s="149"/>
      <c r="S38" s="150"/>
    </row>
    <row r="39" spans="1:46" ht="15.75" x14ac:dyDescent="0.25">
      <c r="A39" s="125"/>
      <c r="B39" s="128"/>
      <c r="C39" s="192"/>
      <c r="D39" s="193"/>
      <c r="E39" s="152"/>
      <c r="F39" s="153"/>
      <c r="G39" s="152"/>
      <c r="H39" s="152"/>
      <c r="I39" s="222" t="s">
        <v>137</v>
      </c>
      <c r="J39" s="222"/>
      <c r="K39" s="222"/>
      <c r="L39" s="61"/>
      <c r="M39" s="14"/>
      <c r="N39" s="14"/>
      <c r="P39" s="14"/>
      <c r="Q39" s="14"/>
      <c r="R39" s="14"/>
      <c r="S39" s="14"/>
    </row>
    <row r="40" spans="1:46" ht="15.75" thickBot="1" x14ac:dyDescent="0.3">
      <c r="A40" s="14"/>
      <c r="B40" s="14"/>
      <c r="C40" s="14"/>
      <c r="D40" s="14"/>
      <c r="E40" s="14"/>
      <c r="F40" s="14"/>
      <c r="G40" s="14"/>
      <c r="H40" s="14"/>
      <c r="I40" s="14"/>
      <c r="J40" s="14"/>
      <c r="K40" s="14"/>
      <c r="L40" s="14"/>
      <c r="M40" s="14"/>
      <c r="N40" s="14"/>
      <c r="P40" s="14"/>
      <c r="Q40" s="14"/>
      <c r="R40" s="14"/>
      <c r="S40" s="14"/>
      <c r="AF40" t="s">
        <v>0</v>
      </c>
    </row>
    <row r="41" spans="1:46" ht="15" customHeight="1" x14ac:dyDescent="0.25">
      <c r="A41" s="14"/>
      <c r="B41" s="14"/>
      <c r="C41" s="14"/>
      <c r="D41" s="14"/>
      <c r="E41" s="14"/>
      <c r="F41" s="14"/>
      <c r="G41" s="14"/>
      <c r="H41" s="14"/>
      <c r="I41" s="221" t="s">
        <v>132</v>
      </c>
      <c r="J41" s="221"/>
      <c r="K41" s="221"/>
      <c r="L41" s="219">
        <v>1410</v>
      </c>
      <c r="M41" s="224">
        <v>1360</v>
      </c>
      <c r="N41" s="214">
        <v>1310</v>
      </c>
      <c r="O41" s="214">
        <v>1260</v>
      </c>
      <c r="P41" s="214">
        <v>1210</v>
      </c>
      <c r="Q41" s="140">
        <v>2500</v>
      </c>
      <c r="R41" s="197" t="s">
        <v>9</v>
      </c>
      <c r="S41" s="131"/>
      <c r="AF41" t="str">
        <f>R41</f>
        <v>Синий</v>
      </c>
      <c r="AG41">
        <f>S41</f>
        <v>0</v>
      </c>
      <c r="AH41">
        <f>$S41*M$41</f>
        <v>0</v>
      </c>
      <c r="AI41" s="44">
        <f>$S41*N$41</f>
        <v>0</v>
      </c>
      <c r="AJ41" s="44">
        <f t="shared" ref="AJ41:AK41" si="6">$S41*P$41</f>
        <v>0</v>
      </c>
      <c r="AK41" s="44">
        <f t="shared" si="6"/>
        <v>0</v>
      </c>
      <c r="AN41" t="e">
        <f>M41*#REF!</f>
        <v>#REF!</v>
      </c>
      <c r="AO41" s="44" t="e">
        <f>N41*#REF!</f>
        <v>#REF!</v>
      </c>
      <c r="AP41" s="44" t="e">
        <f>P41*#REF!</f>
        <v>#REF!</v>
      </c>
      <c r="AQ41" s="44" t="e">
        <f>Q41*#REF!</f>
        <v>#REF!</v>
      </c>
      <c r="AT41" t="e">
        <f>SUM(AN41:AQ41)</f>
        <v>#REF!</v>
      </c>
    </row>
    <row r="42" spans="1:46" ht="15.75" customHeight="1" thickBot="1" x14ac:dyDescent="0.3">
      <c r="A42" s="14"/>
      <c r="B42" s="14"/>
      <c r="C42" s="14"/>
      <c r="D42" s="14"/>
      <c r="E42" s="14"/>
      <c r="F42" s="14"/>
      <c r="G42" s="14"/>
      <c r="H42" s="14"/>
      <c r="I42" s="221"/>
      <c r="J42" s="221"/>
      <c r="K42" s="221"/>
      <c r="L42" s="220"/>
      <c r="M42" s="225"/>
      <c r="N42" s="215"/>
      <c r="O42" s="215"/>
      <c r="P42" s="215"/>
      <c r="Q42" s="141"/>
      <c r="R42" s="197"/>
      <c r="S42" s="131"/>
      <c r="AF42" s="44"/>
      <c r="AG42" s="44"/>
      <c r="AH42" s="44"/>
      <c r="AI42" s="44"/>
      <c r="AJ42" s="44"/>
      <c r="AK42" s="44"/>
    </row>
    <row r="43" spans="1:46" x14ac:dyDescent="0.25">
      <c r="A43" s="14"/>
      <c r="B43" s="14"/>
      <c r="C43" s="14"/>
      <c r="D43" s="14"/>
      <c r="E43" s="14"/>
      <c r="F43" s="14"/>
      <c r="G43" s="14"/>
      <c r="H43" s="14"/>
      <c r="I43" s="14"/>
      <c r="J43" s="14"/>
      <c r="K43" s="14"/>
      <c r="L43" s="14"/>
      <c r="M43" s="14"/>
      <c r="N43" s="14"/>
      <c r="P43" s="14"/>
      <c r="Q43" s="27"/>
      <c r="R43" s="164" t="s">
        <v>1</v>
      </c>
      <c r="S43" s="131"/>
      <c r="AF43" s="44" t="str">
        <f t="shared" ref="AF43:AF45" si="7">R43</f>
        <v>Бордо</v>
      </c>
      <c r="AG43" s="44">
        <f t="shared" ref="AG43:AG45" si="8">S43</f>
        <v>0</v>
      </c>
      <c r="AH43" s="44">
        <f t="shared" ref="AH43:AH45" si="9">$S43*M$41</f>
        <v>0</v>
      </c>
      <c r="AI43" s="44">
        <f t="shared" ref="AI43:AI45" si="10">$S43*N$41</f>
        <v>0</v>
      </c>
      <c r="AJ43" s="44">
        <f>$S43*P$41</f>
        <v>0</v>
      </c>
      <c r="AK43" s="44">
        <f t="shared" ref="AK43" si="11">$S43*Q$41</f>
        <v>0</v>
      </c>
    </row>
    <row r="44" spans="1:46" x14ac:dyDescent="0.25">
      <c r="A44" s="14"/>
      <c r="B44" s="14"/>
      <c r="C44" s="14"/>
      <c r="D44" s="14"/>
      <c r="E44" s="14"/>
      <c r="F44" s="14"/>
      <c r="G44" s="14"/>
      <c r="H44" s="14"/>
      <c r="I44" s="84" t="s">
        <v>127</v>
      </c>
      <c r="J44" s="84"/>
      <c r="K44" s="37"/>
      <c r="L44" s="37"/>
      <c r="M44" s="37"/>
      <c r="N44" s="37"/>
      <c r="O44" s="66"/>
      <c r="P44" s="37"/>
      <c r="Q44" s="40"/>
      <c r="R44" s="164"/>
      <c r="S44" s="131"/>
      <c r="AF44" s="44"/>
      <c r="AG44" s="44"/>
      <c r="AH44" s="44"/>
      <c r="AI44" s="44"/>
      <c r="AJ44" s="44"/>
      <c r="AK44" s="44"/>
    </row>
    <row r="45" spans="1:46" x14ac:dyDescent="0.25">
      <c r="A45" s="14"/>
      <c r="B45" s="14"/>
      <c r="C45" s="14"/>
      <c r="D45" s="14"/>
      <c r="E45" s="14"/>
      <c r="F45" s="14"/>
      <c r="G45" s="14"/>
      <c r="H45" s="14"/>
      <c r="I45" s="226" t="s">
        <v>134</v>
      </c>
      <c r="J45" s="226"/>
      <c r="K45" s="226"/>
      <c r="L45" s="226"/>
      <c r="M45" s="226"/>
      <c r="N45" s="226"/>
      <c r="O45" s="226"/>
      <c r="P45" s="226"/>
      <c r="Q45" s="227"/>
      <c r="R45" s="157" t="s">
        <v>10</v>
      </c>
      <c r="S45" s="131"/>
      <c r="AF45" s="44" t="str">
        <f t="shared" si="7"/>
        <v>Аквамарин</v>
      </c>
      <c r="AG45" s="44">
        <f t="shared" si="8"/>
        <v>0</v>
      </c>
      <c r="AH45" s="44">
        <f t="shared" si="9"/>
        <v>0</v>
      </c>
      <c r="AI45" s="44">
        <f t="shared" si="10"/>
        <v>0</v>
      </c>
      <c r="AJ45" s="44">
        <f t="shared" ref="AJ45" si="12">$S45*P$41</f>
        <v>0</v>
      </c>
      <c r="AK45" s="44">
        <f>$S45*Q$41</f>
        <v>0</v>
      </c>
    </row>
    <row r="46" spans="1:46" x14ac:dyDescent="0.25">
      <c r="A46" s="14"/>
      <c r="B46" s="14"/>
      <c r="C46" s="14"/>
      <c r="D46" s="14"/>
      <c r="E46" s="14"/>
      <c r="F46" s="14"/>
      <c r="G46" s="14"/>
      <c r="H46" s="14"/>
      <c r="I46" s="228" t="s">
        <v>133</v>
      </c>
      <c r="J46" s="228"/>
      <c r="K46" s="228"/>
      <c r="L46" s="37"/>
      <c r="M46" s="37"/>
      <c r="N46" s="37"/>
      <c r="O46" s="66"/>
      <c r="P46" s="37"/>
      <c r="Q46" s="40"/>
      <c r="R46" s="157"/>
      <c r="S46" s="131"/>
      <c r="AH46" s="44"/>
      <c r="AI46" s="44"/>
      <c r="AJ46" s="44"/>
      <c r="AK46" s="44"/>
    </row>
    <row r="47" spans="1:46" x14ac:dyDescent="0.25">
      <c r="A47" s="14"/>
      <c r="B47" s="14"/>
      <c r="C47" s="14"/>
      <c r="D47" s="14"/>
      <c r="E47" s="14"/>
      <c r="F47" s="14"/>
      <c r="G47" s="14"/>
      <c r="H47" s="14"/>
      <c r="I47" s="228" t="s">
        <v>135</v>
      </c>
      <c r="J47" s="228"/>
      <c r="K47" s="228"/>
      <c r="L47" s="37"/>
      <c r="M47" s="37"/>
      <c r="N47" s="37"/>
      <c r="O47" s="66"/>
      <c r="P47" s="37"/>
      <c r="Q47" s="34"/>
      <c r="R47" s="14"/>
      <c r="S47" s="14"/>
    </row>
    <row r="48" spans="1:46" x14ac:dyDescent="0.25">
      <c r="A48" s="14"/>
      <c r="B48" s="14"/>
      <c r="C48" s="14"/>
      <c r="D48" s="14"/>
      <c r="E48" s="14"/>
      <c r="F48" s="14"/>
      <c r="G48" s="14"/>
      <c r="H48" s="14"/>
      <c r="I48" s="228" t="s">
        <v>85</v>
      </c>
      <c r="J48" s="228"/>
      <c r="K48" s="228"/>
      <c r="L48" s="228"/>
      <c r="M48" s="228"/>
      <c r="N48" s="37"/>
      <c r="O48" s="66"/>
      <c r="P48" s="37"/>
      <c r="Q48" s="34"/>
      <c r="R48" s="14"/>
      <c r="S48" s="14"/>
    </row>
    <row r="49" spans="1:33" x14ac:dyDescent="0.25">
      <c r="A49" s="14"/>
      <c r="B49" s="14"/>
      <c r="C49" s="14"/>
      <c r="D49" s="14"/>
      <c r="E49" s="14"/>
      <c r="F49" s="14"/>
      <c r="G49" s="14"/>
      <c r="H49" s="14"/>
      <c r="I49" s="14"/>
      <c r="J49" s="14"/>
      <c r="K49" s="3"/>
      <c r="L49" s="3"/>
      <c r="M49" s="3"/>
      <c r="N49" s="3"/>
      <c r="O49" s="3"/>
      <c r="P49" s="3"/>
      <c r="Q49" s="14"/>
      <c r="R49" s="14"/>
      <c r="S49" s="14"/>
      <c r="AG49">
        <f>SUM(AG41:AG45)</f>
        <v>0</v>
      </c>
    </row>
    <row r="50" spans="1:33" x14ac:dyDescent="0.25">
      <c r="A50" s="14"/>
      <c r="B50" s="14"/>
      <c r="C50" s="14"/>
      <c r="D50" s="14"/>
      <c r="E50" s="14"/>
      <c r="F50" s="14"/>
      <c r="G50" s="14"/>
      <c r="H50" s="14"/>
      <c r="I50" s="14"/>
      <c r="J50" s="14"/>
      <c r="K50" s="3"/>
      <c r="L50" s="3"/>
      <c r="M50" s="3"/>
      <c r="N50" s="3"/>
      <c r="O50" s="3"/>
      <c r="P50" s="3"/>
      <c r="Q50" s="14"/>
      <c r="R50" s="14"/>
      <c r="S50" s="14"/>
    </row>
    <row r="51" spans="1:33" x14ac:dyDescent="0.25">
      <c r="A51" s="14"/>
      <c r="B51" s="14"/>
      <c r="C51" s="14"/>
      <c r="D51" s="14"/>
      <c r="E51" s="14"/>
      <c r="F51" s="14"/>
      <c r="G51" s="14"/>
      <c r="H51" s="14"/>
      <c r="I51" s="14"/>
      <c r="J51" s="14"/>
      <c r="K51" s="3"/>
      <c r="L51" s="3"/>
      <c r="M51" s="3"/>
      <c r="N51" s="3"/>
      <c r="O51" s="3"/>
      <c r="P51" s="3"/>
      <c r="Q51" s="14"/>
      <c r="R51" s="14"/>
      <c r="S51" s="14"/>
    </row>
    <row r="52" spans="1:33" x14ac:dyDescent="0.25">
      <c r="A52" s="14"/>
      <c r="B52" s="14"/>
      <c r="C52" s="14"/>
      <c r="D52" s="14"/>
      <c r="E52" s="14"/>
      <c r="F52" s="14"/>
      <c r="G52" s="14"/>
      <c r="H52" s="14"/>
      <c r="I52" s="14"/>
      <c r="J52" s="14"/>
      <c r="K52" s="3"/>
      <c r="L52" s="3"/>
      <c r="M52" s="3"/>
      <c r="N52" s="3"/>
      <c r="O52" s="3"/>
      <c r="P52" s="3"/>
      <c r="Q52" s="14"/>
      <c r="R52" s="14"/>
      <c r="S52" s="14"/>
    </row>
    <row r="53" spans="1:33" x14ac:dyDescent="0.25">
      <c r="A53" s="14"/>
      <c r="B53" s="14"/>
      <c r="C53" s="14"/>
      <c r="D53" s="14"/>
      <c r="E53" s="14"/>
      <c r="F53" s="14"/>
      <c r="G53" s="14"/>
      <c r="H53" s="14"/>
      <c r="I53" s="14"/>
      <c r="J53" s="14"/>
      <c r="K53" s="3"/>
      <c r="L53" s="3"/>
      <c r="M53" s="3"/>
      <c r="N53" s="3"/>
      <c r="O53" s="3"/>
      <c r="P53" s="3"/>
      <c r="Q53" s="14"/>
      <c r="R53" s="14"/>
      <c r="S53" s="14"/>
    </row>
    <row r="54" spans="1:33" x14ac:dyDescent="0.25">
      <c r="A54" s="14"/>
      <c r="B54" s="14"/>
      <c r="C54" s="14"/>
      <c r="D54" s="14"/>
      <c r="E54" s="14"/>
      <c r="F54" s="14"/>
      <c r="G54" s="14"/>
      <c r="H54" s="14"/>
      <c r="I54" s="14"/>
      <c r="J54" s="14"/>
      <c r="K54" s="3"/>
      <c r="L54" s="3"/>
      <c r="M54" s="3"/>
      <c r="N54" s="3"/>
      <c r="O54" s="3"/>
      <c r="P54" s="3"/>
      <c r="Q54" s="14"/>
      <c r="R54" s="14"/>
      <c r="S54" s="14"/>
    </row>
    <row r="55" spans="1:33" x14ac:dyDescent="0.25">
      <c r="A55" s="14"/>
      <c r="B55" s="14"/>
      <c r="C55" s="14"/>
      <c r="D55" s="14"/>
      <c r="E55" s="14"/>
      <c r="F55" s="14"/>
      <c r="G55" s="14"/>
      <c r="H55" s="14"/>
      <c r="I55" s="14"/>
      <c r="J55" s="14"/>
      <c r="K55" s="12"/>
      <c r="L55" s="12"/>
      <c r="M55" s="12"/>
      <c r="N55" s="12"/>
      <c r="O55" s="67"/>
      <c r="P55" s="12"/>
      <c r="Q55" s="14"/>
      <c r="R55" s="14"/>
      <c r="S55" s="14"/>
    </row>
    <row r="56" spans="1:33" x14ac:dyDescent="0.25">
      <c r="A56" s="14"/>
      <c r="B56" s="14"/>
      <c r="C56" s="14"/>
      <c r="D56" s="14"/>
      <c r="E56" s="14"/>
      <c r="F56" s="14"/>
      <c r="G56" s="14"/>
      <c r="H56" s="14"/>
      <c r="I56" s="14"/>
      <c r="J56" s="14"/>
      <c r="K56" s="12"/>
      <c r="L56" s="12"/>
      <c r="M56" s="12"/>
      <c r="N56" s="12"/>
      <c r="O56" s="67"/>
      <c r="P56" s="12"/>
      <c r="Q56" s="14"/>
      <c r="R56" s="14"/>
      <c r="S56" s="14"/>
    </row>
    <row r="57" spans="1:33" x14ac:dyDescent="0.25">
      <c r="A57" s="14"/>
      <c r="B57" s="14"/>
      <c r="C57" s="14"/>
      <c r="D57" s="14"/>
      <c r="E57" s="14"/>
      <c r="F57" s="14"/>
      <c r="G57" s="14"/>
      <c r="H57" s="14"/>
      <c r="I57" s="14"/>
      <c r="J57" s="14"/>
      <c r="K57" s="14"/>
      <c r="L57" s="14"/>
      <c r="M57" s="14"/>
      <c r="N57" s="14"/>
      <c r="P57" s="14"/>
      <c r="Q57" s="14"/>
      <c r="R57" s="14"/>
      <c r="S57" s="14"/>
    </row>
    <row r="58" spans="1:33" x14ac:dyDescent="0.25">
      <c r="A58" s="14"/>
      <c r="B58" s="14"/>
      <c r="C58" s="14"/>
      <c r="D58" s="14"/>
      <c r="E58" s="14"/>
      <c r="F58" s="14"/>
      <c r="G58" s="14"/>
      <c r="H58" s="14"/>
      <c r="I58" s="14"/>
      <c r="J58" s="14"/>
      <c r="K58" s="14"/>
      <c r="L58" s="14"/>
      <c r="M58" s="14"/>
      <c r="N58" s="14"/>
      <c r="P58" s="14"/>
      <c r="Q58" s="14"/>
      <c r="R58" s="14"/>
      <c r="S58" s="14"/>
    </row>
    <row r="59" spans="1:33" x14ac:dyDescent="0.25">
      <c r="A59" s="14"/>
      <c r="B59" s="14"/>
      <c r="C59" s="14"/>
      <c r="D59" s="14"/>
      <c r="E59" s="14"/>
      <c r="F59" s="14"/>
      <c r="G59" s="14"/>
      <c r="H59" s="14"/>
      <c r="I59" s="14"/>
      <c r="J59" s="14"/>
      <c r="K59" s="14"/>
      <c r="L59" s="14"/>
      <c r="M59" s="14"/>
      <c r="N59" s="14"/>
      <c r="P59" s="14"/>
      <c r="Q59" s="14"/>
      <c r="R59" s="14"/>
      <c r="S59" s="14"/>
    </row>
    <row r="60" spans="1:33" ht="15.75" thickBot="1" x14ac:dyDescent="0.3">
      <c r="A60" s="15"/>
      <c r="B60" s="15"/>
      <c r="C60" s="15"/>
      <c r="D60" s="15"/>
      <c r="E60" s="15"/>
      <c r="F60" s="15"/>
      <c r="G60" s="15"/>
      <c r="H60" s="15"/>
      <c r="I60" s="15"/>
      <c r="J60" s="15"/>
      <c r="K60" s="15"/>
      <c r="L60" s="15"/>
      <c r="M60" s="15"/>
      <c r="N60" s="15"/>
      <c r="O60" s="15"/>
      <c r="P60" s="15"/>
      <c r="Q60" s="15"/>
      <c r="R60" s="15"/>
      <c r="S60" s="15"/>
    </row>
    <row r="61" spans="1:33" ht="15.75" thickTop="1" x14ac:dyDescent="0.25"/>
    <row r="62" spans="1:33" ht="16.5" customHeight="1" thickBot="1" x14ac:dyDescent="0.3">
      <c r="A62" s="129" t="s">
        <v>19</v>
      </c>
      <c r="B62" s="130"/>
      <c r="C62" s="144" t="s">
        <v>119</v>
      </c>
      <c r="D62" s="145"/>
      <c r="E62" s="146" t="s">
        <v>20</v>
      </c>
      <c r="F62" s="147"/>
      <c r="G62" s="146" t="s">
        <v>21</v>
      </c>
      <c r="H62" s="146"/>
      <c r="I62" s="223" t="s">
        <v>138</v>
      </c>
      <c r="J62" s="223"/>
      <c r="K62" s="223"/>
      <c r="L62" s="231" t="s">
        <v>4</v>
      </c>
      <c r="M62" s="231"/>
      <c r="N62" s="232"/>
      <c r="O62" s="232"/>
      <c r="P62" s="233"/>
      <c r="Q62" s="120" t="s">
        <v>18</v>
      </c>
      <c r="R62" s="149" t="s">
        <v>0</v>
      </c>
      <c r="S62" s="150" t="s">
        <v>2</v>
      </c>
    </row>
    <row r="63" spans="1:33" ht="30" x14ac:dyDescent="0.25">
      <c r="A63" s="126" t="s">
        <v>139</v>
      </c>
      <c r="B63" s="127"/>
      <c r="C63" s="192" t="s">
        <v>131</v>
      </c>
      <c r="D63" s="193"/>
      <c r="E63" s="152">
        <v>3</v>
      </c>
      <c r="F63" s="153"/>
      <c r="G63" s="152" t="s">
        <v>130</v>
      </c>
      <c r="H63" s="152"/>
      <c r="I63" s="223"/>
      <c r="J63" s="223"/>
      <c r="K63" s="223"/>
      <c r="L63" s="59" t="s">
        <v>182</v>
      </c>
      <c r="M63" s="60" t="s">
        <v>183</v>
      </c>
      <c r="N63" s="62" t="s">
        <v>185</v>
      </c>
      <c r="O63" s="62" t="s">
        <v>184</v>
      </c>
      <c r="P63" s="63" t="s">
        <v>186</v>
      </c>
      <c r="Q63" s="120"/>
      <c r="R63" s="149"/>
      <c r="S63" s="150"/>
    </row>
    <row r="64" spans="1:33" ht="16.5" thickBot="1" x14ac:dyDescent="0.3">
      <c r="A64" s="125"/>
      <c r="B64" s="128"/>
      <c r="C64" s="192"/>
      <c r="D64" s="193"/>
      <c r="E64" s="152"/>
      <c r="F64" s="153"/>
      <c r="G64" s="152"/>
      <c r="H64" s="152"/>
      <c r="I64" s="222" t="s">
        <v>140</v>
      </c>
      <c r="J64" s="222"/>
      <c r="K64" s="222"/>
      <c r="L64" s="61"/>
      <c r="M64" s="14"/>
      <c r="N64" s="14"/>
      <c r="P64" s="14"/>
      <c r="Q64" s="14"/>
      <c r="R64" s="42"/>
      <c r="S64" s="14"/>
      <c r="AF64" t="s">
        <v>0</v>
      </c>
    </row>
    <row r="65" spans="1:46" x14ac:dyDescent="0.25">
      <c r="I65" s="218" t="s">
        <v>181</v>
      </c>
      <c r="J65" s="218"/>
      <c r="K65" s="218"/>
      <c r="L65" s="219">
        <v>270</v>
      </c>
      <c r="M65" s="224">
        <v>255</v>
      </c>
      <c r="N65" s="74">
        <v>240</v>
      </c>
      <c r="O65" s="74">
        <v>225</v>
      </c>
      <c r="P65" s="216">
        <v>210</v>
      </c>
      <c r="Q65" s="140">
        <v>350</v>
      </c>
      <c r="R65" s="236" t="s">
        <v>12</v>
      </c>
      <c r="S65" s="131"/>
      <c r="AF65" t="str">
        <f>R65</f>
        <v>Белый</v>
      </c>
      <c r="AG65">
        <f>S65</f>
        <v>0</v>
      </c>
      <c r="AH65">
        <f>$S65*M$65</f>
        <v>0</v>
      </c>
      <c r="AI65" s="44">
        <f>$S65*N$65</f>
        <v>0</v>
      </c>
      <c r="AJ65" s="44">
        <f>$S65*P$65</f>
        <v>0</v>
      </c>
      <c r="AK65" s="44">
        <f>$S65*Q$65</f>
        <v>0</v>
      </c>
      <c r="AN65" t="e">
        <f>M65*#REF!</f>
        <v>#REF!</v>
      </c>
      <c r="AO65" s="44" t="e">
        <f>N65*#REF!</f>
        <v>#REF!</v>
      </c>
      <c r="AP65" s="44" t="e">
        <f>P65*#REF!</f>
        <v>#REF!</v>
      </c>
      <c r="AQ65" s="44" t="e">
        <f>Q65*#REF!</f>
        <v>#REF!</v>
      </c>
      <c r="AT65" t="e">
        <f>SUM(AN65:AQ65)</f>
        <v>#REF!</v>
      </c>
    </row>
    <row r="66" spans="1:46" ht="15.75" thickBot="1" x14ac:dyDescent="0.3">
      <c r="L66" s="220"/>
      <c r="M66" s="225"/>
      <c r="N66" s="75"/>
      <c r="O66" s="75"/>
      <c r="P66" s="217"/>
      <c r="Q66" s="141"/>
      <c r="R66" s="237"/>
      <c r="S66" s="131"/>
    </row>
    <row r="68" spans="1:46" x14ac:dyDescent="0.25">
      <c r="AG68">
        <f>SUM(AG65)</f>
        <v>0</v>
      </c>
    </row>
    <row r="70" spans="1:46" x14ac:dyDescent="0.25">
      <c r="L70" s="14"/>
    </row>
    <row r="78" spans="1:46" ht="15.75" thickBot="1" x14ac:dyDescent="0.3">
      <c r="A78" s="15"/>
      <c r="B78" s="15"/>
      <c r="C78" s="15"/>
      <c r="D78" s="15"/>
      <c r="E78" s="15"/>
      <c r="F78" s="15"/>
      <c r="G78" s="15"/>
      <c r="H78" s="15"/>
      <c r="I78" s="15"/>
      <c r="J78" s="15"/>
      <c r="K78" s="15"/>
      <c r="L78" s="15"/>
      <c r="M78" s="15"/>
      <c r="N78" s="15"/>
      <c r="O78" s="15"/>
      <c r="P78" s="15"/>
      <c r="Q78" s="15"/>
      <c r="R78" s="15"/>
      <c r="S78" s="15"/>
    </row>
    <row r="79" spans="1:46" ht="15.75" thickTop="1" x14ac:dyDescent="0.25"/>
    <row r="80" spans="1:46" ht="16.5" thickBot="1" x14ac:dyDescent="0.3">
      <c r="A80" s="129" t="s">
        <v>19</v>
      </c>
      <c r="B80" s="130"/>
      <c r="C80" s="144" t="s">
        <v>119</v>
      </c>
      <c r="D80" s="145"/>
      <c r="E80" s="146" t="s">
        <v>20</v>
      </c>
      <c r="F80" s="147"/>
      <c r="G80" s="146" t="s">
        <v>21</v>
      </c>
      <c r="H80" s="146"/>
      <c r="I80" s="222" t="s">
        <v>153</v>
      </c>
      <c r="J80" s="222"/>
      <c r="K80" s="222"/>
      <c r="L80" s="231" t="s">
        <v>4</v>
      </c>
      <c r="M80" s="231"/>
      <c r="N80" s="232"/>
      <c r="O80" s="232"/>
      <c r="P80" s="233"/>
      <c r="Q80" s="120" t="s">
        <v>18</v>
      </c>
      <c r="R80" s="149" t="s">
        <v>0</v>
      </c>
      <c r="S80" s="150" t="s">
        <v>2</v>
      </c>
    </row>
    <row r="81" spans="1:46" ht="30" x14ac:dyDescent="0.25">
      <c r="A81" s="126" t="s">
        <v>129</v>
      </c>
      <c r="B81" s="127"/>
      <c r="C81" s="192" t="s">
        <v>131</v>
      </c>
      <c r="D81" s="193"/>
      <c r="E81" s="152">
        <v>1.5</v>
      </c>
      <c r="F81" s="153"/>
      <c r="G81" s="152">
        <v>0.01</v>
      </c>
      <c r="H81" s="152"/>
      <c r="I81" s="222" t="s">
        <v>154</v>
      </c>
      <c r="J81" s="222"/>
      <c r="K81" s="222"/>
      <c r="L81" s="59" t="s">
        <v>182</v>
      </c>
      <c r="M81" s="60" t="s">
        <v>183</v>
      </c>
      <c r="N81" s="62" t="s">
        <v>185</v>
      </c>
      <c r="O81" s="62" t="s">
        <v>184</v>
      </c>
      <c r="P81" s="63" t="s">
        <v>186</v>
      </c>
      <c r="Q81" s="120"/>
      <c r="R81" s="149"/>
      <c r="S81" s="150"/>
    </row>
    <row r="82" spans="1:46" ht="15.75" thickBot="1" x14ac:dyDescent="0.3">
      <c r="A82" s="125"/>
      <c r="B82" s="128"/>
      <c r="C82" s="192"/>
      <c r="D82" s="193"/>
      <c r="E82" s="152"/>
      <c r="F82" s="153"/>
      <c r="G82" s="152"/>
      <c r="H82" s="152"/>
      <c r="I82" s="43"/>
      <c r="J82" s="43"/>
      <c r="K82" s="43"/>
      <c r="L82" s="43"/>
      <c r="M82" s="43"/>
      <c r="N82" s="43"/>
      <c r="P82" s="43"/>
      <c r="Q82" s="43"/>
      <c r="R82" s="17"/>
      <c r="S82" s="43"/>
      <c r="AF82" t="s">
        <v>0</v>
      </c>
    </row>
    <row r="83" spans="1:46" ht="15" customHeight="1" x14ac:dyDescent="0.25">
      <c r="A83" s="43"/>
      <c r="B83" s="43"/>
      <c r="C83" s="43"/>
      <c r="D83" s="43"/>
      <c r="E83" s="43"/>
      <c r="F83" s="43"/>
      <c r="G83" s="43"/>
      <c r="H83" s="43"/>
      <c r="I83" s="223" t="s">
        <v>155</v>
      </c>
      <c r="J83" s="223"/>
      <c r="K83" s="223"/>
      <c r="L83" s="219">
        <v>355</v>
      </c>
      <c r="M83" s="99">
        <v>340</v>
      </c>
      <c r="N83" s="216">
        <v>325</v>
      </c>
      <c r="O83" s="216">
        <v>310</v>
      </c>
      <c r="P83" s="214">
        <v>295</v>
      </c>
      <c r="Q83" s="238">
        <v>590</v>
      </c>
      <c r="R83" s="240"/>
      <c r="S83" s="242"/>
      <c r="T83" s="241"/>
      <c r="AF83">
        <f>R83</f>
        <v>0</v>
      </c>
      <c r="AG83">
        <f>S83</f>
        <v>0</v>
      </c>
      <c r="AH83">
        <f>$S83*M$83</f>
        <v>0</v>
      </c>
      <c r="AI83" s="44">
        <f>$S83*N$83</f>
        <v>0</v>
      </c>
      <c r="AJ83" s="44">
        <f>$S83*P$83</f>
        <v>0</v>
      </c>
      <c r="AK83" s="44">
        <f>$S83*Q$83</f>
        <v>0</v>
      </c>
      <c r="AN83" t="e">
        <f>M83*#REF!</f>
        <v>#REF!</v>
      </c>
      <c r="AO83" s="44" t="e">
        <f>N83*#REF!</f>
        <v>#REF!</v>
      </c>
      <c r="AP83" s="44" t="e">
        <f>P83*#REF!</f>
        <v>#REF!</v>
      </c>
      <c r="AQ83" s="44" t="e">
        <f>Q83*#REF!</f>
        <v>#REF!</v>
      </c>
      <c r="AT83" t="e">
        <f>SUM(AN83:AQ83)</f>
        <v>#REF!</v>
      </c>
    </row>
    <row r="84" spans="1:46" ht="15.75" customHeight="1" thickBot="1" x14ac:dyDescent="0.3">
      <c r="A84" s="43"/>
      <c r="B84" s="43"/>
      <c r="C84" s="43"/>
      <c r="D84" s="43"/>
      <c r="E84" s="43"/>
      <c r="F84" s="43"/>
      <c r="G84" s="43"/>
      <c r="H84" s="43"/>
      <c r="I84" s="223"/>
      <c r="J84" s="223"/>
      <c r="K84" s="223"/>
      <c r="L84" s="220"/>
      <c r="M84" s="100"/>
      <c r="N84" s="217"/>
      <c r="O84" s="217"/>
      <c r="P84" s="215"/>
      <c r="Q84" s="239"/>
      <c r="R84" s="240"/>
      <c r="S84" s="242"/>
      <c r="T84" s="241"/>
      <c r="AF84" s="44"/>
      <c r="AG84" s="44"/>
      <c r="AH84" s="44"/>
      <c r="AI84" s="44"/>
      <c r="AJ84" s="44"/>
      <c r="AK84" s="44"/>
    </row>
    <row r="85" spans="1:46" x14ac:dyDescent="0.25">
      <c r="R85" s="243" t="s">
        <v>6</v>
      </c>
      <c r="S85" s="244"/>
      <c r="AF85" s="44" t="str">
        <f t="shared" ref="AF85" si="13">R85</f>
        <v>Василек</v>
      </c>
      <c r="AG85" s="44">
        <f t="shared" ref="AG85" si="14">S85</f>
        <v>0</v>
      </c>
      <c r="AH85" s="44">
        <f t="shared" ref="AH85" si="15">$S85*M$83</f>
        <v>0</v>
      </c>
      <c r="AI85" s="44">
        <f t="shared" ref="AI85" si="16">$S85*N$83</f>
        <v>0</v>
      </c>
      <c r="AJ85" s="44">
        <f t="shared" ref="AJ85" si="17">$S85*P$83</f>
        <v>0</v>
      </c>
      <c r="AK85" s="44">
        <f>$S85*Q$83</f>
        <v>0</v>
      </c>
    </row>
    <row r="86" spans="1:46" x14ac:dyDescent="0.25">
      <c r="I86" s="84" t="s">
        <v>127</v>
      </c>
      <c r="J86" s="84"/>
      <c r="K86" s="37"/>
      <c r="L86" s="37"/>
      <c r="M86" s="37"/>
      <c r="N86" s="37"/>
      <c r="O86" s="66"/>
      <c r="P86" s="37"/>
      <c r="Q86" s="41"/>
      <c r="R86" s="243"/>
      <c r="S86" s="244"/>
      <c r="AF86" s="44"/>
      <c r="AG86" s="44"/>
      <c r="AH86" s="44"/>
      <c r="AI86" s="44"/>
      <c r="AJ86" s="44"/>
      <c r="AK86" s="44"/>
    </row>
    <row r="87" spans="1:46" x14ac:dyDescent="0.25">
      <c r="I87" s="226" t="s">
        <v>156</v>
      </c>
      <c r="J87" s="226"/>
      <c r="K87" s="226"/>
      <c r="L87" s="226"/>
      <c r="M87" s="226"/>
      <c r="N87" s="226"/>
      <c r="O87" s="226"/>
      <c r="P87" s="226"/>
      <c r="Q87" s="226"/>
      <c r="R87" s="201" t="s">
        <v>8</v>
      </c>
      <c r="S87" s="102"/>
      <c r="AF87" s="44">
        <f>R91</f>
        <v>0</v>
      </c>
      <c r="AG87" s="44">
        <f>S91</f>
        <v>0</v>
      </c>
      <c r="AH87" s="44">
        <f>$S91*M$83</f>
        <v>0</v>
      </c>
      <c r="AI87" s="44">
        <f>$S91*N$83</f>
        <v>0</v>
      </c>
      <c r="AJ87" s="44">
        <f>$S91*P$83</f>
        <v>0</v>
      </c>
      <c r="AK87" s="44">
        <f>$S91*Q$83</f>
        <v>0</v>
      </c>
    </row>
    <row r="88" spans="1:46" x14ac:dyDescent="0.25">
      <c r="I88" s="228" t="s">
        <v>157</v>
      </c>
      <c r="J88" s="228"/>
      <c r="K88" s="228"/>
      <c r="L88" s="37"/>
      <c r="M88" s="37"/>
      <c r="N88" s="37"/>
      <c r="O88" s="66"/>
      <c r="P88" s="37"/>
      <c r="Q88" s="69"/>
      <c r="R88" s="202"/>
      <c r="S88" s="103"/>
      <c r="AF88" s="44"/>
      <c r="AG88" s="44"/>
      <c r="AH88" s="44"/>
      <c r="AI88" s="44"/>
      <c r="AJ88" s="44"/>
      <c r="AK88" s="44"/>
    </row>
    <row r="89" spans="1:46" x14ac:dyDescent="0.25">
      <c r="I89" t="s">
        <v>158</v>
      </c>
      <c r="L89" s="37"/>
      <c r="M89" s="37"/>
      <c r="N89" s="37"/>
      <c r="O89" s="66"/>
      <c r="P89" s="37"/>
      <c r="Q89" s="35"/>
      <c r="R89" s="245" t="s">
        <v>1</v>
      </c>
      <c r="S89" s="247"/>
      <c r="AF89" s="44">
        <f>R93</f>
        <v>0</v>
      </c>
      <c r="AG89" s="44">
        <f>S93</f>
        <v>0</v>
      </c>
      <c r="AH89" s="44">
        <f>$S93*M$83</f>
        <v>0</v>
      </c>
      <c r="AI89" s="44">
        <f>$S93*N$83</f>
        <v>0</v>
      </c>
      <c r="AJ89" s="44">
        <f>$S93*P$83</f>
        <v>0</v>
      </c>
      <c r="AK89" s="44">
        <f>$S93*Q$83</f>
        <v>0</v>
      </c>
    </row>
    <row r="90" spans="1:46" x14ac:dyDescent="0.25">
      <c r="I90" s="228"/>
      <c r="J90" s="228"/>
      <c r="K90" s="228"/>
      <c r="L90" s="228"/>
      <c r="M90" s="228"/>
      <c r="N90" s="37"/>
      <c r="O90" s="66"/>
      <c r="P90" s="37"/>
      <c r="Q90" s="35"/>
      <c r="R90" s="246"/>
      <c r="S90" s="248"/>
      <c r="AF90" s="44"/>
      <c r="AG90" s="44"/>
      <c r="AH90" s="44"/>
      <c r="AI90" s="44"/>
      <c r="AJ90" s="44"/>
      <c r="AK90" s="44"/>
    </row>
    <row r="91" spans="1:46" x14ac:dyDescent="0.25">
      <c r="R91" s="240"/>
      <c r="S91" s="109"/>
      <c r="T91" s="17"/>
      <c r="AF91" s="44" t="str">
        <f>R87</f>
        <v>Бежевый</v>
      </c>
      <c r="AG91" s="44">
        <f>S87</f>
        <v>0</v>
      </c>
      <c r="AH91" s="44">
        <f>$S87*M$83</f>
        <v>0</v>
      </c>
      <c r="AI91" s="44">
        <f>$S87*N$83</f>
        <v>0</v>
      </c>
      <c r="AJ91" s="44">
        <f>$S87*P$83</f>
        <v>0</v>
      </c>
      <c r="AK91" s="44">
        <f>$S87*Q$83</f>
        <v>0</v>
      </c>
    </row>
    <row r="92" spans="1:46" x14ac:dyDescent="0.25">
      <c r="R92" s="240"/>
      <c r="S92" s="109"/>
      <c r="T92" s="17"/>
      <c r="AF92" s="44"/>
    </row>
    <row r="93" spans="1:46" x14ac:dyDescent="0.25">
      <c r="R93" s="240"/>
      <c r="S93" s="242"/>
      <c r="AF93" s="44"/>
    </row>
    <row r="94" spans="1:46" x14ac:dyDescent="0.25">
      <c r="R94" s="240"/>
      <c r="S94" s="242"/>
      <c r="AG94">
        <f>SUM(AG83:AG91)</f>
        <v>0</v>
      </c>
    </row>
    <row r="101" spans="1:46" ht="15.75" thickBot="1" x14ac:dyDescent="0.3">
      <c r="A101" s="15"/>
      <c r="B101" s="15"/>
      <c r="C101" s="15"/>
      <c r="D101" s="15"/>
      <c r="E101" s="15"/>
      <c r="F101" s="15"/>
      <c r="G101" s="15"/>
      <c r="H101" s="15"/>
      <c r="I101" s="15"/>
      <c r="J101" s="15"/>
      <c r="K101" s="15"/>
      <c r="L101" s="15"/>
      <c r="M101" s="15"/>
      <c r="N101" s="15"/>
      <c r="O101" s="15"/>
      <c r="P101" s="15"/>
      <c r="Q101" s="15"/>
    </row>
    <row r="102" spans="1:46" ht="15.75" thickTop="1" x14ac:dyDescent="0.25">
      <c r="A102" s="43"/>
      <c r="B102" s="43"/>
      <c r="C102" s="43"/>
      <c r="D102" s="43"/>
      <c r="E102" s="43"/>
      <c r="F102" s="43"/>
      <c r="G102" s="43"/>
      <c r="H102" s="43"/>
      <c r="I102" s="43"/>
      <c r="J102" s="43"/>
      <c r="K102" s="43"/>
      <c r="L102" s="43"/>
      <c r="M102" s="43"/>
      <c r="N102" s="43"/>
      <c r="P102" s="43"/>
      <c r="Q102" s="43"/>
    </row>
    <row r="103" spans="1:46" ht="16.5" thickBot="1" x14ac:dyDescent="0.3">
      <c r="A103" s="129" t="s">
        <v>19</v>
      </c>
      <c r="B103" s="130"/>
      <c r="C103" s="144" t="s">
        <v>119</v>
      </c>
      <c r="D103" s="145"/>
      <c r="E103" s="146" t="s">
        <v>20</v>
      </c>
      <c r="F103" s="147"/>
      <c r="G103" s="146" t="s">
        <v>21</v>
      </c>
      <c r="H103" s="146"/>
      <c r="I103" s="222" t="s">
        <v>160</v>
      </c>
      <c r="J103" s="222"/>
      <c r="K103" s="222"/>
      <c r="L103" s="231" t="s">
        <v>4</v>
      </c>
      <c r="M103" s="231"/>
      <c r="N103" s="232"/>
      <c r="O103" s="232"/>
      <c r="P103" s="233"/>
      <c r="Q103" s="120" t="s">
        <v>18</v>
      </c>
      <c r="R103" s="15"/>
      <c r="S103" s="15"/>
    </row>
    <row r="104" spans="1:46" ht="30" x14ac:dyDescent="0.25">
      <c r="A104" s="126" t="s">
        <v>139</v>
      </c>
      <c r="B104" s="127"/>
      <c r="C104" s="192" t="s">
        <v>131</v>
      </c>
      <c r="D104" s="193"/>
      <c r="E104" s="152">
        <v>2</v>
      </c>
      <c r="F104" s="153"/>
      <c r="G104" s="152">
        <v>0.02</v>
      </c>
      <c r="H104" s="152"/>
      <c r="I104" s="222" t="s">
        <v>161</v>
      </c>
      <c r="J104" s="222"/>
      <c r="K104" s="222"/>
      <c r="L104" s="59" t="s">
        <v>182</v>
      </c>
      <c r="M104" s="60" t="s">
        <v>183</v>
      </c>
      <c r="N104" s="62" t="s">
        <v>185</v>
      </c>
      <c r="O104" s="62" t="s">
        <v>184</v>
      </c>
      <c r="P104" s="63" t="s">
        <v>186</v>
      </c>
      <c r="Q104" s="120"/>
      <c r="R104" s="43"/>
      <c r="S104" s="43"/>
    </row>
    <row r="105" spans="1:46" x14ac:dyDescent="0.25">
      <c r="A105" s="125"/>
      <c r="B105" s="128"/>
      <c r="C105" s="192"/>
      <c r="D105" s="193"/>
      <c r="E105" s="152"/>
      <c r="F105" s="153"/>
      <c r="G105" s="152"/>
      <c r="H105" s="152"/>
      <c r="I105" s="43"/>
      <c r="J105" s="43"/>
      <c r="K105" s="43"/>
      <c r="L105" s="43"/>
      <c r="M105" s="43"/>
      <c r="N105" s="43"/>
      <c r="P105" s="43"/>
      <c r="Q105" s="43"/>
      <c r="R105" s="149" t="s">
        <v>0</v>
      </c>
      <c r="S105" s="150" t="s">
        <v>2</v>
      </c>
    </row>
    <row r="106" spans="1:46" ht="15.75" thickBot="1" x14ac:dyDescent="0.3">
      <c r="A106" s="43"/>
      <c r="B106" s="43"/>
      <c r="C106" s="43"/>
      <c r="D106" s="43"/>
      <c r="E106" s="43"/>
      <c r="F106" s="43"/>
      <c r="G106" s="43"/>
      <c r="H106" s="43"/>
      <c r="I106" s="43"/>
      <c r="J106" s="43"/>
      <c r="K106" s="43"/>
      <c r="L106" s="43"/>
      <c r="M106" s="43"/>
      <c r="N106" s="43"/>
      <c r="P106" s="43"/>
      <c r="Q106" s="43"/>
      <c r="R106" s="149"/>
      <c r="S106" s="150"/>
      <c r="AF106" t="s">
        <v>0</v>
      </c>
    </row>
    <row r="107" spans="1:46" x14ac:dyDescent="0.25">
      <c r="A107" s="43"/>
      <c r="B107" s="43"/>
      <c r="C107" s="43"/>
      <c r="D107" s="43"/>
      <c r="E107" s="43"/>
      <c r="F107" s="43"/>
      <c r="G107" s="43"/>
      <c r="H107" s="43"/>
      <c r="I107" s="43"/>
      <c r="J107" s="43"/>
      <c r="K107" s="43"/>
      <c r="L107" s="219">
        <v>275</v>
      </c>
      <c r="M107" s="224">
        <v>265</v>
      </c>
      <c r="N107" s="74">
        <v>255</v>
      </c>
      <c r="O107" s="74">
        <v>245</v>
      </c>
      <c r="P107" s="74">
        <v>235</v>
      </c>
      <c r="Q107" s="74">
        <v>400</v>
      </c>
      <c r="R107" s="17"/>
      <c r="S107" s="43"/>
      <c r="AF107" t="s">
        <v>164</v>
      </c>
      <c r="AG107">
        <f>S109</f>
        <v>0</v>
      </c>
      <c r="AH107">
        <f>$S109*M$107</f>
        <v>0</v>
      </c>
      <c r="AI107" s="44">
        <f>$S109*N$107</f>
        <v>0</v>
      </c>
      <c r="AJ107" s="44">
        <f>$S109*P$107</f>
        <v>0</v>
      </c>
      <c r="AK107" s="44">
        <f>$S109*Q$107</f>
        <v>0</v>
      </c>
      <c r="AN107" t="e">
        <f>M107*#REF!</f>
        <v>#REF!</v>
      </c>
      <c r="AO107" s="44" t="e">
        <f>N107*#REF!</f>
        <v>#REF!</v>
      </c>
      <c r="AP107" s="44" t="e">
        <f>P107*#REF!</f>
        <v>#REF!</v>
      </c>
      <c r="AQ107" s="44" t="e">
        <f>Q107*#REF!</f>
        <v>#REF!</v>
      </c>
      <c r="AT107" t="e">
        <f>SUM(AN107:AQ107)</f>
        <v>#REF!</v>
      </c>
    </row>
    <row r="108" spans="1:46" ht="15.75" thickBot="1" x14ac:dyDescent="0.3">
      <c r="A108" s="43"/>
      <c r="B108" s="43"/>
      <c r="C108" s="43"/>
      <c r="D108" s="43"/>
      <c r="E108" s="43"/>
      <c r="F108" s="43"/>
      <c r="G108" s="43"/>
      <c r="H108" s="43"/>
      <c r="I108" s="43"/>
      <c r="J108" s="43"/>
      <c r="K108" s="43"/>
      <c r="L108" s="220"/>
      <c r="M108" s="225"/>
      <c r="N108" s="75"/>
      <c r="O108" s="75"/>
      <c r="P108" s="75"/>
      <c r="Q108" s="75"/>
      <c r="R108" s="17"/>
      <c r="S108" s="43"/>
    </row>
    <row r="109" spans="1:46" x14ac:dyDescent="0.25">
      <c r="A109" s="43"/>
      <c r="B109" s="43"/>
      <c r="C109" s="43"/>
      <c r="D109" s="43"/>
      <c r="E109" s="43"/>
      <c r="F109" s="43"/>
      <c r="G109" s="43"/>
      <c r="H109" s="43"/>
      <c r="I109" s="43"/>
      <c r="J109" s="43"/>
      <c r="K109" s="43"/>
      <c r="L109" s="43"/>
      <c r="M109" s="43"/>
      <c r="N109" s="43"/>
      <c r="P109" s="43"/>
      <c r="Q109" s="43"/>
      <c r="R109" s="47"/>
      <c r="S109" s="229"/>
    </row>
    <row r="110" spans="1:46" x14ac:dyDescent="0.25">
      <c r="A110" s="43"/>
      <c r="B110" s="43"/>
      <c r="C110" s="43"/>
      <c r="D110" s="43"/>
      <c r="E110" s="43"/>
      <c r="F110" s="43"/>
      <c r="G110" s="43"/>
      <c r="H110" s="43"/>
      <c r="I110" s="43"/>
      <c r="J110" s="43"/>
      <c r="K110" s="43"/>
      <c r="L110" s="43"/>
      <c r="M110" s="43"/>
      <c r="N110" s="43"/>
      <c r="P110" s="43"/>
      <c r="Q110" s="43"/>
      <c r="R110" s="47"/>
      <c r="S110" s="230"/>
      <c r="AG110">
        <f>SUM(AG107)</f>
        <v>0</v>
      </c>
    </row>
    <row r="111" spans="1:46" x14ac:dyDescent="0.25">
      <c r="A111" s="43"/>
      <c r="B111" s="43"/>
      <c r="C111" s="43"/>
      <c r="D111" s="43"/>
      <c r="E111" s="43"/>
      <c r="F111" s="43"/>
      <c r="G111" s="43"/>
      <c r="H111" s="43"/>
      <c r="I111" s="43"/>
      <c r="J111" s="46" t="s">
        <v>127</v>
      </c>
      <c r="K111" s="3"/>
      <c r="L111" s="37"/>
      <c r="M111" s="37"/>
      <c r="N111" s="37"/>
      <c r="O111" s="66"/>
      <c r="P111" s="37"/>
      <c r="Q111" s="39"/>
      <c r="R111" s="17"/>
      <c r="S111" s="43"/>
    </row>
    <row r="112" spans="1:46" x14ac:dyDescent="0.25">
      <c r="A112" s="43"/>
      <c r="B112" s="43"/>
      <c r="C112" s="43"/>
      <c r="D112" s="43"/>
      <c r="E112" s="43"/>
      <c r="F112" s="43"/>
      <c r="G112" s="43"/>
      <c r="H112" s="43"/>
      <c r="I112" s="43"/>
      <c r="J112" s="36" t="s">
        <v>157</v>
      </c>
      <c r="K112" s="6"/>
      <c r="L112" s="6"/>
      <c r="M112" s="6"/>
      <c r="N112" s="6"/>
      <c r="O112" s="6"/>
      <c r="P112" s="6"/>
      <c r="Q112" s="6"/>
      <c r="R112" s="17"/>
      <c r="S112" s="43"/>
    </row>
    <row r="113" spans="1:39" x14ac:dyDescent="0.25">
      <c r="A113" s="43"/>
      <c r="B113" s="43"/>
      <c r="C113" s="43"/>
      <c r="D113" s="43"/>
      <c r="E113" s="43"/>
      <c r="F113" s="43"/>
      <c r="G113" s="43"/>
      <c r="H113" s="43"/>
      <c r="I113" s="43"/>
      <c r="J113" s="43" t="s">
        <v>159</v>
      </c>
      <c r="K113" s="36"/>
      <c r="L113" s="37"/>
      <c r="M113" s="37"/>
      <c r="N113" s="37"/>
      <c r="O113" s="66"/>
      <c r="P113" s="37"/>
      <c r="Q113" s="39"/>
      <c r="R113" s="17"/>
      <c r="S113" s="43"/>
    </row>
    <row r="114" spans="1:39" x14ac:dyDescent="0.25">
      <c r="A114" s="43"/>
      <c r="B114" s="43"/>
      <c r="C114" s="43"/>
      <c r="D114" s="43"/>
      <c r="E114" s="43"/>
      <c r="F114" s="43"/>
      <c r="G114" s="43"/>
      <c r="H114" s="43"/>
      <c r="I114" s="43"/>
      <c r="K114" s="43"/>
      <c r="L114" s="37"/>
      <c r="M114" s="37"/>
      <c r="N114" s="37"/>
      <c r="O114" s="66"/>
      <c r="P114" s="37"/>
      <c r="Q114" s="35"/>
      <c r="R114" s="43"/>
      <c r="S114" s="43"/>
    </row>
    <row r="115" spans="1:39" x14ac:dyDescent="0.25">
      <c r="A115" s="43"/>
      <c r="B115" s="43"/>
      <c r="C115" s="43"/>
      <c r="D115" s="43"/>
      <c r="E115" s="43"/>
      <c r="F115" s="43"/>
      <c r="G115" s="43"/>
      <c r="H115" s="43"/>
      <c r="I115" s="43"/>
      <c r="J115" s="43"/>
      <c r="K115" s="43"/>
      <c r="L115" s="43"/>
      <c r="M115" s="43"/>
      <c r="N115" s="43"/>
      <c r="P115" s="43"/>
      <c r="Q115" s="43"/>
      <c r="R115" s="43"/>
      <c r="S115" s="43"/>
    </row>
    <row r="116" spans="1:39" x14ac:dyDescent="0.25">
      <c r="A116" s="43"/>
      <c r="B116" s="43"/>
      <c r="C116" s="43"/>
      <c r="D116" s="43"/>
      <c r="E116" s="43"/>
      <c r="F116" s="43"/>
      <c r="G116" s="43"/>
      <c r="H116" s="43"/>
      <c r="I116" s="43"/>
      <c r="J116" s="43"/>
      <c r="K116" s="43"/>
      <c r="L116" s="43"/>
      <c r="M116" s="43"/>
      <c r="N116" s="43"/>
      <c r="P116" s="43"/>
      <c r="Q116" s="43"/>
      <c r="R116" s="43"/>
      <c r="S116" s="43"/>
    </row>
    <row r="117" spans="1:39" x14ac:dyDescent="0.25">
      <c r="A117" s="43"/>
      <c r="B117" s="43"/>
      <c r="C117" s="43"/>
      <c r="D117" s="43"/>
      <c r="E117" s="43"/>
      <c r="F117" s="43"/>
      <c r="G117" s="43"/>
      <c r="H117" s="43"/>
      <c r="I117" s="43"/>
      <c r="J117" s="43"/>
      <c r="K117" s="43"/>
      <c r="L117" s="43"/>
      <c r="M117" s="43"/>
      <c r="N117" s="43"/>
      <c r="P117" s="43"/>
      <c r="Q117" s="43"/>
      <c r="R117" s="43"/>
      <c r="S117" s="43"/>
    </row>
    <row r="118" spans="1:39" ht="15.75" thickBot="1" x14ac:dyDescent="0.3">
      <c r="A118" s="15"/>
      <c r="B118" s="15"/>
      <c r="C118" s="15"/>
      <c r="D118" s="15"/>
      <c r="E118" s="15"/>
      <c r="F118" s="15"/>
      <c r="G118" s="15"/>
      <c r="H118" s="15"/>
      <c r="I118" s="15"/>
      <c r="J118" s="15"/>
      <c r="K118" s="15"/>
      <c r="L118" s="15"/>
      <c r="M118" s="15"/>
      <c r="N118" s="15"/>
      <c r="O118" s="15"/>
      <c r="P118" s="15"/>
      <c r="Q118" s="15"/>
      <c r="R118" s="43"/>
      <c r="S118" s="43"/>
    </row>
    <row r="119" spans="1:39" ht="15.75" thickTop="1" x14ac:dyDescent="0.25">
      <c r="R119" s="43"/>
      <c r="S119" s="43"/>
    </row>
    <row r="120" spans="1:39" ht="15.75" thickBot="1" x14ac:dyDescent="0.3">
      <c r="R120" s="15"/>
      <c r="S120" s="15"/>
      <c r="AG120" s="48" t="s">
        <v>163</v>
      </c>
      <c r="AH120" s="48"/>
    </row>
    <row r="121" spans="1:39" ht="15.75" thickTop="1" x14ac:dyDescent="0.25">
      <c r="AG121" t="e">
        <f>#REF!+#REF!+#REF!+#REF!+AG21+AG49+AG68+AG94+#REF!+#REF!+AG110</f>
        <v>#REF!</v>
      </c>
      <c r="AH121">
        <f>SUM(AH1:AH118)</f>
        <v>0</v>
      </c>
      <c r="AI121" s="44">
        <f>SUM(AI1:AI118)</f>
        <v>0</v>
      </c>
      <c r="AJ121" s="44">
        <f>SUM(AJ1:AJ118)</f>
        <v>0</v>
      </c>
      <c r="AK121" s="44">
        <f>SUM(AK1:AK118)</f>
        <v>0</v>
      </c>
    </row>
    <row r="123" spans="1:39" x14ac:dyDescent="0.25">
      <c r="AH123" t="e">
        <f>AH121*#REF!</f>
        <v>#REF!</v>
      </c>
      <c r="AI123" s="44" t="e">
        <f>AI121*#REF!</f>
        <v>#REF!</v>
      </c>
      <c r="AJ123" s="44" t="e">
        <f>AJ121*#REF!</f>
        <v>#REF!</v>
      </c>
      <c r="AK123" s="44" t="e">
        <f>AK121*#REF!</f>
        <v>#REF!</v>
      </c>
      <c r="AM123" t="e">
        <f>SUM(AH123:AK123)</f>
        <v>#REF!</v>
      </c>
    </row>
  </sheetData>
  <mergeCells count="156">
    <mergeCell ref="E38:F39"/>
    <mergeCell ref="G7:H7"/>
    <mergeCell ref="A8:B9"/>
    <mergeCell ref="C8:D9"/>
    <mergeCell ref="E8:F9"/>
    <mergeCell ref="G8:H9"/>
    <mergeCell ref="A7:B7"/>
    <mergeCell ref="C7:D7"/>
    <mergeCell ref="E7:F7"/>
    <mergeCell ref="R65:R66"/>
    <mergeCell ref="S65:S66"/>
    <mergeCell ref="M65:M66"/>
    <mergeCell ref="N65:N66"/>
    <mergeCell ref="P65:P66"/>
    <mergeCell ref="Q65:Q66"/>
    <mergeCell ref="Q62:Q63"/>
    <mergeCell ref="R62:R63"/>
    <mergeCell ref="S62:S63"/>
    <mergeCell ref="L62:P62"/>
    <mergeCell ref="I18:M18"/>
    <mergeCell ref="I19:M19"/>
    <mergeCell ref="A37:B37"/>
    <mergeCell ref="C37:D37"/>
    <mergeCell ref="E37:F37"/>
    <mergeCell ref="G37:H37"/>
    <mergeCell ref="A63:B64"/>
    <mergeCell ref="C63:D64"/>
    <mergeCell ref="E63:F64"/>
    <mergeCell ref="G63:H64"/>
    <mergeCell ref="I44:J44"/>
    <mergeCell ref="I45:Q45"/>
    <mergeCell ref="I46:K46"/>
    <mergeCell ref="I47:K47"/>
    <mergeCell ref="I48:M48"/>
    <mergeCell ref="A62:B62"/>
    <mergeCell ref="C62:D62"/>
    <mergeCell ref="E62:F62"/>
    <mergeCell ref="G62:H62"/>
    <mergeCell ref="I62:K63"/>
    <mergeCell ref="I64:K64"/>
    <mergeCell ref="G38:H39"/>
    <mergeCell ref="A38:B39"/>
    <mergeCell ref="C38:D39"/>
    <mergeCell ref="R13:R14"/>
    <mergeCell ref="S13:S14"/>
    <mergeCell ref="R15:R16"/>
    <mergeCell ref="S15:S16"/>
    <mergeCell ref="R17:R18"/>
    <mergeCell ref="S17:S18"/>
    <mergeCell ref="M11:M12"/>
    <mergeCell ref="N11:N12"/>
    <mergeCell ref="P11:P12"/>
    <mergeCell ref="Q11:Q12"/>
    <mergeCell ref="R11:R12"/>
    <mergeCell ref="S11:S12"/>
    <mergeCell ref="I11:K12"/>
    <mergeCell ref="I9:K9"/>
    <mergeCell ref="Q7:Q8"/>
    <mergeCell ref="R7:R8"/>
    <mergeCell ref="S7:S8"/>
    <mergeCell ref="R43:R44"/>
    <mergeCell ref="S43:S44"/>
    <mergeCell ref="R45:R46"/>
    <mergeCell ref="S45:S46"/>
    <mergeCell ref="Q37:Q38"/>
    <mergeCell ref="R37:R38"/>
    <mergeCell ref="S37:S38"/>
    <mergeCell ref="M41:M42"/>
    <mergeCell ref="N41:N42"/>
    <mergeCell ref="P41:P42"/>
    <mergeCell ref="Q41:Q42"/>
    <mergeCell ref="R41:R42"/>
    <mergeCell ref="S41:S42"/>
    <mergeCell ref="L37:P37"/>
    <mergeCell ref="L7:P7"/>
    <mergeCell ref="I7:K8"/>
    <mergeCell ref="Q1:S2"/>
    <mergeCell ref="H2:J2"/>
    <mergeCell ref="K2:L2"/>
    <mergeCell ref="H3:J3"/>
    <mergeCell ref="Q3:S5"/>
    <mergeCell ref="H4:J4"/>
    <mergeCell ref="G5:I5"/>
    <mergeCell ref="M4:N4"/>
    <mergeCell ref="S80:S81"/>
    <mergeCell ref="A81:B82"/>
    <mergeCell ref="C81:D82"/>
    <mergeCell ref="E81:F82"/>
    <mergeCell ref="G81:H82"/>
    <mergeCell ref="M83:M84"/>
    <mergeCell ref="N83:N84"/>
    <mergeCell ref="P83:P84"/>
    <mergeCell ref="Q83:Q84"/>
    <mergeCell ref="R83:R84"/>
    <mergeCell ref="S83:S84"/>
    <mergeCell ref="I80:K80"/>
    <mergeCell ref="I81:K81"/>
    <mergeCell ref="I83:K84"/>
    <mergeCell ref="L80:P80"/>
    <mergeCell ref="L83:L84"/>
    <mergeCell ref="A80:B80"/>
    <mergeCell ref="C80:D80"/>
    <mergeCell ref="E80:F80"/>
    <mergeCell ref="G80:H80"/>
    <mergeCell ref="Q80:Q81"/>
    <mergeCell ref="R80:R81"/>
    <mergeCell ref="R85:R86"/>
    <mergeCell ref="S85:S86"/>
    <mergeCell ref="R91:R92"/>
    <mergeCell ref="S91:S92"/>
    <mergeCell ref="R93:R94"/>
    <mergeCell ref="S93:S94"/>
    <mergeCell ref="R87:R88"/>
    <mergeCell ref="S87:S88"/>
    <mergeCell ref="I86:J86"/>
    <mergeCell ref="I87:Q87"/>
    <mergeCell ref="I88:K88"/>
    <mergeCell ref="I90:M90"/>
    <mergeCell ref="R89:R90"/>
    <mergeCell ref="S89:S90"/>
    <mergeCell ref="P107:P108"/>
    <mergeCell ref="Q107:Q108"/>
    <mergeCell ref="S109:S110"/>
    <mergeCell ref="A103:B103"/>
    <mergeCell ref="C103:D103"/>
    <mergeCell ref="E103:F103"/>
    <mergeCell ref="G103:H103"/>
    <mergeCell ref="Q103:Q104"/>
    <mergeCell ref="R105:R106"/>
    <mergeCell ref="S105:S106"/>
    <mergeCell ref="A104:B105"/>
    <mergeCell ref="C104:D105"/>
    <mergeCell ref="E104:F105"/>
    <mergeCell ref="G104:H105"/>
    <mergeCell ref="I103:K103"/>
    <mergeCell ref="I104:K104"/>
    <mergeCell ref="L103:P103"/>
    <mergeCell ref="L107:L108"/>
    <mergeCell ref="O11:O12"/>
    <mergeCell ref="O41:O42"/>
    <mergeCell ref="O65:O66"/>
    <mergeCell ref="O83:O84"/>
    <mergeCell ref="O107:O108"/>
    <mergeCell ref="I65:K65"/>
    <mergeCell ref="I14:J14"/>
    <mergeCell ref="L11:L12"/>
    <mergeCell ref="L41:L42"/>
    <mergeCell ref="L65:L66"/>
    <mergeCell ref="I41:K42"/>
    <mergeCell ref="I39:K39"/>
    <mergeCell ref="I37:K38"/>
    <mergeCell ref="M107:M108"/>
    <mergeCell ref="N107:N108"/>
    <mergeCell ref="I15:Q15"/>
    <mergeCell ref="I16:K16"/>
    <mergeCell ref="I17:K17"/>
  </mergeCells>
  <conditionalFormatting sqref="S11:S18 S41:S46 S83:S88 S91:S94">
    <cfRule type="cellIs" dxfId="5" priority="25" operator="greaterThan">
      <formula>0</formula>
    </cfRule>
  </conditionalFormatting>
  <conditionalFormatting sqref="S65:S66">
    <cfRule type="cellIs" dxfId="4" priority="24" operator="greaterThan">
      <formula>0</formula>
    </cfRule>
  </conditionalFormatting>
  <conditionalFormatting sqref="S109:S110">
    <cfRule type="cellIs" dxfId="3" priority="19" operator="greaterThan">
      <formula>0</formula>
    </cfRule>
  </conditionalFormatting>
  <conditionalFormatting sqref="L65:N66 L83:N84 L107:N108 L11:N12 L41:N42 P41:P42 P11:P12 P107:P108 P83:P84 P65:P66">
    <cfRule type="expression" dxfId="2" priority="18">
      <formula>#REF!</formula>
    </cfRule>
  </conditionalFormatting>
  <conditionalFormatting sqref="O65:O66 O83:O84 O107:O108 O11:O12 O41:O42">
    <cfRule type="expression" dxfId="1" priority="2">
      <formula>#REF!</formula>
    </cfRule>
  </conditionalFormatting>
  <conditionalFormatting sqref="S89:S90">
    <cfRule type="cellIs" dxfId="0" priority="1" operator="greaterThan">
      <formula>0</formula>
    </cfRule>
  </conditionalFormatting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САНКИ-КОЛЯСКИ</vt:lpstr>
      <vt:lpstr>АКСЕССУАРЫ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2018-11-20T09:01:39Z</dcterms:modified>
</cp:coreProperties>
</file>