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465" windowWidth="20640" windowHeight="11760"/>
  </bookViews>
  <sheets>
    <sheet name="Основной" sheetId="1" r:id="rId1"/>
    <sheet name="Фурнитура" sheetId="4" r:id="rId2"/>
    <sheet name="Панели" sheetId="3" r:id="rId3"/>
    <sheet name="Пленки ПВХ" sheetId="7" r:id="rId4"/>
    <sheet name="Доборы" sheetId="6" r:id="rId5"/>
  </sheets>
  <definedNames>
    <definedName name="_xlnm.Print_Area" localSheetId="0">Основной!$A$1:$I$111</definedName>
    <definedName name="_xlnm.Print_Area" localSheetId="2">Панели!$A$1:$H$74</definedName>
    <definedName name="_xlnm.Print_Area" localSheetId="1">Фурнитура!$A$4:$I$209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5" i="3" l="1"/>
  <c r="E55" i="3"/>
  <c r="F55" i="3"/>
  <c r="G55" i="3"/>
  <c r="H55" i="3"/>
  <c r="D56" i="3"/>
  <c r="E56" i="3"/>
  <c r="F56" i="3"/>
  <c r="G56" i="3"/>
  <c r="H56" i="3"/>
  <c r="D57" i="3"/>
  <c r="E57" i="3"/>
  <c r="F57" i="3"/>
  <c r="G57" i="3"/>
  <c r="H57" i="3"/>
  <c r="H54" i="3"/>
  <c r="G54" i="3"/>
  <c r="F54" i="3"/>
  <c r="E54" i="3"/>
  <c r="D54" i="3"/>
  <c r="D64" i="3"/>
  <c r="E64" i="3"/>
  <c r="F64" i="3"/>
  <c r="G64" i="3"/>
  <c r="H64" i="3"/>
  <c r="D65" i="3"/>
  <c r="E65" i="3"/>
  <c r="F65" i="3"/>
  <c r="G65" i="3"/>
  <c r="H65" i="3"/>
  <c r="D66" i="3"/>
  <c r="E66" i="3"/>
  <c r="F66" i="3"/>
  <c r="G66" i="3"/>
  <c r="H66" i="3"/>
  <c r="D67" i="3"/>
  <c r="E67" i="3"/>
  <c r="F67" i="3"/>
  <c r="G67" i="3"/>
  <c r="H67" i="3"/>
  <c r="H63" i="3"/>
  <c r="G63" i="3"/>
  <c r="F63" i="3"/>
  <c r="E63" i="3"/>
  <c r="D63" i="3"/>
  <c r="Q6" i="6"/>
  <c r="Q7" i="6"/>
  <c r="Q8" i="6"/>
  <c r="Q10" i="6"/>
  <c r="Q11" i="6"/>
  <c r="Q12" i="6"/>
  <c r="Q13" i="6"/>
  <c r="H47" i="3"/>
  <c r="H46" i="3"/>
  <c r="H45" i="3"/>
  <c r="H44" i="3"/>
  <c r="H43" i="3"/>
  <c r="G47" i="3"/>
  <c r="G46" i="3"/>
  <c r="G45" i="3"/>
  <c r="G44" i="3"/>
  <c r="G43" i="3"/>
  <c r="F47" i="3"/>
  <c r="F46" i="3"/>
  <c r="F45" i="3"/>
  <c r="F44" i="3"/>
  <c r="F43" i="3"/>
  <c r="E47" i="3"/>
  <c r="E46" i="3"/>
  <c r="E45" i="3"/>
  <c r="E44" i="3"/>
  <c r="E43" i="3"/>
  <c r="D47" i="3"/>
  <c r="D46" i="3"/>
  <c r="D45" i="3"/>
  <c r="D44" i="3"/>
  <c r="D43" i="3"/>
  <c r="D35" i="3"/>
  <c r="E35" i="3"/>
  <c r="F35" i="3"/>
  <c r="G35" i="3"/>
  <c r="H35" i="3"/>
  <c r="H37" i="3"/>
  <c r="H36" i="3"/>
  <c r="G37" i="3"/>
  <c r="G36" i="3"/>
  <c r="F37" i="3"/>
  <c r="F36" i="3"/>
  <c r="E37" i="3"/>
  <c r="E36" i="3"/>
  <c r="D37" i="3"/>
  <c r="D36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5" i="3"/>
  <c r="K7" i="6"/>
  <c r="K8" i="6"/>
  <c r="K6" i="6"/>
  <c r="E7" i="6"/>
  <c r="E8" i="6"/>
  <c r="E6" i="6"/>
  <c r="K12" i="6"/>
  <c r="K11" i="6"/>
  <c r="K10" i="6"/>
  <c r="E11" i="6"/>
  <c r="E12" i="6"/>
  <c r="E10" i="6"/>
  <c r="K13" i="6"/>
  <c r="E13" i="6"/>
</calcChain>
</file>

<file path=xl/sharedStrings.xml><?xml version="1.0" encoding="utf-8"?>
<sst xmlns="http://schemas.openxmlformats.org/spreadsheetml/2006/main" count="857" uniqueCount="525">
  <si>
    <t>г. Йошкар-Ола - Фабрика дверей "Персона"</t>
  </si>
  <si>
    <t>Тел. / факс (8362) 53-54-29, 53-51-41, 53-54-13</t>
  </si>
  <si>
    <t>Цена</t>
  </si>
  <si>
    <t>П-4</t>
  </si>
  <si>
    <t>П-5</t>
  </si>
  <si>
    <t>П-7</t>
  </si>
  <si>
    <t>П-8</t>
  </si>
  <si>
    <t>П-9</t>
  </si>
  <si>
    <t>П-10</t>
  </si>
  <si>
    <t>Петли "BARK" на двери П7</t>
  </si>
  <si>
    <t>Петли "BARK" на двери П7 + косяк с увеличенной четвертью</t>
  </si>
  <si>
    <t>Утепление полотна минплитой Rokwell</t>
  </si>
  <si>
    <t>Наружный лист металла - 3 мм.</t>
  </si>
  <si>
    <t>Внутренний стальной лист t-1 мм. под панель (без покраски)</t>
  </si>
  <si>
    <t>Внутренний стальной лист t-2 мм. с покраской и уголком обрамления</t>
  </si>
  <si>
    <t>до 70 мм.</t>
  </si>
  <si>
    <t>от 70 до 100 мм.</t>
  </si>
  <si>
    <t>Наличники МДФ (комплект)</t>
  </si>
  <si>
    <t>10 мм.</t>
  </si>
  <si>
    <t>гладкие</t>
  </si>
  <si>
    <t>16 мм.</t>
  </si>
  <si>
    <t>фрезер.</t>
  </si>
  <si>
    <t>Установочные уши свыше 100 мм.</t>
  </si>
  <si>
    <t>Установка 3-го навеса при высоте двери более 2200 мм. или по желанию заказчика</t>
  </si>
  <si>
    <t>вертикальных</t>
  </si>
  <si>
    <t>40х60</t>
  </si>
  <si>
    <t>горизонтальных</t>
  </si>
  <si>
    <t>40х40</t>
  </si>
  <si>
    <t>40х25</t>
  </si>
  <si>
    <t>Покраска двери металл-металл (коэффициент)</t>
  </si>
  <si>
    <t>Шелк</t>
  </si>
  <si>
    <t>Крокодил</t>
  </si>
  <si>
    <t>Покрытие короба и косяка (внутри и снаружи) цинкосодержащим грунтом</t>
  </si>
  <si>
    <t>Доплата за срочность - 10% от стоимости заказа</t>
  </si>
  <si>
    <t>ФЛПК-05</t>
  </si>
  <si>
    <t>ФЛПК-07</t>
  </si>
  <si>
    <t>ФЛПК-04</t>
  </si>
  <si>
    <t>ФЛПК-06</t>
  </si>
  <si>
    <t>Расчет нестандартной двери при превышении с двух сторон</t>
  </si>
  <si>
    <t>Формула расчета для двухстворчатой двери</t>
  </si>
  <si>
    <t>Внутренний нащельник на двухстворчатую дверь</t>
  </si>
  <si>
    <t>Не забудьте добавить торцевые задвижки!!!</t>
  </si>
  <si>
    <t>Формула расчета полки</t>
  </si>
  <si>
    <t>Формула расчета фрамуги</t>
  </si>
  <si>
    <t>Гардиан 5001</t>
  </si>
  <si>
    <t>Вертикальный привод</t>
  </si>
  <si>
    <t>Установка электромеханического замка заказчика (с прокладкой труб внутри короба)</t>
  </si>
  <si>
    <t>Установка электромагнитного замка заказчика с усилением</t>
  </si>
  <si>
    <t>Установка съемного люка под вертикальный привод на двери "металл-металл"</t>
  </si>
  <si>
    <t>Накладки</t>
  </si>
  <si>
    <t>Гардиан латунь/хром ГЛ, ГХ - 21, 31 и накладки Евро</t>
  </si>
  <si>
    <t>за 1 шт.</t>
  </si>
  <si>
    <t>Гардиан ГЛС; ГХС</t>
  </si>
  <si>
    <t>CISA латунь/хром ЧЛ-21М; ЧХ-21М; ЧХ-31; ЧЛ-31</t>
  </si>
  <si>
    <t>Торцевые задвижки (компл.)</t>
  </si>
  <si>
    <t>Ручки</t>
  </si>
  <si>
    <t>Гардиан 4131 (к замку Гардиан 1011; Гардиан 3011)</t>
  </si>
  <si>
    <t>Гардиан 4112 (к замку Гардиан 3012)</t>
  </si>
  <si>
    <t>Амелия (к замку Гардиан 3012)</t>
  </si>
  <si>
    <t>Белла (к замку Гардиан 3011)</t>
  </si>
  <si>
    <t>Palidore 26 (дешевый аналог Zambrotto)</t>
  </si>
  <si>
    <t>Скоба офисная Apex (нержавейка)</t>
  </si>
  <si>
    <t>Persea</t>
  </si>
  <si>
    <t>Отверстие под ручку</t>
  </si>
  <si>
    <t>Цилиндры</t>
  </si>
  <si>
    <t>KALE BN (ключ/ключ, с перфокартой)</t>
  </si>
  <si>
    <t>KALE BM (ключ/вертушок с перфокартой )</t>
  </si>
  <si>
    <t>CISA Asix (ключ/ключ, с перфокартой)</t>
  </si>
  <si>
    <t>CISA Asix (ключ/вертушок, с перфокартой)</t>
  </si>
  <si>
    <t>Апекс (ключ/ключ)</t>
  </si>
  <si>
    <t>Апекс (ключ/вертушок)</t>
  </si>
  <si>
    <t>Апекс Premier (ключ/ключ)</t>
  </si>
  <si>
    <t>Апекс Premier (ключ/вертушок)</t>
  </si>
  <si>
    <t>Броненакладки</t>
  </si>
  <si>
    <t>Броненакладка Apex</t>
  </si>
  <si>
    <t>Броненакладка Apex РЛ-33; РХ-33 (врезная)</t>
  </si>
  <si>
    <t>Магнитная броненакладка Резидент под сувальдный ключ</t>
  </si>
  <si>
    <t>Броненакладка CISA (врезная) с ответной частью</t>
  </si>
  <si>
    <t>Броненакладка CISA (врезная, под сувальдный ключ с пинами)</t>
  </si>
  <si>
    <t>Бронепластина</t>
  </si>
  <si>
    <t>Установка доводчика заказчика с усилением под доводчик</t>
  </si>
  <si>
    <t>Усиление под доводчик заказчика</t>
  </si>
  <si>
    <t>№77</t>
  </si>
  <si>
    <t>№83</t>
  </si>
  <si>
    <t>№105</t>
  </si>
  <si>
    <t>№110</t>
  </si>
  <si>
    <t>№78</t>
  </si>
  <si>
    <t>№87</t>
  </si>
  <si>
    <t>№106</t>
  </si>
  <si>
    <t>№111</t>
  </si>
  <si>
    <t>№80</t>
  </si>
  <si>
    <t>№91</t>
  </si>
  <si>
    <t>№107</t>
  </si>
  <si>
    <t>Тауэр</t>
  </si>
  <si>
    <t>№81</t>
  </si>
  <si>
    <t>№98</t>
  </si>
  <si>
    <t>№109</t>
  </si>
  <si>
    <t>Гробик</t>
  </si>
  <si>
    <t>№113</t>
  </si>
  <si>
    <t>Алиса</t>
  </si>
  <si>
    <t>Классика</t>
  </si>
  <si>
    <t>Силуэт 1</t>
  </si>
  <si>
    <t>№114</t>
  </si>
  <si>
    <t>Амор (П)</t>
  </si>
  <si>
    <t>Корифей</t>
  </si>
  <si>
    <t>Силуэт 2</t>
  </si>
  <si>
    <t>№115</t>
  </si>
  <si>
    <t>Аттик</t>
  </si>
  <si>
    <t>Краб (П)</t>
  </si>
  <si>
    <t>Тамерлан</t>
  </si>
  <si>
    <t>№116</t>
  </si>
  <si>
    <t>Бабочка (П)</t>
  </si>
  <si>
    <t>Левкой (П)</t>
  </si>
  <si>
    <t>Фриз (П)</t>
  </si>
  <si>
    <t>№117</t>
  </si>
  <si>
    <t>Букет (П)</t>
  </si>
  <si>
    <t>Лесная сказка</t>
  </si>
  <si>
    <t>Цапля (П)</t>
  </si>
  <si>
    <t>№118</t>
  </si>
  <si>
    <t>Валентина (П)</t>
  </si>
  <si>
    <t>Лира (П)</t>
  </si>
  <si>
    <t>Царские (П)</t>
  </si>
  <si>
    <t>Без "Льва"</t>
  </si>
  <si>
    <t>№119</t>
  </si>
  <si>
    <t>Василек (П)</t>
  </si>
  <si>
    <t>Лоза (П)</t>
  </si>
  <si>
    <t>Эврика</t>
  </si>
  <si>
    <t>№120</t>
  </si>
  <si>
    <t>Весна (П)</t>
  </si>
  <si>
    <t>Любисток (П)</t>
  </si>
  <si>
    <t>Элегия (П)</t>
  </si>
  <si>
    <t>№122</t>
  </si>
  <si>
    <t>Виноград (П)</t>
  </si>
  <si>
    <t>Лютик (П)</t>
  </si>
  <si>
    <t>Эфа-1</t>
  </si>
  <si>
    <t>№124</t>
  </si>
  <si>
    <t>Графика</t>
  </si>
  <si>
    <t>Минарет</t>
  </si>
  <si>
    <t>Эфа-2</t>
  </si>
  <si>
    <t>№125</t>
  </si>
  <si>
    <t>Грация (П)</t>
  </si>
  <si>
    <t>Ноктюрн</t>
  </si>
  <si>
    <t>К-11 (П)</t>
  </si>
  <si>
    <t>№126</t>
  </si>
  <si>
    <t>Дина (П)</t>
  </si>
  <si>
    <t>Нота</t>
  </si>
  <si>
    <t>№127</t>
  </si>
  <si>
    <t>Жираф (П)</t>
  </si>
  <si>
    <t>Осень</t>
  </si>
  <si>
    <t>Примечание: (П) - патируются кузнечной патиной, остальные покрываются порошковой краской</t>
  </si>
  <si>
    <t>№128</t>
  </si>
  <si>
    <t>Инна (П)</t>
  </si>
  <si>
    <t>Прометей</t>
  </si>
  <si>
    <t>№129</t>
  </si>
  <si>
    <t>Капитель</t>
  </si>
  <si>
    <t>Рябина</t>
  </si>
  <si>
    <t>№130</t>
  </si>
  <si>
    <t>Каскад (П)</t>
  </si>
  <si>
    <t>Силуэт</t>
  </si>
  <si>
    <t>Цены на ковки указаны с учетом нижней части ("Гробика") только на ковках, на которых в каталоге нарисована нижняя</t>
  </si>
  <si>
    <t>часть (например №117), в остальных случаях (например №124) при необходимости нужно добавить цену "Гробика"</t>
  </si>
  <si>
    <t>Наименование</t>
  </si>
  <si>
    <t>Стеклопакет однокамерный</t>
  </si>
  <si>
    <t>Стеклопакет однокамерный для отделок "Цапля", "Жираф", "Бабочка", "Василек"</t>
  </si>
  <si>
    <t>Стеклопакет двухкамерный</t>
  </si>
  <si>
    <t>Стеклопакет двухкамерный для отделок "Цапля", "Жираф", "Бабочка", "Василек"</t>
  </si>
  <si>
    <t>Тонировка стеклопакета</t>
  </si>
  <si>
    <t>Тонировка стеклопакета для отделок "Цапля", "Жираф", "Бабочка", "Василек"</t>
  </si>
  <si>
    <t>Бронирование стеклопакета пленкой</t>
  </si>
  <si>
    <t>Бронирование стеклопакета пленкой для отделок "Цапля", "Жираф", "Бабочка", "Василек"</t>
  </si>
  <si>
    <t>Ответная рамка из тисненной полосы</t>
  </si>
  <si>
    <t>Ответная рамка из тисненной полосы с бобышками</t>
  </si>
  <si>
    <t>Ответная рамка из тисненной полосы для отделок "Цапля", "Жираф", "Бабочка", "Василек"</t>
  </si>
  <si>
    <t>Ответная рамка из тисненной полосы для отделок "Цапля", "Жираф", "Бабочка", "Василек" с бобышками</t>
  </si>
  <si>
    <t>Упаковка двери (гофра + пленка)</t>
  </si>
  <si>
    <t>Доставка</t>
  </si>
  <si>
    <t>До 400 км.</t>
  </si>
  <si>
    <t>До 800 км.</t>
  </si>
  <si>
    <t>До 1000 км.</t>
  </si>
  <si>
    <t>Толщина панели</t>
  </si>
  <si>
    <t>Матовая</t>
  </si>
  <si>
    <t>Гладкие (ГЛП)</t>
  </si>
  <si>
    <t>6 мм.</t>
  </si>
  <si>
    <t>Белый ясень</t>
  </si>
  <si>
    <t>Венге поперечный</t>
  </si>
  <si>
    <t>12 мм.</t>
  </si>
  <si>
    <t>Бук</t>
  </si>
  <si>
    <t>Белый глянец</t>
  </si>
  <si>
    <t>Бронза</t>
  </si>
  <si>
    <t>Ламинированные фрезерованные (ФЛП)</t>
  </si>
  <si>
    <t>Венге светлый</t>
  </si>
  <si>
    <t>Дуб старый</t>
  </si>
  <si>
    <t>Глобусы бронзовые</t>
  </si>
  <si>
    <t>Венге тисненый</t>
  </si>
  <si>
    <t>Фрезерованные с молдингами (ФЛПМ)</t>
  </si>
  <si>
    <t>Каштан светлый</t>
  </si>
  <si>
    <t>Клен</t>
  </si>
  <si>
    <t>Дуб беленый</t>
  </si>
  <si>
    <t>Клен красный</t>
  </si>
  <si>
    <t>Манзония белая</t>
  </si>
  <si>
    <t>Клен тисненый</t>
  </si>
  <si>
    <t>Дуб мореный</t>
  </si>
  <si>
    <t>Кожа коричневая</t>
  </si>
  <si>
    <t>Дуб натуральный</t>
  </si>
  <si>
    <t>Дуб светлый</t>
  </si>
  <si>
    <t>Многоцветные ламинированные (МЛ)</t>
  </si>
  <si>
    <t>Дуб шоколадный</t>
  </si>
  <si>
    <t>Ель карпатская</t>
  </si>
  <si>
    <t>Патина архитектурная</t>
  </si>
  <si>
    <t>Жасмин</t>
  </si>
  <si>
    <t>Фрезерованные ламинированные с зеркалом (ФЛЗ)</t>
  </si>
  <si>
    <t>Махагон</t>
  </si>
  <si>
    <t>Орех золотой</t>
  </si>
  <si>
    <t>Орех седой</t>
  </si>
  <si>
    <t>Сандал белый</t>
  </si>
  <si>
    <t>Срез дуба</t>
  </si>
  <si>
    <t>Серое дерево</t>
  </si>
  <si>
    <t>Старое дерево</t>
  </si>
  <si>
    <t>Техно сталь</t>
  </si>
  <si>
    <t>Орех тисненый</t>
  </si>
  <si>
    <t>Шпон дуба графитовый</t>
  </si>
  <si>
    <t>Тиковое дерево</t>
  </si>
  <si>
    <t>Черная мозаика</t>
  </si>
  <si>
    <t>Черное серебро</t>
  </si>
  <si>
    <t>Шпон венге коричневый</t>
  </si>
  <si>
    <t>Ясень жемчужный</t>
  </si>
  <si>
    <t>Наборные панели СБ-7, СБ-8, СБ-9</t>
  </si>
  <si>
    <t>Наборные панели СБ-5, СБ-6</t>
  </si>
  <si>
    <t>Панели Ренессанс, Хенесси, Мартель, Лев, Роккоко</t>
  </si>
  <si>
    <t>Панель Э-02</t>
  </si>
  <si>
    <t>Панель Э-03</t>
  </si>
  <si>
    <t>Панель Э-04</t>
  </si>
  <si>
    <t>Наличники Классика и Колизей (комплект)</t>
  </si>
  <si>
    <t>Матовая пленка</t>
  </si>
  <si>
    <t>Ширина</t>
  </si>
  <si>
    <t>Кол-во</t>
  </si>
  <si>
    <t>Сумма</t>
  </si>
  <si>
    <t>Ширнина</t>
  </si>
  <si>
    <t>Стандарт до 2070</t>
  </si>
  <si>
    <t>От 2070 до 2400</t>
  </si>
  <si>
    <t>Свыше 2400</t>
  </si>
  <si>
    <t>Обычный</t>
  </si>
  <si>
    <t>Фрезерованный</t>
  </si>
  <si>
    <t>Дек. Элемент</t>
  </si>
  <si>
    <t>ИТОГО:</t>
  </si>
  <si>
    <t>превышение от 2400 - плюс 100% к стоимости</t>
  </si>
  <si>
    <t>превышение от 2200 до 2400 - плюс 50% к стоимости</t>
  </si>
  <si>
    <t>Накладки овальные объемные (Apex)</t>
  </si>
  <si>
    <t>Поворотка Apex</t>
  </si>
  <si>
    <t>Установка панели заказчика (простые ФЛП или ГЛП панели)</t>
  </si>
  <si>
    <t>Усиление замочной зоны</t>
  </si>
  <si>
    <t>+ 200 руб.</t>
  </si>
  <si>
    <t>+ 300 руб.</t>
  </si>
  <si>
    <t>Чашка сувальдная Mottura</t>
  </si>
  <si>
    <t>Zambrotto 26, 28</t>
  </si>
  <si>
    <t>Армадилло (синтетика) до 120 кг.</t>
  </si>
  <si>
    <t>Вяз Барон темный</t>
  </si>
  <si>
    <t>Дуб монументальный</t>
  </si>
  <si>
    <t>Сандал зеленый</t>
  </si>
  <si>
    <t>Сосна белая</t>
  </si>
  <si>
    <t>Скол дуба белый</t>
  </si>
  <si>
    <t>Скол дуба черный</t>
  </si>
  <si>
    <t>Панель из КДФ (влагозащитный МДФ) - 10 мм. + 1500 руб.</t>
  </si>
  <si>
    <t>Панель из КДФ (влагозащитный МДФ) - 16 мм. + 2000 руб.</t>
  </si>
  <si>
    <t>Декоративная патина на панели + 1000 руб.</t>
  </si>
  <si>
    <r>
      <t xml:space="preserve">По финансовым вопросам: +7 (999) 145-81-30 </t>
    </r>
    <r>
      <rPr>
        <b/>
        <sz val="14"/>
        <color theme="6" tint="-0.499984740745262"/>
        <rFont val="Calibri"/>
        <family val="2"/>
        <scheme val="minor"/>
      </rPr>
      <t>(Куклин Юрий)</t>
    </r>
  </si>
  <si>
    <r>
      <t xml:space="preserve">По техническим вопросам: (8362) 53-54-13, +7 (906) 334-45-22 </t>
    </r>
    <r>
      <rPr>
        <b/>
        <sz val="14"/>
        <color theme="6" tint="-0.499984740745262"/>
        <rFont val="Calibri"/>
        <family val="2"/>
        <scheme val="minor"/>
      </rPr>
      <t>(Митрофанов Владимир)</t>
    </r>
  </si>
  <si>
    <t>Белый шелк</t>
  </si>
  <si>
    <t>Венге</t>
  </si>
  <si>
    <t>Вишня Оксфорд</t>
  </si>
  <si>
    <t>Дуб американский</t>
  </si>
  <si>
    <t>Дуб рустикальный</t>
  </si>
  <si>
    <t>Мербау светлый</t>
  </si>
  <si>
    <t>Мербау темный</t>
  </si>
  <si>
    <t>Орех античный золото</t>
  </si>
  <si>
    <t>Орех Миланский</t>
  </si>
  <si>
    <t>Орех темный 
(мореная береза)</t>
  </si>
  <si>
    <t>Светлое дерево</t>
  </si>
  <si>
    <t>Сосна Тоскана</t>
  </si>
  <si>
    <t>Титан тисненый 
(Аллюминий)</t>
  </si>
  <si>
    <t>Ясень золотой Бор</t>
  </si>
  <si>
    <t>Мокко</t>
  </si>
  <si>
    <t>Орех Премиум</t>
  </si>
  <si>
    <t>Патина Премиум</t>
  </si>
  <si>
    <t>Красный глянец</t>
  </si>
  <si>
    <t>Черный глянец</t>
  </si>
  <si>
    <t>Акация темная винорит</t>
  </si>
  <si>
    <t>Орех золотой винорит</t>
  </si>
  <si>
    <t>Белый металлик глянец</t>
  </si>
  <si>
    <t>Красный металлик глянец</t>
  </si>
  <si>
    <t>Черный металлик глянец</t>
  </si>
  <si>
    <t>Грунтовка под шелк и крокодил (обязательная опция!!!)</t>
  </si>
  <si>
    <t>Дуб Филадельфия графит</t>
  </si>
  <si>
    <t>Типы дверей и их описание</t>
  </si>
  <si>
    <t>Общее описание для всех конструкций</t>
  </si>
  <si>
    <t>Косяк выполнен из листа металла t=1,5 мм.
Два контура уплотнителя
Петли на подшипниках 
Глубина косяка - 75 мм.
Толщина полотна (с панелью 10 мм.) - 60 мм
Вылет наличника от короба - 50 мм. прямой</t>
  </si>
  <si>
    <t>Косяк выполнен из листа металла t=1,5 мм.
Два контура уплотнителя
Петли на подшипниках 
Глубина косяка - 75 мм.
Толщина полотна (с панелью 10 мм.) - 60 мм.
Вылет наличника от короба - 50 мм. с загибом на 90 гр.</t>
  </si>
  <si>
    <t>Косяк выполнен из листа металла t=1,8 мм.
Три контура уплотнителя. Фольгоизол
Петли на подшипниках 
Глубина косяка - 90 мм.
Толщина полотна (с панелью 10 мм.) - 75 мм.
Вылет наличника от короба - 70 мм. фигурный</t>
  </si>
  <si>
    <t>Косяк выполнен из листа металла t=1,8 мм.
Полотно утоплено по отношению к косяку
Два контура резинового уплотнителя. Фольгоизол
Петли «БАРК» 
Глубина косяка - 95 мм.
Толщина полотна (с панелью 10 мм.) - 60 мм.
Вылет наличника от короба - 50 мм. с загибом 90 гр.</t>
  </si>
  <si>
    <t xml:space="preserve">То же, что и П8 + дополнительно: 
со стороны петель сплошной противовзломный ригель
защита замковой зоны листовой сталью до 6 мм. </t>
  </si>
  <si>
    <t>Косяк выполнен из листа металла t=1,8 мм.
Со стороны петель сплошной противовзломный ригель.
На полотне дополнительный П-образный профиль.
Дополнительная защита от высверливания замков.
Петли «БАРК». Фольгоизол
Глубина косяка - 110 мм.
Толщина полотна (с панелью 10 мм.) - 75 мм.
Вылет наличника от короба - 50 мм. с загибом 90 гр.</t>
  </si>
  <si>
    <t>Двери внутреннего открывания</t>
  </si>
  <si>
    <t>Двери внутреннего открывания могут быть изготовлены на всех типах (П5, П7, П8, П9, П10)</t>
  </si>
  <si>
    <t>Доплата за внутреннее открывание двери если наличники находятся снаружи проема (в подъезде)</t>
  </si>
  <si>
    <t>Доплата за внутреннее открывание двери если наличники находятся внутри проема (в квартире) или по середине проема</t>
  </si>
  <si>
    <t>Дополнения по металлу</t>
  </si>
  <si>
    <t>Внутренний стальной лист t-1,5 мм. с покраской и уголком обрамления</t>
  </si>
  <si>
    <r>
      <t xml:space="preserve">Обрезка наличника - </t>
    </r>
    <r>
      <rPr>
        <sz val="12"/>
        <color rgb="FFFF0000"/>
        <rFont val="Calibri (Основной текст)_x0000_"/>
        <charset val="204"/>
      </rPr>
      <t>на одну сторону!!!</t>
    </r>
  </si>
  <si>
    <r>
      <t xml:space="preserve">Нестандартный наличник - </t>
    </r>
    <r>
      <rPr>
        <sz val="12"/>
        <color rgb="FFFF0000"/>
        <rFont val="Calibri (Основной текст)_x0000_"/>
        <charset val="204"/>
      </rPr>
      <t>на одну сторону!!!</t>
    </r>
  </si>
  <si>
    <t>Порог из нержавеющей стали с логотипом "Персона" (либо без логотипа) на П7</t>
  </si>
  <si>
    <t>Порог из нержавеющей стали с логотипом "Персона" (либо без логотипа) на П7 из 2-х частей</t>
  </si>
  <si>
    <t>Срок изготовления дверей: 10 - 20 рабочих дней (в зависимости от сложности двери)</t>
  </si>
  <si>
    <t>Возможно срочное изготовление дверей до 10 рабочих дней.</t>
  </si>
  <si>
    <t>Дополнения по МДФ</t>
  </si>
  <si>
    <t>Установка панели заказчика (массив, шпон, пластик, НЛП панели)</t>
  </si>
  <si>
    <t>Наличники МДФ (комплект) с пленкой 1 категории</t>
  </si>
  <si>
    <t>Наличники МДФ (комплект) с пленкой 2 категории</t>
  </si>
  <si>
    <t>Дополнения по покраске</t>
  </si>
  <si>
    <t>Прочие дополнения</t>
  </si>
  <si>
    <t>Информация</t>
  </si>
  <si>
    <t>Покрытие антика полиэфирным лаком</t>
  </si>
  <si>
    <t>Расчет нестандартных дверей</t>
  </si>
  <si>
    <t>Описание расчета</t>
  </si>
  <si>
    <t>Расчет при превышении стандарта с одной стороны 
(К = 0,15 на 100 мм. превышения)</t>
  </si>
  <si>
    <t>Формула</t>
  </si>
  <si>
    <t>Пример</t>
  </si>
  <si>
    <t>В формуле расчета нестандартных дверей должны учавствовать все составляющие, которые влияют на доплату за нестандарт: базовая стоимость, покраска, терморазрыв, максимальное утепление, цинк, лак, внешние наличники, наружняя и внутренняя панели МДФ. 
В качестве примера рассмотрена база П7 с терморазрывом, максимальным утеплением, лаком, цинком и внутренней панелью ФЛП 16 мм. с пленкой Vinorit.</t>
  </si>
  <si>
    <t>Тип (описание)</t>
  </si>
  <si>
    <t>Где используется</t>
  </si>
  <si>
    <t>Сувальдный</t>
  </si>
  <si>
    <t>Гардиан-1011</t>
  </si>
  <si>
    <t>Эконом двери</t>
  </si>
  <si>
    <t>Любые типы дверей</t>
  </si>
  <si>
    <t>Гардиан-3011</t>
  </si>
  <si>
    <t>Гардиан-5011</t>
  </si>
  <si>
    <t>Сувальдный + бронепластина</t>
  </si>
  <si>
    <t>Гардиан-3012</t>
  </si>
  <si>
    <t>Сувальдный + механизм задвижки</t>
  </si>
  <si>
    <t>Основные замки под ручку</t>
  </si>
  <si>
    <t>Наименование замка</t>
  </si>
  <si>
    <r>
      <t xml:space="preserve">Рамка терморазрыва </t>
    </r>
    <r>
      <rPr>
        <sz val="12"/>
        <color rgb="FFFF0000"/>
        <rFont val="Calibri (Основной текст)_x0000_"/>
        <charset val="204"/>
      </rPr>
      <t>(необходимо добавить максимальное трехслойное утепление - 1000 руб.)</t>
    </r>
  </si>
  <si>
    <t>Гардиан-3211</t>
  </si>
  <si>
    <t>Цилиндровый</t>
  </si>
  <si>
    <t>Отделочный уголок из нержавеющей стали по периметру обрамления панели</t>
  </si>
  <si>
    <t>Установка дополнительных труб на косяк под наличник (для увеличенных проемов)</t>
  </si>
  <si>
    <t>Декоративные элементы к наличникам МДФ</t>
  </si>
  <si>
    <t>Максимальное трехслойное утепление (пенополистирол, Rokwell, фольгоизол) для уличных дверей</t>
  </si>
  <si>
    <r>
      <rPr>
        <b/>
        <sz val="12"/>
        <color theme="1"/>
        <rFont val="Calibri"/>
        <family val="2"/>
        <scheme val="minor"/>
      </rPr>
      <t>Полотно двери - наружний</t>
    </r>
    <r>
      <rPr>
        <b/>
        <sz val="12"/>
        <rFont val="Calibri"/>
        <family val="2"/>
        <scheme val="minor"/>
      </rPr>
      <t xml:space="preserve"> стальной лист t=1,8 мм.
Порошковое покрытие косяка и полотна (антик или шагрень) 
Крепежный уголок под внутреннюю панель
Стандартное утепление полотна (пенополистирольная плита - пенопласт).                                   Эксцентрик, хромированные противосъемы и пластиковые колпачки на тех. отверстия</t>
    </r>
  </si>
  <si>
    <t>Гардиан-3015</t>
  </si>
  <si>
    <t>Гардиан-3215</t>
  </si>
  <si>
    <t>Цилиндровый + механизм задвижки</t>
  </si>
  <si>
    <t>Гардиан-5015</t>
  </si>
  <si>
    <t>Сувальдный + механизм задвижки + бронепластина</t>
  </si>
  <si>
    <t>Гардиан-1512</t>
  </si>
  <si>
    <t>Моноблок (сувальдный + цилиндровый)</t>
  </si>
  <si>
    <t>Гардиан-2112</t>
  </si>
  <si>
    <t>Сувальдный + вертикальный привод (опция)</t>
  </si>
  <si>
    <t>Гардиан-2212</t>
  </si>
  <si>
    <t>Цилиндровый + вертикальный привод (опция)</t>
  </si>
  <si>
    <t>Гардиан-2512</t>
  </si>
  <si>
    <t>Моноблок (сувальдный + цилиндровый + В/П (опция)</t>
  </si>
  <si>
    <t>Гардиан-2114</t>
  </si>
  <si>
    <t>Сувальдный с перекодировкой «Нуклео»</t>
  </si>
  <si>
    <t>Гардиан-2514</t>
  </si>
  <si>
    <t>KALE-252L</t>
  </si>
  <si>
    <t>KALE-252R</t>
  </si>
  <si>
    <t>CISA 57.665</t>
  </si>
  <si>
    <t>CISA 57.966</t>
  </si>
  <si>
    <t>Дополнительные замки</t>
  </si>
  <si>
    <t>Крит ЗВК-7РМ-006</t>
  </si>
  <si>
    <t>Крит ЗВ-А8</t>
  </si>
  <si>
    <t>Цилиндровый + закрытие замка ручкой</t>
  </si>
  <si>
    <t>Премиум</t>
  </si>
  <si>
    <t>Персона-М</t>
  </si>
  <si>
    <t>Крит ЗВК-7РМ-004</t>
  </si>
  <si>
    <t>Гардиан-4011</t>
  </si>
  <si>
    <t>Любые типы дверей, кроме эконом</t>
  </si>
  <si>
    <t>Гардиан-6211</t>
  </si>
  <si>
    <t>Гардиан-7114</t>
  </si>
  <si>
    <t>Сувальдный с перекодировкой + В/П (опция)</t>
  </si>
  <si>
    <t>Гардиан-7216</t>
  </si>
  <si>
    <t>Цилиндровый редукторного типа + В/П (опция)</t>
  </si>
  <si>
    <t>Гардиан-7514</t>
  </si>
  <si>
    <t>Гардиан-7516</t>
  </si>
  <si>
    <t>Моноблок с перекодировкой + В/П (опция)</t>
  </si>
  <si>
    <t>Моноблок редукторного типа + В/П (опция)</t>
  </si>
  <si>
    <t>Термо</t>
  </si>
  <si>
    <t>Евро</t>
  </si>
  <si>
    <t>Border ЗВ 9-8 МК4 (77740)</t>
  </si>
  <si>
    <t>CISA 56.415</t>
  </si>
  <si>
    <t>CISA 56.515</t>
  </si>
  <si>
    <t>Гардиан-3201</t>
  </si>
  <si>
    <t>Гардиан-1001</t>
  </si>
  <si>
    <t>Гардиан-1201</t>
  </si>
  <si>
    <t>Гардиан-2001</t>
  </si>
  <si>
    <t>Гардиан-2002</t>
  </si>
  <si>
    <t>Гардиан-3004</t>
  </si>
  <si>
    <t>Гардиан-3001</t>
  </si>
  <si>
    <t>Гардиан-4001</t>
  </si>
  <si>
    <t>Гардиан-6001</t>
  </si>
  <si>
    <t>KALE-257L</t>
  </si>
  <si>
    <t>KALE-257R</t>
  </si>
  <si>
    <t>CISA 57.655</t>
  </si>
  <si>
    <t>CISA 56.505</t>
  </si>
  <si>
    <t>Border ЗВ 4-3 85К (79059)</t>
  </si>
  <si>
    <t>Евро, Персона-М</t>
  </si>
  <si>
    <t>Border 3В 8-6 К5 (72224, 72204)</t>
  </si>
  <si>
    <t>Border ЗВ 8-8 К5 (71601)</t>
  </si>
  <si>
    <t>Border ЗВ 8-6 К5Т (72201, 72221)</t>
  </si>
  <si>
    <t>Девиатор Гардиан-1.00</t>
  </si>
  <si>
    <t>Механизм задвижки Апекс</t>
  </si>
  <si>
    <t>Опции по замкам</t>
  </si>
  <si>
    <t>Механизмы задвижек/вертушки</t>
  </si>
  <si>
    <t>Апекс 23</t>
  </si>
  <si>
    <t>Глазок Апекс, Армадилло</t>
  </si>
  <si>
    <t>Прочая фурнитура</t>
  </si>
  <si>
    <t>Наружняя декоративная отделка металлом</t>
  </si>
  <si>
    <t>ЛК-9</t>
  </si>
  <si>
    <t>Наружная декоративная отделка металлом с кованными элементами</t>
  </si>
  <si>
    <t>Стеклопакеты и опции к ковкам</t>
  </si>
  <si>
    <t>Доставка и упаковка</t>
  </si>
  <si>
    <t>+ 250 руб. 
к матовой</t>
  </si>
  <si>
    <t>+ 350 руб. 
к матовой</t>
  </si>
  <si>
    <t>+ 500 руб. 
к матовой</t>
  </si>
  <si>
    <t>+ 700 руб. 
к матовой</t>
  </si>
  <si>
    <t>+ 900 руб. 
к матовой</t>
  </si>
  <si>
    <t>Панели ГЛ, ФЛП, ФЛПМ, МЛ, ФЛЗ</t>
  </si>
  <si>
    <t>Панели НЛП</t>
  </si>
  <si>
    <r>
      <t xml:space="preserve">Панели фрезерованные ламинированные с накладными элементами </t>
    </r>
    <r>
      <rPr>
        <b/>
        <sz val="16"/>
        <color rgb="FFFF0000"/>
        <rFont val="Calibri (Основной текст)_x0000_"/>
        <charset val="204"/>
      </rPr>
      <t>***</t>
    </r>
  </si>
  <si>
    <r>
      <rPr>
        <b/>
        <sz val="12"/>
        <color rgb="FFFF0000"/>
        <rFont val="Calibri"/>
        <family val="2"/>
        <scheme val="minor"/>
      </rPr>
      <t>***</t>
    </r>
    <r>
      <rPr>
        <sz val="12"/>
        <color theme="1"/>
        <rFont val="Calibri"/>
        <family val="2"/>
        <scheme val="minor"/>
      </rPr>
      <t xml:space="preserve"> Панели с накладными элементами размером до 2100х1000 мм. (размер двери стандарт) - цена из таблицы
Размер выше стандартного - плюс 20% к стоимости
Максимальный размер дверей с такими панелями 2340х1020 мм.</t>
    </r>
  </si>
  <si>
    <t>3Д панели</t>
  </si>
  <si>
    <t>Панель "3D-4"</t>
  </si>
  <si>
    <t>Панель "Сандра"</t>
  </si>
  <si>
    <t>Панель "Консул"</t>
  </si>
  <si>
    <t>Панель Блюз с элементами</t>
  </si>
  <si>
    <t>Панели ФЛПК</t>
  </si>
  <si>
    <t>ФЛПК-01, 02, 03</t>
  </si>
  <si>
    <t>Дополнения к панелям</t>
  </si>
  <si>
    <t>Акацияя светлая поперечная</t>
  </si>
  <si>
    <t>Белая матовая</t>
  </si>
  <si>
    <t xml:space="preserve">Дуб сонома светлый </t>
  </si>
  <si>
    <t>Дуб тисненый</t>
  </si>
  <si>
    <t>Дуб шале крем</t>
  </si>
  <si>
    <t>Дуб шервуд</t>
  </si>
  <si>
    <t>Дуб шервуд жемчуг</t>
  </si>
  <si>
    <t>Дуб шервуд патина</t>
  </si>
  <si>
    <t>Жемчуг</t>
  </si>
  <si>
    <t>Латте</t>
  </si>
  <si>
    <t>Лен сильвер</t>
  </si>
  <si>
    <t>Лофт сильвер</t>
  </si>
  <si>
    <t>Орех бренди</t>
  </si>
  <si>
    <t>Орех с патиной</t>
  </si>
  <si>
    <t xml:space="preserve">Сандал серый </t>
  </si>
  <si>
    <t>Сим-2 (темный мрамор)</t>
  </si>
  <si>
    <t>Софт белый</t>
  </si>
  <si>
    <t>Софт графит</t>
  </si>
  <si>
    <t>Шампань темный</t>
  </si>
  <si>
    <t>Шпон дуба рыжий</t>
  </si>
  <si>
    <t>Венге распил кофе</t>
  </si>
  <si>
    <t>Венге структурный кофе</t>
  </si>
  <si>
    <t>Шелк венге</t>
  </si>
  <si>
    <t>Ясень дымчатый</t>
  </si>
  <si>
    <t>Дуб американо</t>
  </si>
  <si>
    <t>Дуб мореный (палисандр)</t>
  </si>
  <si>
    <t xml:space="preserve">Палисандр светлый </t>
  </si>
  <si>
    <t>Роялвуд графит</t>
  </si>
  <si>
    <t>Венге Тангентс</t>
  </si>
  <si>
    <t>Роялвуд белый</t>
  </si>
  <si>
    <t>Роялвуд прованс</t>
  </si>
  <si>
    <t>Роялвуд черный</t>
  </si>
  <si>
    <t>Стоун грей</t>
  </si>
  <si>
    <t>Супермат графит</t>
  </si>
  <si>
    <t>Супермат капучино</t>
  </si>
  <si>
    <t>Супермат Милк</t>
  </si>
  <si>
    <t>Алмон 28</t>
  </si>
  <si>
    <t>Алон 25</t>
  </si>
  <si>
    <t>Вайт 2084</t>
  </si>
  <si>
    <t>Венге капучинно винорит</t>
  </si>
  <si>
    <t>Венге черный винорит</t>
  </si>
  <si>
    <t>Волкан ОАК</t>
  </si>
  <si>
    <t>Голден ОАК</t>
  </si>
  <si>
    <t>Дуб арабика</t>
  </si>
  <si>
    <t>Дуб темный винорит</t>
  </si>
  <si>
    <t>Лайн венге</t>
  </si>
  <si>
    <t>Макоре темный винорит</t>
  </si>
  <si>
    <t>Софт милк</t>
  </si>
  <si>
    <t>Тик бирманский винорит</t>
  </si>
  <si>
    <t>Серебристый металлик глянец</t>
  </si>
  <si>
    <t>Дуб антик</t>
  </si>
  <si>
    <t>Дуб кантри</t>
  </si>
  <si>
    <t>Цветовая гамма пленок ПВХ</t>
  </si>
  <si>
    <t>Роялвуд синий</t>
  </si>
  <si>
    <t>Наценка №1</t>
  </si>
  <si>
    <t>Наценка №2</t>
  </si>
  <si>
    <r>
      <t>Наличники</t>
    </r>
    <r>
      <rPr>
        <b/>
        <sz val="12"/>
        <color rgb="FFFF0000"/>
        <rFont val="Calibri (Основной текст)_x0000_"/>
        <charset val="204"/>
      </rPr>
      <t>***</t>
    </r>
  </si>
  <si>
    <r>
      <rPr>
        <b/>
        <u/>
        <sz val="12"/>
        <color rgb="FFFF0000"/>
        <rFont val="Calibri (Основной текст)_x0000_"/>
        <charset val="204"/>
      </rPr>
      <t>***</t>
    </r>
    <r>
      <rPr>
        <b/>
        <u/>
        <sz val="12"/>
        <rFont val="Calibri"/>
        <family val="2"/>
        <scheme val="minor"/>
      </rPr>
      <t xml:space="preserve"> Наличники:</t>
    </r>
  </si>
  <si>
    <t>Расчет доборных элементов и наличников</t>
  </si>
  <si>
    <t>Патинирование к стоимости комплекта наличника: + 650 руб.</t>
  </si>
  <si>
    <t>Влагостойкий МДФ к стоимости комплекта наличников:  + 1500 руб.</t>
  </si>
  <si>
    <t>Накладки Крит</t>
  </si>
  <si>
    <t>Накладки Крит со шторками</t>
  </si>
  <si>
    <t>Белый жемчуг (Сим белый)</t>
  </si>
  <si>
    <t>Дуб Филадельфия крем</t>
  </si>
  <si>
    <t>Ольха</t>
  </si>
  <si>
    <t>Лиственница белая</t>
  </si>
  <si>
    <t xml:space="preserve">Листвинница бежевая </t>
  </si>
  <si>
    <t>Штрокс</t>
  </si>
  <si>
    <t>Экодуб</t>
  </si>
  <si>
    <t>Орех Италия красный</t>
  </si>
  <si>
    <t>Орех Италия Бор</t>
  </si>
  <si>
    <t>Орех темный (мореная береза)</t>
  </si>
  <si>
    <t>Титан тисненый (Аллюминий)</t>
  </si>
  <si>
    <t>Цветовая гамма пленок ПВХ для расчета доборов и наличников</t>
  </si>
  <si>
    <t>Дуб Турин</t>
  </si>
  <si>
    <t>Шпон дуба Арбаледо</t>
  </si>
  <si>
    <t>Шпон дуба Лучиано</t>
  </si>
  <si>
    <t>Упаковка двери (гофра + пленка) 2-х створчатой двери или двери с полкой/фрамугой</t>
  </si>
  <si>
    <t>Доставка 2-х створчатой двери или двери с полкой/фрамугой</t>
  </si>
  <si>
    <r>
      <t xml:space="preserve">Ламинированные фрезерованные с филенкой 
(ФЛП-140, 141, 142) </t>
    </r>
    <r>
      <rPr>
        <b/>
        <sz val="12"/>
        <color rgb="FFFF0000"/>
        <rFont val="Calibri (Основной текст)_x0000_"/>
        <charset val="204"/>
      </rPr>
      <t xml:space="preserve">
Возможно нанесение патины</t>
    </r>
  </si>
  <si>
    <r>
      <t>Ламинированные фрезерованные с филенкой 
(ФЛП-143, 144)</t>
    </r>
    <r>
      <rPr>
        <b/>
        <sz val="12"/>
        <color rgb="FFFF0000"/>
        <rFont val="Calibri (Основной текст)_x0000_"/>
        <charset val="204"/>
      </rPr>
      <t xml:space="preserve">
Возможно нанесение патины</t>
    </r>
  </si>
  <si>
    <t>Ламинированные фрезерованные с филенкой 
(Рим, Мадрид, ФЛП-139)</t>
  </si>
  <si>
    <t>Наборные панели СБ-1, СБ-2, СБ-3, СБ-4, СБ-10, СБ-13</t>
  </si>
  <si>
    <t>Лиственница кофе</t>
  </si>
  <si>
    <t>Венге ребристый</t>
  </si>
  <si>
    <t>По состоянию на январь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</si>
</sst>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 (Основной текст)_x0000_"/>
      <charset val="204"/>
    </font>
    <font>
      <b/>
      <sz val="14"/>
      <name val="Calibri"/>
      <family val="2"/>
    </font>
    <font>
      <b/>
      <sz val="16"/>
      <name val="Calibri"/>
      <family val="2"/>
    </font>
    <font>
      <b/>
      <sz val="16"/>
      <color rgb="FFFF0000"/>
      <name val="Calibri (Основной текст)_x0000_"/>
      <charset val="204"/>
    </font>
    <font>
      <b/>
      <sz val="12"/>
      <color rgb="FFFF0000"/>
      <name val="Calibri (Основной текст)_x0000_"/>
      <charset val="204"/>
    </font>
    <font>
      <b/>
      <u/>
      <sz val="12"/>
      <color rgb="FFFF0000"/>
      <name val="Calibri (Основной текст)_x0000_"/>
      <charset val="204"/>
    </font>
    <font>
      <b/>
      <u/>
      <sz val="12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358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1" fontId="6" fillId="8" borderId="4" xfId="2" applyNumberFormat="1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/>
    <xf numFmtId="0" fontId="8" fillId="7" borderId="4" xfId="2" applyFont="1" applyFill="1" applyBorder="1" applyAlignment="1">
      <alignment horizontal="center"/>
    </xf>
    <xf numFmtId="0" fontId="7" fillId="0" borderId="0" xfId="2" applyFont="1" applyBorder="1"/>
    <xf numFmtId="0" fontId="7" fillId="4" borderId="4" xfId="2" applyFont="1" applyFill="1" applyBorder="1"/>
    <xf numFmtId="0" fontId="7" fillId="0" borderId="4" xfId="2" applyFont="1" applyBorder="1"/>
    <xf numFmtId="1" fontId="7" fillId="0" borderId="4" xfId="2" applyNumberFormat="1" applyFont="1" applyBorder="1"/>
    <xf numFmtId="0" fontId="9" fillId="0" borderId="0" xfId="2" applyFont="1" applyBorder="1"/>
    <xf numFmtId="0" fontId="8" fillId="0" borderId="0" xfId="2" applyFont="1" applyBorder="1"/>
    <xf numFmtId="0" fontId="7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Border="1"/>
    <xf numFmtId="0" fontId="13" fillId="2" borderId="4" xfId="0" applyFont="1" applyFill="1" applyBorder="1" applyAlignment="1">
      <alignment horizontal="center" vertical="center"/>
    </xf>
    <xf numFmtId="0" fontId="8" fillId="0" borderId="0" xfId="0" applyFont="1"/>
    <xf numFmtId="0" fontId="7" fillId="0" borderId="4" xfId="0" applyFont="1" applyBorder="1"/>
    <xf numFmtId="0" fontId="7" fillId="2" borderId="0" xfId="0" applyFont="1" applyFill="1" applyBorder="1" applyAlignment="1"/>
    <xf numFmtId="0" fontId="7" fillId="0" borderId="4" xfId="0" applyFont="1" applyFill="1" applyBorder="1" applyAlignment="1">
      <alignment horizontal="right"/>
    </xf>
    <xf numFmtId="0" fontId="7" fillId="0" borderId="4" xfId="0" applyFont="1" applyBorder="1" applyAlignment="1"/>
    <xf numFmtId="0" fontId="7" fillId="5" borderId="4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7" fillId="4" borderId="4" xfId="0" applyFont="1" applyFill="1" applyBorder="1" applyAlignment="1">
      <alignment horizontal="center"/>
    </xf>
    <xf numFmtId="0" fontId="7" fillId="0" borderId="13" xfId="0" applyFont="1" applyBorder="1"/>
    <xf numFmtId="0" fontId="7" fillId="5" borderId="2" xfId="0" applyFont="1" applyFill="1" applyBorder="1"/>
    <xf numFmtId="0" fontId="7" fillId="5" borderId="13" xfId="0" applyFont="1" applyFill="1" applyBorder="1"/>
    <xf numFmtId="0" fontId="7" fillId="0" borderId="2" xfId="0" applyFont="1" applyBorder="1"/>
    <xf numFmtId="0" fontId="7" fillId="5" borderId="4" xfId="0" applyFont="1" applyFill="1" applyBorder="1"/>
    <xf numFmtId="0" fontId="7" fillId="5" borderId="3" xfId="0" applyFont="1" applyFill="1" applyBorder="1"/>
    <xf numFmtId="0" fontId="11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center" shrinkToFit="1"/>
    </xf>
    <xf numFmtId="0" fontId="11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6" fillId="0" borderId="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8" fillId="0" borderId="4" xfId="0" applyFont="1" applyFill="1" applyBorder="1" applyAlignment="1"/>
    <xf numFmtId="0" fontId="8" fillId="2" borderId="4" xfId="0" applyFont="1" applyFill="1" applyBorder="1"/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/>
    <xf numFmtId="0" fontId="8" fillId="0" borderId="4" xfId="0" quotePrefix="1" applyFont="1" applyFill="1" applyBorder="1" applyAlignment="1">
      <alignment horizontal="right"/>
    </xf>
    <xf numFmtId="0" fontId="11" fillId="2" borderId="2" xfId="0" applyFont="1" applyFill="1" applyBorder="1"/>
    <xf numFmtId="0" fontId="13" fillId="0" borderId="4" xfId="0" applyFont="1" applyBorder="1"/>
    <xf numFmtId="0" fontId="13" fillId="0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0" fontId="7" fillId="0" borderId="4" xfId="0" applyFont="1" applyFill="1" applyBorder="1" applyAlignment="1"/>
    <xf numFmtId="0" fontId="7" fillId="2" borderId="1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0" fillId="0" borderId="6" xfId="0" applyBorder="1"/>
    <xf numFmtId="0" fontId="0" fillId="0" borderId="13" xfId="0" applyBorder="1"/>
    <xf numFmtId="0" fontId="7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2" borderId="15" xfId="0" applyFont="1" applyFill="1" applyBorder="1"/>
    <xf numFmtId="0" fontId="8" fillId="2" borderId="1" xfId="0" applyFont="1" applyFill="1" applyBorder="1"/>
    <xf numFmtId="0" fontId="8" fillId="3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/>
    <xf numFmtId="0" fontId="8" fillId="6" borderId="2" xfId="0" applyFont="1" applyFill="1" applyBorder="1"/>
    <xf numFmtId="0" fontId="8" fillId="2" borderId="3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0" fontId="8" fillId="6" borderId="4" xfId="0" applyFont="1" applyFill="1" applyBorder="1"/>
    <xf numFmtId="0" fontId="8" fillId="0" borderId="1" xfId="0" applyFont="1" applyFill="1" applyBorder="1"/>
    <xf numFmtId="0" fontId="8" fillId="0" borderId="7" xfId="0" applyFont="1" applyFill="1" applyBorder="1"/>
    <xf numFmtId="0" fontId="8" fillId="0" borderId="4" xfId="0" applyFont="1" applyBorder="1" applyAlignment="1">
      <alignment horizontal="right" vertic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0" borderId="3" xfId="0" applyFont="1" applyFill="1" applyBorder="1" applyAlignment="1"/>
    <xf numFmtId="3" fontId="8" fillId="2" borderId="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4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1" xfId="0" applyFont="1" applyBorder="1"/>
    <xf numFmtId="0" fontId="7" fillId="0" borderId="14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8" fillId="3" borderId="4" xfId="0" quotePrefix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8" fillId="4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 vertical="center"/>
    </xf>
    <xf numFmtId="0" fontId="27" fillId="0" borderId="0" xfId="2" applyFont="1" applyBorder="1"/>
    <xf numFmtId="0" fontId="8" fillId="6" borderId="1" xfId="0" applyFont="1" applyFill="1" applyBorder="1"/>
    <xf numFmtId="0" fontId="8" fillId="6" borderId="7" xfId="0" applyFont="1" applyFill="1" applyBorder="1"/>
    <xf numFmtId="0" fontId="8" fillId="6" borderId="3" xfId="0" applyFont="1" applyFill="1" applyBorder="1"/>
    <xf numFmtId="0" fontId="8" fillId="6" borderId="4" xfId="0" applyFont="1" applyFill="1" applyBorder="1" applyAlignment="1">
      <alignment horizontal="right"/>
    </xf>
    <xf numFmtId="0" fontId="8" fillId="6" borderId="3" xfId="0" applyFont="1" applyFill="1" applyBorder="1" applyAlignment="1">
      <alignment horizontal="right"/>
    </xf>
    <xf numFmtId="0" fontId="7" fillId="0" borderId="1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19" fillId="3" borderId="11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7" fillId="0" borderId="11" xfId="0" applyFont="1" applyFill="1" applyBorder="1" applyAlignment="1"/>
    <xf numFmtId="0" fontId="7" fillId="0" borderId="10" xfId="0" applyFont="1" applyFill="1" applyBorder="1" applyAlignment="1"/>
    <xf numFmtId="0" fontId="7" fillId="0" borderId="3" xfId="0" applyFont="1" applyFill="1" applyBorder="1" applyAlignment="1"/>
    <xf numFmtId="0" fontId="15" fillId="6" borderId="11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left"/>
    </xf>
    <xf numFmtId="0" fontId="14" fillId="2" borderId="3" xfId="1" applyFont="1" applyFill="1" applyBorder="1" applyAlignment="1">
      <alignment horizontal="left"/>
    </xf>
    <xf numFmtId="0" fontId="7" fillId="0" borderId="10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/>
    <xf numFmtId="0" fontId="7" fillId="0" borderId="4" xfId="0" applyFont="1" applyFill="1" applyBorder="1" applyAlignment="1"/>
    <xf numFmtId="0" fontId="11" fillId="6" borderId="12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3" fillId="10" borderId="11" xfId="0" applyFont="1" applyFill="1" applyBorder="1" applyAlignment="1">
      <alignment horizontal="left" vertical="center" wrapText="1"/>
    </xf>
    <xf numFmtId="0" fontId="13" fillId="10" borderId="10" xfId="0" applyFont="1" applyFill="1" applyBorder="1" applyAlignment="1">
      <alignment horizontal="left" vertical="center" wrapText="1"/>
    </xf>
    <xf numFmtId="0" fontId="13" fillId="10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/>
    </xf>
    <xf numFmtId="0" fontId="6" fillId="8" borderId="11" xfId="2" applyFont="1" applyFill="1" applyBorder="1" applyAlignment="1">
      <alignment horizontal="right" vertical="center"/>
    </xf>
    <xf numFmtId="0" fontId="6" fillId="8" borderId="10" xfId="2" applyFont="1" applyFill="1" applyBorder="1" applyAlignment="1">
      <alignment horizontal="right" vertical="center"/>
    </xf>
    <xf numFmtId="0" fontId="6" fillId="8" borderId="3" xfId="2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1" xfId="0" quotePrefix="1" applyFont="1" applyFill="1" applyBorder="1" applyAlignment="1">
      <alignment horizontal="center" vertical="center" wrapText="1"/>
    </xf>
    <xf numFmtId="0" fontId="8" fillId="4" borderId="10" xfId="0" quotePrefix="1" applyFont="1" applyFill="1" applyBorder="1" applyAlignment="1">
      <alignment horizontal="center" vertical="center" wrapText="1"/>
    </xf>
    <xf numFmtId="0" fontId="8" fillId="4" borderId="3" xfId="0" quotePrefix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/>
    </xf>
    <xf numFmtId="0" fontId="7" fillId="0" borderId="4" xfId="2" applyFont="1" applyBorder="1" applyAlignment="1">
      <alignment horizontal="center"/>
    </xf>
    <xf numFmtId="0" fontId="7" fillId="0" borderId="11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10" xfId="2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498929</xdr:colOff>
      <xdr:row>8</xdr:row>
      <xdr:rowOff>426357</xdr:rowOff>
    </xdr:from>
    <xdr:to>
      <xdr:col>5</xdr:col>
      <xdr:colOff>1061357</xdr:colOff>
      <xdr:row>8</xdr:row>
      <xdr:rowOff>607785</xdr:rowOff>
    </xdr:to>
    <xdr:sp macro="" textlink="">
      <xdr:nvSpPr>
        <xdr:cNvPr id="2" name="Стрелка влево 1">
          <a:extLst>
            <a:ext uri="{FF2B5EF4-FFF2-40B4-BE49-F238E27FC236}">
              <a16:creationId xmlns="" xmlns:a16="http://schemas.microsoft.com/office/drawing/2014/main" id="{A557FF53-C184-7E41-8D11-523C2C49A87B}"/>
            </a:ext>
          </a:extLst>
        </xdr:cNvPr>
        <xdr:cNvSpPr/>
      </xdr:nvSpPr>
      <xdr:spPr>
        <a:xfrm>
          <a:off x="6259286" y="2485571"/>
          <a:ext cx="562428" cy="18142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4</xdr:col>
      <xdr:colOff>163284</xdr:colOff>
      <xdr:row>9</xdr:row>
      <xdr:rowOff>165755</xdr:rowOff>
    </xdr:from>
    <xdr:to>
      <xdr:col>7</xdr:col>
      <xdr:colOff>1121495</xdr:colOff>
      <xdr:row>13</xdr:row>
      <xdr:rowOff>175849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6961023D-7232-4546-8A3B-1378E0F4B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4570" y="3059541"/>
          <a:ext cx="4824000" cy="808380"/>
        </a:xfrm>
        <a:prstGeom prst="rect">
          <a:avLst/>
        </a:prstGeom>
      </xdr:spPr>
    </xdr:pic>
    <xdr:clientData/>
  </xdr:twoCellAnchor>
  <xdr:twoCellAnchor editAs="oneCell">
    <xdr:from>
      <xdr:col>9</xdr:col>
      <xdr:colOff>172355</xdr:colOff>
      <xdr:row>8</xdr:row>
      <xdr:rowOff>46618</xdr:rowOff>
    </xdr:from>
    <xdr:to>
      <xdr:col>13</xdr:col>
      <xdr:colOff>151212</xdr:colOff>
      <xdr:row>19</xdr:row>
      <xdr:rowOff>21812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2353C88-2FED-A341-8D5A-4CBA2E297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86141" y="2087689"/>
          <a:ext cx="2664000" cy="298690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163285</xdr:colOff>
      <xdr:row>15</xdr:row>
      <xdr:rowOff>155842</xdr:rowOff>
    </xdr:from>
    <xdr:to>
      <xdr:col>7</xdr:col>
      <xdr:colOff>1121496</xdr:colOff>
      <xdr:row>19</xdr:row>
      <xdr:rowOff>144221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588C4960-78D7-6A45-9B58-E6D7850B0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4571" y="4247056"/>
          <a:ext cx="4824000" cy="786665"/>
        </a:xfrm>
        <a:prstGeom prst="rect">
          <a:avLst/>
        </a:prstGeom>
      </xdr:spPr>
    </xdr:pic>
    <xdr:clientData/>
  </xdr:twoCellAnchor>
  <xdr:twoCellAnchor editAs="oneCell">
    <xdr:from>
      <xdr:col>4</xdr:col>
      <xdr:colOff>172356</xdr:colOff>
      <xdr:row>21</xdr:row>
      <xdr:rowOff>90931</xdr:rowOff>
    </xdr:from>
    <xdr:to>
      <xdr:col>7</xdr:col>
      <xdr:colOff>1121042</xdr:colOff>
      <xdr:row>26</xdr:row>
      <xdr:rowOff>120163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5D362F1C-E88C-254A-9D6B-E97332FBC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3642" y="5379574"/>
          <a:ext cx="4824000" cy="1027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172358</xdr:colOff>
      <xdr:row>20</xdr:row>
      <xdr:rowOff>0</xdr:rowOff>
    </xdr:from>
    <xdr:to>
      <xdr:col>13</xdr:col>
      <xdr:colOff>151215</xdr:colOff>
      <xdr:row>34</xdr:row>
      <xdr:rowOff>192908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DA1C64FC-FBB0-3B49-8547-B732606B9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86144" y="5261425"/>
          <a:ext cx="2664000" cy="298690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181427</xdr:colOff>
      <xdr:row>35</xdr:row>
      <xdr:rowOff>117928</xdr:rowOff>
    </xdr:from>
    <xdr:to>
      <xdr:col>13</xdr:col>
      <xdr:colOff>160284</xdr:colOff>
      <xdr:row>51</xdr:row>
      <xdr:rowOff>2408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73DFF452-2E45-C04C-A6AE-8A3C7B7A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95213" y="8454571"/>
          <a:ext cx="2664000" cy="298690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181430</xdr:colOff>
      <xdr:row>28</xdr:row>
      <xdr:rowOff>73091</xdr:rowOff>
    </xdr:from>
    <xdr:to>
      <xdr:col>7</xdr:col>
      <xdr:colOff>1120591</xdr:colOff>
      <xdr:row>32</xdr:row>
      <xdr:rowOff>138998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837012AA-4B91-0D44-BDBC-492CA700D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2716" y="6758734"/>
          <a:ext cx="4824000" cy="864193"/>
        </a:xfrm>
        <a:prstGeom prst="rect">
          <a:avLst/>
        </a:prstGeom>
      </xdr:spPr>
    </xdr:pic>
    <xdr:clientData/>
  </xdr:twoCellAnchor>
  <xdr:twoCellAnchor editAs="oneCell">
    <xdr:from>
      <xdr:col>4</xdr:col>
      <xdr:colOff>181428</xdr:colOff>
      <xdr:row>34</xdr:row>
      <xdr:rowOff>154220</xdr:rowOff>
    </xdr:from>
    <xdr:to>
      <xdr:col>7</xdr:col>
      <xdr:colOff>1120589</xdr:colOff>
      <xdr:row>39</xdr:row>
      <xdr:rowOff>23894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8FF7C325-BD93-7844-962C-42674DDF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62714" y="8037291"/>
          <a:ext cx="4824000" cy="867531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163287</xdr:colOff>
      <xdr:row>41</xdr:row>
      <xdr:rowOff>145143</xdr:rowOff>
    </xdr:from>
    <xdr:to>
      <xdr:col>7</xdr:col>
      <xdr:colOff>1121498</xdr:colOff>
      <xdr:row>46</xdr:row>
      <xdr:rowOff>122703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C81C73CC-05B4-354F-943B-C0C06E91D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44573" y="9878786"/>
          <a:ext cx="4824000" cy="975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27214</xdr:colOff>
      <xdr:row>7</xdr:row>
      <xdr:rowOff>93890</xdr:rowOff>
    </xdr:from>
    <xdr:ext cx="3809999" cy="3967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SpPr txBox="1"/>
          </xdr:nvSpPr>
          <xdr:spPr>
            <a:xfrm>
              <a:off x="2585357" y="1400176"/>
              <a:ext cx="3809999" cy="39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i="1">
                            <a:latin typeface="Cambria Math"/>
                          </a:rPr>
                        </m:ctrlPr>
                      </m:fPr>
                      <m:num>
                        <m:r>
                          <a:rPr lang="ru-RU" sz="1000" b="0" i="1">
                            <a:latin typeface="Cambria Math"/>
                          </a:rPr>
                          <m:t>База+</m:t>
                        </m:r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Дополнения+</m:t>
                        </m:r>
                        <m:r>
                          <a:rPr lang="ru-RU" sz="1000" b="0" i="1">
                            <a:latin typeface="Cambria Math"/>
                          </a:rPr>
                          <m:t>Панел</m:t>
                        </m:r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ь</m:t>
                        </m:r>
                      </m:num>
                      <m:den>
                        <m:r>
                          <a:rPr lang="ru-RU" sz="1000" b="0" i="1">
                            <a:latin typeface="Cambria Math"/>
                          </a:rPr>
                          <m:t>1,9</m:t>
                        </m:r>
                      </m:den>
                    </m:f>
                    <m:r>
                      <a:rPr lang="en-US" sz="100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ru-RU" sz="1000" b="0" i="1">
                        <a:latin typeface="Cambria Math"/>
                        <a:ea typeface="Cambria Math"/>
                      </a:rPr>
                      <m:t>высота </m:t>
                    </m:r>
                    <m:d>
                      <m:dPr>
                        <m:ctrlPr>
                          <a:rPr lang="ru-RU" sz="1000" b="0" i="1"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r>
                          <a:rPr lang="ru-RU" sz="1000" b="0" i="1">
                            <a:latin typeface="Cambria Math"/>
                            <a:ea typeface="Cambria Math"/>
                          </a:rPr>
                          <m:t>м.</m:t>
                        </m:r>
                      </m:e>
                    </m:d>
                    <m:r>
                      <a:rPr lang="ru-RU" sz="1000" b="0" i="1">
                        <a:latin typeface="Cambria Math"/>
                        <a:ea typeface="Cambria Math"/>
                      </a:rPr>
                      <m:t>∙ширина (м.)</m:t>
                    </m:r>
                  </m:oMath>
                </m:oMathPara>
              </a14:m>
              <a:endParaRPr lang="ru-RU" sz="10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100-000003000000}"/>
                </a:ext>
              </a:extLst>
            </xdr:cNvPr>
            <xdr:cNvSpPr txBox="1"/>
          </xdr:nvSpPr>
          <xdr:spPr>
            <a:xfrm>
              <a:off x="2585357" y="1400176"/>
              <a:ext cx="3809999" cy="39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000" i="0">
                  <a:latin typeface="Cambria Math" panose="02040503050406030204" pitchFamily="18" charset="0"/>
                </a:rPr>
                <a:t>(</a:t>
              </a:r>
              <a:r>
                <a:rPr lang="ru-RU" sz="1000" b="0" i="0">
                  <a:latin typeface="Cambria Math"/>
                </a:rPr>
                <a:t>База+</a:t>
              </a:r>
              <a:r>
                <a:rPr lang="ru-RU" sz="1000" b="0" i="0">
                  <a:latin typeface="Cambria Math" panose="02040503050406030204" pitchFamily="18" charset="0"/>
                </a:rPr>
                <a:t>Дополнения+</a:t>
              </a:r>
              <a:r>
                <a:rPr lang="ru-RU" sz="1000" b="0" i="0">
                  <a:latin typeface="Cambria Math"/>
                </a:rPr>
                <a:t>Панел</a:t>
              </a:r>
              <a:r>
                <a:rPr lang="ru-RU" sz="1000" b="0" i="0">
                  <a:latin typeface="Cambria Math" panose="02040503050406030204" pitchFamily="18" charset="0"/>
                </a:rPr>
                <a:t>ь</a:t>
              </a:r>
              <a:r>
                <a:rPr lang="en-US" sz="1000" b="0" i="0">
                  <a:latin typeface="Cambria Math" panose="02040503050406030204" pitchFamily="18" charset="0"/>
                </a:rPr>
                <a:t>)/</a:t>
              </a:r>
              <a:r>
                <a:rPr lang="ru-RU" sz="1000" b="0" i="0">
                  <a:latin typeface="Cambria Math"/>
                </a:rPr>
                <a:t>1,9</a:t>
              </a:r>
              <a:r>
                <a:rPr lang="en-US" sz="1000" i="0">
                  <a:latin typeface="Cambria Math"/>
                  <a:ea typeface="Cambria Math"/>
                </a:rPr>
                <a:t>∙</a:t>
              </a:r>
              <a:r>
                <a:rPr lang="ru-RU" sz="1000" b="0" i="0">
                  <a:latin typeface="Cambria Math"/>
                  <a:ea typeface="Cambria Math"/>
                </a:rPr>
                <a:t>высота </a:t>
              </a:r>
              <a:r>
                <a:rPr lang="ru-RU" sz="1000" b="0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ru-RU" sz="1000" b="0" i="0">
                  <a:latin typeface="Cambria Math"/>
                  <a:ea typeface="Cambria Math"/>
                </a:rPr>
                <a:t>м.</a:t>
              </a:r>
              <a:r>
                <a:rPr lang="ru-RU" sz="1000" b="0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ru-RU" sz="1000" b="0" i="0">
                  <a:latin typeface="Cambria Math"/>
                  <a:ea typeface="Cambria Math"/>
                </a:rPr>
                <a:t>∙ширина (м.)</a:t>
              </a:r>
              <a:endParaRPr lang="ru-RU" sz="1000"/>
            </a:p>
          </xdr:txBody>
        </xdr:sp>
      </mc:Fallback>
    </mc:AlternateContent>
    <xdr:clientData/>
  </xdr:oneCellAnchor>
  <xdr:oneCellAnchor>
    <xdr:from>
      <xdr:col>2</xdr:col>
      <xdr:colOff>63501</xdr:colOff>
      <xdr:row>10</xdr:row>
      <xdr:rowOff>195943</xdr:rowOff>
    </xdr:from>
    <xdr:ext cx="3646714" cy="2488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100-000005000000}"/>
                </a:ext>
              </a:extLst>
            </xdr:cNvPr>
            <xdr:cNvSpPr txBox="1"/>
          </xdr:nvSpPr>
          <xdr:spPr>
            <a:xfrm>
              <a:off x="2621644" y="2100943"/>
              <a:ext cx="3646714" cy="2488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000" b="0" i="1">
                        <a:latin typeface="Cambria Math"/>
                      </a:rPr>
                      <m:t>(База+</m:t>
                    </m:r>
                    <m:r>
                      <a:rPr lang="ru-RU" sz="1000" b="0" i="1">
                        <a:latin typeface="Cambria Math" panose="02040503050406030204" pitchFamily="18" charset="0"/>
                      </a:rPr>
                      <m:t>Дополнения+</m:t>
                    </m:r>
                    <m:r>
                      <a:rPr lang="ru-RU" sz="1000" b="0" i="1">
                        <a:latin typeface="Cambria Math"/>
                      </a:rPr>
                      <m:t>Панель)</m:t>
                    </m:r>
                    <m:r>
                      <a:rPr lang="en-US" sz="1000" i="1">
                        <a:latin typeface="Cambria Math"/>
                        <a:ea typeface="Cambria Math"/>
                      </a:rPr>
                      <m:t>∙</m:t>
                    </m:r>
                    <m:r>
                      <m:rPr>
                        <m:sty m:val="p"/>
                      </m:rPr>
                      <a:rPr lang="en-US" sz="1000" b="0" i="0">
                        <a:latin typeface="Cambria Math"/>
                        <a:ea typeface="Cambria Math"/>
                      </a:rPr>
                      <m:t>K</m:t>
                    </m:r>
                  </m:oMath>
                </m:oMathPara>
              </a14:m>
              <a:endParaRPr lang="ru-RU" sz="10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100-000005000000}"/>
                </a:ext>
              </a:extLst>
            </xdr:cNvPr>
            <xdr:cNvSpPr txBox="1"/>
          </xdr:nvSpPr>
          <xdr:spPr>
            <a:xfrm>
              <a:off x="2621644" y="2100943"/>
              <a:ext cx="3646714" cy="2488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ru-RU" sz="1000" b="0" i="0">
                  <a:latin typeface="Cambria Math"/>
                </a:rPr>
                <a:t>(База+</a:t>
              </a:r>
              <a:r>
                <a:rPr lang="ru-RU" sz="1000" b="0" i="0">
                  <a:latin typeface="Cambria Math" panose="02040503050406030204" pitchFamily="18" charset="0"/>
                </a:rPr>
                <a:t>Дополнения+</a:t>
              </a:r>
              <a:r>
                <a:rPr lang="ru-RU" sz="1000" b="0" i="0">
                  <a:latin typeface="Cambria Math"/>
                </a:rPr>
                <a:t>Панель)</a:t>
              </a:r>
              <a:r>
                <a:rPr lang="en-US" sz="1000" i="0">
                  <a:latin typeface="Cambria Math"/>
                  <a:ea typeface="Cambria Math"/>
                </a:rPr>
                <a:t>∙</a:t>
              </a:r>
              <a:r>
                <a:rPr lang="en-US" sz="1000" b="0" i="0">
                  <a:latin typeface="Cambria Math"/>
                  <a:ea typeface="Cambria Math"/>
                </a:rPr>
                <a:t>K</a:t>
              </a:r>
              <a:endParaRPr lang="ru-RU" sz="1000"/>
            </a:p>
          </xdr:txBody>
        </xdr:sp>
      </mc:Fallback>
    </mc:AlternateContent>
    <xdr:clientData/>
  </xdr:oneCellAnchor>
  <xdr:oneCellAnchor>
    <xdr:from>
      <xdr:col>2</xdr:col>
      <xdr:colOff>36287</xdr:colOff>
      <xdr:row>13</xdr:row>
      <xdr:rowOff>117930</xdr:rowOff>
    </xdr:from>
    <xdr:ext cx="3773714" cy="408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100-000008000000}"/>
                </a:ext>
              </a:extLst>
            </xdr:cNvPr>
            <xdr:cNvSpPr txBox="1"/>
          </xdr:nvSpPr>
          <xdr:spPr>
            <a:xfrm>
              <a:off x="2594430" y="2621644"/>
              <a:ext cx="3773714" cy="40821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База+</m:t>
                        </m:r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Дополнения+</m:t>
                        </m:r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Панель</m:t>
                        </m:r>
                      </m:num>
                      <m:den>
                        <m:r>
                          <a:rPr kumimoji="0" lang="en-US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1,9</m:t>
                        </m:r>
                      </m:den>
                    </m:f>
                    <m:r>
                      <a:rPr kumimoji="0" lang="en-US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∙</m:t>
                    </m:r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высота </m:t>
                    </m:r>
                    <m:d>
                      <m:dPr>
                        <m:ctrlP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dPr>
                      <m:e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м.</m:t>
                        </m:r>
                      </m:e>
                    </m:d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∙ширина </m:t>
                    </m:r>
                    <m:d>
                      <m:dPr>
                        <m:ctrlP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dPr>
                      <m:e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м.</m:t>
                        </m:r>
                      </m:e>
                    </m:d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∙</m:t>
                    </m:r>
                    <m:r>
                      <a:rPr kumimoji="0" lang="en-US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1,</m:t>
                    </m:r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4</m:t>
                    </m:r>
                  </m:oMath>
                </m:oMathPara>
              </a14:m>
              <a:endParaRPr kumimoji="0" lang="ru-RU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100-000008000000}"/>
                </a:ext>
              </a:extLst>
            </xdr:cNvPr>
            <xdr:cNvSpPr txBox="1"/>
          </xdr:nvSpPr>
          <xdr:spPr>
            <a:xfrm>
              <a:off x="2594430" y="2621644"/>
              <a:ext cx="3773714" cy="40821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База+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Дополнения+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Панель</a:t>
              </a: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1,9</a:t>
              </a: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∙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высота 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(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м.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)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∙ширина 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(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м.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)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∙</a:t>
              </a: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1,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4</a:t>
              </a:r>
              <a:endParaRPr kumimoji="0" lang="ru-RU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2</xdr:col>
      <xdr:colOff>36286</xdr:colOff>
      <xdr:row>18</xdr:row>
      <xdr:rowOff>102961</xdr:rowOff>
    </xdr:from>
    <xdr:ext cx="3764642" cy="3967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 txBox="1"/>
          </xdr:nvSpPr>
          <xdr:spPr>
            <a:xfrm>
              <a:off x="2594429" y="3604532"/>
              <a:ext cx="3764642" cy="39671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База+</m:t>
                        </m:r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Доп.+</m:t>
                        </m:r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Панель</m:t>
                        </m:r>
                      </m:num>
                      <m:den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1,9</m:t>
                        </m:r>
                      </m:den>
                    </m:f>
                    <m:r>
                      <a:rPr kumimoji="0" lang="en-US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∙</m:t>
                    </m:r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высота полки </m:t>
                    </m:r>
                    <m:d>
                      <m:dPr>
                        <m:ctrlP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dPr>
                      <m:e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м.</m:t>
                        </m:r>
                      </m:e>
                    </m:d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∙ширина полки</m:t>
                    </m:r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/>
                        <a:cs typeface="+mn-cs"/>
                      </a:rPr>
                      <m:t> </m:t>
                    </m:r>
                    <m:d>
                      <m:dPr>
                        <m:ctrlP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dPr>
                      <m:e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м.</m:t>
                        </m:r>
                      </m:e>
                    </m:d>
                  </m:oMath>
                </m:oMathPara>
              </a14:m>
              <a:endParaRPr kumimoji="0" lang="ru-RU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100-00000A000000}"/>
                </a:ext>
              </a:extLst>
            </xdr:cNvPr>
            <xdr:cNvSpPr txBox="1"/>
          </xdr:nvSpPr>
          <xdr:spPr>
            <a:xfrm>
              <a:off x="2594429" y="3604532"/>
              <a:ext cx="3764642" cy="39671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База+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Доп.+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Панель</a:t>
              </a: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1,9</a:t>
              </a: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∙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высота полки 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(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м.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)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∙ширина полки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 (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м.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)</a:t>
              </a:r>
              <a:endParaRPr kumimoji="0" lang="ru-RU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2</xdr:col>
      <xdr:colOff>48985</xdr:colOff>
      <xdr:row>21</xdr:row>
      <xdr:rowOff>121557</xdr:rowOff>
    </xdr:from>
    <xdr:ext cx="3697514" cy="3967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100-00000C000000}"/>
                </a:ext>
              </a:extLst>
            </xdr:cNvPr>
            <xdr:cNvSpPr txBox="1"/>
          </xdr:nvSpPr>
          <xdr:spPr>
            <a:xfrm>
              <a:off x="2607128" y="4221843"/>
              <a:ext cx="3697514" cy="39671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База+</m:t>
                        </m:r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Доп.+</m:t>
                        </m:r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Панель</m:t>
                        </m:r>
                      </m:num>
                      <m:den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1,9</m:t>
                        </m:r>
                      </m:den>
                    </m:f>
                    <m:r>
                      <a:rPr kumimoji="0" lang="en-US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∙</m:t>
                    </m:r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высота </m:t>
                    </m:r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/>
                        <a:cs typeface="+mn-cs"/>
                      </a:rPr>
                      <m:t>фрам.</m:t>
                    </m:r>
                    <m:d>
                      <m:dPr>
                        <m:ctrlP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dPr>
                      <m:e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м.</m:t>
                        </m:r>
                      </m:e>
                    </m:d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∙ширина </m:t>
                    </m:r>
                    <m:r>
                      <a:rPr kumimoji="0" lang="ru-RU" sz="10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/>
                        <a:cs typeface="+mn-cs"/>
                      </a:rPr>
                      <m:t>фрам.</m:t>
                    </m:r>
                    <m:d>
                      <m:dPr>
                        <m:ctrlP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dPr>
                      <m:e>
                        <m:r>
                          <a:rPr kumimoji="0" lang="ru-RU" sz="10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м.</m:t>
                        </m:r>
                      </m:e>
                    </m:d>
                  </m:oMath>
                </m:oMathPara>
              </a14:m>
              <a:endParaRPr kumimoji="0" lang="ru-RU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100-00000C000000}"/>
                </a:ext>
              </a:extLst>
            </xdr:cNvPr>
            <xdr:cNvSpPr txBox="1"/>
          </xdr:nvSpPr>
          <xdr:spPr>
            <a:xfrm>
              <a:off x="2607128" y="4221843"/>
              <a:ext cx="3697514" cy="39671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База+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Доп.+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Панель</a:t>
              </a: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1,9</a:t>
              </a: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∙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высота 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фрам.(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м.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)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∙ширина 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фрам.(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м.</a:t>
              </a:r>
              <a:r>
                <a:rPr kumimoji="0" lang="ru-RU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/>
                  <a:cs typeface="+mn-cs"/>
                </a:rPr>
                <a:t>)</a:t>
              </a:r>
              <a:endParaRPr kumimoji="0" lang="ru-RU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45357</xdr:colOff>
      <xdr:row>7</xdr:row>
      <xdr:rowOff>90714</xdr:rowOff>
    </xdr:from>
    <xdr:ext cx="5034643" cy="4354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xmlns="" id="{3020F922-0D82-BA49-980B-F1824163E1FA}"/>
                </a:ext>
              </a:extLst>
            </xdr:cNvPr>
            <xdr:cNvSpPr txBox="1"/>
          </xdr:nvSpPr>
          <xdr:spPr>
            <a:xfrm>
              <a:off x="6440714" y="1397000"/>
              <a:ext cx="5034643" cy="4354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ru-RU" sz="1000" b="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ru-RU" sz="1000" b="0" i="1">
                                <a:latin typeface="Cambria Math" panose="02040503050406030204" pitchFamily="18" charset="0"/>
                              </a:rPr>
                              <m:t>12000</m:t>
                            </m:r>
                            <m:r>
                              <a:rPr lang="ru-RU" sz="1000" b="0" i="1">
                                <a:latin typeface="Cambria Math"/>
                              </a:rPr>
                              <m:t>+</m:t>
                            </m:r>
                            <m:r>
                              <a:rPr lang="ru-RU" sz="1000" b="0" i="1">
                                <a:latin typeface="Cambria Math" panose="02040503050406030204" pitchFamily="18" charset="0"/>
                              </a:rPr>
                              <m:t>2500+1000+1300+1500+2930</m:t>
                            </m:r>
                          </m:e>
                        </m:d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=21230</m:t>
                        </m:r>
                      </m:num>
                      <m:den>
                        <m:r>
                          <a:rPr lang="ru-RU" sz="1000" b="0" i="1">
                            <a:latin typeface="Cambria Math"/>
                          </a:rPr>
                          <m:t>1,9</m:t>
                        </m:r>
                      </m:den>
                    </m:f>
                    <m:r>
                      <a:rPr lang="en-US" sz="100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ru-RU" sz="1000" b="0" i="1">
                        <a:latin typeface="Cambria Math" panose="02040503050406030204" pitchFamily="18" charset="0"/>
                        <a:ea typeface="Cambria Math"/>
                      </a:rPr>
                      <m:t>2,2</m:t>
                    </m:r>
                    <m:r>
                      <a:rPr lang="ru-RU" sz="1000" b="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ru-RU" sz="1000" b="0" i="1">
                        <a:latin typeface="Cambria Math" panose="02040503050406030204" pitchFamily="18" charset="0"/>
                        <a:ea typeface="Cambria Math"/>
                      </a:rPr>
                      <m:t>1,1−21230≈5810</m:t>
                    </m:r>
                  </m:oMath>
                </m:oMathPara>
              </a14:m>
              <a:endParaRPr lang="ru-RU" sz="1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xmlns="" xmlns:a14="http://schemas.microsoft.com/office/drawing/2010/main" id="{3020F922-0D82-BA49-980B-F1824163E1FA}"/>
                </a:ext>
              </a:extLst>
            </xdr:cNvPr>
            <xdr:cNvSpPr txBox="1"/>
          </xdr:nvSpPr>
          <xdr:spPr>
            <a:xfrm>
              <a:off x="6440714" y="1397000"/>
              <a:ext cx="5034643" cy="4354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000" i="0">
                  <a:latin typeface="Cambria Math" panose="02040503050406030204" pitchFamily="18" charset="0"/>
                </a:rPr>
                <a:t>(</a:t>
              </a:r>
              <a:r>
                <a:rPr lang="ru-RU" sz="1000" b="0" i="0">
                  <a:latin typeface="Cambria Math" panose="02040503050406030204" pitchFamily="18" charset="0"/>
                </a:rPr>
                <a:t>(12000</a:t>
              </a:r>
              <a:r>
                <a:rPr lang="ru-RU" sz="1000" b="0" i="0">
                  <a:latin typeface="Cambria Math"/>
                </a:rPr>
                <a:t>+</a:t>
              </a:r>
              <a:r>
                <a:rPr lang="ru-RU" sz="1000" b="0" i="0">
                  <a:latin typeface="Cambria Math" panose="02040503050406030204" pitchFamily="18" charset="0"/>
                </a:rPr>
                <a:t>2500+1000+1300+1500+2930)=21230</a:t>
              </a:r>
              <a:r>
                <a:rPr lang="en-US" sz="1000" b="0" i="0">
                  <a:latin typeface="Cambria Math" panose="02040503050406030204" pitchFamily="18" charset="0"/>
                </a:rPr>
                <a:t>)/</a:t>
              </a:r>
              <a:r>
                <a:rPr lang="ru-RU" sz="1000" b="0" i="0">
                  <a:latin typeface="Cambria Math"/>
                </a:rPr>
                <a:t>1,9</a:t>
              </a:r>
              <a:r>
                <a:rPr lang="en-US" sz="1000" i="0">
                  <a:latin typeface="Cambria Math"/>
                  <a:ea typeface="Cambria Math"/>
                </a:rPr>
                <a:t>∙</a:t>
              </a:r>
              <a:r>
                <a:rPr lang="ru-RU" sz="1000" b="0" i="0">
                  <a:latin typeface="Cambria Math" panose="02040503050406030204" pitchFamily="18" charset="0"/>
                  <a:ea typeface="Cambria Math"/>
                </a:rPr>
                <a:t>2,2</a:t>
              </a:r>
              <a:r>
                <a:rPr lang="ru-RU" sz="1000" b="0" i="0">
                  <a:latin typeface="Cambria Math"/>
                  <a:ea typeface="Cambria Math"/>
                </a:rPr>
                <a:t>∙</a:t>
              </a:r>
              <a:r>
                <a:rPr lang="ru-RU" sz="1000" b="0" i="0">
                  <a:latin typeface="Cambria Math" panose="02040503050406030204" pitchFamily="18" charset="0"/>
                  <a:ea typeface="Cambria Math"/>
                </a:rPr>
                <a:t>1,1−21230≈5810</a:t>
              </a:r>
              <a:endParaRPr lang="ru-RU" sz="1000"/>
            </a:p>
          </xdr:txBody>
        </xdr:sp>
      </mc:Fallback>
    </mc:AlternateContent>
    <xdr:clientData/>
  </xdr:oneCellAnchor>
  <xdr:oneCellAnchor>
    <xdr:from>
      <xdr:col>4</xdr:col>
      <xdr:colOff>1270000</xdr:colOff>
      <xdr:row>13</xdr:row>
      <xdr:rowOff>108857</xdr:rowOff>
    </xdr:from>
    <xdr:ext cx="5034643" cy="4354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ADA97D1F-0CA7-AC47-8380-038F5F9C929D}"/>
                </a:ext>
              </a:extLst>
            </xdr:cNvPr>
            <xdr:cNvSpPr txBox="1"/>
          </xdr:nvSpPr>
          <xdr:spPr>
            <a:xfrm>
              <a:off x="6386286" y="2612571"/>
              <a:ext cx="5034643" cy="4354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i="1">
                            <a:latin typeface="Cambria Math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ru-RU" sz="1000" b="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ru-RU" sz="1000" b="0" i="1">
                                <a:latin typeface="Cambria Math" panose="02040503050406030204" pitchFamily="18" charset="0"/>
                              </a:rPr>
                              <m:t>12000</m:t>
                            </m:r>
                            <m:r>
                              <a:rPr lang="ru-RU" sz="1000" b="0" i="1">
                                <a:latin typeface="Cambria Math"/>
                              </a:rPr>
                              <m:t>+</m:t>
                            </m:r>
                            <m:r>
                              <a:rPr lang="ru-RU" sz="1000" b="0" i="1">
                                <a:latin typeface="Cambria Math" panose="02040503050406030204" pitchFamily="18" charset="0"/>
                              </a:rPr>
                              <m:t>2500+1000+1300+1500+2930</m:t>
                            </m:r>
                          </m:e>
                        </m:d>
                        <m:r>
                          <a:rPr lang="ru-RU" sz="1000" b="0" i="1">
                            <a:latin typeface="Cambria Math" panose="02040503050406030204" pitchFamily="18" charset="0"/>
                          </a:rPr>
                          <m:t>=21230</m:t>
                        </m:r>
                      </m:num>
                      <m:den>
                        <m:r>
                          <a:rPr lang="ru-RU" sz="1000" b="0" i="1">
                            <a:latin typeface="Cambria Math"/>
                          </a:rPr>
                          <m:t>1,9</m:t>
                        </m:r>
                      </m:den>
                    </m:f>
                    <m:r>
                      <a:rPr lang="en-US" sz="100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ru-RU" sz="1000" b="0" i="1">
                        <a:latin typeface="Cambria Math" panose="02040503050406030204" pitchFamily="18" charset="0"/>
                        <a:ea typeface="Cambria Math"/>
                      </a:rPr>
                      <m:t>2,2</m:t>
                    </m:r>
                    <m:r>
                      <a:rPr lang="ru-RU" sz="1000" b="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ru-RU" sz="1000" b="0" i="1">
                        <a:latin typeface="Cambria Math" panose="02040503050406030204" pitchFamily="18" charset="0"/>
                        <a:ea typeface="Cambria Math"/>
                      </a:rPr>
                      <m:t>1,1∙1,4≈37860</m:t>
                    </m:r>
                  </m:oMath>
                </m:oMathPara>
              </a14:m>
              <a:endParaRPr lang="ru-RU" sz="10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xmlns:a14="http://schemas.microsoft.com/office/drawing/2010/main" id="{ADA97D1F-0CA7-AC47-8380-038F5F9C929D}"/>
                </a:ext>
              </a:extLst>
            </xdr:cNvPr>
            <xdr:cNvSpPr txBox="1"/>
          </xdr:nvSpPr>
          <xdr:spPr>
            <a:xfrm>
              <a:off x="6386286" y="2612571"/>
              <a:ext cx="5034643" cy="4354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000" i="0">
                  <a:latin typeface="Cambria Math" panose="02040503050406030204" pitchFamily="18" charset="0"/>
                </a:rPr>
                <a:t>(</a:t>
              </a:r>
              <a:r>
                <a:rPr lang="ru-RU" sz="1000" b="0" i="0">
                  <a:latin typeface="Cambria Math" panose="02040503050406030204" pitchFamily="18" charset="0"/>
                </a:rPr>
                <a:t>(12000</a:t>
              </a:r>
              <a:r>
                <a:rPr lang="ru-RU" sz="1000" b="0" i="0">
                  <a:latin typeface="Cambria Math"/>
                </a:rPr>
                <a:t>+</a:t>
              </a:r>
              <a:r>
                <a:rPr lang="ru-RU" sz="1000" b="0" i="0">
                  <a:latin typeface="Cambria Math" panose="02040503050406030204" pitchFamily="18" charset="0"/>
                </a:rPr>
                <a:t>2500+1000+1300+1500+2930)=21230</a:t>
              </a:r>
              <a:r>
                <a:rPr lang="en-US" sz="1000" b="0" i="0">
                  <a:latin typeface="Cambria Math" panose="02040503050406030204" pitchFamily="18" charset="0"/>
                </a:rPr>
                <a:t>)/</a:t>
              </a:r>
              <a:r>
                <a:rPr lang="ru-RU" sz="1000" b="0" i="0">
                  <a:latin typeface="Cambria Math"/>
                </a:rPr>
                <a:t>1,9</a:t>
              </a:r>
              <a:r>
                <a:rPr lang="en-US" sz="1000" i="0">
                  <a:latin typeface="Cambria Math"/>
                  <a:ea typeface="Cambria Math"/>
                </a:rPr>
                <a:t>∙</a:t>
              </a:r>
              <a:r>
                <a:rPr lang="ru-RU" sz="1000" b="0" i="0">
                  <a:latin typeface="Cambria Math" panose="02040503050406030204" pitchFamily="18" charset="0"/>
                  <a:ea typeface="Cambria Math"/>
                </a:rPr>
                <a:t>2,2</a:t>
              </a:r>
              <a:r>
                <a:rPr lang="ru-RU" sz="1000" b="0" i="0">
                  <a:latin typeface="Cambria Math"/>
                  <a:ea typeface="Cambria Math"/>
                </a:rPr>
                <a:t>∙</a:t>
              </a:r>
              <a:r>
                <a:rPr lang="ru-RU" sz="1000" b="0" i="0">
                  <a:latin typeface="Cambria Math" panose="02040503050406030204" pitchFamily="18" charset="0"/>
                  <a:ea typeface="Cambria Math"/>
                </a:rPr>
                <a:t>1,1∙1,4≈37860</a:t>
              </a:r>
              <a:endParaRPr lang="ru-RU" sz="1000"/>
            </a:p>
          </xdr:txBody>
        </xdr:sp>
      </mc:Fallback>
    </mc:AlternateContent>
    <xdr:clientData/>
  </xdr:oneCellAnchor>
  <xdr:oneCellAnchor>
    <xdr:from>
      <xdr:col>5</xdr:col>
      <xdr:colOff>317500</xdr:colOff>
      <xdr:row>10</xdr:row>
      <xdr:rowOff>163285</xdr:rowOff>
    </xdr:from>
    <xdr:ext cx="4372429" cy="2812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E81350C8-884A-C646-9AC8-6AD7865073E7}"/>
                </a:ext>
              </a:extLst>
            </xdr:cNvPr>
            <xdr:cNvSpPr txBox="1"/>
          </xdr:nvSpPr>
          <xdr:spPr>
            <a:xfrm>
              <a:off x="6712857" y="2068285"/>
              <a:ext cx="4372429" cy="281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000" b="0">
                  <a:ea typeface="Cambria Math"/>
                </a:rPr>
                <a:t>(</a:t>
              </a:r>
              <a14:m>
                <m:oMath xmlns:m="http://schemas.openxmlformats.org/officeDocument/2006/math">
                  <m:r>
                    <a:rPr lang="ru-RU" sz="1000" b="0" i="1">
                      <a:latin typeface="Cambria Math" panose="02040503050406030204" pitchFamily="18" charset="0"/>
                      <a:ea typeface="Cambria Math"/>
                    </a:rPr>
                    <m:t>12000+2500+1000+1300+1500+2930)=21230</m:t>
                  </m:r>
                  <m:r>
                    <a:rPr lang="en-US" sz="1000" i="1">
                      <a:latin typeface="Cambria Math"/>
                      <a:ea typeface="Cambria Math"/>
                    </a:rPr>
                    <m:t>∙</m:t>
                  </m:r>
                  <m:r>
                    <a:rPr lang="ru-RU" sz="1000" b="0" i="1">
                      <a:latin typeface="Cambria Math" panose="02040503050406030204" pitchFamily="18" charset="0"/>
                      <a:ea typeface="Cambria Math"/>
                    </a:rPr>
                    <m:t>0,15∙1≈3190</m:t>
                  </m:r>
                </m:oMath>
              </a14:m>
              <a:endParaRPr lang="ru-RU" sz="10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xmlns:a14="http://schemas.microsoft.com/office/drawing/2010/main" id="{E81350C8-884A-C646-9AC8-6AD7865073E7}"/>
                </a:ext>
              </a:extLst>
            </xdr:cNvPr>
            <xdr:cNvSpPr txBox="1"/>
          </xdr:nvSpPr>
          <xdr:spPr>
            <a:xfrm>
              <a:off x="6712857" y="2068285"/>
              <a:ext cx="4372429" cy="281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000" b="0">
                  <a:ea typeface="Cambria Math"/>
                </a:rPr>
                <a:t>(</a:t>
              </a:r>
              <a:r>
                <a:rPr lang="ru-RU" sz="1000" b="0" i="0">
                  <a:latin typeface="Cambria Math" panose="02040503050406030204" pitchFamily="18" charset="0"/>
                  <a:ea typeface="Cambria Math"/>
                </a:rPr>
                <a:t>12000+2500+1000+1300+1500+2930)=21230</a:t>
              </a:r>
              <a:r>
                <a:rPr lang="en-US" sz="1000" i="0">
                  <a:latin typeface="Cambria Math"/>
                  <a:ea typeface="Cambria Math"/>
                </a:rPr>
                <a:t>∙</a:t>
              </a:r>
              <a:r>
                <a:rPr lang="ru-RU" sz="1000" b="0" i="0">
                  <a:latin typeface="Cambria Math" panose="02040503050406030204" pitchFamily="18" charset="0"/>
                  <a:ea typeface="Cambria Math"/>
                </a:rPr>
                <a:t>0,15∙1≈3190</a:t>
              </a:r>
              <a:endParaRPr lang="ru-RU" sz="10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&#1075;&#1072;&#1088;&#1076;&#1080;&#1072;&#1085;.&#1088;&#1092;/katalog-produktsii/zamki-dlya-metallicheskikh-dverey/20-seriya/gardian-25-12-t/" TargetMode="External"/><Relationship Id="rId13" Type="http://schemas.openxmlformats.org/officeDocument/2006/relationships/hyperlink" Target="http://www.&#1075;&#1072;&#1088;&#1076;&#1080;&#1072;&#1085;.&#1088;&#1092;/katalog-produktsii/zamki-dlya-metallicheskikh-dverey/30-seriya/gardian-32-11/" TargetMode="External"/><Relationship Id="rId18" Type="http://schemas.openxmlformats.org/officeDocument/2006/relationships/hyperlink" Target="http://www.&#1075;&#1072;&#1088;&#1076;&#1080;&#1072;&#1085;.&#1088;&#1092;/katalog-produktsii/zamki-dlya-metallicheskikh-dverey/50-seriya-strong-security/gardian-50-15/" TargetMode="External"/><Relationship Id="rId26" Type="http://schemas.openxmlformats.org/officeDocument/2006/relationships/hyperlink" Target="http://www.borderlocks.ru/ru/catalog/5_zamki_suvaldnie/27_zv_mk4.html" TargetMode="External"/><Relationship Id="rId39" Type="http://schemas.openxmlformats.org/officeDocument/2006/relationships/hyperlink" Target="http://kale.ru/production/catalog.php?SECTION_ID=278&amp;ELEMENT_ID=487206" TargetMode="External"/><Relationship Id="rId3" Type="http://schemas.openxmlformats.org/officeDocument/2006/relationships/hyperlink" Target="http://www.crit-m.ru/lock/seriya-rm/model-7rm/" TargetMode="External"/><Relationship Id="rId21" Type="http://schemas.openxmlformats.org/officeDocument/2006/relationships/hyperlink" Target="http://www.&#1075;&#1072;&#1088;&#1076;&#1080;&#1072;&#1085;.&#1088;&#1092;/katalog-produktsii/zamki-dlya-metallicheskikh-dverey/70-seriya-restart/gardian-72-16-zt/" TargetMode="External"/><Relationship Id="rId34" Type="http://schemas.openxmlformats.org/officeDocument/2006/relationships/hyperlink" Target="http://www.&#1075;&#1072;&#1088;&#1076;&#1080;&#1072;&#1085;.&#1088;&#1092;/katalog-produktsii/zamki-dlya-metallicheskikh-dverey/30-seriya/gardian-30-04/" TargetMode="External"/><Relationship Id="rId42" Type="http://schemas.openxmlformats.org/officeDocument/2006/relationships/hyperlink" Target="http://www.borderlocks.ru/ru/catalog/5_zamki_suvaldnie/16_zv_k5t.html" TargetMode="External"/><Relationship Id="rId7" Type="http://schemas.openxmlformats.org/officeDocument/2006/relationships/hyperlink" Target="http://www.&#1075;&#1072;&#1088;&#1076;&#1080;&#1072;&#1085;.&#1088;&#1092;/katalog-produktsii/zamki-dlya-metallicheskikh-dverey/20-seriya/gardian-22-12-t/" TargetMode="External"/><Relationship Id="rId12" Type="http://schemas.openxmlformats.org/officeDocument/2006/relationships/hyperlink" Target="http://www.&#1075;&#1072;&#1088;&#1076;&#1080;&#1072;&#1085;.&#1088;&#1092;/katalog-produktsii/zamki-dlya-metallicheskikh-dverey/30-seriya/gardian-30-15/" TargetMode="External"/><Relationship Id="rId17" Type="http://schemas.openxmlformats.org/officeDocument/2006/relationships/hyperlink" Target="http://www.&#1075;&#1072;&#1088;&#1076;&#1080;&#1072;&#1085;.&#1088;&#1092;/katalog-produktsii/zamki-dlya-metallicheskikh-dverey/50-seriya-strong-security/gardian-50-11/" TargetMode="External"/><Relationship Id="rId25" Type="http://schemas.openxmlformats.org/officeDocument/2006/relationships/hyperlink" Target="http://kale.ru/production/catalog.php?SECTION_ID=278&amp;ELEMENT_ID=487204" TargetMode="External"/><Relationship Id="rId33" Type="http://schemas.openxmlformats.org/officeDocument/2006/relationships/hyperlink" Target="http://www.&#1075;&#1072;&#1088;&#1076;&#1080;&#1072;&#1085;.&#1088;&#1092;/katalog-produktsii/zamki-dlya-metallicheskikh-dverey/30-seriya/gardian-32-01/" TargetMode="External"/><Relationship Id="rId38" Type="http://schemas.openxmlformats.org/officeDocument/2006/relationships/hyperlink" Target="http://kale.ru/production/catalog.php?SECTION_ID=278&amp;ELEMENT_ID=487209" TargetMode="External"/><Relationship Id="rId2" Type="http://schemas.openxmlformats.org/officeDocument/2006/relationships/hyperlink" Target="http://www.crit-m.ru/lock/seriya-rm/model-7rm/" TargetMode="External"/><Relationship Id="rId16" Type="http://schemas.openxmlformats.org/officeDocument/2006/relationships/hyperlink" Target="http://www.&#1075;&#1072;&#1088;&#1076;&#1080;&#1072;&#1085;.&#1088;&#1092;/katalog-produktsii/zamki-dlya-metallicheskikh-dverey/40-seriya-quattro/gardian-40-11-t/" TargetMode="External"/><Relationship Id="rId20" Type="http://schemas.openxmlformats.org/officeDocument/2006/relationships/hyperlink" Target="http://www.&#1075;&#1072;&#1088;&#1076;&#1080;&#1072;&#1085;.&#1088;&#1092;/katalog-produktsii/zamki-dlya-metallicheskikh-dverey/70-seriya-restart/gardian-71-14-t/" TargetMode="External"/><Relationship Id="rId29" Type="http://schemas.openxmlformats.org/officeDocument/2006/relationships/hyperlink" Target="http://www.&#1075;&#1072;&#1088;&#1076;&#1080;&#1072;&#1085;.&#1088;&#1092;/katalog-produktsii/zamki-dlya-metallicheskikh-dverey/10-seriya/gardian-12-01/" TargetMode="External"/><Relationship Id="rId41" Type="http://schemas.openxmlformats.org/officeDocument/2006/relationships/hyperlink" Target="http://www.borderlocks.ru/ru/catalog/5_zamki_suvaldnie/25_zv_mk5.html" TargetMode="External"/><Relationship Id="rId1" Type="http://schemas.openxmlformats.org/officeDocument/2006/relationships/hyperlink" Target="http://www.crit-m.ru/lock/seriya-a/model-a-8/" TargetMode="External"/><Relationship Id="rId6" Type="http://schemas.openxmlformats.org/officeDocument/2006/relationships/hyperlink" Target="http://www.&#1075;&#1072;&#1088;&#1076;&#1080;&#1072;&#1085;.&#1088;&#1092;/katalog-produktsii/zamki-dlya-metallicheskikh-dverey/20-seriya-rotor-lock/gardian-21-14-t/" TargetMode="External"/><Relationship Id="rId11" Type="http://schemas.openxmlformats.org/officeDocument/2006/relationships/hyperlink" Target="http://www.&#1075;&#1072;&#1088;&#1076;&#1080;&#1072;&#1085;.&#1088;&#1092;/katalog-produktsii/zamki-dlya-metallicheskikh-dverey/30-seriya/gardian-30-12/" TargetMode="External"/><Relationship Id="rId24" Type="http://schemas.openxmlformats.org/officeDocument/2006/relationships/hyperlink" Target="http://kale.ru/production/catalog.php?SECTION_ID=278&amp;ELEMENT_ID=487202" TargetMode="External"/><Relationship Id="rId32" Type="http://schemas.openxmlformats.org/officeDocument/2006/relationships/hyperlink" Target="http://www.&#1075;&#1072;&#1088;&#1076;&#1080;&#1072;&#1085;.&#1088;&#1092;/katalog-produktsii/zamki-dlya-metallicheskikh-dverey/30-seriya/gardian-30-01/" TargetMode="External"/><Relationship Id="rId37" Type="http://schemas.openxmlformats.org/officeDocument/2006/relationships/hyperlink" Target="http://www.&#1075;&#1072;&#1088;&#1076;&#1080;&#1072;&#1085;.&#1088;&#1092;/katalog-produktsii/zamki-dlya-metallicheskikh-dverey/60-seriya-inter/gardian-60-01/" TargetMode="External"/><Relationship Id="rId40" Type="http://schemas.openxmlformats.org/officeDocument/2006/relationships/hyperlink" Target="http://www.borderlocks.ru/ru/catalog/5_zamki_suvaldnie/15_zv_k5.html" TargetMode="External"/><Relationship Id="rId5" Type="http://schemas.openxmlformats.org/officeDocument/2006/relationships/hyperlink" Target="http://www.&#1075;&#1072;&#1088;&#1076;&#1080;&#1072;&#1085;.&#1088;&#1092;/katalog-produktsii/zamki-dlya-metallicheskikh-dverey/20-seriya/gardian-21-12-t/" TargetMode="External"/><Relationship Id="rId15" Type="http://schemas.openxmlformats.org/officeDocument/2006/relationships/hyperlink" Target="http://www.&#1075;&#1072;&#1088;&#1076;&#1080;&#1072;&#1085;.&#1088;&#1092;/katalog-produktsii/zamki-dlya-metallicheskikh-dverey/10-seriya/gardian-15-12/" TargetMode="External"/><Relationship Id="rId23" Type="http://schemas.openxmlformats.org/officeDocument/2006/relationships/hyperlink" Target="http://www.&#1075;&#1072;&#1088;&#1076;&#1080;&#1072;&#1085;.&#1088;&#1092;/katalog-produktsii/zamki-dlya-metallicheskikh-dverey/70-seriya-restart/gardian-75-16-zt/" TargetMode="External"/><Relationship Id="rId28" Type="http://schemas.openxmlformats.org/officeDocument/2006/relationships/hyperlink" Target="http://www.&#1075;&#1072;&#1088;&#1076;&#1080;&#1072;&#1085;.&#1088;&#1092;/katalog-produktsii/zamki-dlya-metallicheskikh-dverey/10-seriya/gardian-10-01/" TargetMode="External"/><Relationship Id="rId36" Type="http://schemas.openxmlformats.org/officeDocument/2006/relationships/hyperlink" Target="http://www.&#1075;&#1072;&#1088;&#1076;&#1080;&#1072;&#1085;.&#1088;&#1092;/katalog-produktsii/zamki-dlya-metallicheskikh-dverey/50-seriya-strong-security/gardian-50-01/" TargetMode="External"/><Relationship Id="rId10" Type="http://schemas.openxmlformats.org/officeDocument/2006/relationships/hyperlink" Target="http://www.&#1075;&#1072;&#1088;&#1076;&#1080;&#1072;&#1085;.&#1088;&#1092;/katalog-produktsii/zamki-dlya-metallicheskikh-dverey/30-seriya/gardian-30-11/" TargetMode="External"/><Relationship Id="rId19" Type="http://schemas.openxmlformats.org/officeDocument/2006/relationships/hyperlink" Target="http://www.&#1075;&#1072;&#1088;&#1076;&#1080;&#1072;&#1085;.&#1088;&#1092;/katalog-produktsii/zamki-dlya-metallicheskikh-dverey/60-seriya-inter/gardian-62-11/" TargetMode="External"/><Relationship Id="rId31" Type="http://schemas.openxmlformats.org/officeDocument/2006/relationships/hyperlink" Target="http://www.&#1075;&#1072;&#1088;&#1076;&#1080;&#1072;&#1085;.&#1088;&#1092;/katalog-produktsii/zamki-dlya-metallicheskikh-dverey/20-seriya/gardian-20-02-t/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://www.&#1075;&#1072;&#1088;&#1076;&#1080;&#1072;&#1085;.&#1088;&#1092;/katalog-produktsii/zamki-dlya-metallicheskikh-dverey/10-seriya/gardian-10-11/" TargetMode="External"/><Relationship Id="rId9" Type="http://schemas.openxmlformats.org/officeDocument/2006/relationships/hyperlink" Target="http://www.&#1075;&#1072;&#1088;&#1076;&#1080;&#1072;&#1085;.&#1088;&#1092;/katalog-produktsii/zamki-dlya-metallicheskikh-dverey/20-seriya-rotor-lock/gardian-25-14-t/" TargetMode="External"/><Relationship Id="rId14" Type="http://schemas.openxmlformats.org/officeDocument/2006/relationships/hyperlink" Target="http://www.&#1075;&#1072;&#1088;&#1076;&#1080;&#1072;&#1085;.&#1088;&#1092;/katalog-produktsii/zamki-dlya-metallicheskikh-dverey/30-seriya/gardian-32-15/" TargetMode="External"/><Relationship Id="rId22" Type="http://schemas.openxmlformats.org/officeDocument/2006/relationships/hyperlink" Target="http://www.&#1075;&#1072;&#1088;&#1076;&#1080;&#1072;&#1085;.&#1088;&#1092;/katalog-produktsii/zamki-dlya-metallicheskikh-dverey/70-seriya-restart/gardian-75-14-t/" TargetMode="External"/><Relationship Id="rId27" Type="http://schemas.openxmlformats.org/officeDocument/2006/relationships/hyperlink" Target="http://www.borderlocks.ru/ru/catalog/6_tsilindrovie_zamki/zv4-385k.html" TargetMode="External"/><Relationship Id="rId30" Type="http://schemas.openxmlformats.org/officeDocument/2006/relationships/hyperlink" Target="http://www.&#1075;&#1072;&#1088;&#1076;&#1080;&#1072;&#1085;.&#1088;&#1092;/katalog-produktsii/zamki-dlya-metallicheskikh-dverey/20-seriya/gardian-20-01-t/" TargetMode="External"/><Relationship Id="rId35" Type="http://schemas.openxmlformats.org/officeDocument/2006/relationships/hyperlink" Target="http://www.&#1075;&#1072;&#1088;&#1076;&#1080;&#1072;&#1085;.&#1088;&#1092;/katalog-produktsii/zamki-dlya-metallicheskikh-dverey/40-seriya-quattro/gardian-40-01-t/" TargetMode="External"/><Relationship Id="rId4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647"/>
  <sheetViews>
    <sheetView showGridLines="0" tabSelected="1" zoomScale="140" zoomScaleNormal="140" zoomScaleSheetLayoutView="100" zoomScalePageLayoutView="120" workbookViewId="0">
      <selection activeCell="A2" sqref="A2:D2"/>
    </sheetView>
  </sheetViews>
  <sheetFormatPr defaultColWidth="8.85546875" defaultRowHeight="12.75"/>
  <cols>
    <col min="1" max="1" width="8.42578125" customWidth="1"/>
    <col min="2" max="8" width="16.85546875" customWidth="1"/>
    <col min="9" max="9" width="12" customWidth="1"/>
  </cols>
  <sheetData>
    <row r="1" spans="1:10" ht="26.25" customHeight="1">
      <c r="A1" s="211" t="s">
        <v>524</v>
      </c>
      <c r="B1" s="212"/>
      <c r="C1" s="212"/>
      <c r="D1" s="212"/>
      <c r="E1" s="212"/>
      <c r="F1" s="212"/>
      <c r="G1" s="212"/>
      <c r="H1" s="212"/>
      <c r="I1" s="213"/>
    </row>
    <row r="2" spans="1:10" ht="18.95" customHeight="1">
      <c r="A2" s="190" t="s">
        <v>0</v>
      </c>
      <c r="B2" s="191"/>
      <c r="C2" s="191"/>
      <c r="D2" s="191"/>
      <c r="E2" s="48"/>
      <c r="F2" s="192"/>
      <c r="G2" s="192"/>
      <c r="H2" s="192"/>
      <c r="I2" s="193"/>
    </row>
    <row r="3" spans="1:10" ht="18.95" customHeight="1">
      <c r="A3" s="194" t="s">
        <v>1</v>
      </c>
      <c r="B3" s="195"/>
      <c r="C3" s="195"/>
      <c r="D3" s="195"/>
      <c r="E3" s="49"/>
      <c r="F3" s="200"/>
      <c r="G3" s="200"/>
      <c r="H3" s="200"/>
      <c r="I3" s="201"/>
    </row>
    <row r="4" spans="1:10" ht="18.95" customHeight="1">
      <c r="A4" s="194" t="s">
        <v>265</v>
      </c>
      <c r="B4" s="195"/>
      <c r="C4" s="195"/>
      <c r="D4" s="195"/>
      <c r="E4" s="195"/>
      <c r="F4" s="195"/>
      <c r="G4" s="195"/>
      <c r="H4" s="195"/>
      <c r="I4" s="196"/>
    </row>
    <row r="5" spans="1:10" ht="18.95" customHeight="1">
      <c r="A5" s="197" t="s">
        <v>266</v>
      </c>
      <c r="B5" s="198"/>
      <c r="C5" s="198"/>
      <c r="D5" s="198"/>
      <c r="E5" s="198"/>
      <c r="F5" s="198"/>
      <c r="G5" s="198"/>
      <c r="H5" s="198"/>
      <c r="I5" s="199"/>
    </row>
    <row r="6" spans="1:10" ht="9.9499999999999993" customHeight="1">
      <c r="A6" s="159"/>
      <c r="B6" s="160"/>
      <c r="C6" s="160"/>
      <c r="D6" s="160"/>
      <c r="E6" s="160"/>
      <c r="F6" s="160"/>
      <c r="G6" s="160"/>
      <c r="H6" s="160"/>
      <c r="I6" s="160"/>
      <c r="J6" s="1"/>
    </row>
    <row r="7" spans="1:10" ht="20.100000000000001" customHeight="1">
      <c r="A7" s="161" t="s">
        <v>293</v>
      </c>
      <c r="B7" s="162"/>
      <c r="C7" s="162"/>
      <c r="D7" s="162"/>
      <c r="E7" s="162"/>
      <c r="F7" s="162"/>
      <c r="G7" s="162"/>
      <c r="H7" s="162"/>
      <c r="I7" s="163"/>
      <c r="J7" s="1"/>
    </row>
    <row r="8" spans="1:10" ht="9.9499999999999993" customHeight="1">
      <c r="A8" s="159"/>
      <c r="B8" s="160"/>
      <c r="C8" s="160"/>
      <c r="D8" s="160"/>
      <c r="E8" s="160"/>
      <c r="F8" s="160"/>
      <c r="G8" s="160"/>
      <c r="H8" s="160"/>
      <c r="I8" s="160"/>
      <c r="J8" s="1"/>
    </row>
    <row r="9" spans="1:10" ht="80.099999999999994" customHeight="1">
      <c r="A9" s="186" t="s">
        <v>347</v>
      </c>
      <c r="B9" s="187"/>
      <c r="C9" s="187"/>
      <c r="D9" s="187"/>
      <c r="E9" s="187"/>
      <c r="F9" s="187"/>
      <c r="G9" s="188" t="s">
        <v>294</v>
      </c>
      <c r="H9" s="189"/>
      <c r="I9" s="60" t="s">
        <v>2</v>
      </c>
    </row>
    <row r="10" spans="1:10" ht="15.95" customHeight="1">
      <c r="A10" s="167" t="s">
        <v>3</v>
      </c>
      <c r="B10" s="168" t="s">
        <v>295</v>
      </c>
      <c r="C10" s="169"/>
      <c r="D10" s="170"/>
      <c r="E10" s="74"/>
      <c r="F10" s="74"/>
      <c r="G10" s="74"/>
      <c r="H10" s="75"/>
      <c r="I10" s="164">
        <v>12900</v>
      </c>
    </row>
    <row r="11" spans="1:10" ht="15.95" customHeight="1">
      <c r="A11" s="167"/>
      <c r="B11" s="171"/>
      <c r="C11" s="172"/>
      <c r="D11" s="173"/>
      <c r="E11" s="76"/>
      <c r="F11" s="76"/>
      <c r="G11" s="76"/>
      <c r="H11" s="77"/>
      <c r="I11" s="165"/>
    </row>
    <row r="12" spans="1:10" ht="15.95" customHeight="1">
      <c r="A12" s="167"/>
      <c r="B12" s="171"/>
      <c r="C12" s="172"/>
      <c r="D12" s="173"/>
      <c r="E12" s="76"/>
      <c r="F12" s="76"/>
      <c r="G12" s="76"/>
      <c r="H12" s="77"/>
      <c r="I12" s="165"/>
    </row>
    <row r="13" spans="1:10" ht="15.95" customHeight="1">
      <c r="A13" s="167"/>
      <c r="B13" s="171"/>
      <c r="C13" s="172"/>
      <c r="D13" s="173"/>
      <c r="E13" s="76"/>
      <c r="F13" s="76"/>
      <c r="G13" s="76"/>
      <c r="H13" s="77"/>
      <c r="I13" s="165"/>
    </row>
    <row r="14" spans="1:10" ht="15.95" customHeight="1">
      <c r="A14" s="167"/>
      <c r="B14" s="171"/>
      <c r="C14" s="172"/>
      <c r="D14" s="173"/>
      <c r="E14" s="76"/>
      <c r="F14" s="76"/>
      <c r="G14" s="76"/>
      <c r="H14" s="77"/>
      <c r="I14" s="165"/>
    </row>
    <row r="15" spans="1:10" ht="15.95" customHeight="1">
      <c r="A15" s="167"/>
      <c r="B15" s="174"/>
      <c r="C15" s="175"/>
      <c r="D15" s="176"/>
      <c r="E15" s="78"/>
      <c r="F15" s="78"/>
      <c r="G15" s="78"/>
      <c r="H15" s="79"/>
      <c r="I15" s="166"/>
    </row>
    <row r="16" spans="1:10" ht="15.95" customHeight="1">
      <c r="A16" s="167" t="s">
        <v>4</v>
      </c>
      <c r="B16" s="168" t="s">
        <v>296</v>
      </c>
      <c r="C16" s="169"/>
      <c r="D16" s="170"/>
      <c r="E16" s="74"/>
      <c r="F16" s="74"/>
      <c r="G16" s="74"/>
      <c r="H16" s="75"/>
      <c r="I16" s="164">
        <v>13100</v>
      </c>
    </row>
    <row r="17" spans="1:17" ht="15.95" customHeight="1">
      <c r="A17" s="167"/>
      <c r="B17" s="171"/>
      <c r="C17" s="172"/>
      <c r="D17" s="173"/>
      <c r="E17" s="76"/>
      <c r="F17" s="76"/>
      <c r="G17" s="76"/>
      <c r="H17" s="77"/>
      <c r="I17" s="165"/>
    </row>
    <row r="18" spans="1:17" ht="15.95" customHeight="1">
      <c r="A18" s="167"/>
      <c r="B18" s="171"/>
      <c r="C18" s="172"/>
      <c r="D18" s="173"/>
      <c r="E18" s="76"/>
      <c r="F18" s="76"/>
      <c r="G18" s="76"/>
      <c r="H18" s="77"/>
      <c r="I18" s="165"/>
    </row>
    <row r="19" spans="1:17" ht="15.95" customHeight="1">
      <c r="A19" s="167"/>
      <c r="B19" s="171"/>
      <c r="C19" s="172"/>
      <c r="D19" s="173"/>
      <c r="E19" s="76"/>
      <c r="F19" s="76"/>
      <c r="G19" s="76"/>
      <c r="H19" s="77"/>
      <c r="I19" s="165"/>
      <c r="K19" s="181"/>
      <c r="L19" s="181"/>
      <c r="M19" s="181"/>
      <c r="N19" s="181"/>
      <c r="O19" s="181"/>
      <c r="P19" s="181"/>
      <c r="Q19" s="181"/>
    </row>
    <row r="20" spans="1:17" ht="15.95" customHeight="1">
      <c r="A20" s="167"/>
      <c r="B20" s="171"/>
      <c r="C20" s="172"/>
      <c r="D20" s="173"/>
      <c r="E20" s="76"/>
      <c r="F20" s="76"/>
      <c r="G20" s="76"/>
      <c r="H20" s="77"/>
      <c r="I20" s="165"/>
      <c r="K20" s="181"/>
      <c r="L20" s="181"/>
      <c r="M20" s="181"/>
      <c r="N20" s="181"/>
      <c r="O20" s="181"/>
      <c r="P20" s="181"/>
      <c r="Q20" s="181"/>
    </row>
    <row r="21" spans="1:17" ht="15.95" customHeight="1">
      <c r="A21" s="167"/>
      <c r="B21" s="174"/>
      <c r="C21" s="175"/>
      <c r="D21" s="176"/>
      <c r="E21" s="82"/>
      <c r="F21" s="82"/>
      <c r="G21" s="82"/>
      <c r="H21" s="83"/>
      <c r="I21" s="166"/>
    </row>
    <row r="22" spans="1:17" ht="15.95" customHeight="1">
      <c r="A22" s="167" t="s">
        <v>5</v>
      </c>
      <c r="B22" s="168" t="s">
        <v>297</v>
      </c>
      <c r="C22" s="169"/>
      <c r="D22" s="170"/>
      <c r="E22" s="86"/>
      <c r="F22" s="86"/>
      <c r="G22" s="86"/>
      <c r="H22" s="87"/>
      <c r="I22" s="164">
        <v>12500</v>
      </c>
    </row>
    <row r="23" spans="1:17" ht="15.95" customHeight="1">
      <c r="A23" s="167"/>
      <c r="B23" s="171"/>
      <c r="C23" s="172"/>
      <c r="D23" s="173"/>
      <c r="E23" s="88"/>
      <c r="F23" s="88"/>
      <c r="G23" s="88"/>
      <c r="H23" s="89"/>
      <c r="I23" s="165"/>
    </row>
    <row r="24" spans="1:17" ht="15.95" customHeight="1">
      <c r="A24" s="167"/>
      <c r="B24" s="171"/>
      <c r="C24" s="172"/>
      <c r="D24" s="173"/>
      <c r="E24" s="88"/>
      <c r="F24" s="88"/>
      <c r="G24" s="88"/>
      <c r="H24" s="89"/>
      <c r="I24" s="165"/>
    </row>
    <row r="25" spans="1:17" ht="15.95" customHeight="1">
      <c r="A25" s="167"/>
      <c r="B25" s="171"/>
      <c r="C25" s="172"/>
      <c r="D25" s="173"/>
      <c r="E25" s="88"/>
      <c r="F25" s="88"/>
      <c r="G25" s="88"/>
      <c r="H25" s="89"/>
      <c r="I25" s="165"/>
    </row>
    <row r="26" spans="1:17" ht="15.95" customHeight="1">
      <c r="A26" s="167"/>
      <c r="B26" s="171"/>
      <c r="C26" s="172"/>
      <c r="D26" s="173"/>
      <c r="E26" s="88"/>
      <c r="F26" s="88"/>
      <c r="G26" s="88"/>
      <c r="H26" s="89"/>
      <c r="I26" s="165"/>
    </row>
    <row r="27" spans="1:17" ht="15.95" customHeight="1">
      <c r="A27" s="167"/>
      <c r="B27" s="174"/>
      <c r="C27" s="175"/>
      <c r="D27" s="176"/>
      <c r="E27" s="84"/>
      <c r="F27" s="84"/>
      <c r="G27" s="84"/>
      <c r="H27" s="85"/>
      <c r="I27" s="166"/>
    </row>
    <row r="28" spans="1:17" ht="15.95" customHeight="1">
      <c r="A28" s="167" t="s">
        <v>6</v>
      </c>
      <c r="B28" s="177" t="s">
        <v>298</v>
      </c>
      <c r="C28" s="178"/>
      <c r="D28" s="179"/>
      <c r="E28" s="74"/>
      <c r="F28" s="74"/>
      <c r="G28" s="74"/>
      <c r="H28" s="75"/>
      <c r="I28" s="164">
        <v>14700</v>
      </c>
    </row>
    <row r="29" spans="1:17" ht="15.95" customHeight="1">
      <c r="A29" s="167"/>
      <c r="B29" s="180"/>
      <c r="C29" s="181"/>
      <c r="D29" s="182"/>
      <c r="E29" s="76"/>
      <c r="F29" s="76"/>
      <c r="G29" s="76"/>
      <c r="H29" s="77"/>
      <c r="I29" s="165"/>
    </row>
    <row r="30" spans="1:17" ht="15.95" customHeight="1">
      <c r="A30" s="167"/>
      <c r="B30" s="180"/>
      <c r="C30" s="181"/>
      <c r="D30" s="182"/>
      <c r="E30" s="76"/>
      <c r="F30" s="76"/>
      <c r="G30" s="76"/>
      <c r="H30" s="77"/>
      <c r="I30" s="165"/>
    </row>
    <row r="31" spans="1:17" ht="15.95" customHeight="1">
      <c r="A31" s="167"/>
      <c r="B31" s="180"/>
      <c r="C31" s="181"/>
      <c r="D31" s="182"/>
      <c r="E31" s="76"/>
      <c r="F31" s="76"/>
      <c r="G31" s="76"/>
      <c r="H31" s="77"/>
      <c r="I31" s="165"/>
    </row>
    <row r="32" spans="1:17" ht="15.95" customHeight="1">
      <c r="A32" s="167"/>
      <c r="B32" s="180"/>
      <c r="C32" s="181"/>
      <c r="D32" s="182"/>
      <c r="E32" s="76"/>
      <c r="F32" s="76"/>
      <c r="G32" s="76"/>
      <c r="H32" s="77"/>
      <c r="I32" s="165"/>
    </row>
    <row r="33" spans="1:9" ht="15.95" customHeight="1">
      <c r="A33" s="167"/>
      <c r="B33" s="180"/>
      <c r="C33" s="181"/>
      <c r="D33" s="182"/>
      <c r="E33" s="76"/>
      <c r="F33" s="76"/>
      <c r="G33" s="76"/>
      <c r="H33" s="77"/>
      <c r="I33" s="165"/>
    </row>
    <row r="34" spans="1:9" ht="15.95" customHeight="1">
      <c r="A34" s="167"/>
      <c r="B34" s="183"/>
      <c r="C34" s="184"/>
      <c r="D34" s="185"/>
      <c r="E34" s="82"/>
      <c r="F34" s="82"/>
      <c r="G34" s="82"/>
      <c r="H34" s="83"/>
      <c r="I34" s="166"/>
    </row>
    <row r="35" spans="1:9" ht="15.95" customHeight="1">
      <c r="A35" s="167" t="s">
        <v>7</v>
      </c>
      <c r="B35" s="177" t="s">
        <v>299</v>
      </c>
      <c r="C35" s="178"/>
      <c r="D35" s="179"/>
      <c r="E35" s="74"/>
      <c r="F35" s="74"/>
      <c r="G35" s="74"/>
      <c r="H35" s="75"/>
      <c r="I35" s="164">
        <v>15300</v>
      </c>
    </row>
    <row r="36" spans="1:9" ht="15.95" customHeight="1">
      <c r="A36" s="167"/>
      <c r="B36" s="180"/>
      <c r="C36" s="181"/>
      <c r="D36" s="182"/>
      <c r="E36" s="76"/>
      <c r="F36" s="76"/>
      <c r="G36" s="76"/>
      <c r="H36" s="77"/>
      <c r="I36" s="165"/>
    </row>
    <row r="37" spans="1:9" ht="15.95" customHeight="1">
      <c r="A37" s="167"/>
      <c r="B37" s="180"/>
      <c r="C37" s="181"/>
      <c r="D37" s="182"/>
      <c r="E37" s="76"/>
      <c r="F37" s="76"/>
      <c r="G37" s="76"/>
      <c r="H37" s="77"/>
      <c r="I37" s="165"/>
    </row>
    <row r="38" spans="1:9" ht="15.95" customHeight="1">
      <c r="A38" s="167"/>
      <c r="B38" s="180"/>
      <c r="C38" s="181"/>
      <c r="D38" s="182"/>
      <c r="E38" s="76"/>
      <c r="F38" s="76"/>
      <c r="G38" s="76"/>
      <c r="H38" s="77"/>
      <c r="I38" s="165"/>
    </row>
    <row r="39" spans="1:9" ht="15.95" customHeight="1">
      <c r="A39" s="167"/>
      <c r="B39" s="180"/>
      <c r="C39" s="181"/>
      <c r="D39" s="182"/>
      <c r="E39" s="76"/>
      <c r="F39" s="76"/>
      <c r="G39" s="76"/>
      <c r="H39" s="77"/>
      <c r="I39" s="165"/>
    </row>
    <row r="40" spans="1:9" ht="15.95" customHeight="1">
      <c r="A40" s="167"/>
      <c r="B40" s="183"/>
      <c r="C40" s="184"/>
      <c r="D40" s="185"/>
      <c r="E40" s="82"/>
      <c r="F40" s="82"/>
      <c r="G40" s="82"/>
      <c r="H40" s="83"/>
      <c r="I40" s="166"/>
    </row>
    <row r="41" spans="1:9" ht="15.95" customHeight="1">
      <c r="A41" s="167" t="s">
        <v>8</v>
      </c>
      <c r="B41" s="177" t="s">
        <v>300</v>
      </c>
      <c r="C41" s="178"/>
      <c r="D41" s="179"/>
      <c r="E41" s="74"/>
      <c r="F41" s="74"/>
      <c r="G41" s="74"/>
      <c r="H41" s="75"/>
      <c r="I41" s="164">
        <v>18800</v>
      </c>
    </row>
    <row r="42" spans="1:9" ht="15.95" customHeight="1">
      <c r="A42" s="167"/>
      <c r="B42" s="180"/>
      <c r="C42" s="181"/>
      <c r="D42" s="182"/>
      <c r="E42" s="76"/>
      <c r="F42" s="76"/>
      <c r="G42" s="76"/>
      <c r="H42" s="77"/>
      <c r="I42" s="165"/>
    </row>
    <row r="43" spans="1:9" ht="15.95" customHeight="1">
      <c r="A43" s="167"/>
      <c r="B43" s="180"/>
      <c r="C43" s="181"/>
      <c r="D43" s="182"/>
      <c r="E43" s="76"/>
      <c r="F43" s="76"/>
      <c r="G43" s="76"/>
      <c r="H43" s="77"/>
      <c r="I43" s="165"/>
    </row>
    <row r="44" spans="1:9" ht="15.95" customHeight="1">
      <c r="A44" s="167"/>
      <c r="B44" s="180"/>
      <c r="C44" s="181"/>
      <c r="D44" s="182"/>
      <c r="E44" s="76"/>
      <c r="F44" s="76"/>
      <c r="G44" s="76"/>
      <c r="H44" s="77"/>
      <c r="I44" s="165"/>
    </row>
    <row r="45" spans="1:9" ht="15.95" customHeight="1">
      <c r="A45" s="167"/>
      <c r="B45" s="180"/>
      <c r="C45" s="181"/>
      <c r="D45" s="182"/>
      <c r="E45" s="76"/>
      <c r="F45" s="76"/>
      <c r="G45" s="76"/>
      <c r="H45" s="77"/>
      <c r="I45" s="165"/>
    </row>
    <row r="46" spans="1:9" ht="15.95" customHeight="1">
      <c r="A46" s="167"/>
      <c r="B46" s="180"/>
      <c r="C46" s="181"/>
      <c r="D46" s="182"/>
      <c r="E46" s="76"/>
      <c r="F46" s="76"/>
      <c r="G46" s="76"/>
      <c r="H46" s="77"/>
      <c r="I46" s="165"/>
    </row>
    <row r="47" spans="1:9" s="4" customFormat="1" ht="15.95" customHeight="1">
      <c r="A47" s="167"/>
      <c r="B47" s="180"/>
      <c r="C47" s="181"/>
      <c r="D47" s="182"/>
      <c r="E47" s="80"/>
      <c r="F47" s="80"/>
      <c r="G47" s="80"/>
      <c r="H47" s="81"/>
      <c r="I47" s="165"/>
    </row>
    <row r="48" spans="1:9" s="4" customFormat="1" ht="15.95" customHeight="1">
      <c r="A48" s="167"/>
      <c r="B48" s="183"/>
      <c r="C48" s="184"/>
      <c r="D48" s="185"/>
      <c r="E48" s="82"/>
      <c r="F48" s="82"/>
      <c r="G48" s="82"/>
      <c r="H48" s="83"/>
      <c r="I48" s="166"/>
    </row>
    <row r="49" spans="1:9" ht="9.9499999999999993" customHeight="1">
      <c r="A49" s="159"/>
      <c r="B49" s="160"/>
      <c r="C49" s="160"/>
      <c r="D49" s="160"/>
      <c r="E49" s="160"/>
      <c r="F49" s="160"/>
      <c r="G49" s="160"/>
      <c r="H49" s="160"/>
      <c r="I49" s="160"/>
    </row>
    <row r="50" spans="1:9" ht="20.100000000000001" customHeight="1">
      <c r="A50" s="161" t="s">
        <v>301</v>
      </c>
      <c r="B50" s="162"/>
      <c r="C50" s="162"/>
      <c r="D50" s="162"/>
      <c r="E50" s="162"/>
      <c r="F50" s="162"/>
      <c r="G50" s="162"/>
      <c r="H50" s="162"/>
      <c r="I50" s="163"/>
    </row>
    <row r="51" spans="1:9" ht="9.9499999999999993" customHeight="1">
      <c r="A51" s="159"/>
      <c r="B51" s="160"/>
      <c r="C51" s="160"/>
      <c r="D51" s="160"/>
      <c r="E51" s="160"/>
      <c r="F51" s="160"/>
      <c r="G51" s="160"/>
      <c r="H51" s="160"/>
      <c r="I51" s="160"/>
    </row>
    <row r="52" spans="1:9" ht="32.1" customHeight="1">
      <c r="A52" s="202" t="s">
        <v>302</v>
      </c>
      <c r="B52" s="203"/>
      <c r="C52" s="203"/>
      <c r="D52" s="203"/>
      <c r="E52" s="203"/>
      <c r="F52" s="203"/>
      <c r="G52" s="203"/>
      <c r="H52" s="204"/>
      <c r="I52" s="60" t="s">
        <v>2</v>
      </c>
    </row>
    <row r="53" spans="1:9" ht="15.95" customHeight="1">
      <c r="A53" s="205" t="s">
        <v>303</v>
      </c>
      <c r="B53" s="206"/>
      <c r="C53" s="206"/>
      <c r="D53" s="206"/>
      <c r="E53" s="206"/>
      <c r="F53" s="206"/>
      <c r="G53" s="206"/>
      <c r="H53" s="207"/>
      <c r="I53" s="101">
        <v>2100</v>
      </c>
    </row>
    <row r="54" spans="1:9" ht="15.95" customHeight="1">
      <c r="A54" s="205" t="s">
        <v>304</v>
      </c>
      <c r="B54" s="206"/>
      <c r="C54" s="206"/>
      <c r="D54" s="206"/>
      <c r="E54" s="206"/>
      <c r="F54" s="206"/>
      <c r="G54" s="206"/>
      <c r="H54" s="207"/>
      <c r="I54" s="101">
        <v>1100</v>
      </c>
    </row>
    <row r="55" spans="1:9" ht="9.9499999999999993" customHeight="1">
      <c r="A55" s="159"/>
      <c r="B55" s="160"/>
      <c r="C55" s="160"/>
      <c r="D55" s="160"/>
      <c r="E55" s="160"/>
      <c r="F55" s="160"/>
      <c r="G55" s="160"/>
      <c r="H55" s="160"/>
      <c r="I55" s="160"/>
    </row>
    <row r="56" spans="1:9" ht="20.100000000000001" customHeight="1">
      <c r="A56" s="161" t="s">
        <v>305</v>
      </c>
      <c r="B56" s="162"/>
      <c r="C56" s="162"/>
      <c r="D56" s="162"/>
      <c r="E56" s="162"/>
      <c r="F56" s="162"/>
      <c r="G56" s="162"/>
      <c r="H56" s="162"/>
      <c r="I56" s="163"/>
    </row>
    <row r="57" spans="1:9" ht="9.9499999999999993" customHeight="1">
      <c r="A57" s="159"/>
      <c r="B57" s="160"/>
      <c r="C57" s="160"/>
      <c r="D57" s="160"/>
      <c r="E57" s="160"/>
      <c r="F57" s="160"/>
      <c r="G57" s="160"/>
      <c r="H57" s="160"/>
      <c r="I57" s="160"/>
    </row>
    <row r="58" spans="1:9" ht="15.95" customHeight="1">
      <c r="A58" s="144" t="s">
        <v>340</v>
      </c>
      <c r="B58" s="145"/>
      <c r="C58" s="145"/>
      <c r="D58" s="145"/>
      <c r="E58" s="145"/>
      <c r="F58" s="145"/>
      <c r="G58" s="145"/>
      <c r="H58" s="146"/>
      <c r="I58" s="51">
        <v>2500</v>
      </c>
    </row>
    <row r="59" spans="1:9" ht="15.95" customHeight="1">
      <c r="A59" s="153" t="s">
        <v>12</v>
      </c>
      <c r="B59" s="154"/>
      <c r="C59" s="154"/>
      <c r="D59" s="154"/>
      <c r="E59" s="154"/>
      <c r="F59" s="154"/>
      <c r="G59" s="154"/>
      <c r="H59" s="155"/>
      <c r="I59" s="133">
        <v>1900</v>
      </c>
    </row>
    <row r="60" spans="1:9" ht="15.95" customHeight="1">
      <c r="A60" s="147" t="s">
        <v>13</v>
      </c>
      <c r="B60" s="148"/>
      <c r="C60" s="148"/>
      <c r="D60" s="148"/>
      <c r="E60" s="148"/>
      <c r="F60" s="148"/>
      <c r="G60" s="148"/>
      <c r="H60" s="149"/>
      <c r="I60" s="98">
        <v>1900</v>
      </c>
    </row>
    <row r="61" spans="1:9" ht="15.95" customHeight="1">
      <c r="A61" s="147" t="s">
        <v>14</v>
      </c>
      <c r="B61" s="148"/>
      <c r="C61" s="148"/>
      <c r="D61" s="148"/>
      <c r="E61" s="148"/>
      <c r="F61" s="148"/>
      <c r="G61" s="148"/>
      <c r="H61" s="149"/>
      <c r="I61" s="98">
        <v>3500</v>
      </c>
    </row>
    <row r="62" spans="1:9" ht="15.95" customHeight="1">
      <c r="A62" s="147" t="s">
        <v>306</v>
      </c>
      <c r="B62" s="148"/>
      <c r="C62" s="148"/>
      <c r="D62" s="148"/>
      <c r="E62" s="148"/>
      <c r="F62" s="148"/>
      <c r="G62" s="148"/>
      <c r="H62" s="149"/>
      <c r="I62" s="98">
        <v>3300</v>
      </c>
    </row>
    <row r="63" spans="1:9" ht="15.95" customHeight="1">
      <c r="A63" s="147" t="s">
        <v>250</v>
      </c>
      <c r="B63" s="148"/>
      <c r="C63" s="148"/>
      <c r="D63" s="148"/>
      <c r="E63" s="148"/>
      <c r="F63" s="148"/>
      <c r="G63" s="148"/>
      <c r="H63" s="149"/>
      <c r="I63" s="98">
        <v>350</v>
      </c>
    </row>
    <row r="64" spans="1:9" ht="15.95" customHeight="1">
      <c r="A64" s="144" t="s">
        <v>9</v>
      </c>
      <c r="B64" s="145"/>
      <c r="C64" s="145"/>
      <c r="D64" s="145"/>
      <c r="E64" s="145"/>
      <c r="F64" s="145"/>
      <c r="G64" s="145"/>
      <c r="H64" s="146"/>
      <c r="I64" s="90">
        <v>350</v>
      </c>
    </row>
    <row r="65" spans="1:9" ht="15.95" customHeight="1">
      <c r="A65" s="147" t="s">
        <v>10</v>
      </c>
      <c r="B65" s="148"/>
      <c r="C65" s="148"/>
      <c r="D65" s="148"/>
      <c r="E65" s="148"/>
      <c r="F65" s="148"/>
      <c r="G65" s="148"/>
      <c r="H65" s="149"/>
      <c r="I65" s="91">
        <v>800</v>
      </c>
    </row>
    <row r="66" spans="1:9" ht="15.95" customHeight="1">
      <c r="A66" s="153" t="s">
        <v>23</v>
      </c>
      <c r="B66" s="154"/>
      <c r="C66" s="154"/>
      <c r="D66" s="154"/>
      <c r="E66" s="154"/>
      <c r="F66" s="154"/>
      <c r="G66" s="154"/>
      <c r="H66" s="155"/>
      <c r="I66" s="51">
        <v>150</v>
      </c>
    </row>
    <row r="67" spans="1:9" ht="15.95" customHeight="1">
      <c r="A67" s="147" t="s">
        <v>308</v>
      </c>
      <c r="B67" s="148"/>
      <c r="C67" s="148"/>
      <c r="D67" s="149"/>
      <c r="E67" s="26" t="s">
        <v>15</v>
      </c>
      <c r="F67" s="50">
        <v>150</v>
      </c>
      <c r="G67" s="215" t="s">
        <v>16</v>
      </c>
      <c r="H67" s="216"/>
      <c r="I67" s="51">
        <v>500</v>
      </c>
    </row>
    <row r="68" spans="1:9" ht="15.95" customHeight="1">
      <c r="A68" s="147" t="s">
        <v>307</v>
      </c>
      <c r="B68" s="148"/>
      <c r="C68" s="148"/>
      <c r="D68" s="148"/>
      <c r="E68" s="148"/>
      <c r="F68" s="148"/>
      <c r="G68" s="148"/>
      <c r="H68" s="149"/>
      <c r="I68" s="51">
        <v>50</v>
      </c>
    </row>
    <row r="69" spans="1:9" ht="15.95" customHeight="1">
      <c r="A69" s="147" t="s">
        <v>309</v>
      </c>
      <c r="B69" s="148"/>
      <c r="C69" s="148"/>
      <c r="D69" s="148"/>
      <c r="E69" s="148"/>
      <c r="F69" s="148"/>
      <c r="G69" s="148"/>
      <c r="H69" s="149"/>
      <c r="I69" s="98">
        <v>800</v>
      </c>
    </row>
    <row r="70" spans="1:9" ht="15.95" customHeight="1">
      <c r="A70" s="147" t="s">
        <v>310</v>
      </c>
      <c r="B70" s="148"/>
      <c r="C70" s="148"/>
      <c r="D70" s="148"/>
      <c r="E70" s="148"/>
      <c r="F70" s="148"/>
      <c r="G70" s="148"/>
      <c r="H70" s="149"/>
      <c r="I70" s="98">
        <v>1100</v>
      </c>
    </row>
    <row r="71" spans="1:9" ht="15.95" customHeight="1">
      <c r="A71" s="147" t="s">
        <v>343</v>
      </c>
      <c r="B71" s="148"/>
      <c r="C71" s="148"/>
      <c r="D71" s="148"/>
      <c r="E71" s="148"/>
      <c r="F71" s="148"/>
      <c r="G71" s="148"/>
      <c r="H71" s="149"/>
      <c r="I71" s="98">
        <v>1600</v>
      </c>
    </row>
    <row r="72" spans="1:9" ht="15.95" customHeight="1">
      <c r="A72" s="208" t="s">
        <v>22</v>
      </c>
      <c r="B72" s="209"/>
      <c r="C72" s="209"/>
      <c r="D72" s="209"/>
      <c r="E72" s="209"/>
      <c r="F72" s="209"/>
      <c r="G72" s="209"/>
      <c r="H72" s="210"/>
      <c r="I72" s="51">
        <v>300</v>
      </c>
    </row>
    <row r="73" spans="1:9" ht="15.95" customHeight="1">
      <c r="A73" s="168" t="s">
        <v>344</v>
      </c>
      <c r="B73" s="169"/>
      <c r="C73" s="170"/>
      <c r="D73" s="156" t="s">
        <v>24</v>
      </c>
      <c r="E73" s="71" t="s">
        <v>25</v>
      </c>
      <c r="F73" s="137">
        <v>450</v>
      </c>
      <c r="G73" s="150" t="s">
        <v>26</v>
      </c>
      <c r="H73" s="71" t="s">
        <v>25</v>
      </c>
      <c r="I73" s="98">
        <v>250</v>
      </c>
    </row>
    <row r="74" spans="1:9" ht="15.95" customHeight="1">
      <c r="A74" s="171"/>
      <c r="B74" s="172"/>
      <c r="C74" s="173"/>
      <c r="D74" s="157"/>
      <c r="E74" s="71" t="s">
        <v>27</v>
      </c>
      <c r="F74" s="137">
        <v>350</v>
      </c>
      <c r="G74" s="151"/>
      <c r="H74" s="71" t="s">
        <v>27</v>
      </c>
      <c r="I74" s="98">
        <v>200</v>
      </c>
    </row>
    <row r="75" spans="1:9" ht="15.95" customHeight="1">
      <c r="A75" s="174"/>
      <c r="B75" s="175"/>
      <c r="C75" s="176"/>
      <c r="D75" s="158"/>
      <c r="E75" s="71" t="s">
        <v>28</v>
      </c>
      <c r="F75" s="137">
        <v>300</v>
      </c>
      <c r="G75" s="152"/>
      <c r="H75" s="71" t="s">
        <v>28</v>
      </c>
      <c r="I75" s="98">
        <v>180</v>
      </c>
    </row>
    <row r="76" spans="1:9" ht="15.75">
      <c r="A76" s="144"/>
      <c r="B76" s="145"/>
      <c r="C76" s="145"/>
      <c r="D76" s="145"/>
      <c r="E76" s="145"/>
      <c r="F76" s="145"/>
      <c r="G76" s="145"/>
      <c r="H76" s="146"/>
      <c r="I76" s="90"/>
    </row>
    <row r="77" spans="1:9" ht="9.9499999999999993" customHeight="1">
      <c r="A77" s="159"/>
      <c r="B77" s="160"/>
      <c r="C77" s="160"/>
      <c r="D77" s="160"/>
      <c r="E77" s="160"/>
      <c r="F77" s="160"/>
      <c r="G77" s="160"/>
      <c r="H77" s="160"/>
      <c r="I77" s="160"/>
    </row>
    <row r="78" spans="1:9" ht="20.100000000000001" customHeight="1">
      <c r="A78" s="161" t="s">
        <v>313</v>
      </c>
      <c r="B78" s="162"/>
      <c r="C78" s="162"/>
      <c r="D78" s="162"/>
      <c r="E78" s="162"/>
      <c r="F78" s="162"/>
      <c r="G78" s="162"/>
      <c r="H78" s="162"/>
      <c r="I78" s="163"/>
    </row>
    <row r="79" spans="1:9" ht="9.9499999999999993" customHeight="1">
      <c r="A79" s="159"/>
      <c r="B79" s="160"/>
      <c r="C79" s="160"/>
      <c r="D79" s="160"/>
      <c r="E79" s="160"/>
      <c r="F79" s="160"/>
      <c r="G79" s="160"/>
      <c r="H79" s="160"/>
      <c r="I79" s="160"/>
    </row>
    <row r="80" spans="1:9" ht="15.75">
      <c r="A80" s="147" t="s">
        <v>249</v>
      </c>
      <c r="B80" s="148"/>
      <c r="C80" s="148"/>
      <c r="D80" s="148"/>
      <c r="E80" s="148"/>
      <c r="F80" s="148"/>
      <c r="G80" s="148"/>
      <c r="H80" s="149"/>
      <c r="I80" s="53">
        <v>600</v>
      </c>
    </row>
    <row r="81" spans="1:9" ht="15.75">
      <c r="A81" s="147" t="s">
        <v>314</v>
      </c>
      <c r="B81" s="148"/>
      <c r="C81" s="148"/>
      <c r="D81" s="148"/>
      <c r="E81" s="148"/>
      <c r="F81" s="148"/>
      <c r="G81" s="148"/>
      <c r="H81" s="149"/>
      <c r="I81" s="53">
        <v>1000</v>
      </c>
    </row>
    <row r="82" spans="1:9" ht="15.75">
      <c r="A82" s="217" t="s">
        <v>17</v>
      </c>
      <c r="B82" s="218"/>
      <c r="C82" s="219"/>
      <c r="D82" s="223" t="s">
        <v>18</v>
      </c>
      <c r="E82" s="68" t="s">
        <v>19</v>
      </c>
      <c r="F82" s="52">
        <v>1100</v>
      </c>
      <c r="G82" s="223" t="s">
        <v>20</v>
      </c>
      <c r="H82" s="68" t="s">
        <v>19</v>
      </c>
      <c r="I82" s="53">
        <v>1300</v>
      </c>
    </row>
    <row r="83" spans="1:9" ht="15.75">
      <c r="A83" s="220"/>
      <c r="B83" s="221"/>
      <c r="C83" s="222"/>
      <c r="D83" s="223"/>
      <c r="E83" s="68" t="s">
        <v>21</v>
      </c>
      <c r="F83" s="52">
        <v>1500</v>
      </c>
      <c r="G83" s="223"/>
      <c r="H83" s="68" t="s">
        <v>21</v>
      </c>
      <c r="I83" s="53">
        <v>1700</v>
      </c>
    </row>
    <row r="84" spans="1:9" ht="15.75">
      <c r="A84" s="224" t="s">
        <v>315</v>
      </c>
      <c r="B84" s="225"/>
      <c r="C84" s="225"/>
      <c r="D84" s="225"/>
      <c r="E84" s="225"/>
      <c r="F84" s="225"/>
      <c r="G84" s="225"/>
      <c r="H84" s="226"/>
      <c r="I84" s="54" t="s">
        <v>251</v>
      </c>
    </row>
    <row r="85" spans="1:9" ht="15.75">
      <c r="A85" s="224" t="s">
        <v>316</v>
      </c>
      <c r="B85" s="225"/>
      <c r="C85" s="225"/>
      <c r="D85" s="225"/>
      <c r="E85" s="225"/>
      <c r="F85" s="225"/>
      <c r="G85" s="225"/>
      <c r="H85" s="226"/>
      <c r="I85" s="54" t="s">
        <v>252</v>
      </c>
    </row>
    <row r="86" spans="1:9" ht="15.75">
      <c r="A86" s="224" t="s">
        <v>345</v>
      </c>
      <c r="B86" s="225"/>
      <c r="C86" s="225"/>
      <c r="D86" s="225"/>
      <c r="E86" s="225"/>
      <c r="F86" s="225"/>
      <c r="G86" s="225"/>
      <c r="H86" s="226"/>
      <c r="I86" s="53">
        <v>400</v>
      </c>
    </row>
    <row r="87" spans="1:9" ht="15.75">
      <c r="A87" s="147"/>
      <c r="B87" s="148"/>
      <c r="C87" s="148"/>
      <c r="D87" s="148"/>
      <c r="E87" s="148"/>
      <c r="F87" s="148"/>
      <c r="G87" s="148"/>
      <c r="H87" s="149"/>
      <c r="I87" s="91"/>
    </row>
    <row r="88" spans="1:9" ht="9.9499999999999993" customHeight="1">
      <c r="A88" s="159"/>
      <c r="B88" s="160"/>
      <c r="C88" s="160"/>
      <c r="D88" s="160"/>
      <c r="E88" s="160"/>
      <c r="F88" s="160"/>
      <c r="G88" s="160"/>
      <c r="H88" s="160"/>
      <c r="I88" s="160"/>
    </row>
    <row r="89" spans="1:9" ht="20.100000000000001" customHeight="1">
      <c r="A89" s="161" t="s">
        <v>317</v>
      </c>
      <c r="B89" s="162"/>
      <c r="C89" s="162"/>
      <c r="D89" s="162"/>
      <c r="E89" s="162"/>
      <c r="F89" s="162"/>
      <c r="G89" s="162"/>
      <c r="H89" s="162"/>
      <c r="I89" s="163"/>
    </row>
    <row r="90" spans="1:9" ht="9.9499999999999993" customHeight="1">
      <c r="A90" s="159"/>
      <c r="B90" s="160"/>
      <c r="C90" s="160"/>
      <c r="D90" s="160"/>
      <c r="E90" s="160"/>
      <c r="F90" s="160"/>
      <c r="G90" s="160"/>
      <c r="H90" s="160"/>
      <c r="I90" s="160"/>
    </row>
    <row r="91" spans="1:9" ht="15.75">
      <c r="A91" s="227" t="s">
        <v>29</v>
      </c>
      <c r="B91" s="228"/>
      <c r="C91" s="228"/>
      <c r="D91" s="228"/>
      <c r="E91" s="228"/>
      <c r="F91" s="228"/>
      <c r="G91" s="228"/>
      <c r="H91" s="229"/>
      <c r="I91" s="55">
        <v>1.5</v>
      </c>
    </row>
    <row r="92" spans="1:9" ht="15.75">
      <c r="A92" s="147" t="s">
        <v>30</v>
      </c>
      <c r="B92" s="148"/>
      <c r="C92" s="148"/>
      <c r="D92" s="148"/>
      <c r="E92" s="148"/>
      <c r="F92" s="148"/>
      <c r="G92" s="148"/>
      <c r="H92" s="149"/>
      <c r="I92" s="94">
        <v>1000</v>
      </c>
    </row>
    <row r="93" spans="1:9" ht="15.75">
      <c r="A93" s="230" t="s">
        <v>31</v>
      </c>
      <c r="B93" s="231"/>
      <c r="C93" s="231"/>
      <c r="D93" s="231"/>
      <c r="E93" s="231"/>
      <c r="F93" s="231"/>
      <c r="G93" s="231"/>
      <c r="H93" s="232"/>
      <c r="I93" s="94">
        <v>1200</v>
      </c>
    </row>
    <row r="94" spans="1:9" ht="15.75">
      <c r="A94" s="233" t="s">
        <v>291</v>
      </c>
      <c r="B94" s="234"/>
      <c r="C94" s="234"/>
      <c r="D94" s="234"/>
      <c r="E94" s="234"/>
      <c r="F94" s="234"/>
      <c r="G94" s="234"/>
      <c r="H94" s="235"/>
      <c r="I94" s="95">
        <v>700</v>
      </c>
    </row>
    <row r="95" spans="1:9" ht="15.75">
      <c r="A95" s="230" t="s">
        <v>320</v>
      </c>
      <c r="B95" s="231"/>
      <c r="C95" s="231"/>
      <c r="D95" s="231"/>
      <c r="E95" s="231"/>
      <c r="F95" s="231"/>
      <c r="G95" s="231"/>
      <c r="H95" s="232"/>
      <c r="I95" s="53">
        <v>1300</v>
      </c>
    </row>
    <row r="96" spans="1:9" ht="15.75">
      <c r="A96" s="208" t="s">
        <v>32</v>
      </c>
      <c r="B96" s="209"/>
      <c r="C96" s="209"/>
      <c r="D96" s="209"/>
      <c r="E96" s="209"/>
      <c r="F96" s="209"/>
      <c r="G96" s="209"/>
      <c r="H96" s="210"/>
      <c r="I96" s="53">
        <v>1500</v>
      </c>
    </row>
    <row r="97" spans="1:10" ht="15.75">
      <c r="A97" s="61"/>
      <c r="B97" s="62"/>
      <c r="C97" s="62"/>
      <c r="D97" s="62"/>
      <c r="E97" s="62"/>
      <c r="F97" s="62"/>
      <c r="G97" s="62"/>
      <c r="H97" s="63"/>
      <c r="I97" s="91"/>
    </row>
    <row r="98" spans="1:10" ht="9.9499999999999993" customHeight="1">
      <c r="A98" s="159"/>
      <c r="B98" s="160"/>
      <c r="C98" s="160"/>
      <c r="D98" s="160"/>
      <c r="E98" s="160"/>
      <c r="F98" s="160"/>
      <c r="G98" s="160"/>
      <c r="H98" s="160"/>
      <c r="I98" s="160"/>
    </row>
    <row r="99" spans="1:10" ht="20.100000000000001" customHeight="1">
      <c r="A99" s="161" t="s">
        <v>318</v>
      </c>
      <c r="B99" s="162"/>
      <c r="C99" s="162"/>
      <c r="D99" s="162"/>
      <c r="E99" s="162"/>
      <c r="F99" s="162"/>
      <c r="G99" s="162"/>
      <c r="H99" s="162"/>
      <c r="I99" s="163"/>
    </row>
    <row r="100" spans="1:10" ht="9.9499999999999993" customHeight="1">
      <c r="A100" s="159"/>
      <c r="B100" s="160"/>
      <c r="C100" s="160"/>
      <c r="D100" s="160"/>
      <c r="E100" s="160"/>
      <c r="F100" s="160"/>
      <c r="G100" s="160"/>
      <c r="H100" s="160"/>
      <c r="I100" s="160"/>
    </row>
    <row r="101" spans="1:10" ht="15.75">
      <c r="A101" s="208" t="s">
        <v>11</v>
      </c>
      <c r="B101" s="209"/>
      <c r="C101" s="209"/>
      <c r="D101" s="209"/>
      <c r="E101" s="209"/>
      <c r="F101" s="209"/>
      <c r="G101" s="209"/>
      <c r="H101" s="210"/>
      <c r="I101" s="91">
        <v>400</v>
      </c>
    </row>
    <row r="102" spans="1:10" ht="15.75">
      <c r="A102" s="153" t="s">
        <v>346</v>
      </c>
      <c r="B102" s="154"/>
      <c r="C102" s="154"/>
      <c r="D102" s="154"/>
      <c r="E102" s="154"/>
      <c r="F102" s="154"/>
      <c r="G102" s="154"/>
      <c r="H102" s="155"/>
      <c r="I102" s="91">
        <v>1000</v>
      </c>
    </row>
    <row r="103" spans="1:10" ht="15.75">
      <c r="A103" s="147"/>
      <c r="B103" s="148"/>
      <c r="C103" s="148"/>
      <c r="D103" s="148"/>
      <c r="E103" s="148"/>
      <c r="F103" s="148"/>
      <c r="G103" s="148"/>
      <c r="H103" s="149"/>
      <c r="I103" s="53"/>
      <c r="J103" s="1"/>
    </row>
    <row r="104" spans="1:10" ht="9.9499999999999993" customHeight="1">
      <c r="A104" s="159"/>
      <c r="B104" s="160"/>
      <c r="C104" s="160"/>
      <c r="D104" s="160"/>
      <c r="E104" s="160"/>
      <c r="F104" s="160"/>
      <c r="G104" s="160"/>
      <c r="H104" s="160"/>
      <c r="I104" s="160"/>
    </row>
    <row r="105" spans="1:10" ht="20.100000000000001" customHeight="1">
      <c r="A105" s="161" t="s">
        <v>319</v>
      </c>
      <c r="B105" s="162"/>
      <c r="C105" s="162"/>
      <c r="D105" s="162"/>
      <c r="E105" s="162"/>
      <c r="F105" s="162"/>
      <c r="G105" s="162"/>
      <c r="H105" s="162"/>
      <c r="I105" s="163"/>
    </row>
    <row r="106" spans="1:10" ht="9.9499999999999993" customHeight="1">
      <c r="A106" s="159"/>
      <c r="B106" s="160"/>
      <c r="C106" s="160"/>
      <c r="D106" s="160"/>
      <c r="E106" s="160"/>
      <c r="F106" s="160"/>
      <c r="G106" s="160"/>
      <c r="H106" s="160"/>
      <c r="I106" s="160"/>
    </row>
    <row r="107" spans="1:10" ht="15.75">
      <c r="A107" s="214" t="s">
        <v>311</v>
      </c>
      <c r="B107" s="214"/>
      <c r="C107" s="214"/>
      <c r="D107" s="214"/>
      <c r="E107" s="214"/>
      <c r="F107" s="214"/>
      <c r="G107" s="214"/>
      <c r="H107" s="214"/>
      <c r="I107" s="214"/>
    </row>
    <row r="108" spans="1:10" ht="15.75">
      <c r="A108" s="214" t="s">
        <v>312</v>
      </c>
      <c r="B108" s="214"/>
      <c r="C108" s="214"/>
      <c r="D108" s="214"/>
      <c r="E108" s="214"/>
      <c r="F108" s="214"/>
      <c r="G108" s="214"/>
      <c r="H108" s="214"/>
      <c r="I108" s="214"/>
    </row>
    <row r="109" spans="1:10" ht="15.75">
      <c r="A109" s="214" t="s">
        <v>33</v>
      </c>
      <c r="B109" s="214"/>
      <c r="C109" s="214"/>
      <c r="D109" s="214"/>
      <c r="E109" s="214"/>
      <c r="F109" s="214"/>
      <c r="G109" s="214"/>
      <c r="H109" s="214"/>
      <c r="I109" s="214"/>
    </row>
    <row r="110" spans="1:10" ht="15.75">
      <c r="A110" s="236"/>
      <c r="B110" s="237"/>
      <c r="C110" s="237"/>
      <c r="D110" s="237"/>
      <c r="E110" s="237"/>
      <c r="F110" s="237"/>
      <c r="G110" s="237"/>
      <c r="H110" s="237"/>
      <c r="I110" s="238"/>
    </row>
    <row r="111" spans="1:10" ht="15.75">
      <c r="A111" s="214"/>
      <c r="B111" s="214"/>
      <c r="C111" s="214"/>
      <c r="D111" s="214"/>
      <c r="E111" s="214"/>
      <c r="F111" s="214"/>
      <c r="G111" s="214"/>
      <c r="H111" s="214"/>
      <c r="I111" s="214"/>
    </row>
    <row r="394" spans="1:2">
      <c r="A394" s="2"/>
      <c r="B394" s="2"/>
    </row>
    <row r="457" spans="1:3">
      <c r="A457" s="2"/>
      <c r="B457" s="2"/>
      <c r="C457" s="2"/>
    </row>
    <row r="520" spans="1:4">
      <c r="A520" s="2"/>
      <c r="B520" s="2"/>
      <c r="C520" s="2"/>
      <c r="D520" s="2"/>
    </row>
    <row r="583" spans="2:2">
      <c r="B583" s="2"/>
    </row>
    <row r="646" spans="1:8" ht="15.75">
      <c r="B646" s="3"/>
      <c r="C646" s="3"/>
    </row>
    <row r="647" spans="1:8" ht="15.75">
      <c r="A647" s="3"/>
      <c r="B647" s="3"/>
      <c r="C647" s="3"/>
      <c r="F647" s="2"/>
      <c r="G647" s="2"/>
      <c r="H647" s="2"/>
    </row>
  </sheetData>
  <mergeCells count="95">
    <mergeCell ref="A104:I104"/>
    <mergeCell ref="A105:I105"/>
    <mergeCell ref="A106:I106"/>
    <mergeCell ref="A109:I109"/>
    <mergeCell ref="A110:I110"/>
    <mergeCell ref="A95:H95"/>
    <mergeCell ref="A96:H96"/>
    <mergeCell ref="A98:I98"/>
    <mergeCell ref="A99:I99"/>
    <mergeCell ref="A100:I100"/>
    <mergeCell ref="A90:I90"/>
    <mergeCell ref="A91:H91"/>
    <mergeCell ref="A92:H92"/>
    <mergeCell ref="A93:H93"/>
    <mergeCell ref="A94:H94"/>
    <mergeCell ref="A84:H84"/>
    <mergeCell ref="A85:H85"/>
    <mergeCell ref="A86:H86"/>
    <mergeCell ref="A88:I88"/>
    <mergeCell ref="A89:I89"/>
    <mergeCell ref="A87:H87"/>
    <mergeCell ref="A77:I77"/>
    <mergeCell ref="A78:I78"/>
    <mergeCell ref="A79:I79"/>
    <mergeCell ref="A81:H81"/>
    <mergeCell ref="A82:C83"/>
    <mergeCell ref="D82:D83"/>
    <mergeCell ref="G82:G83"/>
    <mergeCell ref="A1:I1"/>
    <mergeCell ref="A111:I111"/>
    <mergeCell ref="I35:I40"/>
    <mergeCell ref="A35:A40"/>
    <mergeCell ref="A41:A48"/>
    <mergeCell ref="I41:I48"/>
    <mergeCell ref="A103:H103"/>
    <mergeCell ref="A108:I108"/>
    <mergeCell ref="A107:I107"/>
    <mergeCell ref="A102:H102"/>
    <mergeCell ref="A101:H101"/>
    <mergeCell ref="A66:H66"/>
    <mergeCell ref="A67:D67"/>
    <mergeCell ref="G67:H67"/>
    <mergeCell ref="A70:H70"/>
    <mergeCell ref="A73:C75"/>
    <mergeCell ref="K19:Q20"/>
    <mergeCell ref="I16:I21"/>
    <mergeCell ref="A22:A27"/>
    <mergeCell ref="A76:H76"/>
    <mergeCell ref="A80:H80"/>
    <mergeCell ref="B41:D48"/>
    <mergeCell ref="A52:H52"/>
    <mergeCell ref="A53:H53"/>
    <mergeCell ref="A54:H54"/>
    <mergeCell ref="A16:A21"/>
    <mergeCell ref="A28:A34"/>
    <mergeCell ref="A68:H68"/>
    <mergeCell ref="A69:H69"/>
    <mergeCell ref="A71:H71"/>
    <mergeCell ref="A72:H72"/>
    <mergeCell ref="I28:I34"/>
    <mergeCell ref="A2:D2"/>
    <mergeCell ref="F2:I2"/>
    <mergeCell ref="A5:I5"/>
    <mergeCell ref="A4:I4"/>
    <mergeCell ref="A3:D3"/>
    <mergeCell ref="F3:I3"/>
    <mergeCell ref="A6:I6"/>
    <mergeCell ref="A8:I8"/>
    <mergeCell ref="A49:I49"/>
    <mergeCell ref="A50:I50"/>
    <mergeCell ref="A51:I51"/>
    <mergeCell ref="B10:D15"/>
    <mergeCell ref="B16:D21"/>
    <mergeCell ref="B22:D27"/>
    <mergeCell ref="B28:D34"/>
    <mergeCell ref="B35:D40"/>
    <mergeCell ref="A7:I7"/>
    <mergeCell ref="A9:F9"/>
    <mergeCell ref="G9:H9"/>
    <mergeCell ref="A55:I55"/>
    <mergeCell ref="A56:I56"/>
    <mergeCell ref="A57:I57"/>
    <mergeCell ref="A58:H58"/>
    <mergeCell ref="I10:I15"/>
    <mergeCell ref="I22:I27"/>
    <mergeCell ref="A10:A15"/>
    <mergeCell ref="A64:H64"/>
    <mergeCell ref="A65:H65"/>
    <mergeCell ref="G73:G75"/>
    <mergeCell ref="A59:H59"/>
    <mergeCell ref="A60:H60"/>
    <mergeCell ref="A61:H61"/>
    <mergeCell ref="A62:H62"/>
    <mergeCell ref="A63:H63"/>
    <mergeCell ref="D73:D75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67" fitToHeight="2" orientation="portrait" r:id="rId1"/>
  <headerFooter alignWithMargins="0">
    <oddFooter xml:space="preserve">&amp;R    </oddFooter>
  </headerFooter>
  <rowBreaks count="1" manualBreakCount="1">
    <brk id="5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P746"/>
  <sheetViews>
    <sheetView showGridLines="0" topLeftCell="A170" zoomScale="140" zoomScaleNormal="140" zoomScalePageLayoutView="120" workbookViewId="0">
      <selection activeCell="G216" sqref="G216"/>
    </sheetView>
  </sheetViews>
  <sheetFormatPr defaultColWidth="8.85546875" defaultRowHeight="15.75"/>
  <cols>
    <col min="1" max="9" width="16.85546875" style="15" customWidth="1"/>
    <col min="10" max="11" width="8.85546875" style="15"/>
    <col min="12" max="12" width="13.85546875" style="15" customWidth="1"/>
    <col min="13" max="16384" width="8.85546875" style="15"/>
  </cols>
  <sheetData>
    <row r="1" spans="1:16" customFormat="1" ht="9.9499999999999993" customHeight="1">
      <c r="A1" s="159"/>
      <c r="B1" s="160"/>
      <c r="C1" s="160"/>
      <c r="D1" s="160"/>
      <c r="E1" s="160"/>
      <c r="F1" s="160"/>
      <c r="G1" s="160"/>
      <c r="H1" s="160"/>
      <c r="I1" s="160"/>
    </row>
    <row r="2" spans="1:16" customFormat="1" ht="20.100000000000001" customHeight="1">
      <c r="A2" s="161" t="s">
        <v>321</v>
      </c>
      <c r="B2" s="162"/>
      <c r="C2" s="162"/>
      <c r="D2" s="162"/>
      <c r="E2" s="162"/>
      <c r="F2" s="162"/>
      <c r="G2" s="162"/>
      <c r="H2" s="162"/>
      <c r="I2" s="163"/>
    </row>
    <row r="3" spans="1:16" customFormat="1" ht="9.9499999999999993" customHeight="1">
      <c r="A3" s="159"/>
      <c r="B3" s="160"/>
      <c r="C3" s="160"/>
      <c r="D3" s="160"/>
      <c r="E3" s="160"/>
      <c r="F3" s="160"/>
      <c r="G3" s="160"/>
      <c r="H3" s="160"/>
      <c r="I3" s="160"/>
    </row>
    <row r="4" spans="1:16" ht="15.95" customHeight="1">
      <c r="A4" s="281" t="s">
        <v>326</v>
      </c>
      <c r="B4" s="282"/>
      <c r="C4" s="282"/>
      <c r="D4" s="282"/>
      <c r="E4" s="282"/>
      <c r="F4" s="282"/>
      <c r="G4" s="282"/>
      <c r="H4" s="282"/>
      <c r="I4" s="283"/>
      <c r="J4" s="21"/>
      <c r="K4" s="21"/>
      <c r="L4" s="21"/>
      <c r="M4" s="21"/>
      <c r="N4" s="21"/>
      <c r="O4" s="21"/>
    </row>
    <row r="5" spans="1:16" ht="15.95" customHeight="1">
      <c r="A5" s="284"/>
      <c r="B5" s="285"/>
      <c r="C5" s="285"/>
      <c r="D5" s="285"/>
      <c r="E5" s="285"/>
      <c r="F5" s="285"/>
      <c r="G5" s="285"/>
      <c r="H5" s="285"/>
      <c r="I5" s="286"/>
      <c r="J5" s="21"/>
      <c r="K5" s="21"/>
      <c r="L5" s="21"/>
      <c r="M5" s="21"/>
      <c r="N5" s="21"/>
      <c r="O5" s="21"/>
    </row>
    <row r="6" spans="1:16" ht="15.95" customHeight="1">
      <c r="A6" s="287"/>
      <c r="B6" s="288"/>
      <c r="C6" s="288"/>
      <c r="D6" s="288"/>
      <c r="E6" s="288"/>
      <c r="F6" s="288"/>
      <c r="G6" s="288"/>
      <c r="H6" s="288"/>
      <c r="I6" s="289"/>
      <c r="J6" s="21"/>
      <c r="K6" s="21"/>
      <c r="L6" s="21"/>
      <c r="M6" s="21"/>
      <c r="N6" s="21"/>
      <c r="O6" s="21"/>
    </row>
    <row r="7" spans="1:16" ht="15.95" customHeight="1">
      <c r="A7" s="239" t="s">
        <v>322</v>
      </c>
      <c r="B7" s="240"/>
      <c r="C7" s="241" t="s">
        <v>324</v>
      </c>
      <c r="D7" s="241"/>
      <c r="E7" s="241"/>
      <c r="F7" s="241" t="s">
        <v>325</v>
      </c>
      <c r="G7" s="241"/>
      <c r="H7" s="241"/>
      <c r="I7" s="240"/>
      <c r="J7" s="21"/>
      <c r="K7" s="21"/>
      <c r="L7" s="21"/>
      <c r="M7" s="21"/>
      <c r="N7" s="21"/>
      <c r="O7" s="21"/>
    </row>
    <row r="8" spans="1:16" ht="15.95" customHeight="1">
      <c r="A8" s="290" t="s">
        <v>38</v>
      </c>
      <c r="B8" s="291"/>
      <c r="C8" s="302"/>
      <c r="D8" s="303"/>
      <c r="E8" s="304"/>
      <c r="F8" s="302"/>
      <c r="G8" s="303"/>
      <c r="H8" s="303"/>
      <c r="I8" s="304"/>
      <c r="J8" s="25"/>
      <c r="K8" s="25"/>
      <c r="L8" s="25"/>
      <c r="M8" s="25"/>
      <c r="N8" s="25"/>
      <c r="O8" s="25"/>
      <c r="P8" s="21"/>
    </row>
    <row r="9" spans="1:16" ht="15.95" customHeight="1">
      <c r="A9" s="292"/>
      <c r="B9" s="293"/>
      <c r="C9" s="305"/>
      <c r="D9" s="306"/>
      <c r="E9" s="307"/>
      <c r="F9" s="305"/>
      <c r="G9" s="306"/>
      <c r="H9" s="306"/>
      <c r="I9" s="307"/>
      <c r="J9" s="25"/>
      <c r="K9" s="25"/>
      <c r="L9" s="25"/>
      <c r="M9" s="25"/>
      <c r="N9" s="25"/>
      <c r="O9" s="25"/>
    </row>
    <row r="10" spans="1:16" ht="15.95" customHeight="1">
      <c r="A10" s="294"/>
      <c r="B10" s="295"/>
      <c r="C10" s="308"/>
      <c r="D10" s="309"/>
      <c r="E10" s="310"/>
      <c r="F10" s="308"/>
      <c r="G10" s="309"/>
      <c r="H10" s="309"/>
      <c r="I10" s="310"/>
      <c r="J10" s="25"/>
      <c r="K10" s="25"/>
      <c r="L10" s="25"/>
      <c r="M10" s="25"/>
      <c r="N10" s="25"/>
      <c r="O10" s="25"/>
    </row>
    <row r="11" spans="1:16" ht="15.95" customHeight="1">
      <c r="A11" s="290" t="s">
        <v>323</v>
      </c>
      <c r="B11" s="291"/>
      <c r="C11" s="302"/>
      <c r="D11" s="303"/>
      <c r="E11" s="304"/>
      <c r="F11" s="302"/>
      <c r="G11" s="303"/>
      <c r="H11" s="303"/>
      <c r="I11" s="304"/>
      <c r="J11" s="25"/>
      <c r="K11" s="25"/>
      <c r="L11" s="25"/>
      <c r="M11" s="25"/>
      <c r="N11" s="25"/>
      <c r="O11" s="25"/>
    </row>
    <row r="12" spans="1:16" ht="15.95" customHeight="1">
      <c r="A12" s="292"/>
      <c r="B12" s="293"/>
      <c r="C12" s="305"/>
      <c r="D12" s="306"/>
      <c r="E12" s="307"/>
      <c r="F12" s="305"/>
      <c r="G12" s="306"/>
      <c r="H12" s="306"/>
      <c r="I12" s="307"/>
      <c r="J12" s="25"/>
      <c r="K12" s="25"/>
      <c r="L12" s="25"/>
      <c r="M12" s="25"/>
      <c r="N12" s="25"/>
      <c r="O12" s="25"/>
    </row>
    <row r="13" spans="1:16" ht="15.95" customHeight="1">
      <c r="A13" s="294"/>
      <c r="B13" s="295"/>
      <c r="C13" s="308"/>
      <c r="D13" s="309"/>
      <c r="E13" s="310"/>
      <c r="F13" s="308"/>
      <c r="G13" s="309"/>
      <c r="H13" s="309"/>
      <c r="I13" s="310"/>
      <c r="J13" s="25"/>
      <c r="K13" s="25"/>
      <c r="L13" s="25"/>
      <c r="M13" s="25"/>
      <c r="N13" s="25"/>
      <c r="O13" s="25"/>
    </row>
    <row r="14" spans="1:16" ht="15.95" customHeight="1">
      <c r="A14" s="290" t="s">
        <v>39</v>
      </c>
      <c r="B14" s="291"/>
      <c r="C14" s="311"/>
      <c r="D14" s="312"/>
      <c r="E14" s="313"/>
      <c r="F14" s="311"/>
      <c r="G14" s="312"/>
      <c r="H14" s="312"/>
      <c r="I14" s="313"/>
      <c r="J14" s="25"/>
      <c r="K14" s="25"/>
      <c r="L14" s="25"/>
      <c r="M14" s="25"/>
      <c r="N14" s="25"/>
      <c r="O14" s="25"/>
    </row>
    <row r="15" spans="1:16" ht="15.95" customHeight="1">
      <c r="A15" s="292"/>
      <c r="B15" s="293"/>
      <c r="C15" s="314"/>
      <c r="D15" s="315"/>
      <c r="E15" s="316"/>
      <c r="F15" s="314"/>
      <c r="G15" s="315"/>
      <c r="H15" s="315"/>
      <c r="I15" s="316"/>
      <c r="J15" s="25"/>
      <c r="K15" s="25"/>
      <c r="L15" s="25"/>
      <c r="M15" s="25"/>
      <c r="N15" s="25"/>
      <c r="O15" s="25"/>
    </row>
    <row r="16" spans="1:16" ht="15.95" customHeight="1">
      <c r="A16" s="294"/>
      <c r="B16" s="295"/>
      <c r="C16" s="317"/>
      <c r="D16" s="318"/>
      <c r="E16" s="319"/>
      <c r="F16" s="317"/>
      <c r="G16" s="318"/>
      <c r="H16" s="318"/>
      <c r="I16" s="319"/>
      <c r="J16" s="25"/>
      <c r="K16" s="25"/>
      <c r="L16" s="25"/>
      <c r="M16" s="25"/>
      <c r="N16" s="25"/>
      <c r="O16" s="25"/>
    </row>
    <row r="17" spans="1:15" ht="15.95" customHeight="1">
      <c r="A17" s="275" t="s">
        <v>40</v>
      </c>
      <c r="B17" s="276"/>
      <c r="C17" s="276"/>
      <c r="D17" s="276"/>
      <c r="E17" s="276"/>
      <c r="F17" s="276"/>
      <c r="G17" s="276"/>
      <c r="H17" s="277"/>
      <c r="I17" s="96">
        <v>550</v>
      </c>
      <c r="J17" s="25"/>
      <c r="K17" s="25"/>
      <c r="L17" s="25"/>
      <c r="M17" s="25"/>
      <c r="N17" s="25"/>
      <c r="O17" s="25"/>
    </row>
    <row r="18" spans="1:15" ht="15.95" customHeight="1">
      <c r="A18" s="278" t="s">
        <v>41</v>
      </c>
      <c r="B18" s="279"/>
      <c r="C18" s="279"/>
      <c r="D18" s="279"/>
      <c r="E18" s="279"/>
      <c r="F18" s="279"/>
      <c r="G18" s="279"/>
      <c r="H18" s="280"/>
      <c r="I18" s="97">
        <v>680</v>
      </c>
      <c r="J18" s="25"/>
      <c r="K18" s="25"/>
      <c r="L18" s="25"/>
      <c r="M18" s="25"/>
      <c r="N18" s="25"/>
      <c r="O18" s="25"/>
    </row>
    <row r="19" spans="1:15" ht="15.95" customHeight="1">
      <c r="A19" s="296" t="s">
        <v>42</v>
      </c>
      <c r="B19" s="297"/>
      <c r="C19" s="311"/>
      <c r="D19" s="312"/>
      <c r="E19" s="313"/>
      <c r="F19" s="311"/>
      <c r="G19" s="312"/>
      <c r="H19" s="312"/>
      <c r="I19" s="313"/>
      <c r="J19" s="25"/>
      <c r="K19" s="25"/>
      <c r="L19" s="25"/>
      <c r="M19" s="25"/>
      <c r="N19" s="25"/>
      <c r="O19" s="25"/>
    </row>
    <row r="20" spans="1:15" ht="15.95" customHeight="1">
      <c r="A20" s="298"/>
      <c r="B20" s="299"/>
      <c r="C20" s="314"/>
      <c r="D20" s="315"/>
      <c r="E20" s="316"/>
      <c r="F20" s="314"/>
      <c r="G20" s="315"/>
      <c r="H20" s="315"/>
      <c r="I20" s="316"/>
      <c r="J20" s="25"/>
      <c r="K20" s="25"/>
      <c r="L20" s="25"/>
      <c r="M20" s="25"/>
      <c r="N20" s="25"/>
      <c r="O20" s="25"/>
    </row>
    <row r="21" spans="1:15" ht="15.95" customHeight="1">
      <c r="A21" s="300"/>
      <c r="B21" s="301"/>
      <c r="C21" s="317"/>
      <c r="D21" s="318"/>
      <c r="E21" s="319"/>
      <c r="F21" s="317"/>
      <c r="G21" s="318"/>
      <c r="H21" s="318"/>
      <c r="I21" s="319"/>
      <c r="J21" s="25"/>
      <c r="K21" s="25"/>
      <c r="L21" s="25"/>
      <c r="M21" s="25"/>
      <c r="N21" s="25"/>
      <c r="O21" s="25"/>
    </row>
    <row r="22" spans="1:15" ht="15.95" customHeight="1">
      <c r="A22" s="296" t="s">
        <v>43</v>
      </c>
      <c r="B22" s="297"/>
      <c r="C22" s="311"/>
      <c r="D22" s="312"/>
      <c r="E22" s="313"/>
      <c r="F22" s="311"/>
      <c r="G22" s="312"/>
      <c r="H22" s="312"/>
      <c r="I22" s="313"/>
      <c r="J22" s="25"/>
      <c r="K22" s="25"/>
      <c r="L22" s="25"/>
      <c r="M22" s="25"/>
      <c r="N22" s="25"/>
      <c r="O22" s="25"/>
    </row>
    <row r="23" spans="1:15" ht="15.95" customHeight="1">
      <c r="A23" s="298"/>
      <c r="B23" s="299"/>
      <c r="C23" s="314"/>
      <c r="D23" s="315"/>
      <c r="E23" s="316"/>
      <c r="F23" s="314"/>
      <c r="G23" s="315"/>
      <c r="H23" s="315"/>
      <c r="I23" s="316"/>
      <c r="J23" s="25"/>
      <c r="K23" s="25"/>
      <c r="L23" s="25"/>
      <c r="M23" s="25"/>
      <c r="N23" s="25"/>
      <c r="O23" s="25"/>
    </row>
    <row r="24" spans="1:15" ht="15.95" customHeight="1">
      <c r="A24" s="300"/>
      <c r="B24" s="301"/>
      <c r="C24" s="317"/>
      <c r="D24" s="318"/>
      <c r="E24" s="319"/>
      <c r="F24" s="317"/>
      <c r="G24" s="318"/>
      <c r="H24" s="318"/>
      <c r="I24" s="319"/>
      <c r="J24" s="25"/>
      <c r="K24" s="25"/>
      <c r="L24" s="25"/>
      <c r="M24" s="25"/>
      <c r="N24" s="25"/>
      <c r="O24" s="25"/>
    </row>
    <row r="25" spans="1:15" ht="15.95" customHeight="1">
      <c r="A25" s="69"/>
      <c r="B25" s="70"/>
      <c r="C25" s="70"/>
      <c r="D25" s="72"/>
      <c r="E25" s="72"/>
      <c r="F25" s="72"/>
      <c r="G25" s="72"/>
      <c r="H25" s="72"/>
      <c r="I25" s="73"/>
      <c r="J25" s="25"/>
      <c r="K25" s="25"/>
      <c r="L25" s="25"/>
      <c r="M25" s="25"/>
      <c r="N25" s="25"/>
      <c r="O25" s="25"/>
    </row>
    <row r="26" spans="1:15" customFormat="1" ht="9.9499999999999993" customHeight="1">
      <c r="A26" s="159"/>
      <c r="B26" s="160"/>
      <c r="C26" s="160"/>
      <c r="D26" s="160"/>
      <c r="E26" s="160"/>
      <c r="F26" s="160"/>
      <c r="G26" s="160"/>
      <c r="H26" s="160"/>
      <c r="I26" s="160"/>
    </row>
    <row r="27" spans="1:15" customFormat="1" ht="20.100000000000001" customHeight="1">
      <c r="A27" s="161" t="s">
        <v>338</v>
      </c>
      <c r="B27" s="162"/>
      <c r="C27" s="162"/>
      <c r="D27" s="162"/>
      <c r="E27" s="162"/>
      <c r="F27" s="162"/>
      <c r="G27" s="162"/>
      <c r="H27" s="162"/>
      <c r="I27" s="163"/>
    </row>
    <row r="28" spans="1:15" customFormat="1" ht="9.9499999999999993" customHeight="1">
      <c r="A28" s="159"/>
      <c r="B28" s="160"/>
      <c r="C28" s="160"/>
      <c r="D28" s="160"/>
      <c r="E28" s="160"/>
      <c r="F28" s="160"/>
      <c r="G28" s="160"/>
      <c r="H28" s="160"/>
      <c r="I28" s="160"/>
    </row>
    <row r="29" spans="1:15">
      <c r="A29" s="239" t="s">
        <v>339</v>
      </c>
      <c r="B29" s="240"/>
      <c r="C29" s="239" t="s">
        <v>327</v>
      </c>
      <c r="D29" s="241"/>
      <c r="E29" s="240"/>
      <c r="F29" s="239" t="s">
        <v>328</v>
      </c>
      <c r="G29" s="241"/>
      <c r="H29" s="240"/>
      <c r="I29" s="67" t="s">
        <v>2</v>
      </c>
      <c r="J29" s="21"/>
    </row>
    <row r="30" spans="1:15">
      <c r="A30" s="247" t="s">
        <v>330</v>
      </c>
      <c r="B30" s="248"/>
      <c r="C30" s="208" t="s">
        <v>329</v>
      </c>
      <c r="D30" s="209"/>
      <c r="E30" s="210"/>
      <c r="F30" s="209" t="s">
        <v>331</v>
      </c>
      <c r="G30" s="209"/>
      <c r="H30" s="210"/>
      <c r="I30" s="53">
        <v>870</v>
      </c>
      <c r="J30" s="21"/>
    </row>
    <row r="31" spans="1:15">
      <c r="A31" s="247" t="s">
        <v>353</v>
      </c>
      <c r="B31" s="248"/>
      <c r="C31" s="208" t="s">
        <v>354</v>
      </c>
      <c r="D31" s="209"/>
      <c r="E31" s="210"/>
      <c r="F31" s="209" t="s">
        <v>331</v>
      </c>
      <c r="G31" s="209"/>
      <c r="H31" s="210"/>
      <c r="I31" s="53">
        <v>1040</v>
      </c>
      <c r="J31" s="21"/>
    </row>
    <row r="32" spans="1:15">
      <c r="A32" s="247" t="s">
        <v>333</v>
      </c>
      <c r="B32" s="248"/>
      <c r="C32" s="208" t="s">
        <v>329</v>
      </c>
      <c r="D32" s="209"/>
      <c r="E32" s="210"/>
      <c r="F32" s="209" t="s">
        <v>332</v>
      </c>
      <c r="G32" s="209"/>
      <c r="H32" s="210"/>
      <c r="I32" s="53">
        <v>1000</v>
      </c>
      <c r="J32" s="21"/>
    </row>
    <row r="33" spans="1:10">
      <c r="A33" s="247" t="s">
        <v>336</v>
      </c>
      <c r="B33" s="248"/>
      <c r="C33" s="208" t="s">
        <v>337</v>
      </c>
      <c r="D33" s="209"/>
      <c r="E33" s="210"/>
      <c r="F33" s="209" t="s">
        <v>332</v>
      </c>
      <c r="G33" s="209"/>
      <c r="H33" s="210"/>
      <c r="I33" s="53">
        <v>1150</v>
      </c>
      <c r="J33" s="21"/>
    </row>
    <row r="34" spans="1:10">
      <c r="A34" s="247" t="s">
        <v>341</v>
      </c>
      <c r="B34" s="248"/>
      <c r="C34" s="208" t="s">
        <v>342</v>
      </c>
      <c r="D34" s="209"/>
      <c r="E34" s="210"/>
      <c r="F34" s="209" t="s">
        <v>332</v>
      </c>
      <c r="G34" s="209"/>
      <c r="H34" s="210"/>
      <c r="I34" s="53">
        <v>820</v>
      </c>
      <c r="J34" s="21"/>
    </row>
    <row r="35" spans="1:10">
      <c r="A35" s="247" t="s">
        <v>348</v>
      </c>
      <c r="B35" s="248"/>
      <c r="C35" s="208" t="s">
        <v>337</v>
      </c>
      <c r="D35" s="209"/>
      <c r="E35" s="210"/>
      <c r="F35" s="209" t="s">
        <v>332</v>
      </c>
      <c r="G35" s="209"/>
      <c r="H35" s="210"/>
      <c r="I35" s="53">
        <v>1180</v>
      </c>
      <c r="J35" s="21"/>
    </row>
    <row r="36" spans="1:10">
      <c r="A36" s="247" t="s">
        <v>349</v>
      </c>
      <c r="B36" s="248"/>
      <c r="C36" s="208" t="s">
        <v>350</v>
      </c>
      <c r="D36" s="209"/>
      <c r="E36" s="210"/>
      <c r="F36" s="209" t="s">
        <v>332</v>
      </c>
      <c r="G36" s="209"/>
      <c r="H36" s="210"/>
      <c r="I36" s="53">
        <v>990</v>
      </c>
      <c r="J36" s="21"/>
    </row>
    <row r="37" spans="1:10">
      <c r="A37" s="247" t="s">
        <v>334</v>
      </c>
      <c r="B37" s="248"/>
      <c r="C37" s="208" t="s">
        <v>335</v>
      </c>
      <c r="D37" s="209"/>
      <c r="E37" s="210"/>
      <c r="F37" s="209" t="s">
        <v>332</v>
      </c>
      <c r="G37" s="209"/>
      <c r="H37" s="210"/>
      <c r="I37" s="53">
        <v>1100</v>
      </c>
      <c r="J37" s="21"/>
    </row>
    <row r="38" spans="1:10">
      <c r="A38" s="247" t="s">
        <v>351</v>
      </c>
      <c r="B38" s="248"/>
      <c r="C38" s="208" t="s">
        <v>352</v>
      </c>
      <c r="D38" s="209"/>
      <c r="E38" s="210"/>
      <c r="F38" s="209" t="s">
        <v>332</v>
      </c>
      <c r="G38" s="209"/>
      <c r="H38" s="210"/>
      <c r="I38" s="53">
        <v>1280</v>
      </c>
      <c r="J38" s="21"/>
    </row>
    <row r="39" spans="1:10">
      <c r="A39" s="247" t="s">
        <v>375</v>
      </c>
      <c r="B39" s="248"/>
      <c r="C39" s="208" t="s">
        <v>329</v>
      </c>
      <c r="D39" s="209"/>
      <c r="E39" s="210"/>
      <c r="F39" s="209" t="s">
        <v>376</v>
      </c>
      <c r="G39" s="209"/>
      <c r="H39" s="210"/>
      <c r="I39" s="98">
        <v>3450</v>
      </c>
      <c r="J39" s="21"/>
    </row>
    <row r="40" spans="1:10">
      <c r="A40" s="247" t="s">
        <v>377</v>
      </c>
      <c r="B40" s="248"/>
      <c r="C40" s="208" t="s">
        <v>342</v>
      </c>
      <c r="D40" s="209"/>
      <c r="E40" s="210"/>
      <c r="F40" s="209" t="s">
        <v>376</v>
      </c>
      <c r="G40" s="209"/>
      <c r="H40" s="210"/>
      <c r="I40" s="98">
        <v>1050</v>
      </c>
      <c r="J40" s="21"/>
    </row>
    <row r="41" spans="1:10">
      <c r="A41" s="247" t="s">
        <v>355</v>
      </c>
      <c r="B41" s="248"/>
      <c r="C41" s="208" t="s">
        <v>356</v>
      </c>
      <c r="D41" s="209"/>
      <c r="E41" s="210"/>
      <c r="F41" s="209" t="s">
        <v>376</v>
      </c>
      <c r="G41" s="209"/>
      <c r="H41" s="210"/>
      <c r="I41" s="98">
        <v>2300</v>
      </c>
      <c r="J41" s="21"/>
    </row>
    <row r="42" spans="1:10">
      <c r="A42" s="247" t="s">
        <v>357</v>
      </c>
      <c r="B42" s="248"/>
      <c r="C42" s="208" t="s">
        <v>358</v>
      </c>
      <c r="D42" s="209"/>
      <c r="E42" s="210"/>
      <c r="F42" s="209" t="s">
        <v>376</v>
      </c>
      <c r="G42" s="209"/>
      <c r="H42" s="210"/>
      <c r="I42" s="53">
        <v>1600</v>
      </c>
      <c r="J42" s="21"/>
    </row>
    <row r="43" spans="1:10">
      <c r="A43" s="247" t="s">
        <v>359</v>
      </c>
      <c r="B43" s="248"/>
      <c r="C43" s="208" t="s">
        <v>360</v>
      </c>
      <c r="D43" s="209"/>
      <c r="E43" s="210"/>
      <c r="F43" s="209" t="s">
        <v>376</v>
      </c>
      <c r="G43" s="209"/>
      <c r="H43" s="210"/>
      <c r="I43" s="53">
        <v>2600</v>
      </c>
      <c r="J43" s="21"/>
    </row>
    <row r="44" spans="1:10">
      <c r="A44" s="247" t="s">
        <v>361</v>
      </c>
      <c r="B44" s="248"/>
      <c r="C44" s="208" t="s">
        <v>362</v>
      </c>
      <c r="D44" s="209"/>
      <c r="E44" s="210"/>
      <c r="F44" s="209" t="s">
        <v>376</v>
      </c>
      <c r="G44" s="209"/>
      <c r="H44" s="210"/>
      <c r="I44" s="53">
        <v>2400</v>
      </c>
      <c r="J44" s="21"/>
    </row>
    <row r="45" spans="1:10">
      <c r="A45" s="247" t="s">
        <v>363</v>
      </c>
      <c r="B45" s="248"/>
      <c r="C45" s="208" t="s">
        <v>360</v>
      </c>
      <c r="D45" s="209"/>
      <c r="E45" s="210"/>
      <c r="F45" s="209" t="s">
        <v>376</v>
      </c>
      <c r="G45" s="209"/>
      <c r="H45" s="210"/>
      <c r="I45" s="98">
        <v>3300</v>
      </c>
      <c r="J45" s="21"/>
    </row>
    <row r="46" spans="1:10">
      <c r="A46" s="247" t="s">
        <v>378</v>
      </c>
      <c r="B46" s="248"/>
      <c r="C46" s="208" t="s">
        <v>379</v>
      </c>
      <c r="D46" s="209"/>
      <c r="E46" s="210"/>
      <c r="F46" s="209" t="s">
        <v>376</v>
      </c>
      <c r="G46" s="209"/>
      <c r="H46" s="210"/>
      <c r="I46" s="98">
        <v>3850</v>
      </c>
      <c r="J46" s="21"/>
    </row>
    <row r="47" spans="1:10">
      <c r="A47" s="247" t="s">
        <v>380</v>
      </c>
      <c r="B47" s="248"/>
      <c r="C47" s="208" t="s">
        <v>381</v>
      </c>
      <c r="D47" s="209"/>
      <c r="E47" s="210"/>
      <c r="F47" s="209" t="s">
        <v>376</v>
      </c>
      <c r="G47" s="209"/>
      <c r="H47" s="210"/>
      <c r="I47" s="98">
        <v>2400</v>
      </c>
      <c r="J47" s="21"/>
    </row>
    <row r="48" spans="1:10">
      <c r="A48" s="247" t="s">
        <v>382</v>
      </c>
      <c r="B48" s="248"/>
      <c r="C48" s="208" t="s">
        <v>384</v>
      </c>
      <c r="D48" s="209"/>
      <c r="E48" s="210"/>
      <c r="F48" s="209" t="s">
        <v>376</v>
      </c>
      <c r="G48" s="209"/>
      <c r="H48" s="210"/>
      <c r="I48" s="98">
        <v>4200</v>
      </c>
      <c r="J48" s="21"/>
    </row>
    <row r="49" spans="1:16">
      <c r="A49" s="247" t="s">
        <v>383</v>
      </c>
      <c r="B49" s="248"/>
      <c r="C49" s="208" t="s">
        <v>385</v>
      </c>
      <c r="D49" s="209"/>
      <c r="E49" s="210"/>
      <c r="F49" s="209" t="s">
        <v>376</v>
      </c>
      <c r="G49" s="209"/>
      <c r="H49" s="210"/>
      <c r="I49" s="98">
        <v>2800</v>
      </c>
      <c r="J49" s="21"/>
    </row>
    <row r="50" spans="1:16">
      <c r="A50" s="247" t="s">
        <v>364</v>
      </c>
      <c r="B50" s="248"/>
      <c r="C50" s="208" t="s">
        <v>329</v>
      </c>
      <c r="D50" s="209"/>
      <c r="E50" s="210"/>
      <c r="F50" s="209" t="s">
        <v>376</v>
      </c>
      <c r="G50" s="209"/>
      <c r="H50" s="210"/>
      <c r="I50" s="53">
        <v>1930</v>
      </c>
      <c r="J50" s="21"/>
    </row>
    <row r="51" spans="1:16">
      <c r="A51" s="247" t="s">
        <v>365</v>
      </c>
      <c r="B51" s="248"/>
      <c r="C51" s="208" t="s">
        <v>342</v>
      </c>
      <c r="D51" s="209"/>
      <c r="E51" s="210"/>
      <c r="F51" s="209" t="s">
        <v>376</v>
      </c>
      <c r="G51" s="209"/>
      <c r="H51" s="210"/>
      <c r="I51" s="53">
        <v>1350</v>
      </c>
      <c r="J51" s="21"/>
    </row>
    <row r="52" spans="1:16">
      <c r="A52" s="208" t="s">
        <v>366</v>
      </c>
      <c r="B52" s="210"/>
      <c r="C52" s="208" t="s">
        <v>356</v>
      </c>
      <c r="D52" s="209"/>
      <c r="E52" s="210"/>
      <c r="F52" s="209" t="s">
        <v>376</v>
      </c>
      <c r="G52" s="209"/>
      <c r="H52" s="210"/>
      <c r="I52" s="98">
        <v>8000</v>
      </c>
      <c r="J52" s="21"/>
    </row>
    <row r="53" spans="1:16">
      <c r="A53" s="208" t="s">
        <v>367</v>
      </c>
      <c r="B53" s="210"/>
      <c r="C53" s="208" t="s">
        <v>360</v>
      </c>
      <c r="D53" s="209"/>
      <c r="E53" s="210"/>
      <c r="F53" s="209" t="s">
        <v>376</v>
      </c>
      <c r="G53" s="209"/>
      <c r="H53" s="210"/>
      <c r="I53" s="98">
        <v>9100</v>
      </c>
      <c r="J53" s="21"/>
    </row>
    <row r="54" spans="1:16">
      <c r="A54" s="208" t="s">
        <v>389</v>
      </c>
      <c r="B54" s="210"/>
      <c r="C54" s="208" t="s">
        <v>358</v>
      </c>
      <c r="D54" s="209"/>
      <c r="E54" s="210"/>
      <c r="F54" s="209" t="s">
        <v>376</v>
      </c>
      <c r="G54" s="209"/>
      <c r="H54" s="210"/>
      <c r="I54" s="98">
        <v>4100</v>
      </c>
      <c r="J54" s="21"/>
    </row>
    <row r="55" spans="1:16">
      <c r="A55" s="208" t="s">
        <v>390</v>
      </c>
      <c r="B55" s="210"/>
      <c r="C55" s="208" t="s">
        <v>381</v>
      </c>
      <c r="D55" s="209"/>
      <c r="E55" s="210"/>
      <c r="F55" s="209" t="s">
        <v>376</v>
      </c>
      <c r="G55" s="209"/>
      <c r="H55" s="210"/>
      <c r="I55" s="98">
        <v>5700</v>
      </c>
      <c r="J55" s="21"/>
    </row>
    <row r="56" spans="1:16">
      <c r="A56" s="247" t="s">
        <v>370</v>
      </c>
      <c r="B56" s="248"/>
      <c r="C56" s="64" t="s">
        <v>371</v>
      </c>
      <c r="D56" s="65"/>
      <c r="E56" s="66"/>
      <c r="F56" s="209" t="s">
        <v>332</v>
      </c>
      <c r="G56" s="209"/>
      <c r="H56" s="210"/>
      <c r="I56" s="98">
        <v>1130</v>
      </c>
      <c r="J56" s="21"/>
    </row>
    <row r="57" spans="1:16">
      <c r="A57" s="247" t="s">
        <v>369</v>
      </c>
      <c r="B57" s="248"/>
      <c r="C57" s="208" t="s">
        <v>358</v>
      </c>
      <c r="D57" s="209"/>
      <c r="E57" s="210"/>
      <c r="F57" s="209" t="s">
        <v>372</v>
      </c>
      <c r="G57" s="209"/>
      <c r="H57" s="210"/>
      <c r="I57" s="98">
        <v>1070</v>
      </c>
      <c r="J57" s="21"/>
    </row>
    <row r="58" spans="1:16">
      <c r="A58" s="247" t="s">
        <v>374</v>
      </c>
      <c r="B58" s="248"/>
      <c r="C58" s="208" t="s">
        <v>342</v>
      </c>
      <c r="D58" s="209"/>
      <c r="E58" s="210"/>
      <c r="F58" s="65" t="s">
        <v>373</v>
      </c>
      <c r="G58" s="65"/>
      <c r="H58" s="66"/>
      <c r="I58" s="98">
        <v>1000</v>
      </c>
      <c r="J58" s="21"/>
    </row>
    <row r="59" spans="1:16">
      <c r="A59" s="247" t="s">
        <v>388</v>
      </c>
      <c r="B59" s="248"/>
      <c r="C59" s="208" t="s">
        <v>329</v>
      </c>
      <c r="D59" s="209"/>
      <c r="E59" s="210"/>
      <c r="F59" s="209" t="s">
        <v>386</v>
      </c>
      <c r="G59" s="209"/>
      <c r="H59" s="210"/>
      <c r="I59" s="98">
        <v>1570</v>
      </c>
      <c r="J59" s="21"/>
    </row>
    <row r="60" spans="1:16">
      <c r="A60" s="247" t="s">
        <v>404</v>
      </c>
      <c r="B60" s="248"/>
      <c r="C60" s="208" t="s">
        <v>342</v>
      </c>
      <c r="D60" s="209"/>
      <c r="E60" s="210"/>
      <c r="F60" s="209" t="s">
        <v>387</v>
      </c>
      <c r="G60" s="209"/>
      <c r="H60" s="210"/>
      <c r="I60" s="98">
        <v>1000</v>
      </c>
      <c r="J60" s="21"/>
    </row>
    <row r="61" spans="1:16">
      <c r="A61" s="208"/>
      <c r="B61" s="210"/>
      <c r="C61" s="208"/>
      <c r="D61" s="209"/>
      <c r="E61" s="210"/>
      <c r="F61" s="209"/>
      <c r="G61" s="209"/>
      <c r="H61" s="210"/>
      <c r="I61" s="53"/>
      <c r="J61" s="21"/>
    </row>
    <row r="62" spans="1:16" ht="9.9499999999999993" customHeight="1">
      <c r="A62" s="242"/>
      <c r="B62" s="243"/>
      <c r="C62" s="243"/>
      <c r="D62" s="243"/>
      <c r="E62" s="243"/>
      <c r="F62" s="243"/>
      <c r="G62" s="243"/>
      <c r="H62" s="243"/>
      <c r="I62" s="243"/>
      <c r="J62"/>
      <c r="K62"/>
      <c r="L62"/>
      <c r="M62"/>
      <c r="N62"/>
      <c r="O62"/>
      <c r="P62"/>
    </row>
    <row r="63" spans="1:16" ht="20.100000000000001" customHeight="1">
      <c r="A63" s="244" t="s">
        <v>368</v>
      </c>
      <c r="B63" s="245"/>
      <c r="C63" s="245"/>
      <c r="D63" s="245"/>
      <c r="E63" s="245"/>
      <c r="F63" s="245"/>
      <c r="G63" s="245"/>
      <c r="H63" s="245"/>
      <c r="I63" s="246"/>
      <c r="J63"/>
      <c r="K63"/>
      <c r="L63"/>
      <c r="M63"/>
      <c r="N63"/>
      <c r="O63"/>
      <c r="P63"/>
    </row>
    <row r="64" spans="1:16" ht="9.9499999999999993" customHeight="1">
      <c r="A64" s="242"/>
      <c r="B64" s="243"/>
      <c r="C64" s="243"/>
      <c r="D64" s="243"/>
      <c r="E64" s="243"/>
      <c r="F64" s="243"/>
      <c r="G64" s="243"/>
      <c r="H64" s="243"/>
      <c r="I64" s="243"/>
      <c r="J64"/>
      <c r="K64"/>
      <c r="L64"/>
      <c r="M64"/>
      <c r="N64"/>
      <c r="O64"/>
      <c r="P64"/>
    </row>
    <row r="65" spans="1:10" ht="15.95" customHeight="1">
      <c r="A65" s="239" t="s">
        <v>339</v>
      </c>
      <c r="B65" s="240"/>
      <c r="C65" s="239" t="s">
        <v>327</v>
      </c>
      <c r="D65" s="241"/>
      <c r="E65" s="240"/>
      <c r="F65" s="239" t="s">
        <v>328</v>
      </c>
      <c r="G65" s="241"/>
      <c r="H65" s="240"/>
      <c r="I65" s="92" t="s">
        <v>2</v>
      </c>
      <c r="J65" s="21"/>
    </row>
    <row r="66" spans="1:10" ht="15.95" customHeight="1">
      <c r="A66" s="247" t="s">
        <v>392</v>
      </c>
      <c r="B66" s="248"/>
      <c r="C66" s="208" t="s">
        <v>329</v>
      </c>
      <c r="D66" s="209"/>
      <c r="E66" s="210"/>
      <c r="F66" s="209" t="s">
        <v>331</v>
      </c>
      <c r="G66" s="209"/>
      <c r="H66" s="210"/>
      <c r="I66" s="51">
        <v>730</v>
      </c>
      <c r="J66" s="21"/>
    </row>
    <row r="67" spans="1:10" ht="15.95" customHeight="1">
      <c r="A67" s="247" t="s">
        <v>393</v>
      </c>
      <c r="B67" s="248"/>
      <c r="C67" s="208" t="s">
        <v>342</v>
      </c>
      <c r="D67" s="209"/>
      <c r="E67" s="210"/>
      <c r="F67" s="209" t="s">
        <v>331</v>
      </c>
      <c r="G67" s="209"/>
      <c r="H67" s="210"/>
      <c r="I67" s="51">
        <v>600</v>
      </c>
      <c r="J67" s="21"/>
    </row>
    <row r="68" spans="1:10" ht="15.95" customHeight="1">
      <c r="A68" s="247" t="s">
        <v>391</v>
      </c>
      <c r="B68" s="248"/>
      <c r="C68" s="208" t="s">
        <v>342</v>
      </c>
      <c r="D68" s="209"/>
      <c r="E68" s="210"/>
      <c r="F68" s="209" t="s">
        <v>332</v>
      </c>
      <c r="G68" s="209"/>
      <c r="H68" s="210"/>
      <c r="I68" s="51">
        <v>690</v>
      </c>
      <c r="J68" s="21"/>
    </row>
    <row r="69" spans="1:10" ht="15.95" customHeight="1">
      <c r="A69" s="247" t="s">
        <v>397</v>
      </c>
      <c r="B69" s="248"/>
      <c r="C69" s="208" t="s">
        <v>329</v>
      </c>
      <c r="D69" s="209"/>
      <c r="E69" s="210"/>
      <c r="F69" s="209" t="s">
        <v>332</v>
      </c>
      <c r="G69" s="209"/>
      <c r="H69" s="210"/>
      <c r="I69" s="51">
        <v>870</v>
      </c>
      <c r="J69" s="21"/>
    </row>
    <row r="70" spans="1:10" ht="15.95" customHeight="1">
      <c r="A70" s="247" t="s">
        <v>44</v>
      </c>
      <c r="B70" s="248"/>
      <c r="C70" s="208" t="s">
        <v>329</v>
      </c>
      <c r="D70" s="209"/>
      <c r="E70" s="210"/>
      <c r="F70" s="209" t="s">
        <v>332</v>
      </c>
      <c r="G70" s="209"/>
      <c r="H70" s="210"/>
      <c r="I70" s="51">
        <v>970</v>
      </c>
      <c r="J70" s="21"/>
    </row>
    <row r="71" spans="1:10" ht="15.95" customHeight="1">
      <c r="A71" s="247" t="s">
        <v>396</v>
      </c>
      <c r="B71" s="248"/>
      <c r="C71" s="208" t="s">
        <v>337</v>
      </c>
      <c r="D71" s="209"/>
      <c r="E71" s="210"/>
      <c r="F71" s="209" t="s">
        <v>332</v>
      </c>
      <c r="G71" s="209"/>
      <c r="H71" s="210"/>
      <c r="I71" s="51">
        <v>1100</v>
      </c>
      <c r="J71" s="21"/>
    </row>
    <row r="72" spans="1:10" ht="15.95" customHeight="1">
      <c r="A72" s="247" t="s">
        <v>394</v>
      </c>
      <c r="B72" s="248"/>
      <c r="C72" s="208" t="s">
        <v>356</v>
      </c>
      <c r="D72" s="209"/>
      <c r="E72" s="210"/>
      <c r="F72" s="209" t="s">
        <v>376</v>
      </c>
      <c r="G72" s="209"/>
      <c r="H72" s="210"/>
      <c r="I72" s="98">
        <v>1360</v>
      </c>
      <c r="J72" s="21"/>
    </row>
    <row r="73" spans="1:10" ht="15.95" customHeight="1">
      <c r="A73" s="247" t="s">
        <v>395</v>
      </c>
      <c r="B73" s="248"/>
      <c r="C73" s="208" t="s">
        <v>356</v>
      </c>
      <c r="D73" s="209"/>
      <c r="E73" s="210"/>
      <c r="F73" s="209" t="s">
        <v>376</v>
      </c>
      <c r="G73" s="209"/>
      <c r="H73" s="210"/>
      <c r="I73" s="51">
        <v>1960</v>
      </c>
      <c r="J73" s="21"/>
    </row>
    <row r="74" spans="1:10" ht="15.95" customHeight="1">
      <c r="A74" s="247" t="s">
        <v>398</v>
      </c>
      <c r="B74" s="248"/>
      <c r="C74" s="208" t="s">
        <v>329</v>
      </c>
      <c r="D74" s="209"/>
      <c r="E74" s="210"/>
      <c r="F74" s="209" t="s">
        <v>376</v>
      </c>
      <c r="G74" s="209"/>
      <c r="H74" s="210"/>
      <c r="I74" s="98">
        <v>2850</v>
      </c>
      <c r="J74" s="21"/>
    </row>
    <row r="75" spans="1:10" ht="15.95" customHeight="1">
      <c r="A75" s="247" t="s">
        <v>399</v>
      </c>
      <c r="B75" s="248"/>
      <c r="C75" s="208" t="s">
        <v>329</v>
      </c>
      <c r="D75" s="209"/>
      <c r="E75" s="210"/>
      <c r="F75" s="209" t="s">
        <v>376</v>
      </c>
      <c r="G75" s="209"/>
      <c r="H75" s="210"/>
      <c r="I75" s="98">
        <v>1180</v>
      </c>
      <c r="J75" s="21"/>
    </row>
    <row r="76" spans="1:10" ht="15.95" customHeight="1">
      <c r="A76" s="247" t="s">
        <v>400</v>
      </c>
      <c r="B76" s="248"/>
      <c r="C76" s="208" t="s">
        <v>329</v>
      </c>
      <c r="D76" s="209"/>
      <c r="E76" s="210"/>
      <c r="F76" s="209" t="s">
        <v>376</v>
      </c>
      <c r="G76" s="209"/>
      <c r="H76" s="210"/>
      <c r="I76" s="51">
        <v>1580</v>
      </c>
      <c r="J76" s="21"/>
    </row>
    <row r="77" spans="1:10" ht="15.95" customHeight="1">
      <c r="A77" s="247" t="s">
        <v>401</v>
      </c>
      <c r="B77" s="248"/>
      <c r="C77" s="208" t="s">
        <v>342</v>
      </c>
      <c r="D77" s="209"/>
      <c r="E77" s="210"/>
      <c r="F77" s="209" t="s">
        <v>376</v>
      </c>
      <c r="G77" s="209"/>
      <c r="H77" s="210"/>
      <c r="I77" s="133">
        <v>1030</v>
      </c>
      <c r="J77" s="21"/>
    </row>
    <row r="78" spans="1:10" ht="15.95" customHeight="1">
      <c r="A78" s="208" t="s">
        <v>402</v>
      </c>
      <c r="B78" s="210"/>
      <c r="C78" s="208" t="s">
        <v>356</v>
      </c>
      <c r="D78" s="209"/>
      <c r="E78" s="210"/>
      <c r="F78" s="209" t="s">
        <v>376</v>
      </c>
      <c r="G78" s="209"/>
      <c r="H78" s="210"/>
      <c r="I78" s="98">
        <v>7800</v>
      </c>
      <c r="J78" s="21"/>
    </row>
    <row r="79" spans="1:10" ht="15.95" customHeight="1">
      <c r="A79" s="208" t="s">
        <v>403</v>
      </c>
      <c r="B79" s="210"/>
      <c r="C79" s="208" t="s">
        <v>358</v>
      </c>
      <c r="D79" s="209"/>
      <c r="E79" s="210"/>
      <c r="F79" s="209" t="s">
        <v>376</v>
      </c>
      <c r="G79" s="209"/>
      <c r="H79" s="210"/>
      <c r="I79" s="134">
        <v>4400</v>
      </c>
      <c r="J79" s="21"/>
    </row>
    <row r="80" spans="1:10" ht="15.95" customHeight="1">
      <c r="A80" s="247" t="s">
        <v>406</v>
      </c>
      <c r="B80" s="248"/>
      <c r="C80" s="208" t="s">
        <v>329</v>
      </c>
      <c r="D80" s="209"/>
      <c r="E80" s="210"/>
      <c r="F80" s="208" t="s">
        <v>405</v>
      </c>
      <c r="G80" s="209"/>
      <c r="H80" s="210"/>
      <c r="I80" s="134">
        <v>1230</v>
      </c>
      <c r="J80" s="21"/>
    </row>
    <row r="81" spans="1:16" ht="15.95" customHeight="1">
      <c r="A81" s="247" t="s">
        <v>407</v>
      </c>
      <c r="B81" s="248"/>
      <c r="C81" s="208" t="s">
        <v>329</v>
      </c>
      <c r="D81" s="209"/>
      <c r="E81" s="210"/>
      <c r="F81" s="208" t="s">
        <v>386</v>
      </c>
      <c r="G81" s="209"/>
      <c r="H81" s="210"/>
      <c r="I81" s="134">
        <v>1400</v>
      </c>
      <c r="J81" s="21"/>
    </row>
    <row r="82" spans="1:16" ht="15.95" customHeight="1">
      <c r="A82" s="247" t="s">
        <v>408</v>
      </c>
      <c r="B82" s="248"/>
      <c r="C82" s="208" t="s">
        <v>356</v>
      </c>
      <c r="D82" s="209"/>
      <c r="E82" s="210"/>
      <c r="F82" s="208" t="s">
        <v>372</v>
      </c>
      <c r="G82" s="209"/>
      <c r="H82" s="210"/>
      <c r="I82" s="134">
        <v>1270</v>
      </c>
      <c r="J82" s="21"/>
    </row>
    <row r="83" spans="1:16">
      <c r="A83" s="208"/>
      <c r="B83" s="210"/>
      <c r="C83" s="208"/>
      <c r="D83" s="209"/>
      <c r="E83" s="210"/>
      <c r="F83" s="208"/>
      <c r="G83" s="209"/>
      <c r="H83" s="210"/>
      <c r="I83" s="100"/>
      <c r="J83" s="21"/>
    </row>
    <row r="84" spans="1:16" ht="9.9499999999999993" customHeight="1">
      <c r="A84" s="242"/>
      <c r="B84" s="243"/>
      <c r="C84" s="243"/>
      <c r="D84" s="243"/>
      <c r="E84" s="243"/>
      <c r="F84" s="243"/>
      <c r="G84" s="243"/>
      <c r="H84" s="243"/>
      <c r="I84" s="243"/>
      <c r="J84"/>
      <c r="K84"/>
      <c r="L84"/>
      <c r="M84"/>
      <c r="N84"/>
      <c r="O84"/>
      <c r="P84"/>
    </row>
    <row r="85" spans="1:16" ht="20.100000000000001" customHeight="1">
      <c r="A85" s="244" t="s">
        <v>411</v>
      </c>
      <c r="B85" s="245"/>
      <c r="C85" s="245"/>
      <c r="D85" s="245"/>
      <c r="E85" s="245"/>
      <c r="F85" s="245"/>
      <c r="G85" s="245"/>
      <c r="H85" s="245"/>
      <c r="I85" s="246"/>
      <c r="J85"/>
      <c r="K85"/>
      <c r="L85"/>
      <c r="M85"/>
      <c r="N85"/>
      <c r="O85"/>
      <c r="P85"/>
    </row>
    <row r="86" spans="1:16" ht="9.9499999999999993" customHeight="1">
      <c r="A86" s="242"/>
      <c r="B86" s="243"/>
      <c r="C86" s="243"/>
      <c r="D86" s="243"/>
      <c r="E86" s="243"/>
      <c r="F86" s="243"/>
      <c r="G86" s="243"/>
      <c r="H86" s="243"/>
      <c r="I86" s="243"/>
      <c r="J86"/>
      <c r="K86"/>
      <c r="L86"/>
      <c r="M86"/>
      <c r="N86"/>
      <c r="O86"/>
      <c r="P86"/>
    </row>
    <row r="87" spans="1:16">
      <c r="A87" s="147" t="s">
        <v>45</v>
      </c>
      <c r="B87" s="148"/>
      <c r="C87" s="148"/>
      <c r="D87" s="148"/>
      <c r="E87" s="148"/>
      <c r="F87" s="148"/>
      <c r="G87" s="148"/>
      <c r="H87" s="149"/>
      <c r="I87" s="51">
        <v>500</v>
      </c>
      <c r="J87" s="21"/>
    </row>
    <row r="88" spans="1:16">
      <c r="A88" s="147" t="s">
        <v>409</v>
      </c>
      <c r="B88" s="148"/>
      <c r="C88" s="148"/>
      <c r="D88" s="148"/>
      <c r="E88" s="148"/>
      <c r="F88" s="148"/>
      <c r="G88" s="148"/>
      <c r="H88" s="149"/>
      <c r="I88" s="135">
        <v>1000</v>
      </c>
      <c r="J88" s="21"/>
    </row>
    <row r="89" spans="1:16">
      <c r="A89" s="147" t="s">
        <v>46</v>
      </c>
      <c r="B89" s="148"/>
      <c r="C89" s="148"/>
      <c r="D89" s="148"/>
      <c r="E89" s="148"/>
      <c r="F89" s="148"/>
      <c r="G89" s="148"/>
      <c r="H89" s="149"/>
      <c r="I89" s="102">
        <v>700</v>
      </c>
      <c r="J89" s="21"/>
    </row>
    <row r="90" spans="1:16">
      <c r="A90" s="147" t="s">
        <v>47</v>
      </c>
      <c r="B90" s="148"/>
      <c r="C90" s="148"/>
      <c r="D90" s="148"/>
      <c r="E90" s="148"/>
      <c r="F90" s="148"/>
      <c r="G90" s="148"/>
      <c r="H90" s="149"/>
      <c r="I90" s="102">
        <v>600</v>
      </c>
      <c r="J90" s="21"/>
    </row>
    <row r="91" spans="1:16">
      <c r="A91" s="320" t="s">
        <v>48</v>
      </c>
      <c r="B91" s="320"/>
      <c r="C91" s="320"/>
      <c r="D91" s="320"/>
      <c r="E91" s="320"/>
      <c r="F91" s="320"/>
      <c r="G91" s="320"/>
      <c r="H91" s="320"/>
      <c r="I91" s="102">
        <v>300</v>
      </c>
      <c r="J91" s="21"/>
    </row>
    <row r="92" spans="1:16">
      <c r="A92" s="208"/>
      <c r="B92" s="209"/>
      <c r="C92" s="209"/>
      <c r="D92" s="209"/>
      <c r="E92" s="209"/>
      <c r="F92" s="209"/>
      <c r="G92" s="209"/>
      <c r="H92" s="210"/>
      <c r="I92" s="102"/>
      <c r="J92" s="21"/>
    </row>
    <row r="93" spans="1:16" ht="9.9499999999999993" customHeight="1">
      <c r="A93" s="242"/>
      <c r="B93" s="243"/>
      <c r="C93" s="243"/>
      <c r="D93" s="243"/>
      <c r="E93" s="243"/>
      <c r="F93" s="243"/>
      <c r="G93" s="243"/>
      <c r="H93" s="243"/>
      <c r="I93" s="243"/>
      <c r="J93"/>
      <c r="K93"/>
      <c r="L93"/>
      <c r="M93"/>
      <c r="N93"/>
      <c r="O93"/>
      <c r="P93"/>
    </row>
    <row r="94" spans="1:16" ht="20.100000000000001" customHeight="1">
      <c r="A94" s="244" t="s">
        <v>49</v>
      </c>
      <c r="B94" s="245"/>
      <c r="C94" s="245"/>
      <c r="D94" s="245"/>
      <c r="E94" s="245"/>
      <c r="F94" s="245"/>
      <c r="G94" s="245"/>
      <c r="H94" s="245"/>
      <c r="I94" s="246"/>
      <c r="J94"/>
      <c r="K94"/>
      <c r="L94"/>
      <c r="M94"/>
      <c r="N94"/>
      <c r="O94"/>
      <c r="P94"/>
    </row>
    <row r="95" spans="1:16" ht="9.9499999999999993" customHeight="1">
      <c r="A95" s="242"/>
      <c r="B95" s="243"/>
      <c r="C95" s="243"/>
      <c r="D95" s="243"/>
      <c r="E95" s="243"/>
      <c r="F95" s="243"/>
      <c r="G95" s="243"/>
      <c r="H95" s="243"/>
      <c r="I95" s="243"/>
      <c r="J95"/>
      <c r="K95"/>
      <c r="L95"/>
      <c r="M95"/>
      <c r="N95"/>
      <c r="O95"/>
      <c r="P95"/>
    </row>
    <row r="96" spans="1:16" ht="15.95" customHeight="1">
      <c r="A96" s="230" t="s">
        <v>50</v>
      </c>
      <c r="B96" s="231"/>
      <c r="C96" s="231"/>
      <c r="D96" s="231"/>
      <c r="E96" s="231"/>
      <c r="F96" s="231"/>
      <c r="G96" s="231"/>
      <c r="H96" s="18" t="s">
        <v>51</v>
      </c>
      <c r="I96" s="103">
        <v>60</v>
      </c>
      <c r="J96" s="21"/>
    </row>
    <row r="97" spans="1:16" ht="15.95" customHeight="1">
      <c r="A97" s="230" t="s">
        <v>52</v>
      </c>
      <c r="B97" s="231"/>
      <c r="C97" s="231"/>
      <c r="D97" s="231"/>
      <c r="E97" s="231"/>
      <c r="F97" s="231"/>
      <c r="G97" s="231"/>
      <c r="H97" s="18" t="s">
        <v>51</v>
      </c>
      <c r="I97" s="136">
        <v>130</v>
      </c>
      <c r="J97" s="21"/>
    </row>
    <row r="98" spans="1:16" ht="15.95" customHeight="1">
      <c r="A98" s="147" t="s">
        <v>247</v>
      </c>
      <c r="B98" s="148"/>
      <c r="C98" s="148"/>
      <c r="D98" s="148"/>
      <c r="E98" s="148"/>
      <c r="F98" s="148"/>
      <c r="G98" s="149"/>
      <c r="H98" s="18" t="s">
        <v>51</v>
      </c>
      <c r="I98" s="52">
        <v>120</v>
      </c>
      <c r="J98" s="21"/>
    </row>
    <row r="99" spans="1:16" ht="15.95" customHeight="1">
      <c r="A99" s="147" t="s">
        <v>499</v>
      </c>
      <c r="B99" s="148"/>
      <c r="C99" s="148"/>
      <c r="D99" s="148"/>
      <c r="E99" s="148"/>
      <c r="F99" s="148"/>
      <c r="G99" s="149"/>
      <c r="H99" s="18" t="s">
        <v>51</v>
      </c>
      <c r="I99" s="136">
        <v>150</v>
      </c>
      <c r="J99" s="21"/>
    </row>
    <row r="100" spans="1:16" ht="15.95" customHeight="1">
      <c r="A100" s="147" t="s">
        <v>500</v>
      </c>
      <c r="B100" s="148"/>
      <c r="C100" s="148"/>
      <c r="D100" s="148"/>
      <c r="E100" s="148"/>
      <c r="F100" s="148"/>
      <c r="G100" s="149"/>
      <c r="H100" s="18" t="s">
        <v>51</v>
      </c>
      <c r="I100" s="136">
        <v>200</v>
      </c>
      <c r="J100" s="21"/>
    </row>
    <row r="101" spans="1:16" ht="15.95" customHeight="1">
      <c r="A101" s="230" t="s">
        <v>53</v>
      </c>
      <c r="B101" s="231"/>
      <c r="C101" s="231"/>
      <c r="D101" s="231"/>
      <c r="E101" s="231"/>
      <c r="F101" s="231"/>
      <c r="G101" s="232"/>
      <c r="H101" s="18" t="s">
        <v>51</v>
      </c>
      <c r="I101" s="52">
        <v>200</v>
      </c>
      <c r="J101" s="21"/>
    </row>
    <row r="102" spans="1:16" ht="15.95" customHeight="1">
      <c r="A102" s="147" t="s">
        <v>253</v>
      </c>
      <c r="B102" s="148"/>
      <c r="C102" s="148"/>
      <c r="D102" s="148"/>
      <c r="E102" s="148"/>
      <c r="F102" s="148"/>
      <c r="G102" s="149"/>
      <c r="H102" s="18" t="s">
        <v>51</v>
      </c>
      <c r="I102" s="52">
        <v>330</v>
      </c>
      <c r="J102" s="21"/>
    </row>
    <row r="103" spans="1:16" ht="15.95" customHeight="1">
      <c r="A103" s="147"/>
      <c r="B103" s="148"/>
      <c r="C103" s="148"/>
      <c r="D103" s="148"/>
      <c r="E103" s="148"/>
      <c r="F103" s="148"/>
      <c r="G103" s="148"/>
      <c r="H103" s="148"/>
      <c r="I103" s="52"/>
      <c r="J103" s="21"/>
    </row>
    <row r="104" spans="1:16" ht="9.9499999999999993" customHeight="1">
      <c r="A104" s="242"/>
      <c r="B104" s="243"/>
      <c r="C104" s="243"/>
      <c r="D104" s="243"/>
      <c r="E104" s="243"/>
      <c r="F104" s="243"/>
      <c r="G104" s="243"/>
      <c r="H104" s="243"/>
      <c r="I104" s="243"/>
      <c r="J104"/>
      <c r="K104"/>
      <c r="L104"/>
      <c r="M104"/>
      <c r="N104"/>
      <c r="O104"/>
      <c r="P104"/>
    </row>
    <row r="105" spans="1:16" ht="20.100000000000001" customHeight="1">
      <c r="A105" s="244" t="s">
        <v>412</v>
      </c>
      <c r="B105" s="245"/>
      <c r="C105" s="245"/>
      <c r="D105" s="245"/>
      <c r="E105" s="245"/>
      <c r="F105" s="245"/>
      <c r="G105" s="245"/>
      <c r="H105" s="245"/>
      <c r="I105" s="246"/>
      <c r="J105"/>
      <c r="K105"/>
      <c r="L105"/>
      <c r="M105"/>
      <c r="N105"/>
      <c r="O105"/>
      <c r="P105"/>
    </row>
    <row r="106" spans="1:16" ht="9.9499999999999993" customHeight="1">
      <c r="A106" s="242"/>
      <c r="B106" s="243"/>
      <c r="C106" s="243"/>
      <c r="D106" s="243"/>
      <c r="E106" s="243"/>
      <c r="F106" s="243"/>
      <c r="G106" s="243"/>
      <c r="H106" s="243"/>
      <c r="I106" s="243"/>
      <c r="J106"/>
      <c r="K106"/>
      <c r="L106"/>
      <c r="M106"/>
      <c r="N106"/>
      <c r="O106"/>
      <c r="P106"/>
    </row>
    <row r="107" spans="1:16" ht="15.95" customHeight="1">
      <c r="A107" s="224" t="s">
        <v>410</v>
      </c>
      <c r="B107" s="225"/>
      <c r="C107" s="225"/>
      <c r="D107" s="225"/>
      <c r="E107" s="225"/>
      <c r="F107" s="225"/>
      <c r="G107" s="225"/>
      <c r="H107" s="226"/>
      <c r="I107" s="51">
        <v>210</v>
      </c>
      <c r="J107" s="21"/>
    </row>
    <row r="108" spans="1:16" ht="15.95" customHeight="1">
      <c r="A108" s="153" t="s">
        <v>54</v>
      </c>
      <c r="B108" s="154"/>
      <c r="C108" s="154"/>
      <c r="D108" s="154"/>
      <c r="E108" s="154"/>
      <c r="F108" s="154"/>
      <c r="G108" s="154"/>
      <c r="H108" s="155"/>
      <c r="I108" s="53">
        <v>680</v>
      </c>
      <c r="J108" s="21"/>
    </row>
    <row r="109" spans="1:16" ht="15.95" customHeight="1">
      <c r="A109" s="153" t="s">
        <v>248</v>
      </c>
      <c r="B109" s="154"/>
      <c r="C109" s="154"/>
      <c r="D109" s="154"/>
      <c r="E109" s="154"/>
      <c r="F109" s="154"/>
      <c r="G109" s="154"/>
      <c r="H109" s="155"/>
      <c r="I109" s="52">
        <v>180</v>
      </c>
      <c r="J109" s="21"/>
    </row>
    <row r="110" spans="1:16" ht="15.95" customHeight="1">
      <c r="A110" s="153"/>
      <c r="B110" s="154"/>
      <c r="C110" s="154"/>
      <c r="D110" s="154"/>
      <c r="E110" s="154"/>
      <c r="F110" s="154"/>
      <c r="G110" s="154"/>
      <c r="H110" s="154"/>
      <c r="I110" s="104"/>
      <c r="J110" s="21"/>
    </row>
    <row r="111" spans="1:16" ht="9.9499999999999993" customHeight="1">
      <c r="A111" s="242"/>
      <c r="B111" s="243"/>
      <c r="C111" s="243"/>
      <c r="D111" s="243"/>
      <c r="E111" s="243"/>
      <c r="F111" s="243"/>
      <c r="G111" s="243"/>
      <c r="H111" s="243"/>
      <c r="I111" s="243"/>
      <c r="J111"/>
      <c r="K111"/>
      <c r="L111"/>
      <c r="M111"/>
      <c r="N111"/>
      <c r="O111"/>
      <c r="P111"/>
    </row>
    <row r="112" spans="1:16" ht="20.100000000000001" customHeight="1">
      <c r="A112" s="244" t="s">
        <v>55</v>
      </c>
      <c r="B112" s="245"/>
      <c r="C112" s="245"/>
      <c r="D112" s="245"/>
      <c r="E112" s="245"/>
      <c r="F112" s="245"/>
      <c r="G112" s="245"/>
      <c r="H112" s="245"/>
      <c r="I112" s="246"/>
      <c r="J112"/>
      <c r="K112"/>
      <c r="L112"/>
      <c r="M112"/>
      <c r="N112"/>
      <c r="O112"/>
      <c r="P112"/>
    </row>
    <row r="113" spans="1:16" ht="9.9499999999999993" customHeight="1">
      <c r="A113" s="242"/>
      <c r="B113" s="243"/>
      <c r="C113" s="243"/>
      <c r="D113" s="243"/>
      <c r="E113" s="243"/>
      <c r="F113" s="243"/>
      <c r="G113" s="243"/>
      <c r="H113" s="243"/>
      <c r="I113" s="243"/>
      <c r="J113"/>
      <c r="K113"/>
      <c r="L113"/>
      <c r="M113"/>
      <c r="N113"/>
      <c r="O113"/>
      <c r="P113"/>
    </row>
    <row r="114" spans="1:16" ht="15.95" customHeight="1">
      <c r="A114" s="230" t="s">
        <v>56</v>
      </c>
      <c r="B114" s="231"/>
      <c r="C114" s="231"/>
      <c r="D114" s="231"/>
      <c r="E114" s="231"/>
      <c r="F114" s="231"/>
      <c r="G114" s="231"/>
      <c r="H114" s="232"/>
      <c r="I114" s="51">
        <v>410</v>
      </c>
      <c r="J114" s="21"/>
    </row>
    <row r="115" spans="1:16" ht="15.95" customHeight="1">
      <c r="A115" s="230" t="s">
        <v>57</v>
      </c>
      <c r="B115" s="231"/>
      <c r="C115" s="231"/>
      <c r="D115" s="231"/>
      <c r="E115" s="231"/>
      <c r="F115" s="231"/>
      <c r="G115" s="231"/>
      <c r="H115" s="232"/>
      <c r="I115" s="51">
        <v>410</v>
      </c>
      <c r="J115" s="21"/>
    </row>
    <row r="116" spans="1:16" ht="15.95" customHeight="1">
      <c r="A116" s="147" t="s">
        <v>58</v>
      </c>
      <c r="B116" s="148"/>
      <c r="C116" s="148"/>
      <c r="D116" s="148"/>
      <c r="E116" s="148"/>
      <c r="F116" s="148"/>
      <c r="G116" s="148"/>
      <c r="H116" s="149"/>
      <c r="I116" s="136">
        <v>1020</v>
      </c>
      <c r="J116" s="21"/>
    </row>
    <row r="117" spans="1:16" ht="15.95" customHeight="1">
      <c r="A117" s="147" t="s">
        <v>59</v>
      </c>
      <c r="B117" s="148"/>
      <c r="C117" s="148"/>
      <c r="D117" s="148"/>
      <c r="E117" s="148"/>
      <c r="F117" s="148"/>
      <c r="G117" s="148"/>
      <c r="H117" s="149"/>
      <c r="I117" s="136">
        <v>980</v>
      </c>
      <c r="J117" s="21"/>
    </row>
    <row r="118" spans="1:16" ht="15.95" customHeight="1">
      <c r="A118" s="147" t="s">
        <v>413</v>
      </c>
      <c r="B118" s="148"/>
      <c r="C118" s="148"/>
      <c r="D118" s="148"/>
      <c r="E118" s="148"/>
      <c r="F118" s="148"/>
      <c r="G118" s="148"/>
      <c r="H118" s="149"/>
      <c r="I118" s="103">
        <v>900</v>
      </c>
      <c r="J118" s="21"/>
    </row>
    <row r="119" spans="1:16" ht="15.95" customHeight="1">
      <c r="A119" s="230" t="s">
        <v>254</v>
      </c>
      <c r="B119" s="231"/>
      <c r="C119" s="231"/>
      <c r="D119" s="231"/>
      <c r="E119" s="231"/>
      <c r="F119" s="231"/>
      <c r="G119" s="231"/>
      <c r="H119" s="232"/>
      <c r="I119" s="51">
        <v>750</v>
      </c>
      <c r="J119" s="21"/>
    </row>
    <row r="120" spans="1:16" ht="15.95" customHeight="1">
      <c r="A120" s="147" t="s">
        <v>60</v>
      </c>
      <c r="B120" s="148"/>
      <c r="C120" s="148"/>
      <c r="D120" s="148"/>
      <c r="E120" s="148"/>
      <c r="F120" s="148"/>
      <c r="G120" s="148"/>
      <c r="H120" s="149"/>
      <c r="I120" s="135">
        <v>450</v>
      </c>
      <c r="J120" s="21"/>
    </row>
    <row r="121" spans="1:16" ht="15.95" customHeight="1">
      <c r="A121" s="230" t="s">
        <v>61</v>
      </c>
      <c r="B121" s="231"/>
      <c r="C121" s="231"/>
      <c r="D121" s="231"/>
      <c r="E121" s="231"/>
      <c r="F121" s="231"/>
      <c r="G121" s="231"/>
      <c r="H121" s="232"/>
      <c r="I121" s="135">
        <v>1700</v>
      </c>
      <c r="J121" s="21"/>
    </row>
    <row r="122" spans="1:16" ht="15.95" customHeight="1">
      <c r="A122" s="147" t="s">
        <v>62</v>
      </c>
      <c r="B122" s="148"/>
      <c r="C122" s="148"/>
      <c r="D122" s="148"/>
      <c r="E122" s="148"/>
      <c r="F122" s="148"/>
      <c r="G122" s="148"/>
      <c r="H122" s="149"/>
      <c r="I122" s="105">
        <v>2300</v>
      </c>
      <c r="J122" s="21"/>
    </row>
    <row r="123" spans="1:16" ht="15.95" customHeight="1">
      <c r="A123" s="230" t="s">
        <v>63</v>
      </c>
      <c r="B123" s="231"/>
      <c r="C123" s="231"/>
      <c r="D123" s="231"/>
      <c r="E123" s="231"/>
      <c r="F123" s="231"/>
      <c r="G123" s="231"/>
      <c r="H123" s="232"/>
      <c r="I123" s="51">
        <v>100</v>
      </c>
      <c r="J123" s="21"/>
    </row>
    <row r="124" spans="1:16" ht="15.95" customHeight="1">
      <c r="A124" s="147"/>
      <c r="B124" s="148"/>
      <c r="C124" s="148"/>
      <c r="D124" s="148"/>
      <c r="E124" s="148"/>
      <c r="F124" s="148"/>
      <c r="G124" s="148"/>
      <c r="H124" s="148"/>
      <c r="I124" s="27"/>
      <c r="J124" s="21"/>
    </row>
    <row r="125" spans="1:16" ht="9.9499999999999993" customHeight="1">
      <c r="A125" s="242"/>
      <c r="B125" s="243"/>
      <c r="C125" s="243"/>
      <c r="D125" s="243"/>
      <c r="E125" s="243"/>
      <c r="F125" s="243"/>
      <c r="G125" s="243"/>
      <c r="H125" s="243"/>
      <c r="I125" s="243"/>
      <c r="J125"/>
      <c r="K125"/>
      <c r="L125"/>
      <c r="M125"/>
      <c r="N125"/>
      <c r="O125"/>
      <c r="P125"/>
    </row>
    <row r="126" spans="1:16" ht="20.100000000000001" customHeight="1">
      <c r="A126" s="244" t="s">
        <v>64</v>
      </c>
      <c r="B126" s="245"/>
      <c r="C126" s="245"/>
      <c r="D126" s="245"/>
      <c r="E126" s="245"/>
      <c r="F126" s="245"/>
      <c r="G126" s="245"/>
      <c r="H126" s="245"/>
      <c r="I126" s="246"/>
      <c r="J126"/>
      <c r="K126"/>
      <c r="L126"/>
      <c r="M126"/>
      <c r="N126"/>
      <c r="O126"/>
      <c r="P126"/>
    </row>
    <row r="127" spans="1:16" ht="9.9499999999999993" customHeight="1">
      <c r="A127" s="242"/>
      <c r="B127" s="243"/>
      <c r="C127" s="243"/>
      <c r="D127" s="243"/>
      <c r="E127" s="243"/>
      <c r="F127" s="243"/>
      <c r="G127" s="243"/>
      <c r="H127" s="243"/>
      <c r="I127" s="243"/>
      <c r="J127"/>
      <c r="K127"/>
      <c r="L127"/>
      <c r="M127"/>
      <c r="N127"/>
      <c r="O127"/>
      <c r="P127"/>
    </row>
    <row r="128" spans="1:16" ht="15.95" customHeight="1">
      <c r="A128" s="147" t="s">
        <v>65</v>
      </c>
      <c r="B128" s="148"/>
      <c r="C128" s="148"/>
      <c r="D128" s="148"/>
      <c r="E128" s="148"/>
      <c r="F128" s="148"/>
      <c r="G128" s="148"/>
      <c r="H128" s="149"/>
      <c r="I128" s="51">
        <v>980</v>
      </c>
      <c r="J128" s="21"/>
    </row>
    <row r="129" spans="1:16" ht="15.95" customHeight="1">
      <c r="A129" s="147" t="s">
        <v>66</v>
      </c>
      <c r="B129" s="148"/>
      <c r="C129" s="148"/>
      <c r="D129" s="148"/>
      <c r="E129" s="148"/>
      <c r="F129" s="148"/>
      <c r="G129" s="148"/>
      <c r="H129" s="149"/>
      <c r="I129" s="51">
        <v>1030</v>
      </c>
      <c r="J129" s="21"/>
    </row>
    <row r="130" spans="1:16" ht="15.95" customHeight="1">
      <c r="A130" s="147" t="s">
        <v>67</v>
      </c>
      <c r="B130" s="148"/>
      <c r="C130" s="148"/>
      <c r="D130" s="148"/>
      <c r="E130" s="148"/>
      <c r="F130" s="148"/>
      <c r="G130" s="148"/>
      <c r="H130" s="149"/>
      <c r="I130" s="53">
        <v>1750</v>
      </c>
      <c r="J130" s="21"/>
    </row>
    <row r="131" spans="1:16" ht="15.95" customHeight="1">
      <c r="A131" s="147" t="s">
        <v>68</v>
      </c>
      <c r="B131" s="148"/>
      <c r="C131" s="148"/>
      <c r="D131" s="148"/>
      <c r="E131" s="148"/>
      <c r="F131" s="148"/>
      <c r="G131" s="148"/>
      <c r="H131" s="149"/>
      <c r="I131" s="53">
        <v>2000</v>
      </c>
      <c r="J131" s="21"/>
    </row>
    <row r="132" spans="1:16" ht="15.95" customHeight="1">
      <c r="A132" s="230" t="s">
        <v>69</v>
      </c>
      <c r="B132" s="231"/>
      <c r="C132" s="231"/>
      <c r="D132" s="231"/>
      <c r="E132" s="231"/>
      <c r="F132" s="231"/>
      <c r="G132" s="231"/>
      <c r="H132" s="232"/>
      <c r="I132" s="98">
        <v>600</v>
      </c>
      <c r="J132" s="21"/>
    </row>
    <row r="133" spans="1:16" ht="15.95" customHeight="1">
      <c r="A133" s="230" t="s">
        <v>70</v>
      </c>
      <c r="B133" s="231"/>
      <c r="C133" s="231"/>
      <c r="D133" s="231"/>
      <c r="E133" s="231"/>
      <c r="F133" s="231"/>
      <c r="G133" s="231"/>
      <c r="H133" s="232"/>
      <c r="I133" s="98">
        <v>700</v>
      </c>
      <c r="J133" s="21"/>
    </row>
    <row r="134" spans="1:16" ht="15.95" customHeight="1">
      <c r="A134" s="230" t="s">
        <v>71</v>
      </c>
      <c r="B134" s="231"/>
      <c r="C134" s="231"/>
      <c r="D134" s="231"/>
      <c r="E134" s="231"/>
      <c r="F134" s="231"/>
      <c r="G134" s="231"/>
      <c r="H134" s="232"/>
      <c r="I134" s="98">
        <v>800</v>
      </c>
      <c r="J134" s="21"/>
    </row>
    <row r="135" spans="1:16" ht="15.95" customHeight="1">
      <c r="A135" s="230" t="s">
        <v>72</v>
      </c>
      <c r="B135" s="231"/>
      <c r="C135" s="231"/>
      <c r="D135" s="231"/>
      <c r="E135" s="231"/>
      <c r="F135" s="231"/>
      <c r="G135" s="231"/>
      <c r="H135" s="232"/>
      <c r="I135" s="98">
        <v>900</v>
      </c>
      <c r="J135" s="21"/>
    </row>
    <row r="136" spans="1:16" ht="15.95" customHeight="1">
      <c r="A136" s="147"/>
      <c r="B136" s="148"/>
      <c r="C136" s="148"/>
      <c r="D136" s="148"/>
      <c r="E136" s="148"/>
      <c r="F136" s="148"/>
      <c r="G136" s="148"/>
      <c r="H136" s="148"/>
      <c r="I136" s="51"/>
      <c r="J136" s="21"/>
    </row>
    <row r="137" spans="1:16" ht="9.9499999999999993" customHeight="1">
      <c r="A137" s="242"/>
      <c r="B137" s="243"/>
      <c r="C137" s="243"/>
      <c r="D137" s="243"/>
      <c r="E137" s="243"/>
      <c r="F137" s="243"/>
      <c r="G137" s="243"/>
      <c r="H137" s="243"/>
      <c r="I137" s="243"/>
      <c r="J137"/>
      <c r="K137"/>
      <c r="L137"/>
      <c r="M137"/>
      <c r="N137"/>
      <c r="O137"/>
      <c r="P137"/>
    </row>
    <row r="138" spans="1:16" ht="20.100000000000001" customHeight="1">
      <c r="A138" s="244" t="s">
        <v>73</v>
      </c>
      <c r="B138" s="245"/>
      <c r="C138" s="245"/>
      <c r="D138" s="245"/>
      <c r="E138" s="245"/>
      <c r="F138" s="245"/>
      <c r="G138" s="245"/>
      <c r="H138" s="245"/>
      <c r="I138" s="246"/>
      <c r="J138"/>
      <c r="K138"/>
      <c r="L138"/>
      <c r="M138"/>
      <c r="N138"/>
      <c r="O138"/>
      <c r="P138"/>
    </row>
    <row r="139" spans="1:16" ht="9.9499999999999993" customHeight="1">
      <c r="A139" s="242"/>
      <c r="B139" s="243"/>
      <c r="C139" s="243"/>
      <c r="D139" s="243"/>
      <c r="E139" s="243"/>
      <c r="F139" s="243"/>
      <c r="G139" s="243"/>
      <c r="H139" s="243"/>
      <c r="I139" s="243"/>
      <c r="J139"/>
      <c r="K139"/>
      <c r="L139"/>
      <c r="M139"/>
      <c r="N139"/>
      <c r="O139"/>
      <c r="P139"/>
    </row>
    <row r="140" spans="1:16" ht="15.95" customHeight="1">
      <c r="A140" s="230" t="s">
        <v>74</v>
      </c>
      <c r="B140" s="231"/>
      <c r="C140" s="231"/>
      <c r="D140" s="231"/>
      <c r="E140" s="231"/>
      <c r="F140" s="231"/>
      <c r="G140" s="231"/>
      <c r="H140" s="232"/>
      <c r="I140" s="51">
        <v>440</v>
      </c>
      <c r="J140" s="21"/>
    </row>
    <row r="141" spans="1:16" ht="15.95" customHeight="1">
      <c r="A141" s="230" t="s">
        <v>75</v>
      </c>
      <c r="B141" s="231"/>
      <c r="C141" s="231"/>
      <c r="D141" s="231"/>
      <c r="E141" s="231"/>
      <c r="F141" s="231"/>
      <c r="G141" s="231"/>
      <c r="H141" s="232"/>
      <c r="I141" s="51">
        <v>680</v>
      </c>
      <c r="J141" s="21"/>
    </row>
    <row r="142" spans="1:16" ht="15.95" customHeight="1">
      <c r="A142" s="208" t="s">
        <v>76</v>
      </c>
      <c r="B142" s="209"/>
      <c r="C142" s="209"/>
      <c r="D142" s="209"/>
      <c r="E142" s="209"/>
      <c r="F142" s="209"/>
      <c r="G142" s="209"/>
      <c r="H142" s="210"/>
      <c r="I142" s="51">
        <v>2600</v>
      </c>
      <c r="J142" s="21"/>
    </row>
    <row r="143" spans="1:16" ht="15.95" customHeight="1">
      <c r="A143" s="230" t="s">
        <v>77</v>
      </c>
      <c r="B143" s="231"/>
      <c r="C143" s="231"/>
      <c r="D143" s="231"/>
      <c r="E143" s="231"/>
      <c r="F143" s="231"/>
      <c r="G143" s="231"/>
      <c r="H143" s="232"/>
      <c r="I143" s="51">
        <v>2000</v>
      </c>
      <c r="J143" s="21"/>
    </row>
    <row r="144" spans="1:16" ht="15.95" customHeight="1">
      <c r="A144" s="230" t="s">
        <v>78</v>
      </c>
      <c r="B144" s="231"/>
      <c r="C144" s="231"/>
      <c r="D144" s="231"/>
      <c r="E144" s="231"/>
      <c r="F144" s="231"/>
      <c r="G144" s="231"/>
      <c r="H144" s="232"/>
      <c r="I144" s="98">
        <v>7800</v>
      </c>
      <c r="J144" s="21"/>
    </row>
    <row r="145" spans="1:16" ht="15.95" customHeight="1">
      <c r="A145" s="147" t="s">
        <v>79</v>
      </c>
      <c r="B145" s="148"/>
      <c r="C145" s="148"/>
      <c r="D145" s="148"/>
      <c r="E145" s="148"/>
      <c r="F145" s="148"/>
      <c r="G145" s="148"/>
      <c r="H145" s="148"/>
      <c r="I145" s="103">
        <v>330</v>
      </c>
      <c r="J145" s="21"/>
    </row>
    <row r="146" spans="1:16" ht="15.95" customHeight="1">
      <c r="A146" s="147"/>
      <c r="B146" s="148"/>
      <c r="C146" s="148"/>
      <c r="D146" s="148"/>
      <c r="E146" s="148"/>
      <c r="F146" s="148"/>
      <c r="G146" s="148"/>
      <c r="H146" s="149"/>
      <c r="I146" s="105"/>
      <c r="J146" s="21"/>
    </row>
    <row r="147" spans="1:16" ht="9.9499999999999993" customHeight="1">
      <c r="A147" s="242"/>
      <c r="B147" s="243"/>
      <c r="C147" s="243"/>
      <c r="D147" s="243"/>
      <c r="E147" s="243"/>
      <c r="F147" s="243"/>
      <c r="G147" s="243"/>
      <c r="H147" s="243"/>
      <c r="I147" s="243"/>
      <c r="J147"/>
      <c r="K147"/>
      <c r="L147"/>
      <c r="M147"/>
      <c r="N147"/>
      <c r="O147"/>
      <c r="P147"/>
    </row>
    <row r="148" spans="1:16" ht="20.100000000000001" customHeight="1">
      <c r="A148" s="244" t="s">
        <v>415</v>
      </c>
      <c r="B148" s="245"/>
      <c r="C148" s="245"/>
      <c r="D148" s="245"/>
      <c r="E148" s="245"/>
      <c r="F148" s="245"/>
      <c r="G148" s="245"/>
      <c r="H148" s="245"/>
      <c r="I148" s="246"/>
      <c r="J148"/>
      <c r="K148"/>
      <c r="L148"/>
      <c r="M148"/>
      <c r="N148"/>
      <c r="O148"/>
      <c r="P148"/>
    </row>
    <row r="149" spans="1:16" ht="9.9499999999999993" customHeight="1">
      <c r="A149" s="242"/>
      <c r="B149" s="243"/>
      <c r="C149" s="243"/>
      <c r="D149" s="243"/>
      <c r="E149" s="243"/>
      <c r="F149" s="243"/>
      <c r="G149" s="243"/>
      <c r="H149" s="243"/>
      <c r="I149" s="243"/>
      <c r="J149"/>
      <c r="K149"/>
      <c r="L149"/>
      <c r="M149"/>
      <c r="N149"/>
      <c r="O149"/>
      <c r="P149"/>
    </row>
    <row r="150" spans="1:16" ht="15.95" customHeight="1">
      <c r="A150" s="230" t="s">
        <v>414</v>
      </c>
      <c r="B150" s="231"/>
      <c r="C150" s="231"/>
      <c r="D150" s="231"/>
      <c r="E150" s="231"/>
      <c r="F150" s="231"/>
      <c r="G150" s="231"/>
      <c r="H150" s="232"/>
      <c r="I150" s="106">
        <v>210</v>
      </c>
      <c r="J150" s="21"/>
    </row>
    <row r="151" spans="1:16" ht="15.95" customHeight="1">
      <c r="A151" s="230" t="s">
        <v>255</v>
      </c>
      <c r="B151" s="231"/>
      <c r="C151" s="231"/>
      <c r="D151" s="231"/>
      <c r="E151" s="231"/>
      <c r="F151" s="231"/>
      <c r="G151" s="231"/>
      <c r="H151" s="232"/>
      <c r="I151" s="53">
        <v>2400</v>
      </c>
      <c r="J151" s="21"/>
    </row>
    <row r="152" spans="1:16" ht="15.95" customHeight="1">
      <c r="A152" s="147" t="s">
        <v>80</v>
      </c>
      <c r="B152" s="148"/>
      <c r="C152" s="148"/>
      <c r="D152" s="148"/>
      <c r="E152" s="148"/>
      <c r="F152" s="148"/>
      <c r="G152" s="148"/>
      <c r="H152" s="149"/>
      <c r="I152" s="53">
        <v>600</v>
      </c>
      <c r="J152" s="21"/>
    </row>
    <row r="153" spans="1:16" ht="15.95" customHeight="1">
      <c r="A153" s="230" t="s">
        <v>81</v>
      </c>
      <c r="B153" s="231"/>
      <c r="C153" s="231"/>
      <c r="D153" s="231"/>
      <c r="E153" s="231"/>
      <c r="F153" s="231"/>
      <c r="G153" s="231"/>
      <c r="H153" s="232"/>
      <c r="I153" s="53">
        <v>300</v>
      </c>
      <c r="J153" s="21"/>
    </row>
    <row r="154" spans="1:16" ht="15.95" customHeight="1">
      <c r="A154" s="230"/>
      <c r="B154" s="231"/>
      <c r="C154" s="231"/>
      <c r="D154" s="231"/>
      <c r="E154" s="231"/>
      <c r="F154" s="231"/>
      <c r="G154" s="231"/>
      <c r="H154" s="232"/>
      <c r="I154" s="53"/>
      <c r="J154" s="21"/>
    </row>
    <row r="155" spans="1:16" ht="9.9499999999999993" customHeight="1">
      <c r="A155" s="242"/>
      <c r="B155" s="243"/>
      <c r="C155" s="243"/>
      <c r="D155" s="243"/>
      <c r="E155" s="243"/>
      <c r="F155" s="243"/>
      <c r="G155" s="243"/>
      <c r="H155" s="243"/>
      <c r="I155" s="243"/>
      <c r="J155"/>
      <c r="K155"/>
      <c r="L155"/>
      <c r="M155"/>
      <c r="N155"/>
      <c r="O155"/>
      <c r="P155"/>
    </row>
    <row r="156" spans="1:16" ht="20.100000000000001" customHeight="1">
      <c r="A156" s="244" t="s">
        <v>416</v>
      </c>
      <c r="B156" s="245"/>
      <c r="C156" s="245"/>
      <c r="D156" s="245"/>
      <c r="E156" s="245"/>
      <c r="F156" s="245"/>
      <c r="G156" s="245"/>
      <c r="H156" s="245"/>
      <c r="I156" s="246"/>
      <c r="J156"/>
      <c r="K156"/>
      <c r="L156"/>
      <c r="M156"/>
      <c r="N156"/>
      <c r="O156"/>
      <c r="P156"/>
    </row>
    <row r="157" spans="1:16" ht="9.9499999999999993" customHeight="1">
      <c r="A157" s="242"/>
      <c r="B157" s="243"/>
      <c r="C157" s="243"/>
      <c r="D157" s="243"/>
      <c r="E157" s="243"/>
      <c r="F157" s="243"/>
      <c r="G157" s="243"/>
      <c r="H157" s="243"/>
      <c r="I157" s="243"/>
      <c r="J157"/>
      <c r="K157"/>
      <c r="L157"/>
      <c r="M157"/>
      <c r="N157"/>
      <c r="O157"/>
      <c r="P157"/>
    </row>
    <row r="158" spans="1:16" ht="15.95" customHeight="1">
      <c r="A158" s="28" t="s">
        <v>82</v>
      </c>
      <c r="B158" s="107">
        <v>6500</v>
      </c>
      <c r="C158" s="28" t="s">
        <v>83</v>
      </c>
      <c r="D158" s="107">
        <v>2050</v>
      </c>
      <c r="E158" s="28" t="s">
        <v>84</v>
      </c>
      <c r="F158" s="107">
        <v>2100</v>
      </c>
      <c r="G158" s="28" t="s">
        <v>85</v>
      </c>
      <c r="H158" s="107">
        <v>2450</v>
      </c>
      <c r="I158" s="29"/>
      <c r="J158" s="21"/>
    </row>
    <row r="159" spans="1:16" ht="15.95" customHeight="1">
      <c r="A159" s="28" t="s">
        <v>86</v>
      </c>
      <c r="B159" s="107">
        <v>4100</v>
      </c>
      <c r="C159" s="28" t="s">
        <v>87</v>
      </c>
      <c r="D159" s="107">
        <v>5650</v>
      </c>
      <c r="E159" s="28" t="s">
        <v>88</v>
      </c>
      <c r="F159" s="107">
        <v>2200</v>
      </c>
      <c r="G159" s="28" t="s">
        <v>89</v>
      </c>
      <c r="H159" s="107">
        <v>2100</v>
      </c>
      <c r="I159" s="30"/>
      <c r="J159" s="21"/>
    </row>
    <row r="160" spans="1:16" ht="15.95" customHeight="1">
      <c r="A160" s="28" t="s">
        <v>90</v>
      </c>
      <c r="B160" s="107">
        <v>2250</v>
      </c>
      <c r="C160" s="28" t="s">
        <v>91</v>
      </c>
      <c r="D160" s="107">
        <v>1750</v>
      </c>
      <c r="E160" s="28" t="s">
        <v>92</v>
      </c>
      <c r="F160" s="107">
        <v>2250</v>
      </c>
      <c r="G160" s="31" t="s">
        <v>93</v>
      </c>
      <c r="H160" s="107">
        <v>3500</v>
      </c>
      <c r="I160" s="30"/>
      <c r="J160" s="21"/>
    </row>
    <row r="161" spans="1:16" ht="15.95" customHeight="1">
      <c r="A161" s="28" t="s">
        <v>94</v>
      </c>
      <c r="B161" s="107">
        <v>2200</v>
      </c>
      <c r="C161" s="28" t="s">
        <v>95</v>
      </c>
      <c r="D161" s="107">
        <v>2800</v>
      </c>
      <c r="E161" s="28" t="s">
        <v>96</v>
      </c>
      <c r="F161" s="107">
        <v>2450</v>
      </c>
      <c r="G161" s="31" t="s">
        <v>97</v>
      </c>
      <c r="H161" s="107">
        <v>2000</v>
      </c>
      <c r="I161" s="32"/>
      <c r="J161" s="21"/>
    </row>
    <row r="162" spans="1:16" ht="9.9499999999999993" customHeight="1">
      <c r="A162" s="242"/>
      <c r="B162" s="243"/>
      <c r="C162" s="243"/>
      <c r="D162" s="243"/>
      <c r="E162" s="243"/>
      <c r="F162" s="243"/>
      <c r="G162" s="243"/>
      <c r="H162" s="243"/>
      <c r="I162" s="243"/>
      <c r="J162"/>
      <c r="K162"/>
      <c r="L162"/>
      <c r="M162"/>
      <c r="N162"/>
      <c r="O162"/>
      <c r="P162"/>
    </row>
    <row r="163" spans="1:16" ht="20.100000000000001" customHeight="1">
      <c r="A163" s="244" t="s">
        <v>418</v>
      </c>
      <c r="B163" s="245"/>
      <c r="C163" s="245"/>
      <c r="D163" s="245"/>
      <c r="E163" s="245"/>
      <c r="F163" s="245"/>
      <c r="G163" s="245"/>
      <c r="H163" s="245"/>
      <c r="I163" s="246"/>
      <c r="J163"/>
      <c r="K163"/>
      <c r="L163"/>
      <c r="M163"/>
      <c r="N163"/>
      <c r="O163"/>
      <c r="P163"/>
    </row>
    <row r="164" spans="1:16" ht="9.9499999999999993" customHeight="1">
      <c r="A164" s="242"/>
      <c r="B164" s="243"/>
      <c r="C164" s="243"/>
      <c r="D164" s="243"/>
      <c r="E164" s="243"/>
      <c r="F164" s="243"/>
      <c r="G164" s="243"/>
      <c r="H164" s="243"/>
      <c r="I164" s="243"/>
      <c r="J164"/>
      <c r="K164"/>
      <c r="L164"/>
      <c r="M164"/>
      <c r="N164"/>
      <c r="O164"/>
      <c r="P164"/>
    </row>
    <row r="165" spans="1:16" ht="15.95" customHeight="1">
      <c r="A165" s="108" t="s">
        <v>98</v>
      </c>
      <c r="B165" s="110">
        <v>6000</v>
      </c>
      <c r="C165" s="33" t="s">
        <v>99</v>
      </c>
      <c r="D165" s="112">
        <v>3000</v>
      </c>
      <c r="E165" s="33" t="s">
        <v>100</v>
      </c>
      <c r="F165" s="113">
        <v>4000</v>
      </c>
      <c r="G165" s="34" t="s">
        <v>101</v>
      </c>
      <c r="H165" s="112">
        <v>7000</v>
      </c>
      <c r="I165" s="35"/>
      <c r="K165" s="21"/>
    </row>
    <row r="166" spans="1:16" ht="15.95" customHeight="1">
      <c r="A166" s="109" t="s">
        <v>102</v>
      </c>
      <c r="B166" s="111">
        <v>6500</v>
      </c>
      <c r="C166" s="36" t="s">
        <v>103</v>
      </c>
      <c r="D166" s="113">
        <v>10950</v>
      </c>
      <c r="E166" s="36" t="s">
        <v>104</v>
      </c>
      <c r="F166" s="113">
        <v>3750</v>
      </c>
      <c r="G166" s="37" t="s">
        <v>105</v>
      </c>
      <c r="H166" s="113">
        <v>6700</v>
      </c>
      <c r="I166" s="24"/>
      <c r="K166" s="21"/>
    </row>
    <row r="167" spans="1:16" ht="15.95" customHeight="1">
      <c r="A167" s="109" t="s">
        <v>106</v>
      </c>
      <c r="B167" s="111">
        <v>5700</v>
      </c>
      <c r="C167" s="36" t="s">
        <v>107</v>
      </c>
      <c r="D167" s="113">
        <v>4000</v>
      </c>
      <c r="E167" s="36" t="s">
        <v>108</v>
      </c>
      <c r="F167" s="113">
        <v>8500</v>
      </c>
      <c r="G167" s="37" t="s">
        <v>109</v>
      </c>
      <c r="H167" s="113">
        <v>5700</v>
      </c>
      <c r="I167" s="24"/>
      <c r="K167" s="21"/>
    </row>
    <row r="168" spans="1:16" ht="15.95" customHeight="1">
      <c r="A168" s="109" t="s">
        <v>110</v>
      </c>
      <c r="B168" s="111">
        <v>7500</v>
      </c>
      <c r="C168" s="36" t="s">
        <v>111</v>
      </c>
      <c r="D168" s="113">
        <v>12500</v>
      </c>
      <c r="E168" s="36" t="s">
        <v>112</v>
      </c>
      <c r="F168" s="113">
        <v>8500</v>
      </c>
      <c r="G168" s="37" t="s">
        <v>113</v>
      </c>
      <c r="H168" s="113">
        <v>4500</v>
      </c>
      <c r="I168" s="24"/>
      <c r="K168" s="21"/>
    </row>
    <row r="169" spans="1:16" ht="15.95" customHeight="1">
      <c r="A169" s="109" t="s">
        <v>114</v>
      </c>
      <c r="B169" s="111">
        <v>8600</v>
      </c>
      <c r="C169" s="36" t="s">
        <v>115</v>
      </c>
      <c r="D169" s="113">
        <v>5500</v>
      </c>
      <c r="E169" s="36" t="s">
        <v>116</v>
      </c>
      <c r="F169" s="113">
        <v>9000</v>
      </c>
      <c r="G169" s="37" t="s">
        <v>117</v>
      </c>
      <c r="H169" s="113">
        <v>11900</v>
      </c>
      <c r="I169" s="24"/>
      <c r="K169" s="21"/>
    </row>
    <row r="170" spans="1:16" ht="15.95" customHeight="1">
      <c r="A170" s="109" t="s">
        <v>118</v>
      </c>
      <c r="B170" s="111">
        <v>7700</v>
      </c>
      <c r="C170" s="36" t="s">
        <v>119</v>
      </c>
      <c r="D170" s="113">
        <v>8650</v>
      </c>
      <c r="E170" s="36" t="s">
        <v>120</v>
      </c>
      <c r="F170" s="113">
        <v>6700</v>
      </c>
      <c r="G170" s="37" t="s">
        <v>121</v>
      </c>
      <c r="H170" s="113">
        <v>14100</v>
      </c>
      <c r="I170" s="24" t="s">
        <v>122</v>
      </c>
      <c r="K170" s="21"/>
    </row>
    <row r="171" spans="1:16" ht="15.95" customHeight="1">
      <c r="A171" s="109" t="s">
        <v>123</v>
      </c>
      <c r="B171" s="111">
        <v>7700</v>
      </c>
      <c r="C171" s="36" t="s">
        <v>124</v>
      </c>
      <c r="D171" s="113">
        <v>9500</v>
      </c>
      <c r="E171" s="36" t="s">
        <v>125</v>
      </c>
      <c r="F171" s="113">
        <v>5050</v>
      </c>
      <c r="G171" s="37" t="s">
        <v>126</v>
      </c>
      <c r="H171" s="113">
        <v>4000</v>
      </c>
      <c r="I171" s="24"/>
      <c r="K171" s="21"/>
    </row>
    <row r="172" spans="1:16" ht="15.95" customHeight="1">
      <c r="A172" s="109" t="s">
        <v>127</v>
      </c>
      <c r="B172" s="111">
        <v>8200</v>
      </c>
      <c r="C172" s="36" t="s">
        <v>128</v>
      </c>
      <c r="D172" s="113">
        <v>7250</v>
      </c>
      <c r="E172" s="36" t="s">
        <v>129</v>
      </c>
      <c r="F172" s="113">
        <v>5000</v>
      </c>
      <c r="G172" s="37" t="s">
        <v>130</v>
      </c>
      <c r="H172" s="113">
        <v>8700</v>
      </c>
      <c r="I172" s="24"/>
      <c r="K172" s="21"/>
    </row>
    <row r="173" spans="1:16" ht="15.95" customHeight="1">
      <c r="A173" s="109" t="s">
        <v>131</v>
      </c>
      <c r="B173" s="111">
        <v>5000</v>
      </c>
      <c r="C173" s="36" t="s">
        <v>132</v>
      </c>
      <c r="D173" s="113">
        <v>5850</v>
      </c>
      <c r="E173" s="36" t="s">
        <v>133</v>
      </c>
      <c r="F173" s="113">
        <v>8200</v>
      </c>
      <c r="G173" s="37" t="s">
        <v>134</v>
      </c>
      <c r="H173" s="113">
        <v>2500</v>
      </c>
      <c r="I173" s="24"/>
      <c r="K173" s="21"/>
    </row>
    <row r="174" spans="1:16" ht="15.95" customHeight="1">
      <c r="A174" s="109" t="s">
        <v>135</v>
      </c>
      <c r="B174" s="111">
        <v>6500</v>
      </c>
      <c r="C174" s="36" t="s">
        <v>136</v>
      </c>
      <c r="D174" s="113">
        <v>4000</v>
      </c>
      <c r="E174" s="36" t="s">
        <v>137</v>
      </c>
      <c r="F174" s="113">
        <v>5200</v>
      </c>
      <c r="G174" s="37" t="s">
        <v>138</v>
      </c>
      <c r="H174" s="113">
        <v>2500</v>
      </c>
      <c r="I174" s="24"/>
      <c r="K174" s="21"/>
    </row>
    <row r="175" spans="1:16" ht="15.95" customHeight="1">
      <c r="A175" s="109" t="s">
        <v>139</v>
      </c>
      <c r="B175" s="111">
        <v>5500</v>
      </c>
      <c r="C175" s="36" t="s">
        <v>140</v>
      </c>
      <c r="D175" s="113">
        <v>10850</v>
      </c>
      <c r="E175" s="36" t="s">
        <v>141</v>
      </c>
      <c r="F175" s="113">
        <v>6200</v>
      </c>
      <c r="G175" s="37" t="s">
        <v>142</v>
      </c>
      <c r="H175" s="113">
        <v>9500</v>
      </c>
      <c r="I175" s="24"/>
      <c r="K175" s="21"/>
    </row>
    <row r="176" spans="1:16" ht="15.95" customHeight="1">
      <c r="A176" s="109" t="s">
        <v>143</v>
      </c>
      <c r="B176" s="111">
        <v>5500</v>
      </c>
      <c r="C176" s="36" t="s">
        <v>144</v>
      </c>
      <c r="D176" s="113">
        <v>8650</v>
      </c>
      <c r="E176" s="36" t="s">
        <v>145</v>
      </c>
      <c r="F176" s="113">
        <v>3200</v>
      </c>
      <c r="G176" s="37" t="s">
        <v>417</v>
      </c>
      <c r="H176" s="114"/>
      <c r="I176" s="24"/>
      <c r="J176" s="21"/>
      <c r="K176" s="21"/>
    </row>
    <row r="177" spans="1:16" ht="15.95" customHeight="1">
      <c r="A177" s="109" t="s">
        <v>146</v>
      </c>
      <c r="B177" s="111">
        <v>8200</v>
      </c>
      <c r="C177" s="36" t="s">
        <v>147</v>
      </c>
      <c r="D177" s="113">
        <v>12350</v>
      </c>
      <c r="E177" s="36" t="s">
        <v>148</v>
      </c>
      <c r="F177" s="113">
        <v>4850</v>
      </c>
      <c r="G177" s="266" t="s">
        <v>149</v>
      </c>
      <c r="H177" s="267"/>
      <c r="I177" s="268"/>
      <c r="J177" s="21"/>
    </row>
    <row r="178" spans="1:16" ht="15.95" customHeight="1">
      <c r="A178" s="109" t="s">
        <v>150</v>
      </c>
      <c r="B178" s="111">
        <v>8200</v>
      </c>
      <c r="C178" s="36" t="s">
        <v>151</v>
      </c>
      <c r="D178" s="113">
        <v>7900</v>
      </c>
      <c r="E178" s="36" t="s">
        <v>152</v>
      </c>
      <c r="F178" s="113">
        <v>2800</v>
      </c>
      <c r="G178" s="269"/>
      <c r="H178" s="270"/>
      <c r="I178" s="271"/>
      <c r="J178" s="21"/>
    </row>
    <row r="179" spans="1:16" ht="15.95" customHeight="1">
      <c r="A179" s="109" t="s">
        <v>153</v>
      </c>
      <c r="B179" s="111">
        <v>4200</v>
      </c>
      <c r="C179" s="36" t="s">
        <v>154</v>
      </c>
      <c r="D179" s="113">
        <v>4000</v>
      </c>
      <c r="E179" s="36" t="s">
        <v>155</v>
      </c>
      <c r="F179" s="113">
        <v>5800</v>
      </c>
      <c r="G179" s="269"/>
      <c r="H179" s="270"/>
      <c r="I179" s="271"/>
      <c r="J179" s="21"/>
    </row>
    <row r="180" spans="1:16" ht="15.95" customHeight="1">
      <c r="A180" s="109" t="s">
        <v>156</v>
      </c>
      <c r="B180" s="111">
        <v>8200</v>
      </c>
      <c r="C180" s="36" t="s">
        <v>157</v>
      </c>
      <c r="D180" s="113">
        <v>7050</v>
      </c>
      <c r="E180" s="36" t="s">
        <v>158</v>
      </c>
      <c r="F180" s="113">
        <v>5200</v>
      </c>
      <c r="G180" s="272"/>
      <c r="H180" s="273"/>
      <c r="I180" s="274"/>
      <c r="J180" s="21"/>
    </row>
    <row r="181" spans="1:16" ht="15.95" customHeight="1">
      <c r="A181" s="38" t="s">
        <v>159</v>
      </c>
      <c r="B181" s="39"/>
      <c r="C181" s="38"/>
      <c r="D181" s="40"/>
      <c r="E181" s="38"/>
      <c r="F181" s="40"/>
      <c r="G181" s="41"/>
      <c r="H181" s="41"/>
      <c r="I181" s="42"/>
      <c r="J181" s="21"/>
    </row>
    <row r="182" spans="1:16" s="44" customFormat="1" ht="15.95" customHeight="1">
      <c r="A182" s="263" t="s">
        <v>160</v>
      </c>
      <c r="B182" s="264"/>
      <c r="C182" s="264"/>
      <c r="D182" s="264"/>
      <c r="E182" s="264"/>
      <c r="F182" s="264"/>
      <c r="G182" s="264"/>
      <c r="H182" s="264"/>
      <c r="I182" s="265"/>
      <c r="J182" s="43"/>
    </row>
    <row r="183" spans="1:16" ht="9.9499999999999993" customHeight="1">
      <c r="A183" s="242"/>
      <c r="B183" s="243"/>
      <c r="C183" s="243"/>
      <c r="D183" s="243"/>
      <c r="E183" s="243"/>
      <c r="F183" s="243"/>
      <c r="G183" s="243"/>
      <c r="H183" s="243"/>
      <c r="I183" s="243"/>
      <c r="J183"/>
      <c r="K183"/>
      <c r="L183"/>
      <c r="M183"/>
      <c r="N183"/>
      <c r="O183"/>
      <c r="P183"/>
    </row>
    <row r="184" spans="1:16" ht="20.100000000000001" customHeight="1">
      <c r="A184" s="244" t="s">
        <v>419</v>
      </c>
      <c r="B184" s="245"/>
      <c r="C184" s="245"/>
      <c r="D184" s="245"/>
      <c r="E184" s="245"/>
      <c r="F184" s="245"/>
      <c r="G184" s="245"/>
      <c r="H184" s="245"/>
      <c r="I184" s="246"/>
      <c r="J184"/>
      <c r="K184"/>
      <c r="L184"/>
      <c r="M184"/>
      <c r="N184"/>
      <c r="O184"/>
      <c r="P184"/>
    </row>
    <row r="185" spans="1:16" ht="9.9499999999999993" customHeight="1">
      <c r="A185" s="242"/>
      <c r="B185" s="243"/>
      <c r="C185" s="243"/>
      <c r="D185" s="243"/>
      <c r="E185" s="243"/>
      <c r="F185" s="243"/>
      <c r="G185" s="243"/>
      <c r="H185" s="243"/>
      <c r="I185" s="243"/>
      <c r="J185"/>
      <c r="K185"/>
      <c r="L185"/>
      <c r="M185"/>
      <c r="N185"/>
      <c r="O185"/>
      <c r="P185"/>
    </row>
    <row r="186" spans="1:16" ht="15.95" customHeight="1">
      <c r="A186" s="261" t="s">
        <v>162</v>
      </c>
      <c r="B186" s="261"/>
      <c r="C186" s="261"/>
      <c r="D186" s="261"/>
      <c r="E186" s="261"/>
      <c r="F186" s="261"/>
      <c r="G186" s="261"/>
      <c r="H186" s="261"/>
      <c r="I186" s="51">
        <v>1150</v>
      </c>
      <c r="J186" s="21"/>
    </row>
    <row r="187" spans="1:16" ht="15.95" customHeight="1">
      <c r="A187" s="153" t="s">
        <v>163</v>
      </c>
      <c r="B187" s="154"/>
      <c r="C187" s="154"/>
      <c r="D187" s="154"/>
      <c r="E187" s="154"/>
      <c r="F187" s="154"/>
      <c r="G187" s="154"/>
      <c r="H187" s="155"/>
      <c r="I187" s="51">
        <v>3370</v>
      </c>
      <c r="J187" s="21"/>
    </row>
    <row r="188" spans="1:16" ht="15.95" customHeight="1">
      <c r="A188" s="261" t="s">
        <v>164</v>
      </c>
      <c r="B188" s="261"/>
      <c r="C188" s="261"/>
      <c r="D188" s="261"/>
      <c r="E188" s="261"/>
      <c r="F188" s="261"/>
      <c r="G188" s="261"/>
      <c r="H188" s="261"/>
      <c r="I188" s="51">
        <v>1600</v>
      </c>
      <c r="J188" s="21"/>
    </row>
    <row r="189" spans="1:16" ht="15.95" customHeight="1">
      <c r="A189" s="153" t="s">
        <v>165</v>
      </c>
      <c r="B189" s="154"/>
      <c r="C189" s="154"/>
      <c r="D189" s="154"/>
      <c r="E189" s="154"/>
      <c r="F189" s="154"/>
      <c r="G189" s="154"/>
      <c r="H189" s="155"/>
      <c r="I189" s="51">
        <v>5650</v>
      </c>
    </row>
    <row r="190" spans="1:16" ht="15.95" customHeight="1">
      <c r="A190" s="261" t="s">
        <v>166</v>
      </c>
      <c r="B190" s="261"/>
      <c r="C190" s="261"/>
      <c r="D190" s="261"/>
      <c r="E190" s="261"/>
      <c r="F190" s="261"/>
      <c r="G190" s="261"/>
      <c r="H190" s="261"/>
      <c r="I190" s="115">
        <v>450</v>
      </c>
    </row>
    <row r="191" spans="1:16" ht="15.95" customHeight="1">
      <c r="A191" s="261" t="s">
        <v>167</v>
      </c>
      <c r="B191" s="261"/>
      <c r="C191" s="261"/>
      <c r="D191" s="261"/>
      <c r="E191" s="261"/>
      <c r="F191" s="261"/>
      <c r="G191" s="261"/>
      <c r="H191" s="261"/>
      <c r="I191" s="115">
        <v>900</v>
      </c>
    </row>
    <row r="192" spans="1:16" ht="15.95" customHeight="1">
      <c r="A192" s="261" t="s">
        <v>168</v>
      </c>
      <c r="B192" s="261"/>
      <c r="C192" s="261"/>
      <c r="D192" s="261"/>
      <c r="E192" s="261"/>
      <c r="F192" s="261"/>
      <c r="G192" s="261"/>
      <c r="H192" s="261"/>
      <c r="I192" s="115">
        <v>600</v>
      </c>
    </row>
    <row r="193" spans="1:16" ht="15.95" customHeight="1">
      <c r="A193" s="261" t="s">
        <v>169</v>
      </c>
      <c r="B193" s="261"/>
      <c r="C193" s="261"/>
      <c r="D193" s="261"/>
      <c r="E193" s="261"/>
      <c r="F193" s="261"/>
      <c r="G193" s="261"/>
      <c r="H193" s="261"/>
      <c r="I193" s="116">
        <v>1200</v>
      </c>
    </row>
    <row r="194" spans="1:16" ht="15.95" customHeight="1">
      <c r="A194" s="261" t="s">
        <v>170</v>
      </c>
      <c r="B194" s="261"/>
      <c r="C194" s="261"/>
      <c r="D194" s="261"/>
      <c r="E194" s="261"/>
      <c r="F194" s="261"/>
      <c r="G194" s="261"/>
      <c r="H194" s="261"/>
      <c r="I194" s="116">
        <v>1000</v>
      </c>
    </row>
    <row r="195" spans="1:16" ht="15.95" customHeight="1">
      <c r="A195" s="262" t="s">
        <v>171</v>
      </c>
      <c r="B195" s="262"/>
      <c r="C195" s="262"/>
      <c r="D195" s="262"/>
      <c r="E195" s="262"/>
      <c r="F195" s="262"/>
      <c r="G195" s="262"/>
      <c r="H195" s="262"/>
      <c r="I195" s="99">
        <v>1500</v>
      </c>
    </row>
    <row r="196" spans="1:16" ht="15.95" customHeight="1">
      <c r="A196" s="262" t="s">
        <v>172</v>
      </c>
      <c r="B196" s="262"/>
      <c r="C196" s="262"/>
      <c r="D196" s="262"/>
      <c r="E196" s="262"/>
      <c r="F196" s="262"/>
      <c r="G196" s="262"/>
      <c r="H196" s="262"/>
      <c r="I196" s="99">
        <v>2000</v>
      </c>
    </row>
    <row r="197" spans="1:16" ht="15.95" customHeight="1">
      <c r="A197" s="262" t="s">
        <v>173</v>
      </c>
      <c r="B197" s="262"/>
      <c r="C197" s="262"/>
      <c r="D197" s="262"/>
      <c r="E197" s="262"/>
      <c r="F197" s="262"/>
      <c r="G197" s="262"/>
      <c r="H197" s="262"/>
      <c r="I197" s="99">
        <v>3000</v>
      </c>
    </row>
    <row r="198" spans="1:16" ht="15.95" customHeight="1">
      <c r="A198" s="45"/>
      <c r="B198" s="46"/>
      <c r="C198" s="46"/>
      <c r="D198" s="46"/>
      <c r="E198" s="46"/>
      <c r="F198" s="46"/>
      <c r="G198" s="46"/>
      <c r="H198" s="47"/>
      <c r="I198" s="116"/>
    </row>
    <row r="199" spans="1:16" ht="9.9499999999999993" customHeight="1">
      <c r="A199" s="242"/>
      <c r="B199" s="243"/>
      <c r="C199" s="243"/>
      <c r="D199" s="243"/>
      <c r="E199" s="243"/>
      <c r="F199" s="243"/>
      <c r="G199" s="243"/>
      <c r="H199" s="243"/>
      <c r="I199" s="243"/>
      <c r="J199"/>
      <c r="K199"/>
      <c r="L199"/>
      <c r="M199"/>
      <c r="N199"/>
      <c r="O199"/>
      <c r="P199"/>
    </row>
    <row r="200" spans="1:16" ht="20.100000000000001" customHeight="1">
      <c r="A200" s="244" t="s">
        <v>420</v>
      </c>
      <c r="B200" s="245"/>
      <c r="C200" s="245"/>
      <c r="D200" s="245"/>
      <c r="E200" s="245"/>
      <c r="F200" s="245"/>
      <c r="G200" s="245"/>
      <c r="H200" s="245"/>
      <c r="I200" s="246"/>
      <c r="J200"/>
      <c r="K200"/>
      <c r="L200"/>
      <c r="M200"/>
      <c r="N200"/>
      <c r="O200"/>
      <c r="P200"/>
    </row>
    <row r="201" spans="1:16" ht="9.9499999999999993" customHeight="1">
      <c r="A201" s="242"/>
      <c r="B201" s="243"/>
      <c r="C201" s="243"/>
      <c r="D201" s="243"/>
      <c r="E201" s="243"/>
      <c r="F201" s="243"/>
      <c r="G201" s="243"/>
      <c r="H201" s="243"/>
      <c r="I201" s="243"/>
      <c r="J201"/>
      <c r="K201"/>
      <c r="L201"/>
      <c r="M201"/>
      <c r="N201"/>
      <c r="O201"/>
      <c r="P201"/>
    </row>
    <row r="202" spans="1:16">
      <c r="A202" s="261" t="s">
        <v>174</v>
      </c>
      <c r="B202" s="261"/>
      <c r="C202" s="261"/>
      <c r="D202" s="261"/>
      <c r="E202" s="261"/>
      <c r="F202" s="261"/>
      <c r="G202" s="261"/>
      <c r="H202" s="261"/>
      <c r="I202" s="51">
        <v>350</v>
      </c>
    </row>
    <row r="203" spans="1:16">
      <c r="A203" s="261" t="s">
        <v>516</v>
      </c>
      <c r="B203" s="261"/>
      <c r="C203" s="261"/>
      <c r="D203" s="261"/>
      <c r="E203" s="261"/>
      <c r="F203" s="261"/>
      <c r="G203" s="261"/>
      <c r="H203" s="261"/>
      <c r="I203" s="98">
        <v>550</v>
      </c>
    </row>
    <row r="204" spans="1:16">
      <c r="A204" s="250" t="s">
        <v>175</v>
      </c>
      <c r="B204" s="251"/>
      <c r="C204" s="251"/>
      <c r="D204" s="251"/>
      <c r="E204" s="251"/>
      <c r="F204" s="252"/>
      <c r="G204" s="249" t="s">
        <v>176</v>
      </c>
      <c r="H204" s="216"/>
      <c r="I204" s="53">
        <v>500</v>
      </c>
    </row>
    <row r="205" spans="1:16">
      <c r="A205" s="253"/>
      <c r="B205" s="254"/>
      <c r="C205" s="254"/>
      <c r="D205" s="254"/>
      <c r="E205" s="254"/>
      <c r="F205" s="255"/>
      <c r="G205" s="259" t="s">
        <v>177</v>
      </c>
      <c r="H205" s="260"/>
      <c r="I205" s="53">
        <v>900</v>
      </c>
    </row>
    <row r="206" spans="1:16">
      <c r="A206" s="256"/>
      <c r="B206" s="257"/>
      <c r="C206" s="257"/>
      <c r="D206" s="257"/>
      <c r="E206" s="257"/>
      <c r="F206" s="258"/>
      <c r="G206" s="259" t="s">
        <v>178</v>
      </c>
      <c r="H206" s="260"/>
      <c r="I206" s="53">
        <v>1100</v>
      </c>
    </row>
    <row r="207" spans="1:16">
      <c r="A207" s="250" t="s">
        <v>517</v>
      </c>
      <c r="B207" s="251"/>
      <c r="C207" s="251"/>
      <c r="D207" s="251"/>
      <c r="E207" s="251"/>
      <c r="F207" s="252"/>
      <c r="G207" s="249" t="s">
        <v>176</v>
      </c>
      <c r="H207" s="216"/>
      <c r="I207" s="98">
        <v>800</v>
      </c>
    </row>
    <row r="208" spans="1:16">
      <c r="A208" s="253"/>
      <c r="B208" s="254"/>
      <c r="C208" s="254"/>
      <c r="D208" s="254"/>
      <c r="E208" s="254"/>
      <c r="F208" s="255"/>
      <c r="G208" s="259" t="s">
        <v>177</v>
      </c>
      <c r="H208" s="260"/>
      <c r="I208" s="98">
        <v>1200</v>
      </c>
    </row>
    <row r="209" spans="1:9">
      <c r="A209" s="256"/>
      <c r="B209" s="257"/>
      <c r="C209" s="257"/>
      <c r="D209" s="257"/>
      <c r="E209" s="257"/>
      <c r="F209" s="258"/>
      <c r="G209" s="259" t="s">
        <v>178</v>
      </c>
      <c r="H209" s="260"/>
      <c r="I209" s="98">
        <v>1400</v>
      </c>
    </row>
    <row r="493" spans="1:2">
      <c r="A493" s="23"/>
      <c r="B493" s="23"/>
    </row>
    <row r="556" spans="1:3">
      <c r="A556" s="23"/>
      <c r="B556" s="23"/>
      <c r="C556" s="23"/>
    </row>
    <row r="619" spans="1:4">
      <c r="A619" s="23"/>
      <c r="B619" s="23"/>
      <c r="C619" s="23"/>
      <c r="D619" s="23"/>
    </row>
    <row r="682" spans="2:2">
      <c r="B682" s="23"/>
    </row>
    <row r="745" spans="1:8">
      <c r="B745" s="23"/>
      <c r="C745" s="23"/>
    </row>
    <row r="746" spans="1:8">
      <c r="A746" s="23"/>
      <c r="B746" s="23"/>
      <c r="C746" s="23"/>
      <c r="F746" s="23"/>
      <c r="G746" s="23"/>
      <c r="H746" s="23"/>
    </row>
  </sheetData>
  <mergeCells count="291">
    <mergeCell ref="A207:F209"/>
    <mergeCell ref="G207:H207"/>
    <mergeCell ref="G208:H208"/>
    <mergeCell ref="G209:H209"/>
    <mergeCell ref="F57:H57"/>
    <mergeCell ref="A62:I62"/>
    <mergeCell ref="A63:I63"/>
    <mergeCell ref="A64:I64"/>
    <mergeCell ref="A60:B60"/>
    <mergeCell ref="C60:E60"/>
    <mergeCell ref="F60:H60"/>
    <mergeCell ref="A61:B61"/>
    <mergeCell ref="C61:E61"/>
    <mergeCell ref="F61:H61"/>
    <mergeCell ref="A59:B59"/>
    <mergeCell ref="C59:E59"/>
    <mergeCell ref="F59:H59"/>
    <mergeCell ref="A94:I94"/>
    <mergeCell ref="A96:G96"/>
    <mergeCell ref="A89:H89"/>
    <mergeCell ref="A91:H91"/>
    <mergeCell ref="A119:H119"/>
    <mergeCell ref="A137:I137"/>
    <mergeCell ref="A143:H143"/>
    <mergeCell ref="A50:B50"/>
    <mergeCell ref="C50:E50"/>
    <mergeCell ref="F50:H50"/>
    <mergeCell ref="A51:B51"/>
    <mergeCell ref="C51:E51"/>
    <mergeCell ref="F51:H51"/>
    <mergeCell ref="A58:B58"/>
    <mergeCell ref="C58:E58"/>
    <mergeCell ref="A56:B56"/>
    <mergeCell ref="F56:H56"/>
    <mergeCell ref="A54:B54"/>
    <mergeCell ref="C54:E54"/>
    <mergeCell ref="F54:H54"/>
    <mergeCell ref="A52:B52"/>
    <mergeCell ref="C52:E52"/>
    <mergeCell ref="F52:H52"/>
    <mergeCell ref="A55:B55"/>
    <mergeCell ref="C55:E55"/>
    <mergeCell ref="F55:H55"/>
    <mergeCell ref="A53:B53"/>
    <mergeCell ref="C53:E53"/>
    <mergeCell ref="F53:H53"/>
    <mergeCell ref="A57:B57"/>
    <mergeCell ref="C57:E57"/>
    <mergeCell ref="C46:E46"/>
    <mergeCell ref="C49:E49"/>
    <mergeCell ref="F46:H46"/>
    <mergeCell ref="F49:H49"/>
    <mergeCell ref="A49:B49"/>
    <mergeCell ref="A47:B47"/>
    <mergeCell ref="C47:E47"/>
    <mergeCell ref="F47:H47"/>
    <mergeCell ref="A48:B48"/>
    <mergeCell ref="C48:E48"/>
    <mergeCell ref="F48:H48"/>
    <mergeCell ref="A46:B46"/>
    <mergeCell ref="A43:B43"/>
    <mergeCell ref="C43:E43"/>
    <mergeCell ref="F43:H43"/>
    <mergeCell ref="A44:B44"/>
    <mergeCell ref="C44:E44"/>
    <mergeCell ref="F44:H44"/>
    <mergeCell ref="A45:B45"/>
    <mergeCell ref="C45:E45"/>
    <mergeCell ref="F45:H45"/>
    <mergeCell ref="A39:B39"/>
    <mergeCell ref="C39:E39"/>
    <mergeCell ref="F39:H39"/>
    <mergeCell ref="A41:B41"/>
    <mergeCell ref="C41:E41"/>
    <mergeCell ref="F41:H41"/>
    <mergeCell ref="A42:B42"/>
    <mergeCell ref="C42:E42"/>
    <mergeCell ref="F42:H42"/>
    <mergeCell ref="A35:B35"/>
    <mergeCell ref="C35:E35"/>
    <mergeCell ref="F35:H35"/>
    <mergeCell ref="A36:B36"/>
    <mergeCell ref="C36:E36"/>
    <mergeCell ref="F36:H36"/>
    <mergeCell ref="A38:B38"/>
    <mergeCell ref="C38:E38"/>
    <mergeCell ref="F38:H38"/>
    <mergeCell ref="C30:E30"/>
    <mergeCell ref="F30:H30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17:H17"/>
    <mergeCell ref="A18:H18"/>
    <mergeCell ref="A4:I6"/>
    <mergeCell ref="A8:B10"/>
    <mergeCell ref="A11:B13"/>
    <mergeCell ref="A14:B16"/>
    <mergeCell ref="A19:B21"/>
    <mergeCell ref="A22:B24"/>
    <mergeCell ref="C8:E10"/>
    <mergeCell ref="C11:E13"/>
    <mergeCell ref="C14:E16"/>
    <mergeCell ref="C19:E21"/>
    <mergeCell ref="C22:E24"/>
    <mergeCell ref="F8:I10"/>
    <mergeCell ref="F11:I13"/>
    <mergeCell ref="F14:I16"/>
    <mergeCell ref="F19:I21"/>
    <mergeCell ref="F22:I24"/>
    <mergeCell ref="A26:I26"/>
    <mergeCell ref="A146:H146"/>
    <mergeCell ref="A153:H153"/>
    <mergeCell ref="A151:H151"/>
    <mergeCell ref="A104:I104"/>
    <mergeCell ref="A97:G97"/>
    <mergeCell ref="A101:G101"/>
    <mergeCell ref="A128:H128"/>
    <mergeCell ref="A129:H129"/>
    <mergeCell ref="A130:H130"/>
    <mergeCell ref="A131:H131"/>
    <mergeCell ref="A126:I126"/>
    <mergeCell ref="A127:I127"/>
    <mergeCell ref="A123:H123"/>
    <mergeCell ref="A124:H124"/>
    <mergeCell ref="A125:I125"/>
    <mergeCell ref="A109:H109"/>
    <mergeCell ref="A110:H110"/>
    <mergeCell ref="A103:H103"/>
    <mergeCell ref="A120:H120"/>
    <mergeCell ref="A116:H116"/>
    <mergeCell ref="A117:H117"/>
    <mergeCell ref="A118:H118"/>
    <mergeCell ref="A121:H121"/>
    <mergeCell ref="A144:H144"/>
    <mergeCell ref="A145:H145"/>
    <mergeCell ref="A140:H140"/>
    <mergeCell ref="A141:H141"/>
    <mergeCell ref="A132:H132"/>
    <mergeCell ref="A133:H133"/>
    <mergeCell ref="A134:H134"/>
    <mergeCell ref="A135:H135"/>
    <mergeCell ref="A136:H136"/>
    <mergeCell ref="A142:H142"/>
    <mergeCell ref="A138:I138"/>
    <mergeCell ref="A139:I139"/>
    <mergeCell ref="A183:I183"/>
    <mergeCell ref="A190:H190"/>
    <mergeCell ref="A192:H192"/>
    <mergeCell ref="A194:H194"/>
    <mergeCell ref="A202:H202"/>
    <mergeCell ref="A162:I162"/>
    <mergeCell ref="A147:I147"/>
    <mergeCell ref="A152:H152"/>
    <mergeCell ref="A150:H150"/>
    <mergeCell ref="A148:I148"/>
    <mergeCell ref="A149:I149"/>
    <mergeCell ref="A154:H154"/>
    <mergeCell ref="A155:I155"/>
    <mergeCell ref="A156:I156"/>
    <mergeCell ref="A157:I157"/>
    <mergeCell ref="A163:I163"/>
    <mergeCell ref="A164:I164"/>
    <mergeCell ref="A184:I184"/>
    <mergeCell ref="A185:I185"/>
    <mergeCell ref="A182:I182"/>
    <mergeCell ref="G177:I180"/>
    <mergeCell ref="G204:H204"/>
    <mergeCell ref="A204:F206"/>
    <mergeCell ref="G206:H206"/>
    <mergeCell ref="A186:H186"/>
    <mergeCell ref="A188:H188"/>
    <mergeCell ref="A187:H187"/>
    <mergeCell ref="A189:H189"/>
    <mergeCell ref="G205:H205"/>
    <mergeCell ref="A195:H195"/>
    <mergeCell ref="A197:H197"/>
    <mergeCell ref="A191:H191"/>
    <mergeCell ref="A193:H193"/>
    <mergeCell ref="A196:H196"/>
    <mergeCell ref="A199:I199"/>
    <mergeCell ref="A200:I200"/>
    <mergeCell ref="A201:I201"/>
    <mergeCell ref="A203:H203"/>
    <mergeCell ref="A1:I1"/>
    <mergeCell ref="A2:I2"/>
    <mergeCell ref="A3:I3"/>
    <mergeCell ref="A7:B7"/>
    <mergeCell ref="C7:E7"/>
    <mergeCell ref="F7:I7"/>
    <mergeCell ref="A92:H92"/>
    <mergeCell ref="A31:B31"/>
    <mergeCell ref="C31:E31"/>
    <mergeCell ref="F31:H31"/>
    <mergeCell ref="A37:B37"/>
    <mergeCell ref="C37:E37"/>
    <mergeCell ref="F37:H37"/>
    <mergeCell ref="A40:B40"/>
    <mergeCell ref="C40:E40"/>
    <mergeCell ref="F40:H40"/>
    <mergeCell ref="A90:H90"/>
    <mergeCell ref="A87:H87"/>
    <mergeCell ref="A27:I27"/>
    <mergeCell ref="A28:I28"/>
    <mergeCell ref="A29:B29"/>
    <mergeCell ref="C29:E29"/>
    <mergeCell ref="F29:H29"/>
    <mergeCell ref="A30:B30"/>
    <mergeCell ref="A81:B81"/>
    <mergeCell ref="A83:B83"/>
    <mergeCell ref="C66:E66"/>
    <mergeCell ref="C67:E67"/>
    <mergeCell ref="C68:E68"/>
    <mergeCell ref="C69:E69"/>
    <mergeCell ref="C70:E70"/>
    <mergeCell ref="C71:E71"/>
    <mergeCell ref="C73:E73"/>
    <mergeCell ref="C77:E77"/>
    <mergeCell ref="C80:E80"/>
    <mergeCell ref="C81:E81"/>
    <mergeCell ref="C83:E83"/>
    <mergeCell ref="C79:E79"/>
    <mergeCell ref="A66:B66"/>
    <mergeCell ref="A67:B67"/>
    <mergeCell ref="A68:B68"/>
    <mergeCell ref="A69:B69"/>
    <mergeCell ref="A70:B70"/>
    <mergeCell ref="A71:B71"/>
    <mergeCell ref="A73:B73"/>
    <mergeCell ref="A79:B79"/>
    <mergeCell ref="F66:H66"/>
    <mergeCell ref="F67:H67"/>
    <mergeCell ref="F68:H68"/>
    <mergeCell ref="F69:H69"/>
    <mergeCell ref="F70:H70"/>
    <mergeCell ref="F71:H71"/>
    <mergeCell ref="F73:H73"/>
    <mergeCell ref="A80:B80"/>
    <mergeCell ref="C74:E74"/>
    <mergeCell ref="C75:E75"/>
    <mergeCell ref="C76:E76"/>
    <mergeCell ref="F75:H75"/>
    <mergeCell ref="F76:H76"/>
    <mergeCell ref="F77:H77"/>
    <mergeCell ref="A78:B78"/>
    <mergeCell ref="C78:E78"/>
    <mergeCell ref="F78:H78"/>
    <mergeCell ref="A98:G98"/>
    <mergeCell ref="A107:H107"/>
    <mergeCell ref="A108:H108"/>
    <mergeCell ref="A122:H122"/>
    <mergeCell ref="A102:G102"/>
    <mergeCell ref="A105:I105"/>
    <mergeCell ref="A106:I106"/>
    <mergeCell ref="A112:I112"/>
    <mergeCell ref="A113:I113"/>
    <mergeCell ref="A111:I111"/>
    <mergeCell ref="A114:H114"/>
    <mergeCell ref="A115:H115"/>
    <mergeCell ref="A99:G99"/>
    <mergeCell ref="A100:G100"/>
    <mergeCell ref="A65:B65"/>
    <mergeCell ref="C65:E65"/>
    <mergeCell ref="F65:H65"/>
    <mergeCell ref="A84:I84"/>
    <mergeCell ref="A85:I85"/>
    <mergeCell ref="A86:I86"/>
    <mergeCell ref="A93:I93"/>
    <mergeCell ref="A95:I95"/>
    <mergeCell ref="F79:H79"/>
    <mergeCell ref="C82:E82"/>
    <mergeCell ref="A82:B82"/>
    <mergeCell ref="F82:H82"/>
    <mergeCell ref="A88:H88"/>
    <mergeCell ref="F80:H80"/>
    <mergeCell ref="F81:H81"/>
    <mergeCell ref="F83:H83"/>
    <mergeCell ref="A72:B72"/>
    <mergeCell ref="C72:E72"/>
    <mergeCell ref="F72:H72"/>
    <mergeCell ref="A74:B74"/>
    <mergeCell ref="F74:H74"/>
    <mergeCell ref="A75:B75"/>
    <mergeCell ref="A76:B76"/>
    <mergeCell ref="A77:B77"/>
  </mergeCells>
  <phoneticPr fontId="1" type="noConversion"/>
  <hyperlinks>
    <hyperlink ref="A56:B56" r:id="rId1" tooltip="Клик по ссылке для просмотра в интернете" display="Крит ЗВ-А8"/>
    <hyperlink ref="A57:B57" r:id="rId2" display="Крит ЗВК-7РМ-006"/>
    <hyperlink ref="A58:B58" r:id="rId3" display="﻿Крит ЗВК-7РМ-004"/>
    <hyperlink ref="A30:B30" r:id="rId4" display="Гардиан-1011"/>
    <hyperlink ref="A41:B41" r:id="rId5" display="Гардиан-2112"/>
    <hyperlink ref="A44:B44" r:id="rId6" display="Гардиан-2114"/>
    <hyperlink ref="A42:B42" r:id="rId7" display="Гардиан-2212"/>
    <hyperlink ref="A43:B43" r:id="rId8" display="Гардиан-2512"/>
    <hyperlink ref="A45:B45" r:id="rId9" display="Гардиан-2514"/>
    <hyperlink ref="A32:B32" r:id="rId10" display="Гардиан-3011"/>
    <hyperlink ref="A33:B33" r:id="rId11" display="Гардиан-3012"/>
    <hyperlink ref="A35:B35" r:id="rId12" display="Гардиан-3015"/>
    <hyperlink ref="A34:B34" r:id="rId13" display="Гардиан-3211"/>
    <hyperlink ref="A36:B36" r:id="rId14" display="Гардиан-3215"/>
    <hyperlink ref="A31:B31" r:id="rId15" display="Гардиан-1512"/>
    <hyperlink ref="A39:B39" r:id="rId16" display="Гардиан-4011"/>
    <hyperlink ref="A37:B37" r:id="rId17" display="Гардиан-5011"/>
    <hyperlink ref="A38:B38" r:id="rId18" display="Гардиан-5015"/>
    <hyperlink ref="A40:B40" r:id="rId19" display="Гардиан-6211"/>
    <hyperlink ref="A46:B46" r:id="rId20" display="Гардиан-7114"/>
    <hyperlink ref="A47:B47" r:id="rId21" display="Гардиан-7216"/>
    <hyperlink ref="A48:B48" r:id="rId22" display="Гардиан-7514"/>
    <hyperlink ref="A49:B49" r:id="rId23" display="Гардиан-7516"/>
    <hyperlink ref="A51:B51" r:id="rId24" display="KALE-252R"/>
    <hyperlink ref="A50:B50" r:id="rId25" display="KALE-252L"/>
    <hyperlink ref="A59:B59" r:id="rId26" display="Border ЗВ 9-8 МК4"/>
    <hyperlink ref="A60:B60" r:id="rId27" display="Border ЗВ 4-3/85К"/>
    <hyperlink ref="A66:B66" r:id="rId28" display="Гардиан-1001"/>
    <hyperlink ref="A67:B67" r:id="rId29" display="Гардиан-1201"/>
    <hyperlink ref="A72:B72" r:id="rId30" display="Гардиан-2001"/>
    <hyperlink ref="A73:B73" r:id="rId31" display="Гардиан-2002"/>
    <hyperlink ref="A69:B69" r:id="rId32" display="Гардиан 3001"/>
    <hyperlink ref="A68:B68" r:id="rId33" display="Гардиан-3201"/>
    <hyperlink ref="A71:B71" r:id="rId34" display="Гардиан-3004"/>
    <hyperlink ref="A74:B74" r:id="rId35" display="Гардиан-4001"/>
    <hyperlink ref="A70:B70" r:id="rId36" display="Гардиан 5001"/>
    <hyperlink ref="A75:B75" r:id="rId37" display="Гардиан-6001"/>
    <hyperlink ref="A77:B77" r:id="rId38" display="KALE-257R"/>
    <hyperlink ref="A76:B76" r:id="rId39" display="KALE-257L"/>
    <hyperlink ref="A80:B80" r:id="rId40" display="Border 3В 8-6 К5/15 (72224, 72204)"/>
    <hyperlink ref="A81:B81" r:id="rId41" display="Border ЗВ 8-8 К5 (71601)"/>
    <hyperlink ref="A82:B82" r:id="rId42" display="Border  ЗВ 8-6 К5Т (72201, 72221)"/>
  </hyperlinks>
  <printOptions horizontalCentered="1"/>
  <pageMargins left="0.19685039370078741" right="0.19685039370078741" top="0.19685039370078741" bottom="0.19685039370078741" header="0" footer="0"/>
  <pageSetup paperSize="9" scale="60" orientation="portrait" r:id="rId43"/>
  <headerFooter alignWithMargins="0">
    <oddFooter xml:space="preserve">&amp;R    </oddFooter>
  </headerFooter>
  <rowBreaks count="2" manualBreakCount="2">
    <brk id="84" max="8" man="1"/>
    <brk id="155" max="8" man="1"/>
  </rowBreaks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autoPageBreaks="0"/>
  </sheetPr>
  <dimension ref="A1:I80"/>
  <sheetViews>
    <sheetView showGridLines="0" zoomScale="140" zoomScaleNormal="140" zoomScalePageLayoutView="120" workbookViewId="0">
      <selection activeCell="C12" sqref="C12"/>
    </sheetView>
  </sheetViews>
  <sheetFormatPr defaultColWidth="8.85546875" defaultRowHeight="15.75"/>
  <cols>
    <col min="1" max="1" width="48.42578125" style="15" customWidth="1"/>
    <col min="2" max="8" width="13.85546875" style="15" customWidth="1"/>
    <col min="9" max="9" width="26.7109375" style="15" customWidth="1"/>
    <col min="10" max="16384" width="8.85546875" style="15"/>
  </cols>
  <sheetData>
    <row r="1" spans="1:9" customFormat="1" ht="9.9499999999999993" customHeight="1">
      <c r="A1" s="159"/>
      <c r="B1" s="160"/>
      <c r="C1" s="160"/>
      <c r="D1" s="160"/>
      <c r="E1" s="160"/>
      <c r="F1" s="160"/>
      <c r="G1" s="160"/>
      <c r="H1" s="160"/>
    </row>
    <row r="2" spans="1:9" customFormat="1" ht="20.100000000000001" customHeight="1">
      <c r="A2" s="161" t="s">
        <v>426</v>
      </c>
      <c r="B2" s="162"/>
      <c r="C2" s="162"/>
      <c r="D2" s="162"/>
      <c r="E2" s="162"/>
      <c r="F2" s="162"/>
      <c r="G2" s="162"/>
      <c r="H2" s="163"/>
    </row>
    <row r="3" spans="1:9" customFormat="1" ht="9.9499999999999993" customHeight="1">
      <c r="A3" s="159"/>
      <c r="B3" s="160"/>
      <c r="C3" s="160"/>
      <c r="D3" s="160"/>
      <c r="E3" s="160"/>
      <c r="F3" s="160"/>
      <c r="G3" s="160"/>
      <c r="H3" s="160"/>
    </row>
    <row r="4" spans="1:9" ht="32.1" customHeight="1">
      <c r="A4" s="118" t="s">
        <v>161</v>
      </c>
      <c r="B4" s="118" t="s">
        <v>179</v>
      </c>
      <c r="C4" s="118" t="s">
        <v>180</v>
      </c>
      <c r="D4" s="119" t="s">
        <v>421</v>
      </c>
      <c r="E4" s="119" t="s">
        <v>422</v>
      </c>
      <c r="F4" s="119" t="s">
        <v>423</v>
      </c>
      <c r="G4" s="119" t="s">
        <v>424</v>
      </c>
      <c r="H4" s="119" t="s">
        <v>425</v>
      </c>
    </row>
    <row r="5" spans="1:9" ht="15.95" customHeight="1">
      <c r="A5" s="321" t="s">
        <v>181</v>
      </c>
      <c r="B5" s="17" t="s">
        <v>182</v>
      </c>
      <c r="C5" s="120">
        <v>1580</v>
      </c>
      <c r="D5" s="120">
        <f>C5+250</f>
        <v>1830</v>
      </c>
      <c r="E5" s="120">
        <f>C5+350</f>
        <v>1930</v>
      </c>
      <c r="F5" s="120">
        <f>C5+500</f>
        <v>2080</v>
      </c>
      <c r="G5" s="120">
        <f>C5+700</f>
        <v>2280</v>
      </c>
      <c r="H5" s="120">
        <f>C5+900</f>
        <v>2480</v>
      </c>
      <c r="I5" s="117"/>
    </row>
    <row r="6" spans="1:9" ht="15.95" customHeight="1">
      <c r="A6" s="322"/>
      <c r="B6" s="17" t="s">
        <v>18</v>
      </c>
      <c r="C6" s="120">
        <v>1680</v>
      </c>
      <c r="D6" s="120">
        <f t="shared" ref="D6:D30" si="0">C6+250</f>
        <v>1930</v>
      </c>
      <c r="E6" s="120">
        <f t="shared" ref="E6:E30" si="1">C6+350</f>
        <v>2030</v>
      </c>
      <c r="F6" s="120">
        <f t="shared" ref="F6:F30" si="2">C6+500</f>
        <v>2180</v>
      </c>
      <c r="G6" s="120">
        <f t="shared" ref="G6:G30" si="3">C6+700</f>
        <v>2380</v>
      </c>
      <c r="H6" s="120">
        <f t="shared" ref="H6:H30" si="4">C6+900</f>
        <v>2580</v>
      </c>
    </row>
    <row r="7" spans="1:9" ht="15.95" customHeight="1">
      <c r="A7" s="322"/>
      <c r="B7" s="17" t="s">
        <v>185</v>
      </c>
      <c r="C7" s="120">
        <v>1880</v>
      </c>
      <c r="D7" s="120">
        <f t="shared" si="0"/>
        <v>2130</v>
      </c>
      <c r="E7" s="120">
        <f t="shared" si="1"/>
        <v>2230</v>
      </c>
      <c r="F7" s="120">
        <f t="shared" si="2"/>
        <v>2380</v>
      </c>
      <c r="G7" s="120">
        <f t="shared" si="3"/>
        <v>2580</v>
      </c>
      <c r="H7" s="120">
        <f t="shared" si="4"/>
        <v>2780</v>
      </c>
    </row>
    <row r="8" spans="1:9" ht="15.95" customHeight="1">
      <c r="A8" s="322"/>
      <c r="B8" s="17" t="s">
        <v>20</v>
      </c>
      <c r="C8" s="120">
        <v>1980</v>
      </c>
      <c r="D8" s="120">
        <f t="shared" si="0"/>
        <v>2230</v>
      </c>
      <c r="E8" s="120">
        <f t="shared" si="1"/>
        <v>2330</v>
      </c>
      <c r="F8" s="120">
        <f t="shared" si="2"/>
        <v>2480</v>
      </c>
      <c r="G8" s="120">
        <f t="shared" si="3"/>
        <v>2680</v>
      </c>
      <c r="H8" s="120">
        <f t="shared" si="4"/>
        <v>2880</v>
      </c>
    </row>
    <row r="9" spans="1:9" ht="15.95" customHeight="1">
      <c r="A9" s="321" t="s">
        <v>189</v>
      </c>
      <c r="B9" s="17" t="s">
        <v>182</v>
      </c>
      <c r="C9" s="120">
        <v>1630</v>
      </c>
      <c r="D9" s="120">
        <f t="shared" si="0"/>
        <v>1880</v>
      </c>
      <c r="E9" s="120">
        <f t="shared" si="1"/>
        <v>1980</v>
      </c>
      <c r="F9" s="120">
        <f t="shared" si="2"/>
        <v>2130</v>
      </c>
      <c r="G9" s="120">
        <f t="shared" si="3"/>
        <v>2330</v>
      </c>
      <c r="H9" s="120">
        <f t="shared" si="4"/>
        <v>2530</v>
      </c>
    </row>
    <row r="10" spans="1:9" ht="15.95" customHeight="1">
      <c r="A10" s="322"/>
      <c r="B10" s="17" t="s">
        <v>18</v>
      </c>
      <c r="C10" s="120">
        <v>1730</v>
      </c>
      <c r="D10" s="120">
        <f t="shared" si="0"/>
        <v>1980</v>
      </c>
      <c r="E10" s="120">
        <f t="shared" si="1"/>
        <v>2080</v>
      </c>
      <c r="F10" s="120">
        <f t="shared" si="2"/>
        <v>2230</v>
      </c>
      <c r="G10" s="120">
        <f t="shared" si="3"/>
        <v>2430</v>
      </c>
      <c r="H10" s="120">
        <f t="shared" si="4"/>
        <v>2630</v>
      </c>
    </row>
    <row r="11" spans="1:9" ht="15.95" customHeight="1">
      <c r="A11" s="322"/>
      <c r="B11" s="17" t="s">
        <v>185</v>
      </c>
      <c r="C11" s="120">
        <v>1930</v>
      </c>
      <c r="D11" s="120">
        <f t="shared" si="0"/>
        <v>2180</v>
      </c>
      <c r="E11" s="120">
        <f t="shared" si="1"/>
        <v>2280</v>
      </c>
      <c r="F11" s="120">
        <f t="shared" si="2"/>
        <v>2430</v>
      </c>
      <c r="G11" s="120">
        <f t="shared" si="3"/>
        <v>2630</v>
      </c>
      <c r="H11" s="120">
        <f t="shared" si="4"/>
        <v>2830</v>
      </c>
    </row>
    <row r="12" spans="1:9" ht="15.95" customHeight="1">
      <c r="A12" s="322"/>
      <c r="B12" s="17" t="s">
        <v>20</v>
      </c>
      <c r="C12" s="120">
        <v>2030</v>
      </c>
      <c r="D12" s="120">
        <f t="shared" si="0"/>
        <v>2280</v>
      </c>
      <c r="E12" s="120">
        <f t="shared" si="1"/>
        <v>2380</v>
      </c>
      <c r="F12" s="120">
        <f t="shared" si="2"/>
        <v>2530</v>
      </c>
      <c r="G12" s="120">
        <f t="shared" si="3"/>
        <v>2730</v>
      </c>
      <c r="H12" s="120">
        <f t="shared" si="4"/>
        <v>2930</v>
      </c>
    </row>
    <row r="13" spans="1:9" ht="15.95" customHeight="1">
      <c r="A13" s="321" t="s">
        <v>194</v>
      </c>
      <c r="B13" s="17" t="s">
        <v>182</v>
      </c>
      <c r="C13" s="120">
        <v>1980</v>
      </c>
      <c r="D13" s="120">
        <f t="shared" si="0"/>
        <v>2230</v>
      </c>
      <c r="E13" s="120">
        <f t="shared" si="1"/>
        <v>2330</v>
      </c>
      <c r="F13" s="120">
        <f t="shared" si="2"/>
        <v>2480</v>
      </c>
      <c r="G13" s="120">
        <f t="shared" si="3"/>
        <v>2680</v>
      </c>
      <c r="H13" s="120">
        <f t="shared" si="4"/>
        <v>2880</v>
      </c>
    </row>
    <row r="14" spans="1:9" ht="15.95" customHeight="1">
      <c r="A14" s="322"/>
      <c r="B14" s="17" t="s">
        <v>18</v>
      </c>
      <c r="C14" s="120">
        <v>2080</v>
      </c>
      <c r="D14" s="120">
        <f t="shared" si="0"/>
        <v>2330</v>
      </c>
      <c r="E14" s="120">
        <f t="shared" si="1"/>
        <v>2430</v>
      </c>
      <c r="F14" s="120">
        <f t="shared" si="2"/>
        <v>2580</v>
      </c>
      <c r="G14" s="120">
        <f t="shared" si="3"/>
        <v>2780</v>
      </c>
      <c r="H14" s="120">
        <f t="shared" si="4"/>
        <v>2980</v>
      </c>
    </row>
    <row r="15" spans="1:9" ht="15.95" customHeight="1">
      <c r="A15" s="322"/>
      <c r="B15" s="17" t="s">
        <v>185</v>
      </c>
      <c r="C15" s="120">
        <v>2280</v>
      </c>
      <c r="D15" s="120">
        <f t="shared" si="0"/>
        <v>2530</v>
      </c>
      <c r="E15" s="120">
        <f t="shared" si="1"/>
        <v>2630</v>
      </c>
      <c r="F15" s="120">
        <f t="shared" si="2"/>
        <v>2780</v>
      </c>
      <c r="G15" s="120">
        <f t="shared" si="3"/>
        <v>2980</v>
      </c>
      <c r="H15" s="120">
        <f t="shared" si="4"/>
        <v>3180</v>
      </c>
    </row>
    <row r="16" spans="1:9" ht="15.95" customHeight="1">
      <c r="A16" s="322"/>
      <c r="B16" s="17" t="s">
        <v>20</v>
      </c>
      <c r="C16" s="120">
        <v>2380</v>
      </c>
      <c r="D16" s="120">
        <f t="shared" si="0"/>
        <v>2630</v>
      </c>
      <c r="E16" s="120">
        <f t="shared" si="1"/>
        <v>2730</v>
      </c>
      <c r="F16" s="120">
        <f t="shared" si="2"/>
        <v>2880</v>
      </c>
      <c r="G16" s="120">
        <f t="shared" si="3"/>
        <v>3080</v>
      </c>
      <c r="H16" s="120">
        <f t="shared" si="4"/>
        <v>3280</v>
      </c>
    </row>
    <row r="17" spans="1:8" ht="15.95" customHeight="1">
      <c r="A17" s="321" t="s">
        <v>520</v>
      </c>
      <c r="B17" s="17" t="s">
        <v>18</v>
      </c>
      <c r="C17" s="120">
        <v>2060</v>
      </c>
      <c r="D17" s="120">
        <f t="shared" si="0"/>
        <v>2310</v>
      </c>
      <c r="E17" s="120">
        <f t="shared" si="1"/>
        <v>2410</v>
      </c>
      <c r="F17" s="120">
        <f t="shared" si="2"/>
        <v>2560</v>
      </c>
      <c r="G17" s="120">
        <f t="shared" si="3"/>
        <v>2760</v>
      </c>
      <c r="H17" s="120">
        <f t="shared" si="4"/>
        <v>2960</v>
      </c>
    </row>
    <row r="18" spans="1:8" ht="15.95" customHeight="1">
      <c r="A18" s="322"/>
      <c r="B18" s="17" t="s">
        <v>185</v>
      </c>
      <c r="C18" s="120">
        <v>2210</v>
      </c>
      <c r="D18" s="120">
        <f t="shared" si="0"/>
        <v>2460</v>
      </c>
      <c r="E18" s="120">
        <f t="shared" si="1"/>
        <v>2560</v>
      </c>
      <c r="F18" s="120">
        <f t="shared" si="2"/>
        <v>2710</v>
      </c>
      <c r="G18" s="120">
        <f t="shared" si="3"/>
        <v>2910</v>
      </c>
      <c r="H18" s="120">
        <f t="shared" si="4"/>
        <v>3110</v>
      </c>
    </row>
    <row r="19" spans="1:8" ht="15.95" customHeight="1">
      <c r="A19" s="322"/>
      <c r="B19" s="17" t="s">
        <v>20</v>
      </c>
      <c r="C19" s="120">
        <v>2310</v>
      </c>
      <c r="D19" s="120">
        <f t="shared" si="0"/>
        <v>2560</v>
      </c>
      <c r="E19" s="120">
        <f t="shared" si="1"/>
        <v>2660</v>
      </c>
      <c r="F19" s="120">
        <f t="shared" si="2"/>
        <v>2810</v>
      </c>
      <c r="G19" s="120">
        <f t="shared" si="3"/>
        <v>3010</v>
      </c>
      <c r="H19" s="120">
        <f t="shared" si="4"/>
        <v>3210</v>
      </c>
    </row>
    <row r="20" spans="1:8" ht="15.95" customHeight="1">
      <c r="A20" s="321" t="s">
        <v>205</v>
      </c>
      <c r="B20" s="17" t="s">
        <v>18</v>
      </c>
      <c r="C20" s="120">
        <v>3200</v>
      </c>
      <c r="D20" s="120">
        <f t="shared" si="0"/>
        <v>3450</v>
      </c>
      <c r="E20" s="120">
        <f t="shared" si="1"/>
        <v>3550</v>
      </c>
      <c r="F20" s="120">
        <f t="shared" si="2"/>
        <v>3700</v>
      </c>
      <c r="G20" s="120">
        <f t="shared" si="3"/>
        <v>3900</v>
      </c>
      <c r="H20" s="120">
        <f t="shared" si="4"/>
        <v>4100</v>
      </c>
    </row>
    <row r="21" spans="1:8" ht="15.95" customHeight="1">
      <c r="A21" s="322"/>
      <c r="B21" s="17" t="s">
        <v>185</v>
      </c>
      <c r="C21" s="120">
        <v>3400</v>
      </c>
      <c r="D21" s="120">
        <f t="shared" si="0"/>
        <v>3650</v>
      </c>
      <c r="E21" s="120">
        <f t="shared" si="1"/>
        <v>3750</v>
      </c>
      <c r="F21" s="120">
        <f t="shared" si="2"/>
        <v>3900</v>
      </c>
      <c r="G21" s="120">
        <f t="shared" si="3"/>
        <v>4100</v>
      </c>
      <c r="H21" s="120">
        <f t="shared" si="4"/>
        <v>4300</v>
      </c>
    </row>
    <row r="22" spans="1:8" ht="15.95" customHeight="1">
      <c r="A22" s="322"/>
      <c r="B22" s="17" t="s">
        <v>20</v>
      </c>
      <c r="C22" s="120">
        <v>3500</v>
      </c>
      <c r="D22" s="120">
        <f t="shared" si="0"/>
        <v>3750</v>
      </c>
      <c r="E22" s="120">
        <f t="shared" si="1"/>
        <v>3850</v>
      </c>
      <c r="F22" s="120">
        <f t="shared" si="2"/>
        <v>4000</v>
      </c>
      <c r="G22" s="120">
        <f t="shared" si="3"/>
        <v>4200</v>
      </c>
      <c r="H22" s="120">
        <f t="shared" si="4"/>
        <v>4400</v>
      </c>
    </row>
    <row r="23" spans="1:8" ht="15.95" customHeight="1">
      <c r="A23" s="321" t="s">
        <v>210</v>
      </c>
      <c r="B23" s="17" t="s">
        <v>185</v>
      </c>
      <c r="C23" s="120">
        <v>3360</v>
      </c>
      <c r="D23" s="120">
        <f t="shared" si="0"/>
        <v>3610</v>
      </c>
      <c r="E23" s="120">
        <f t="shared" si="1"/>
        <v>3710</v>
      </c>
      <c r="F23" s="120">
        <f t="shared" si="2"/>
        <v>3860</v>
      </c>
      <c r="G23" s="120">
        <f t="shared" si="3"/>
        <v>4060</v>
      </c>
      <c r="H23" s="120">
        <f t="shared" si="4"/>
        <v>4260</v>
      </c>
    </row>
    <row r="24" spans="1:8" ht="15.95" customHeight="1">
      <c r="A24" s="323"/>
      <c r="B24" s="17" t="s">
        <v>20</v>
      </c>
      <c r="C24" s="120">
        <v>3430</v>
      </c>
      <c r="D24" s="120">
        <f t="shared" si="0"/>
        <v>3680</v>
      </c>
      <c r="E24" s="120">
        <f t="shared" si="1"/>
        <v>3780</v>
      </c>
      <c r="F24" s="120">
        <f t="shared" si="2"/>
        <v>3930</v>
      </c>
      <c r="G24" s="120">
        <f t="shared" si="3"/>
        <v>4130</v>
      </c>
      <c r="H24" s="120">
        <f t="shared" si="4"/>
        <v>4330</v>
      </c>
    </row>
    <row r="25" spans="1:8" ht="15.95" customHeight="1">
      <c r="A25" s="321" t="s">
        <v>518</v>
      </c>
      <c r="B25" s="17" t="s">
        <v>18</v>
      </c>
      <c r="C25" s="113">
        <v>4200</v>
      </c>
      <c r="D25" s="120">
        <f t="shared" si="0"/>
        <v>4450</v>
      </c>
      <c r="E25" s="120">
        <f t="shared" si="1"/>
        <v>4550</v>
      </c>
      <c r="F25" s="120">
        <f t="shared" si="2"/>
        <v>4700</v>
      </c>
      <c r="G25" s="120">
        <f t="shared" si="3"/>
        <v>4900</v>
      </c>
      <c r="H25" s="120">
        <f t="shared" si="4"/>
        <v>5100</v>
      </c>
    </row>
    <row r="26" spans="1:8" ht="15.95" customHeight="1">
      <c r="A26" s="322"/>
      <c r="B26" s="17" t="s">
        <v>185</v>
      </c>
      <c r="C26" s="113">
        <v>4500</v>
      </c>
      <c r="D26" s="120">
        <f t="shared" si="0"/>
        <v>4750</v>
      </c>
      <c r="E26" s="120">
        <f t="shared" si="1"/>
        <v>4850</v>
      </c>
      <c r="F26" s="120">
        <f t="shared" si="2"/>
        <v>5000</v>
      </c>
      <c r="G26" s="120">
        <f t="shared" si="3"/>
        <v>5200</v>
      </c>
      <c r="H26" s="120">
        <f t="shared" si="4"/>
        <v>5400</v>
      </c>
    </row>
    <row r="27" spans="1:8" ht="15.95" customHeight="1">
      <c r="A27" s="322"/>
      <c r="B27" s="17" t="s">
        <v>20</v>
      </c>
      <c r="C27" s="113">
        <v>4600</v>
      </c>
      <c r="D27" s="120">
        <f t="shared" si="0"/>
        <v>4850</v>
      </c>
      <c r="E27" s="120">
        <f t="shared" si="1"/>
        <v>4950</v>
      </c>
      <c r="F27" s="120">
        <f t="shared" si="2"/>
        <v>5100</v>
      </c>
      <c r="G27" s="120">
        <f t="shared" si="3"/>
        <v>5300</v>
      </c>
      <c r="H27" s="120">
        <f t="shared" si="4"/>
        <v>5500</v>
      </c>
    </row>
    <row r="28" spans="1:8" ht="15.95" customHeight="1">
      <c r="A28" s="321" t="s">
        <v>519</v>
      </c>
      <c r="B28" s="17" t="s">
        <v>18</v>
      </c>
      <c r="C28" s="120">
        <v>2600</v>
      </c>
      <c r="D28" s="120">
        <f t="shared" si="0"/>
        <v>2850</v>
      </c>
      <c r="E28" s="120">
        <f t="shared" si="1"/>
        <v>2950</v>
      </c>
      <c r="F28" s="120">
        <f t="shared" si="2"/>
        <v>3100</v>
      </c>
      <c r="G28" s="120">
        <f t="shared" si="3"/>
        <v>3300</v>
      </c>
      <c r="H28" s="120">
        <f t="shared" si="4"/>
        <v>3500</v>
      </c>
    </row>
    <row r="29" spans="1:8" ht="15.95" customHeight="1">
      <c r="A29" s="322"/>
      <c r="B29" s="17" t="s">
        <v>185</v>
      </c>
      <c r="C29" s="120">
        <v>2700</v>
      </c>
      <c r="D29" s="120">
        <f t="shared" si="0"/>
        <v>2950</v>
      </c>
      <c r="E29" s="120">
        <f t="shared" si="1"/>
        <v>3050</v>
      </c>
      <c r="F29" s="120">
        <f t="shared" si="2"/>
        <v>3200</v>
      </c>
      <c r="G29" s="120">
        <f t="shared" si="3"/>
        <v>3400</v>
      </c>
      <c r="H29" s="120">
        <f t="shared" si="4"/>
        <v>3600</v>
      </c>
    </row>
    <row r="30" spans="1:8" ht="15.95" customHeight="1">
      <c r="A30" s="323"/>
      <c r="B30" s="17" t="s">
        <v>20</v>
      </c>
      <c r="C30" s="120">
        <v>2800</v>
      </c>
      <c r="D30" s="120">
        <f t="shared" si="0"/>
        <v>3050</v>
      </c>
      <c r="E30" s="120">
        <f t="shared" si="1"/>
        <v>3150</v>
      </c>
      <c r="F30" s="120">
        <f t="shared" si="2"/>
        <v>3300</v>
      </c>
      <c r="G30" s="120">
        <f t="shared" si="3"/>
        <v>3500</v>
      </c>
      <c r="H30" s="120">
        <f t="shared" si="4"/>
        <v>3700</v>
      </c>
    </row>
    <row r="31" spans="1:8" customFormat="1" ht="9.9499999999999993" customHeight="1">
      <c r="A31" s="159"/>
      <c r="B31" s="160"/>
      <c r="C31" s="160"/>
      <c r="D31" s="160"/>
      <c r="E31" s="160"/>
      <c r="F31" s="160"/>
      <c r="G31" s="160"/>
      <c r="H31" s="160"/>
    </row>
    <row r="32" spans="1:8" customFormat="1" ht="20.100000000000001" customHeight="1">
      <c r="A32" s="161" t="s">
        <v>427</v>
      </c>
      <c r="B32" s="162"/>
      <c r="C32" s="162"/>
      <c r="D32" s="162"/>
      <c r="E32" s="162"/>
      <c r="F32" s="162"/>
      <c r="G32" s="162"/>
      <c r="H32" s="163"/>
    </row>
    <row r="33" spans="1:8" customFormat="1" ht="9.9499999999999993" customHeight="1">
      <c r="A33" s="159"/>
      <c r="B33" s="160"/>
      <c r="C33" s="160"/>
      <c r="D33" s="160"/>
      <c r="E33" s="160"/>
      <c r="F33" s="160"/>
      <c r="G33" s="160"/>
      <c r="H33" s="160"/>
    </row>
    <row r="34" spans="1:8" ht="32.1" customHeight="1">
      <c r="A34" s="118" t="s">
        <v>161</v>
      </c>
      <c r="B34" s="118" t="s">
        <v>179</v>
      </c>
      <c r="C34" s="118" t="s">
        <v>180</v>
      </c>
      <c r="D34" s="119" t="s">
        <v>421</v>
      </c>
      <c r="E34" s="119" t="s">
        <v>422</v>
      </c>
      <c r="F34" s="119" t="s">
        <v>423</v>
      </c>
      <c r="G34" s="119" t="s">
        <v>424</v>
      </c>
      <c r="H34" s="119" t="s">
        <v>425</v>
      </c>
    </row>
    <row r="35" spans="1:8" ht="15.95" customHeight="1">
      <c r="A35" s="121" t="s">
        <v>521</v>
      </c>
      <c r="B35" s="20" t="s">
        <v>20</v>
      </c>
      <c r="C35" s="123">
        <v>3650</v>
      </c>
      <c r="D35" s="120">
        <f t="shared" ref="D35:D37" si="5">C35+250</f>
        <v>3900</v>
      </c>
      <c r="E35" s="120">
        <f t="shared" ref="E35:E37" si="6">C35+350</f>
        <v>4000</v>
      </c>
      <c r="F35" s="120">
        <f t="shared" ref="F35:F37" si="7">C35+500</f>
        <v>4150</v>
      </c>
      <c r="G35" s="120">
        <f t="shared" ref="G35:G37" si="8">C35+700</f>
        <v>4350</v>
      </c>
      <c r="H35" s="120">
        <f t="shared" ref="H35:H37" si="9">C35+900</f>
        <v>4550</v>
      </c>
    </row>
    <row r="36" spans="1:8" ht="15.95" customHeight="1">
      <c r="A36" s="122" t="s">
        <v>226</v>
      </c>
      <c r="B36" s="22" t="s">
        <v>20</v>
      </c>
      <c r="C36" s="123">
        <v>3950</v>
      </c>
      <c r="D36" s="120">
        <f t="shared" si="5"/>
        <v>4200</v>
      </c>
      <c r="E36" s="120">
        <f t="shared" si="6"/>
        <v>4300</v>
      </c>
      <c r="F36" s="120">
        <f t="shared" si="7"/>
        <v>4450</v>
      </c>
      <c r="G36" s="120">
        <f t="shared" si="8"/>
        <v>4650</v>
      </c>
      <c r="H36" s="120">
        <f t="shared" si="9"/>
        <v>4850</v>
      </c>
    </row>
    <row r="37" spans="1:8" ht="15.95" customHeight="1">
      <c r="A37" s="121" t="s">
        <v>227</v>
      </c>
      <c r="B37" s="20" t="s">
        <v>20</v>
      </c>
      <c r="C37" s="123">
        <v>5150</v>
      </c>
      <c r="D37" s="120">
        <f t="shared" si="5"/>
        <v>5400</v>
      </c>
      <c r="E37" s="120">
        <f t="shared" si="6"/>
        <v>5500</v>
      </c>
      <c r="F37" s="120">
        <f t="shared" si="7"/>
        <v>5650</v>
      </c>
      <c r="G37" s="120">
        <f t="shared" si="8"/>
        <v>5850</v>
      </c>
      <c r="H37" s="120">
        <f t="shared" si="9"/>
        <v>6050</v>
      </c>
    </row>
    <row r="38" spans="1:8" ht="15.95" customHeight="1">
      <c r="A38" s="93"/>
      <c r="B38" s="17"/>
      <c r="C38" s="120"/>
      <c r="D38" s="120"/>
      <c r="E38" s="120"/>
      <c r="F38" s="120"/>
      <c r="G38" s="120"/>
      <c r="H38" s="120"/>
    </row>
    <row r="39" spans="1:8" customFormat="1" ht="9.9499999999999993" customHeight="1">
      <c r="A39" s="159"/>
      <c r="B39" s="160"/>
      <c r="C39" s="160"/>
      <c r="D39" s="160"/>
      <c r="E39" s="160"/>
      <c r="F39" s="160"/>
      <c r="G39" s="160"/>
      <c r="H39" s="160"/>
    </row>
    <row r="40" spans="1:8" customFormat="1" ht="20.100000000000001" customHeight="1">
      <c r="A40" s="161" t="s">
        <v>428</v>
      </c>
      <c r="B40" s="162"/>
      <c r="C40" s="162"/>
      <c r="D40" s="162"/>
      <c r="E40" s="162"/>
      <c r="F40" s="162"/>
      <c r="G40" s="162"/>
      <c r="H40" s="163"/>
    </row>
    <row r="41" spans="1:8" customFormat="1" ht="9.9499999999999993" customHeight="1">
      <c r="A41" s="159"/>
      <c r="B41" s="160"/>
      <c r="C41" s="160"/>
      <c r="D41" s="160"/>
      <c r="E41" s="160"/>
      <c r="F41" s="160"/>
      <c r="G41" s="160"/>
      <c r="H41" s="160"/>
    </row>
    <row r="42" spans="1:8" ht="32.1" customHeight="1">
      <c r="A42" s="118" t="s">
        <v>161</v>
      </c>
      <c r="B42" s="118" t="s">
        <v>179</v>
      </c>
      <c r="C42" s="118" t="s">
        <v>180</v>
      </c>
      <c r="D42" s="119" t="s">
        <v>421</v>
      </c>
      <c r="E42" s="119" t="s">
        <v>422</v>
      </c>
      <c r="F42" s="119" t="s">
        <v>423</v>
      </c>
      <c r="G42" s="119" t="s">
        <v>424</v>
      </c>
      <c r="H42" s="119" t="s">
        <v>425</v>
      </c>
    </row>
    <row r="43" spans="1:8" ht="15.95" customHeight="1">
      <c r="A43" s="121" t="s">
        <v>228</v>
      </c>
      <c r="B43" s="20" t="s">
        <v>20</v>
      </c>
      <c r="C43" s="124">
        <v>7500</v>
      </c>
      <c r="D43" s="120">
        <f t="shared" ref="D43:D47" si="10">C43+250</f>
        <v>7750</v>
      </c>
      <c r="E43" s="120">
        <f t="shared" ref="E43:E47" si="11">C43+350</f>
        <v>7850</v>
      </c>
      <c r="F43" s="120">
        <f t="shared" ref="F43:F47" si="12">C43+500</f>
        <v>8000</v>
      </c>
      <c r="G43" s="120">
        <f t="shared" ref="G43:G47" si="13">C43+700</f>
        <v>8200</v>
      </c>
      <c r="H43" s="120">
        <f t="shared" ref="H43:H47" si="14">C43+900</f>
        <v>8400</v>
      </c>
    </row>
    <row r="44" spans="1:8" ht="15.95" customHeight="1">
      <c r="A44" s="122" t="s">
        <v>229</v>
      </c>
      <c r="B44" s="22" t="s">
        <v>20</v>
      </c>
      <c r="C44" s="124">
        <v>3500</v>
      </c>
      <c r="D44" s="120">
        <f t="shared" si="10"/>
        <v>3750</v>
      </c>
      <c r="E44" s="120">
        <f t="shared" si="11"/>
        <v>3850</v>
      </c>
      <c r="F44" s="120">
        <f t="shared" si="12"/>
        <v>4000</v>
      </c>
      <c r="G44" s="120">
        <f t="shared" si="13"/>
        <v>4200</v>
      </c>
      <c r="H44" s="120">
        <f t="shared" si="14"/>
        <v>4400</v>
      </c>
    </row>
    <row r="45" spans="1:8" ht="15.95" customHeight="1">
      <c r="A45" s="122" t="s">
        <v>230</v>
      </c>
      <c r="B45" s="22" t="s">
        <v>20</v>
      </c>
      <c r="C45" s="124">
        <v>4200</v>
      </c>
      <c r="D45" s="120">
        <f t="shared" si="10"/>
        <v>4450</v>
      </c>
      <c r="E45" s="120">
        <f t="shared" si="11"/>
        <v>4550</v>
      </c>
      <c r="F45" s="120">
        <f t="shared" si="12"/>
        <v>4700</v>
      </c>
      <c r="G45" s="120">
        <f t="shared" si="13"/>
        <v>4900</v>
      </c>
      <c r="H45" s="120">
        <f t="shared" si="14"/>
        <v>5100</v>
      </c>
    </row>
    <row r="46" spans="1:8" ht="15.95" customHeight="1">
      <c r="A46" s="122" t="s">
        <v>231</v>
      </c>
      <c r="B46" s="22" t="s">
        <v>20</v>
      </c>
      <c r="C46" s="124">
        <v>3100</v>
      </c>
      <c r="D46" s="120">
        <f t="shared" si="10"/>
        <v>3350</v>
      </c>
      <c r="E46" s="120">
        <f t="shared" si="11"/>
        <v>3450</v>
      </c>
      <c r="F46" s="120">
        <f t="shared" si="12"/>
        <v>3600</v>
      </c>
      <c r="G46" s="120">
        <f t="shared" si="13"/>
        <v>3800</v>
      </c>
      <c r="H46" s="120">
        <f t="shared" si="14"/>
        <v>4000</v>
      </c>
    </row>
    <row r="47" spans="1:8" ht="15.95" customHeight="1">
      <c r="A47" s="122" t="s">
        <v>232</v>
      </c>
      <c r="B47" s="22"/>
      <c r="C47" s="124">
        <v>2500</v>
      </c>
      <c r="D47" s="120">
        <f t="shared" si="10"/>
        <v>2750</v>
      </c>
      <c r="E47" s="120">
        <f t="shared" si="11"/>
        <v>2850</v>
      </c>
      <c r="F47" s="120">
        <f t="shared" si="12"/>
        <v>3000</v>
      </c>
      <c r="G47" s="120">
        <f t="shared" si="13"/>
        <v>3200</v>
      </c>
      <c r="H47" s="120">
        <f t="shared" si="14"/>
        <v>3400</v>
      </c>
    </row>
    <row r="48" spans="1:8" ht="15.95" customHeight="1">
      <c r="A48" s="125"/>
      <c r="B48" s="22"/>
      <c r="C48" s="124"/>
      <c r="D48" s="120"/>
      <c r="E48" s="120"/>
      <c r="F48" s="120"/>
      <c r="G48" s="120"/>
      <c r="H48" s="120"/>
    </row>
    <row r="49" spans="1:8" ht="48" customHeight="1">
      <c r="A49" s="325" t="s">
        <v>429</v>
      </c>
      <c r="B49" s="326"/>
      <c r="C49" s="326"/>
      <c r="D49" s="326"/>
      <c r="E49" s="326"/>
      <c r="F49" s="326"/>
      <c r="G49" s="326"/>
      <c r="H49" s="327"/>
    </row>
    <row r="50" spans="1:8" customFormat="1" ht="9.9499999999999993" customHeight="1">
      <c r="A50" s="159"/>
      <c r="B50" s="160"/>
      <c r="C50" s="160"/>
      <c r="D50" s="160"/>
      <c r="E50" s="160"/>
      <c r="F50" s="160"/>
      <c r="G50" s="160"/>
      <c r="H50" s="160"/>
    </row>
    <row r="51" spans="1:8" customFormat="1" ht="20.100000000000001" customHeight="1">
      <c r="A51" s="161" t="s">
        <v>430</v>
      </c>
      <c r="B51" s="162"/>
      <c r="C51" s="162"/>
      <c r="D51" s="162"/>
      <c r="E51" s="162"/>
      <c r="F51" s="162"/>
      <c r="G51" s="162"/>
      <c r="H51" s="163"/>
    </row>
    <row r="52" spans="1:8" customFormat="1" ht="9.9499999999999993" customHeight="1">
      <c r="A52" s="159"/>
      <c r="B52" s="160"/>
      <c r="C52" s="160"/>
      <c r="D52" s="160"/>
      <c r="E52" s="160"/>
      <c r="F52" s="160"/>
      <c r="G52" s="160"/>
      <c r="H52" s="160"/>
    </row>
    <row r="53" spans="1:8" ht="32.1" customHeight="1">
      <c r="A53" s="118" t="s">
        <v>161</v>
      </c>
      <c r="B53" s="118" t="s">
        <v>179</v>
      </c>
      <c r="C53" s="118" t="s">
        <v>180</v>
      </c>
      <c r="D53" s="119" t="s">
        <v>421</v>
      </c>
      <c r="E53" s="119" t="s">
        <v>422</v>
      </c>
      <c r="F53" s="119" t="s">
        <v>423</v>
      </c>
      <c r="G53" s="119" t="s">
        <v>424</v>
      </c>
      <c r="H53" s="119" t="s">
        <v>425</v>
      </c>
    </row>
    <row r="54" spans="1:8" ht="15.95" customHeight="1">
      <c r="A54" s="126" t="s">
        <v>431</v>
      </c>
      <c r="B54" s="22" t="s">
        <v>20</v>
      </c>
      <c r="C54" s="124">
        <v>3400</v>
      </c>
      <c r="D54" s="120">
        <f t="shared" ref="D54" si="15">C54+250</f>
        <v>3650</v>
      </c>
      <c r="E54" s="120">
        <f t="shared" ref="E54" si="16">C54+350</f>
        <v>3750</v>
      </c>
      <c r="F54" s="120">
        <f t="shared" ref="F54" si="17">C54+500</f>
        <v>3900</v>
      </c>
      <c r="G54" s="120">
        <f t="shared" ref="G54" si="18">C54+700</f>
        <v>4100</v>
      </c>
      <c r="H54" s="120">
        <f t="shared" ref="H54" si="19">C54+900</f>
        <v>4300</v>
      </c>
    </row>
    <row r="55" spans="1:8" ht="15.95" customHeight="1">
      <c r="A55" s="126" t="s">
        <v>432</v>
      </c>
      <c r="B55" s="22" t="s">
        <v>20</v>
      </c>
      <c r="C55" s="124">
        <v>3400</v>
      </c>
      <c r="D55" s="120">
        <f t="shared" ref="D55:D57" si="20">C55+250</f>
        <v>3650</v>
      </c>
      <c r="E55" s="120">
        <f t="shared" ref="E55:E57" si="21">C55+350</f>
        <v>3750</v>
      </c>
      <c r="F55" s="120">
        <f t="shared" ref="F55:F57" si="22">C55+500</f>
        <v>3900</v>
      </c>
      <c r="G55" s="120">
        <f t="shared" ref="G55:G57" si="23">C55+700</f>
        <v>4100</v>
      </c>
      <c r="H55" s="120">
        <f t="shared" ref="H55:H57" si="24">C55+900</f>
        <v>4300</v>
      </c>
    </row>
    <row r="56" spans="1:8" ht="15.95" customHeight="1">
      <c r="A56" s="126" t="s">
        <v>433</v>
      </c>
      <c r="B56" s="22" t="s">
        <v>20</v>
      </c>
      <c r="C56" s="124">
        <v>3400</v>
      </c>
      <c r="D56" s="120">
        <f t="shared" si="20"/>
        <v>3650</v>
      </c>
      <c r="E56" s="120">
        <f t="shared" si="21"/>
        <v>3750</v>
      </c>
      <c r="F56" s="120">
        <f t="shared" si="22"/>
        <v>3900</v>
      </c>
      <c r="G56" s="120">
        <f t="shared" si="23"/>
        <v>4100</v>
      </c>
      <c r="H56" s="120">
        <f t="shared" si="24"/>
        <v>4300</v>
      </c>
    </row>
    <row r="57" spans="1:8" ht="15.95" customHeight="1">
      <c r="A57" s="131" t="s">
        <v>434</v>
      </c>
      <c r="B57" s="22" t="s">
        <v>20</v>
      </c>
      <c r="C57" s="124">
        <v>4660</v>
      </c>
      <c r="D57" s="120">
        <f t="shared" si="20"/>
        <v>4910</v>
      </c>
      <c r="E57" s="120">
        <f t="shared" si="21"/>
        <v>5010</v>
      </c>
      <c r="F57" s="120">
        <f t="shared" si="22"/>
        <v>5160</v>
      </c>
      <c r="G57" s="120">
        <f t="shared" si="23"/>
        <v>5360</v>
      </c>
      <c r="H57" s="120">
        <f t="shared" si="24"/>
        <v>5560</v>
      </c>
    </row>
    <row r="58" spans="1:8" ht="15.95" customHeight="1">
      <c r="A58" s="125"/>
      <c r="B58" s="22"/>
      <c r="C58" s="124"/>
      <c r="D58" s="120"/>
      <c r="E58" s="120"/>
      <c r="F58" s="120"/>
      <c r="G58" s="120"/>
      <c r="H58" s="120"/>
    </row>
    <row r="59" spans="1:8" customFormat="1" ht="9.9499999999999993" customHeight="1">
      <c r="A59" s="159"/>
      <c r="B59" s="160"/>
      <c r="C59" s="160"/>
      <c r="D59" s="160"/>
      <c r="E59" s="160"/>
      <c r="F59" s="160"/>
      <c r="G59" s="160"/>
      <c r="H59" s="160"/>
    </row>
    <row r="60" spans="1:8" customFormat="1" ht="20.100000000000001" customHeight="1">
      <c r="A60" s="161" t="s">
        <v>435</v>
      </c>
      <c r="B60" s="162"/>
      <c r="C60" s="162"/>
      <c r="D60" s="162"/>
      <c r="E60" s="162"/>
      <c r="F60" s="162"/>
      <c r="G60" s="162"/>
      <c r="H60" s="163"/>
    </row>
    <row r="61" spans="1:8" customFormat="1" ht="9.9499999999999993" customHeight="1">
      <c r="A61" s="159"/>
      <c r="B61" s="160"/>
      <c r="C61" s="160"/>
      <c r="D61" s="160"/>
      <c r="E61" s="160"/>
      <c r="F61" s="160"/>
      <c r="G61" s="160"/>
      <c r="H61" s="160"/>
    </row>
    <row r="62" spans="1:8" ht="32.1" customHeight="1">
      <c r="A62" s="118" t="s">
        <v>161</v>
      </c>
      <c r="B62" s="118" t="s">
        <v>179</v>
      </c>
      <c r="C62" s="118" t="s">
        <v>180</v>
      </c>
      <c r="D62" s="119" t="s">
        <v>421</v>
      </c>
      <c r="E62" s="119" t="s">
        <v>422</v>
      </c>
      <c r="F62" s="119" t="s">
        <v>423</v>
      </c>
      <c r="G62" s="119" t="s">
        <v>424</v>
      </c>
      <c r="H62" s="119" t="s">
        <v>425</v>
      </c>
    </row>
    <row r="63" spans="1:8" ht="15.95" customHeight="1">
      <c r="A63" s="125" t="s">
        <v>436</v>
      </c>
      <c r="B63" s="22" t="s">
        <v>20</v>
      </c>
      <c r="C63" s="124">
        <v>5500</v>
      </c>
      <c r="D63" s="120">
        <f t="shared" ref="D63" si="25">C63+250</f>
        <v>5750</v>
      </c>
      <c r="E63" s="120">
        <f t="shared" ref="E63" si="26">C63+350</f>
        <v>5850</v>
      </c>
      <c r="F63" s="120">
        <f t="shared" ref="F63" si="27">C63+500</f>
        <v>6000</v>
      </c>
      <c r="G63" s="120">
        <f t="shared" ref="G63" si="28">C63+700</f>
        <v>6200</v>
      </c>
      <c r="H63" s="120">
        <f t="shared" ref="H63" si="29">C63+900</f>
        <v>6400</v>
      </c>
    </row>
    <row r="64" spans="1:8" ht="15.95" customHeight="1">
      <c r="A64" s="125" t="s">
        <v>36</v>
      </c>
      <c r="B64" s="22" t="s">
        <v>20</v>
      </c>
      <c r="C64" s="124">
        <v>6000</v>
      </c>
      <c r="D64" s="120">
        <f t="shared" ref="D64:D67" si="30">C64+250</f>
        <v>6250</v>
      </c>
      <c r="E64" s="120">
        <f t="shared" ref="E64:E67" si="31">C64+350</f>
        <v>6350</v>
      </c>
      <c r="F64" s="120">
        <f t="shared" ref="F64:F67" si="32">C64+500</f>
        <v>6500</v>
      </c>
      <c r="G64" s="120">
        <f t="shared" ref="G64:G67" si="33">C64+700</f>
        <v>6700</v>
      </c>
      <c r="H64" s="120">
        <f t="shared" ref="H64:H67" si="34">C64+900</f>
        <v>6900</v>
      </c>
    </row>
    <row r="65" spans="1:8" ht="15.95" customHeight="1">
      <c r="A65" s="125" t="s">
        <v>34</v>
      </c>
      <c r="B65" s="22" t="s">
        <v>20</v>
      </c>
      <c r="C65" s="124">
        <v>8000</v>
      </c>
      <c r="D65" s="120">
        <f t="shared" si="30"/>
        <v>8250</v>
      </c>
      <c r="E65" s="120">
        <f t="shared" si="31"/>
        <v>8350</v>
      </c>
      <c r="F65" s="120">
        <f t="shared" si="32"/>
        <v>8500</v>
      </c>
      <c r="G65" s="120">
        <f t="shared" si="33"/>
        <v>8700</v>
      </c>
      <c r="H65" s="120">
        <f t="shared" si="34"/>
        <v>8900</v>
      </c>
    </row>
    <row r="66" spans="1:8" ht="15.95" customHeight="1">
      <c r="A66" s="125" t="s">
        <v>37</v>
      </c>
      <c r="B66" s="22" t="s">
        <v>20</v>
      </c>
      <c r="C66" s="124">
        <v>4500</v>
      </c>
      <c r="D66" s="120">
        <f t="shared" si="30"/>
        <v>4750</v>
      </c>
      <c r="E66" s="120">
        <f t="shared" si="31"/>
        <v>4850</v>
      </c>
      <c r="F66" s="120">
        <f t="shared" si="32"/>
        <v>5000</v>
      </c>
      <c r="G66" s="120">
        <f t="shared" si="33"/>
        <v>5200</v>
      </c>
      <c r="H66" s="120">
        <f t="shared" si="34"/>
        <v>5400</v>
      </c>
    </row>
    <row r="67" spans="1:8" ht="15.95" customHeight="1">
      <c r="A67" s="125" t="s">
        <v>35</v>
      </c>
      <c r="B67" s="22" t="s">
        <v>20</v>
      </c>
      <c r="C67" s="124">
        <v>3700</v>
      </c>
      <c r="D67" s="120">
        <f t="shared" si="30"/>
        <v>3950</v>
      </c>
      <c r="E67" s="120">
        <f t="shared" si="31"/>
        <v>4050</v>
      </c>
      <c r="F67" s="120">
        <f t="shared" si="32"/>
        <v>4200</v>
      </c>
      <c r="G67" s="120">
        <f t="shared" si="33"/>
        <v>4400</v>
      </c>
      <c r="H67" s="120">
        <f t="shared" si="34"/>
        <v>4600</v>
      </c>
    </row>
    <row r="68" spans="1:8" ht="15.95" customHeight="1">
      <c r="A68" s="125"/>
      <c r="B68" s="22"/>
      <c r="C68" s="124"/>
      <c r="D68" s="120"/>
      <c r="E68" s="120"/>
      <c r="F68" s="120"/>
      <c r="G68" s="120"/>
      <c r="H68" s="120"/>
    </row>
    <row r="69" spans="1:8" customFormat="1" ht="9.9499999999999993" customHeight="1">
      <c r="A69" s="159"/>
      <c r="B69" s="160"/>
      <c r="C69" s="160"/>
      <c r="D69" s="160"/>
      <c r="E69" s="160"/>
      <c r="F69" s="160"/>
      <c r="G69" s="160"/>
      <c r="H69" s="160"/>
    </row>
    <row r="70" spans="1:8" customFormat="1" ht="20.100000000000001" customHeight="1">
      <c r="A70" s="161" t="s">
        <v>437</v>
      </c>
      <c r="B70" s="162"/>
      <c r="C70" s="162"/>
      <c r="D70" s="162"/>
      <c r="E70" s="162"/>
      <c r="F70" s="162"/>
      <c r="G70" s="162"/>
      <c r="H70" s="163"/>
    </row>
    <row r="71" spans="1:8" customFormat="1" ht="9.9499999999999993" customHeight="1">
      <c r="A71" s="159"/>
      <c r="B71" s="160"/>
      <c r="C71" s="160"/>
      <c r="D71" s="160"/>
      <c r="E71" s="160"/>
      <c r="F71" s="160"/>
      <c r="G71" s="160"/>
      <c r="H71" s="160"/>
    </row>
    <row r="72" spans="1:8" ht="15.95" customHeight="1">
      <c r="A72" s="324" t="s">
        <v>262</v>
      </c>
      <c r="B72" s="324"/>
      <c r="C72" s="324"/>
      <c r="D72" s="324"/>
      <c r="E72" s="324"/>
      <c r="F72" s="324"/>
      <c r="G72" s="324"/>
      <c r="H72" s="324"/>
    </row>
    <row r="73" spans="1:8" ht="15.95" customHeight="1">
      <c r="A73" s="324" t="s">
        <v>263</v>
      </c>
      <c r="B73" s="324"/>
      <c r="C73" s="324"/>
      <c r="D73" s="324"/>
      <c r="E73" s="324"/>
      <c r="F73" s="324"/>
      <c r="G73" s="324"/>
      <c r="H73" s="324"/>
    </row>
    <row r="74" spans="1:8" ht="15.95" customHeight="1">
      <c r="A74" s="324" t="s">
        <v>264</v>
      </c>
      <c r="B74" s="324"/>
      <c r="C74" s="324"/>
      <c r="D74" s="324"/>
      <c r="E74" s="324"/>
      <c r="F74" s="324"/>
      <c r="G74" s="324"/>
      <c r="H74" s="324"/>
    </row>
    <row r="75" spans="1:8" ht="14.1" customHeight="1">
      <c r="A75" s="19"/>
      <c r="B75" s="19"/>
      <c r="C75" s="19"/>
      <c r="D75" s="19"/>
      <c r="E75" s="19"/>
    </row>
    <row r="76" spans="1:8" ht="17.100000000000001" customHeight="1"/>
    <row r="77" spans="1:8" ht="17.100000000000001" customHeight="1"/>
    <row r="78" spans="1:8" ht="17.100000000000001" customHeight="1"/>
    <row r="79" spans="1:8" ht="17.100000000000001" customHeight="1"/>
    <row r="80" spans="1:8" ht="17.100000000000001" customHeight="1"/>
  </sheetData>
  <mergeCells count="30">
    <mergeCell ref="A73:H73"/>
    <mergeCell ref="A74:H74"/>
    <mergeCell ref="A72:H72"/>
    <mergeCell ref="A33:H33"/>
    <mergeCell ref="A39:H39"/>
    <mergeCell ref="A40:H40"/>
    <mergeCell ref="A41:H41"/>
    <mergeCell ref="A49:H49"/>
    <mergeCell ref="A69:H69"/>
    <mergeCell ref="A70:H70"/>
    <mergeCell ref="A71:H71"/>
    <mergeCell ref="A50:H50"/>
    <mergeCell ref="A51:H51"/>
    <mergeCell ref="A52:H52"/>
    <mergeCell ref="A59:H59"/>
    <mergeCell ref="A60:H60"/>
    <mergeCell ref="A61:H61"/>
    <mergeCell ref="A1:H1"/>
    <mergeCell ref="A2:H2"/>
    <mergeCell ref="A3:H3"/>
    <mergeCell ref="A31:H31"/>
    <mergeCell ref="A32:H32"/>
    <mergeCell ref="A20:A22"/>
    <mergeCell ref="A23:A24"/>
    <mergeCell ref="A28:A30"/>
    <mergeCell ref="A25:A27"/>
    <mergeCell ref="A5:A8"/>
    <mergeCell ref="A13:A16"/>
    <mergeCell ref="A17:A19"/>
    <mergeCell ref="A9:A12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3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F45"/>
  <sheetViews>
    <sheetView showGridLines="0" topLeftCell="A2" zoomScale="140" zoomScaleNormal="140" zoomScalePageLayoutView="120" workbookViewId="0">
      <selection activeCell="I23" sqref="I23"/>
    </sheetView>
  </sheetViews>
  <sheetFormatPr defaultColWidth="11.42578125" defaultRowHeight="15.75"/>
  <cols>
    <col min="1" max="1" width="25.7109375" style="15" customWidth="1"/>
    <col min="2" max="2" width="27" style="15" customWidth="1"/>
    <col min="3" max="3" width="24.42578125" style="15" customWidth="1"/>
    <col min="4" max="4" width="20.7109375" style="15" customWidth="1"/>
    <col min="5" max="5" width="21.28515625" style="15" customWidth="1"/>
    <col min="6" max="6" width="29" style="15" customWidth="1"/>
    <col min="7" max="16384" width="11.42578125" style="15"/>
  </cols>
  <sheetData>
    <row r="1" spans="1:6" customFormat="1" ht="9.9499999999999993" customHeight="1">
      <c r="A1" s="159"/>
      <c r="B1" s="160"/>
      <c r="C1" s="160"/>
      <c r="D1" s="160"/>
      <c r="E1" s="160"/>
      <c r="F1" s="160"/>
    </row>
    <row r="2" spans="1:6" customFormat="1" ht="20.100000000000001" customHeight="1">
      <c r="A2" s="161" t="s">
        <v>490</v>
      </c>
      <c r="B2" s="162"/>
      <c r="C2" s="162"/>
      <c r="D2" s="162"/>
      <c r="E2" s="162"/>
      <c r="F2" s="163"/>
    </row>
    <row r="3" spans="1:6" customFormat="1" ht="9.9499999999999993" customHeight="1">
      <c r="A3" s="159"/>
      <c r="B3" s="160"/>
      <c r="C3" s="160"/>
      <c r="D3" s="160"/>
      <c r="E3" s="160"/>
      <c r="F3" s="160"/>
    </row>
    <row r="4" spans="1:6" ht="33.950000000000003" customHeight="1">
      <c r="A4" s="16" t="s">
        <v>180</v>
      </c>
      <c r="B4" s="127" t="s">
        <v>421</v>
      </c>
      <c r="C4" s="127" t="s">
        <v>422</v>
      </c>
      <c r="D4" s="127" t="s">
        <v>423</v>
      </c>
      <c r="E4" s="127" t="s">
        <v>424</v>
      </c>
      <c r="F4" s="127" t="s">
        <v>425</v>
      </c>
    </row>
    <row r="5" spans="1:6" ht="15.95" customHeight="1">
      <c r="A5" s="128" t="s">
        <v>501</v>
      </c>
      <c r="B5" s="128" t="s">
        <v>438</v>
      </c>
      <c r="C5" s="128" t="s">
        <v>188</v>
      </c>
      <c r="D5" s="128" t="s">
        <v>192</v>
      </c>
      <c r="E5" s="128" t="s">
        <v>187</v>
      </c>
      <c r="F5" s="128" t="s">
        <v>286</v>
      </c>
    </row>
    <row r="6" spans="1:6" ht="15.95" customHeight="1">
      <c r="A6" s="128" t="s">
        <v>267</v>
      </c>
      <c r="B6" s="128" t="s">
        <v>439</v>
      </c>
      <c r="C6" s="128" t="s">
        <v>458</v>
      </c>
      <c r="D6" s="128" t="s">
        <v>195</v>
      </c>
      <c r="E6" s="128" t="s">
        <v>466</v>
      </c>
      <c r="F6" s="128" t="s">
        <v>474</v>
      </c>
    </row>
    <row r="7" spans="1:6" ht="15.95" customHeight="1">
      <c r="A7" s="128" t="s">
        <v>183</v>
      </c>
      <c r="B7" s="128" t="s">
        <v>257</v>
      </c>
      <c r="C7" s="128" t="s">
        <v>459</v>
      </c>
      <c r="D7" s="128" t="s">
        <v>464</v>
      </c>
      <c r="E7" s="128" t="s">
        <v>284</v>
      </c>
      <c r="F7" s="128" t="s">
        <v>475</v>
      </c>
    </row>
    <row r="8" spans="1:6" ht="15.95" customHeight="1">
      <c r="A8" s="128" t="s">
        <v>186</v>
      </c>
      <c r="B8" s="128" t="s">
        <v>440</v>
      </c>
      <c r="C8" s="128" t="s">
        <v>256</v>
      </c>
      <c r="D8" s="128" t="s">
        <v>465</v>
      </c>
      <c r="E8" s="128" t="s">
        <v>199</v>
      </c>
      <c r="F8" s="128" t="s">
        <v>288</v>
      </c>
    </row>
    <row r="9" spans="1:6" ht="15.95" customHeight="1">
      <c r="A9" s="128" t="s">
        <v>268</v>
      </c>
      <c r="B9" s="128" t="s">
        <v>441</v>
      </c>
      <c r="C9" s="128" t="s">
        <v>462</v>
      </c>
      <c r="D9" s="128" t="s">
        <v>222</v>
      </c>
      <c r="E9" s="128" t="s">
        <v>281</v>
      </c>
      <c r="F9" s="128" t="s">
        <v>476</v>
      </c>
    </row>
    <row r="10" spans="1:6" ht="15.95" customHeight="1">
      <c r="A10" s="128" t="s">
        <v>184</v>
      </c>
      <c r="B10" s="128" t="s">
        <v>442</v>
      </c>
      <c r="C10" s="128" t="s">
        <v>463</v>
      </c>
      <c r="D10" s="128"/>
      <c r="E10" s="128" t="s">
        <v>491</v>
      </c>
      <c r="F10" s="128" t="s">
        <v>477</v>
      </c>
    </row>
    <row r="11" spans="1:6" ht="15.95" customHeight="1">
      <c r="A11" s="128" t="s">
        <v>523</v>
      </c>
      <c r="B11" s="128" t="s">
        <v>443</v>
      </c>
      <c r="C11" s="128" t="s">
        <v>203</v>
      </c>
      <c r="D11" s="128"/>
      <c r="E11" s="128" t="s">
        <v>467</v>
      </c>
      <c r="F11" s="128" t="s">
        <v>478</v>
      </c>
    </row>
    <row r="12" spans="1:6" ht="15.95" customHeight="1">
      <c r="A12" s="128" t="s">
        <v>190</v>
      </c>
      <c r="B12" s="128" t="s">
        <v>444</v>
      </c>
      <c r="C12" s="128" t="s">
        <v>513</v>
      </c>
      <c r="D12" s="128"/>
      <c r="E12" s="128" t="s">
        <v>468</v>
      </c>
      <c r="F12" s="128" t="s">
        <v>479</v>
      </c>
    </row>
    <row r="13" spans="1:6" ht="15.95" customHeight="1">
      <c r="A13" s="128" t="s">
        <v>193</v>
      </c>
      <c r="B13" s="128" t="s">
        <v>445</v>
      </c>
      <c r="C13" s="128" t="s">
        <v>274</v>
      </c>
      <c r="D13" s="128"/>
      <c r="E13" s="128" t="s">
        <v>469</v>
      </c>
      <c r="F13" s="128" t="s">
        <v>480</v>
      </c>
    </row>
    <row r="14" spans="1:6" ht="15.95" customHeight="1">
      <c r="A14" s="128" t="s">
        <v>269</v>
      </c>
      <c r="B14" s="128" t="s">
        <v>446</v>
      </c>
      <c r="C14" s="128" t="s">
        <v>282</v>
      </c>
      <c r="D14" s="128"/>
      <c r="E14" s="128" t="s">
        <v>470</v>
      </c>
      <c r="F14" s="128" t="s">
        <v>481</v>
      </c>
    </row>
    <row r="15" spans="1:6" ht="15.95" customHeight="1">
      <c r="A15" s="128" t="s">
        <v>270</v>
      </c>
      <c r="B15" s="128" t="s">
        <v>196</v>
      </c>
      <c r="C15" s="128" t="s">
        <v>213</v>
      </c>
      <c r="D15" s="128"/>
      <c r="E15" s="128" t="s">
        <v>471</v>
      </c>
      <c r="F15" s="128" t="s">
        <v>482</v>
      </c>
    </row>
    <row r="16" spans="1:6" ht="15.95" customHeight="1">
      <c r="A16" s="128" t="s">
        <v>488</v>
      </c>
      <c r="B16" s="128" t="s">
        <v>198</v>
      </c>
      <c r="C16" s="128" t="s">
        <v>258</v>
      </c>
      <c r="D16" s="128"/>
      <c r="E16" s="128" t="s">
        <v>472</v>
      </c>
      <c r="F16" s="128" t="s">
        <v>289</v>
      </c>
    </row>
    <row r="17" spans="1:6" ht="15.95" customHeight="1">
      <c r="A17" s="128" t="s">
        <v>197</v>
      </c>
      <c r="B17" s="128" t="s">
        <v>200</v>
      </c>
      <c r="C17" s="128" t="s">
        <v>260</v>
      </c>
      <c r="D17" s="128"/>
      <c r="E17" s="128" t="s">
        <v>473</v>
      </c>
      <c r="F17" s="128" t="s">
        <v>483</v>
      </c>
    </row>
    <row r="18" spans="1:6" ht="15.95" customHeight="1">
      <c r="A18" s="128" t="s">
        <v>489</v>
      </c>
      <c r="B18" s="128" t="s">
        <v>202</v>
      </c>
      <c r="C18" s="128" t="s">
        <v>261</v>
      </c>
      <c r="D18" s="128"/>
      <c r="E18" s="128" t="s">
        <v>218</v>
      </c>
      <c r="F18" s="128" t="s">
        <v>484</v>
      </c>
    </row>
    <row r="19" spans="1:6" ht="15.95" customHeight="1">
      <c r="A19" s="128" t="s">
        <v>201</v>
      </c>
      <c r="B19" s="128" t="s">
        <v>447</v>
      </c>
      <c r="C19" s="128" t="s">
        <v>460</v>
      </c>
      <c r="D19" s="128"/>
      <c r="E19" s="128" t="s">
        <v>285</v>
      </c>
      <c r="F19" s="128" t="s">
        <v>287</v>
      </c>
    </row>
    <row r="20" spans="1:6" ht="15.95" customHeight="1">
      <c r="A20" s="128" t="s">
        <v>271</v>
      </c>
      <c r="B20" s="128" t="s">
        <v>448</v>
      </c>
      <c r="C20" s="128" t="s">
        <v>224</v>
      </c>
      <c r="D20" s="128"/>
      <c r="E20" s="128" t="s">
        <v>514</v>
      </c>
      <c r="F20" s="128" t="s">
        <v>208</v>
      </c>
    </row>
    <row r="21" spans="1:6" ht="15.95" customHeight="1">
      <c r="A21" s="128" t="s">
        <v>204</v>
      </c>
      <c r="B21" s="128" t="s">
        <v>449</v>
      </c>
      <c r="C21" s="128" t="s">
        <v>220</v>
      </c>
      <c r="D21" s="128"/>
      <c r="E21" s="128" t="s">
        <v>515</v>
      </c>
      <c r="F21" s="128" t="s">
        <v>487</v>
      </c>
    </row>
    <row r="22" spans="1:6" ht="15.95" customHeight="1">
      <c r="A22" s="128" t="s">
        <v>191</v>
      </c>
      <c r="B22" s="128" t="s">
        <v>211</v>
      </c>
      <c r="C22" s="128" t="s">
        <v>461</v>
      </c>
      <c r="D22" s="128"/>
      <c r="E22" s="128" t="s">
        <v>225</v>
      </c>
      <c r="F22" s="128" t="s">
        <v>485</v>
      </c>
    </row>
    <row r="23" spans="1:6" ht="15.95" customHeight="1">
      <c r="A23" s="128" t="s">
        <v>292</v>
      </c>
      <c r="B23" s="128" t="s">
        <v>272</v>
      </c>
      <c r="C23" s="128"/>
      <c r="D23" s="128"/>
      <c r="E23" s="57"/>
      <c r="F23" s="128" t="s">
        <v>486</v>
      </c>
    </row>
    <row r="24" spans="1:6" ht="15.95" customHeight="1">
      <c r="A24" s="128" t="s">
        <v>502</v>
      </c>
      <c r="B24" s="128" t="s">
        <v>273</v>
      </c>
      <c r="C24" s="128"/>
      <c r="D24" s="128"/>
      <c r="E24" s="57"/>
      <c r="F24" s="128" t="s">
        <v>290</v>
      </c>
    </row>
    <row r="25" spans="1:6" ht="15.95" customHeight="1">
      <c r="A25" s="128" t="s">
        <v>206</v>
      </c>
      <c r="B25" s="128" t="s">
        <v>450</v>
      </c>
      <c r="C25" s="128"/>
      <c r="D25" s="128"/>
      <c r="E25" s="57"/>
      <c r="F25" s="128"/>
    </row>
    <row r="26" spans="1:6" ht="15.95" customHeight="1">
      <c r="A26" s="128" t="s">
        <v>207</v>
      </c>
      <c r="B26" s="128" t="s">
        <v>212</v>
      </c>
      <c r="C26" s="128"/>
      <c r="D26" s="128"/>
      <c r="E26" s="57"/>
      <c r="F26" s="58"/>
    </row>
    <row r="27" spans="1:6" ht="15.95" customHeight="1">
      <c r="A27" s="128" t="s">
        <v>209</v>
      </c>
      <c r="B27" s="128" t="s">
        <v>451</v>
      </c>
      <c r="C27" s="128"/>
      <c r="D27" s="128"/>
      <c r="E27" s="57"/>
      <c r="F27" s="58"/>
    </row>
    <row r="28" spans="1:6" ht="15.95" customHeight="1">
      <c r="A28" s="128" t="s">
        <v>504</v>
      </c>
      <c r="B28" s="128" t="s">
        <v>283</v>
      </c>
      <c r="C28" s="128"/>
      <c r="D28" s="128"/>
      <c r="E28" s="57"/>
      <c r="F28" s="58"/>
    </row>
    <row r="29" spans="1:6" ht="15.95" customHeight="1">
      <c r="A29" s="128" t="s">
        <v>522</v>
      </c>
      <c r="B29" s="128" t="s">
        <v>452</v>
      </c>
      <c r="C29" s="128"/>
      <c r="D29" s="128"/>
      <c r="E29" s="57"/>
      <c r="F29" s="58"/>
    </row>
    <row r="30" spans="1:6" ht="15.95" customHeight="1">
      <c r="A30" s="128" t="s">
        <v>505</v>
      </c>
      <c r="B30" s="128" t="s">
        <v>216</v>
      </c>
      <c r="C30" s="128"/>
      <c r="D30" s="128"/>
      <c r="E30" s="57"/>
      <c r="F30" s="58"/>
    </row>
    <row r="31" spans="1:6" ht="15.95" customHeight="1">
      <c r="A31" s="128" t="s">
        <v>503</v>
      </c>
      <c r="B31" s="128" t="s">
        <v>453</v>
      </c>
      <c r="C31" s="128"/>
      <c r="D31" s="128"/>
      <c r="E31" s="57"/>
      <c r="F31" s="58"/>
    </row>
    <row r="32" spans="1:6" ht="15.95" customHeight="1">
      <c r="A32" s="128" t="s">
        <v>509</v>
      </c>
      <c r="B32" s="128" t="s">
        <v>259</v>
      </c>
      <c r="C32" s="128"/>
      <c r="D32" s="128"/>
      <c r="E32" s="57"/>
      <c r="F32" s="58"/>
    </row>
    <row r="33" spans="1:6" ht="15.95" customHeight="1">
      <c r="A33" s="128" t="s">
        <v>508</v>
      </c>
      <c r="B33" s="128" t="s">
        <v>278</v>
      </c>
      <c r="C33" s="129"/>
      <c r="D33" s="129"/>
      <c r="E33" s="57"/>
      <c r="F33" s="58"/>
    </row>
    <row r="34" spans="1:6" ht="15.95" customHeight="1">
      <c r="A34" s="128" t="s">
        <v>275</v>
      </c>
      <c r="B34" s="128" t="s">
        <v>454</v>
      </c>
      <c r="C34" s="129"/>
      <c r="D34" s="129"/>
      <c r="E34" s="57"/>
      <c r="F34" s="58"/>
    </row>
    <row r="35" spans="1:6" ht="15.95" customHeight="1">
      <c r="A35" s="130" t="s">
        <v>276</v>
      </c>
      <c r="B35" s="128" t="s">
        <v>455</v>
      </c>
      <c r="C35" s="129"/>
      <c r="D35" s="129"/>
      <c r="E35" s="57"/>
      <c r="F35" s="58"/>
    </row>
    <row r="36" spans="1:6" ht="15.95" customHeight="1">
      <c r="A36" s="128" t="s">
        <v>219</v>
      </c>
      <c r="B36" s="128" t="s">
        <v>215</v>
      </c>
      <c r="C36" s="129"/>
      <c r="D36" s="129"/>
      <c r="E36" s="57"/>
      <c r="F36" s="58"/>
    </row>
    <row r="37" spans="1:6" ht="15.95" customHeight="1">
      <c r="A37" s="128" t="s">
        <v>214</v>
      </c>
      <c r="B37" s="128" t="s">
        <v>217</v>
      </c>
      <c r="C37" s="129"/>
      <c r="D37" s="129"/>
      <c r="E37" s="58"/>
      <c r="F37" s="58"/>
    </row>
    <row r="38" spans="1:6" ht="15.95" customHeight="1">
      <c r="A38" s="128" t="s">
        <v>277</v>
      </c>
      <c r="B38" s="128" t="s">
        <v>456</v>
      </c>
      <c r="C38" s="129"/>
      <c r="D38" s="129"/>
      <c r="E38" s="58"/>
      <c r="F38" s="58"/>
    </row>
    <row r="39" spans="1:6" ht="15.95" customHeight="1">
      <c r="A39" s="56" t="s">
        <v>221</v>
      </c>
      <c r="B39" s="128" t="s">
        <v>457</v>
      </c>
      <c r="C39" s="129"/>
      <c r="D39" s="129"/>
      <c r="E39" s="58"/>
      <c r="F39" s="58"/>
    </row>
    <row r="40" spans="1:6" ht="15.95" customHeight="1">
      <c r="A40" s="59" t="s">
        <v>279</v>
      </c>
      <c r="B40" s="128" t="s">
        <v>280</v>
      </c>
      <c r="C40" s="129"/>
      <c r="D40" s="129"/>
      <c r="E40" s="58"/>
      <c r="F40" s="58"/>
    </row>
    <row r="41" spans="1:6" ht="15.95" customHeight="1">
      <c r="A41" s="56" t="s">
        <v>223</v>
      </c>
      <c r="B41" s="24"/>
      <c r="C41" s="129"/>
      <c r="D41" s="129"/>
      <c r="E41" s="58"/>
      <c r="F41" s="58"/>
    </row>
    <row r="42" spans="1:6" ht="15.95" customHeight="1">
      <c r="A42" s="128" t="s">
        <v>506</v>
      </c>
      <c r="B42" s="24"/>
      <c r="C42" s="129"/>
      <c r="D42" s="129"/>
      <c r="E42" s="58"/>
      <c r="F42" s="58"/>
    </row>
    <row r="43" spans="1:6" ht="15.95" customHeight="1">
      <c r="A43" s="128" t="s">
        <v>507</v>
      </c>
      <c r="C43" s="129"/>
      <c r="D43" s="129"/>
      <c r="E43" s="58"/>
      <c r="F43" s="58"/>
    </row>
    <row r="44" spans="1:6" ht="15.95" customHeight="1">
      <c r="A44" s="24"/>
      <c r="B44" s="128"/>
      <c r="C44" s="129"/>
      <c r="D44" s="129"/>
      <c r="E44" s="58"/>
      <c r="F44" s="58"/>
    </row>
    <row r="45" spans="1:6" ht="14.1" customHeight="1"/>
  </sheetData>
  <sortState ref="A5:A43">
    <sortCondition ref="A5:A43"/>
  </sortState>
  <mergeCells count="3">
    <mergeCell ref="A1:F1"/>
    <mergeCell ref="A3:F3"/>
    <mergeCell ref="A2:F2"/>
  </mergeCells>
  <phoneticPr fontId="1" type="noConversion"/>
  <printOptions horizontalCentered="1" verticalCentered="1"/>
  <pageMargins left="0.19685039370078741" right="0.19685039370078741" top="0.19685039370078741" bottom="0.19685039370078741" header="0.30000000000000004" footer="0.30000000000000004"/>
  <pageSetup paperSize="9" scale="63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autoPageBreaks="0"/>
  </sheetPr>
  <dimension ref="A1:Q65"/>
  <sheetViews>
    <sheetView showGridLines="0" zoomScale="140" zoomScaleNormal="140" zoomScalePageLayoutView="120" workbookViewId="0">
      <selection activeCell="O11" sqref="O11"/>
    </sheetView>
  </sheetViews>
  <sheetFormatPr defaultColWidth="8.85546875" defaultRowHeight="15.75"/>
  <cols>
    <col min="1" max="1" width="16.7109375" style="9" customWidth="1"/>
    <col min="2" max="2" width="11.85546875" style="9" customWidth="1"/>
    <col min="3" max="3" width="9.140625" style="9" customWidth="1"/>
    <col min="4" max="4" width="8.85546875" style="9" customWidth="1"/>
    <col min="5" max="5" width="11" style="9" customWidth="1"/>
    <col min="6" max="6" width="2" style="9" customWidth="1"/>
    <col min="7" max="7" width="16.85546875" style="9" customWidth="1"/>
    <col min="8" max="8" width="10.85546875" style="9" customWidth="1"/>
    <col min="9" max="9" width="9.28515625" style="9" customWidth="1"/>
    <col min="10" max="10" width="8.42578125" style="9" customWidth="1"/>
    <col min="11" max="11" width="12.28515625" style="9" customWidth="1"/>
    <col min="12" max="12" width="2" style="7" customWidth="1"/>
    <col min="13" max="13" width="17.140625" style="7" customWidth="1"/>
    <col min="14" max="14" width="10.85546875" style="7" customWidth="1"/>
    <col min="15" max="15" width="9.85546875" style="7" customWidth="1"/>
    <col min="16" max="16" width="8.85546875" style="7"/>
    <col min="17" max="17" width="10.7109375" style="7" customWidth="1"/>
    <col min="18" max="16384" width="8.85546875" style="7"/>
  </cols>
  <sheetData>
    <row r="1" spans="1:17" customFormat="1" ht="9.9499999999999993" customHeight="1">
      <c r="A1" s="340"/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17" customFormat="1" ht="20.100000000000001" customHeight="1">
      <c r="A2" s="341" t="s">
        <v>496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3" spans="1:17" customFormat="1" ht="9.9499999999999993" customHeight="1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</row>
    <row r="4" spans="1:17" ht="32.1" customHeight="1">
      <c r="A4" s="333" t="s">
        <v>233</v>
      </c>
      <c r="B4" s="333"/>
      <c r="C4" s="333"/>
      <c r="D4" s="333"/>
      <c r="E4" s="333"/>
      <c r="F4" s="6"/>
      <c r="G4" s="333" t="s">
        <v>492</v>
      </c>
      <c r="H4" s="333"/>
      <c r="I4" s="333"/>
      <c r="J4" s="333"/>
      <c r="K4" s="333"/>
      <c r="M4" s="333" t="s">
        <v>493</v>
      </c>
      <c r="N4" s="333"/>
      <c r="O4" s="333"/>
      <c r="P4" s="333"/>
      <c r="Q4" s="333"/>
    </row>
    <row r="5" spans="1:17">
      <c r="A5" s="8" t="s">
        <v>234</v>
      </c>
      <c r="B5" s="8" t="s">
        <v>234</v>
      </c>
      <c r="C5" s="8" t="s">
        <v>235</v>
      </c>
      <c r="D5" s="8" t="s">
        <v>2</v>
      </c>
      <c r="E5" s="8" t="s">
        <v>236</v>
      </c>
      <c r="G5" s="8"/>
      <c r="H5" s="8" t="s">
        <v>237</v>
      </c>
      <c r="I5" s="8" t="s">
        <v>235</v>
      </c>
      <c r="J5" s="8" t="s">
        <v>2</v>
      </c>
      <c r="K5" s="8" t="s">
        <v>236</v>
      </c>
      <c r="M5" s="8"/>
      <c r="N5" s="8" t="s">
        <v>234</v>
      </c>
      <c r="O5" s="8" t="s">
        <v>235</v>
      </c>
      <c r="P5" s="8" t="s">
        <v>2</v>
      </c>
      <c r="Q5" s="8" t="s">
        <v>236</v>
      </c>
    </row>
    <row r="6" spans="1:17">
      <c r="A6" s="10" t="s">
        <v>238</v>
      </c>
      <c r="B6" s="10">
        <v>120</v>
      </c>
      <c r="C6" s="10">
        <v>2.5</v>
      </c>
      <c r="D6" s="11">
        <v>33</v>
      </c>
      <c r="E6" s="12">
        <f>ROUND(B6*C6*D6/10,-1)</f>
        <v>990</v>
      </c>
      <c r="G6" s="10" t="s">
        <v>238</v>
      </c>
      <c r="H6" s="10">
        <v>0</v>
      </c>
      <c r="I6" s="10">
        <v>2.5</v>
      </c>
      <c r="J6" s="11">
        <v>38</v>
      </c>
      <c r="K6" s="12">
        <f>ROUND(H6*I6*J6/10,-1)</f>
        <v>0</v>
      </c>
      <c r="M6" s="10" t="s">
        <v>238</v>
      </c>
      <c r="N6" s="10">
        <v>330</v>
      </c>
      <c r="O6" s="10">
        <v>2.5</v>
      </c>
      <c r="P6" s="11">
        <v>43</v>
      </c>
      <c r="Q6" s="12">
        <f>ROUND(N6*O6*P6/10,-1)</f>
        <v>3550</v>
      </c>
    </row>
    <row r="7" spans="1:17">
      <c r="A7" s="10" t="s">
        <v>239</v>
      </c>
      <c r="B7" s="10">
        <v>0</v>
      </c>
      <c r="C7" s="10">
        <v>2.5</v>
      </c>
      <c r="D7" s="11">
        <v>50</v>
      </c>
      <c r="E7" s="12">
        <f t="shared" ref="E7:E8" si="0">ROUND(B7*C7*D7/10,-1)</f>
        <v>0</v>
      </c>
      <c r="G7" s="10" t="s">
        <v>239</v>
      </c>
      <c r="H7" s="10">
        <v>100</v>
      </c>
      <c r="I7" s="10">
        <v>3</v>
      </c>
      <c r="J7" s="11">
        <v>57</v>
      </c>
      <c r="K7" s="12">
        <f t="shared" ref="K7:K8" si="1">ROUND(H7*I7*J7/10,-1)</f>
        <v>1710</v>
      </c>
      <c r="M7" s="10" t="s">
        <v>239</v>
      </c>
      <c r="N7" s="10"/>
      <c r="O7" s="10">
        <v>0</v>
      </c>
      <c r="P7" s="11">
        <v>65</v>
      </c>
      <c r="Q7" s="12">
        <f t="shared" ref="Q7:Q8" si="2">ROUND(N7*O7*P7/10,-1)</f>
        <v>0</v>
      </c>
    </row>
    <row r="8" spans="1:17">
      <c r="A8" s="10" t="s">
        <v>240</v>
      </c>
      <c r="B8" s="10"/>
      <c r="C8" s="10">
        <v>2.5</v>
      </c>
      <c r="D8" s="11">
        <v>66</v>
      </c>
      <c r="E8" s="12">
        <f t="shared" si="0"/>
        <v>0</v>
      </c>
      <c r="G8" s="10" t="s">
        <v>240</v>
      </c>
      <c r="H8" s="10"/>
      <c r="I8" s="10">
        <v>2.5</v>
      </c>
      <c r="J8" s="11">
        <v>76</v>
      </c>
      <c r="K8" s="12">
        <f t="shared" si="1"/>
        <v>0</v>
      </c>
      <c r="M8" s="10" t="s">
        <v>240</v>
      </c>
      <c r="N8" s="10"/>
      <c r="O8" s="10">
        <v>0</v>
      </c>
      <c r="P8" s="11">
        <v>86</v>
      </c>
      <c r="Q8" s="12">
        <f t="shared" si="2"/>
        <v>0</v>
      </c>
    </row>
    <row r="9" spans="1:17">
      <c r="A9" s="334" t="s">
        <v>494</v>
      </c>
      <c r="B9" s="335"/>
      <c r="C9" s="335"/>
      <c r="D9" s="335"/>
      <c r="E9" s="336"/>
      <c r="G9" s="334" t="s">
        <v>494</v>
      </c>
      <c r="H9" s="335"/>
      <c r="I9" s="335"/>
      <c r="J9" s="335"/>
      <c r="K9" s="336"/>
      <c r="M9" s="334" t="s">
        <v>494</v>
      </c>
      <c r="N9" s="335"/>
      <c r="O9" s="335"/>
      <c r="P9" s="335"/>
      <c r="Q9" s="336"/>
    </row>
    <row r="10" spans="1:17">
      <c r="A10" s="11" t="s">
        <v>241</v>
      </c>
      <c r="B10" s="11"/>
      <c r="C10" s="10">
        <v>2.5</v>
      </c>
      <c r="D10" s="11">
        <v>320</v>
      </c>
      <c r="E10" s="11">
        <f>ROUND(C10*D10,-1)</f>
        <v>800</v>
      </c>
      <c r="G10" s="11" t="s">
        <v>241</v>
      </c>
      <c r="H10" s="11"/>
      <c r="I10" s="10">
        <v>3</v>
      </c>
      <c r="J10" s="11">
        <v>360</v>
      </c>
      <c r="K10" s="11">
        <f>ROUND(I10*J10,-1)</f>
        <v>1080</v>
      </c>
      <c r="M10" s="11" t="s">
        <v>241</v>
      </c>
      <c r="N10" s="11"/>
      <c r="O10" s="10">
        <v>2.5</v>
      </c>
      <c r="P10" s="11">
        <v>420</v>
      </c>
      <c r="Q10" s="11">
        <f>ROUND(O10*P10,-1)</f>
        <v>1050</v>
      </c>
    </row>
    <row r="11" spans="1:17">
      <c r="A11" s="11" t="s">
        <v>242</v>
      </c>
      <c r="B11" s="11"/>
      <c r="C11" s="10">
        <v>0</v>
      </c>
      <c r="D11" s="11">
        <v>360</v>
      </c>
      <c r="E11" s="11">
        <f>ROUND(C11*D11,-1)</f>
        <v>0</v>
      </c>
      <c r="G11" s="11" t="s">
        <v>242</v>
      </c>
      <c r="H11" s="11"/>
      <c r="I11" s="10">
        <v>0</v>
      </c>
      <c r="J11" s="11">
        <v>400</v>
      </c>
      <c r="K11" s="11">
        <f t="shared" ref="K11:K12" si="3">ROUND(I11*J11,-1)</f>
        <v>0</v>
      </c>
      <c r="M11" s="11" t="s">
        <v>242</v>
      </c>
      <c r="N11" s="11"/>
      <c r="O11" s="10">
        <v>0</v>
      </c>
      <c r="P11" s="11">
        <v>460</v>
      </c>
      <c r="Q11" s="11">
        <f t="shared" ref="Q11:Q12" si="4">ROUND(O11*P11,-1)</f>
        <v>0</v>
      </c>
    </row>
    <row r="12" spans="1:17">
      <c r="A12" s="11" t="s">
        <v>243</v>
      </c>
      <c r="B12" s="11"/>
      <c r="C12" s="10">
        <v>0</v>
      </c>
      <c r="D12" s="11">
        <v>80</v>
      </c>
      <c r="E12" s="11">
        <f>ROUND(C12*D12,-1)</f>
        <v>0</v>
      </c>
      <c r="G12" s="11" t="s">
        <v>243</v>
      </c>
      <c r="H12" s="11"/>
      <c r="I12" s="10">
        <v>0</v>
      </c>
      <c r="J12" s="11">
        <v>100</v>
      </c>
      <c r="K12" s="11">
        <f t="shared" si="3"/>
        <v>0</v>
      </c>
      <c r="M12" s="11" t="s">
        <v>243</v>
      </c>
      <c r="N12" s="11"/>
      <c r="O12" s="10">
        <v>0</v>
      </c>
      <c r="P12" s="11">
        <v>130</v>
      </c>
      <c r="Q12" s="11">
        <f t="shared" si="4"/>
        <v>0</v>
      </c>
    </row>
    <row r="13" spans="1:17" ht="21" customHeight="1">
      <c r="A13" s="337" t="s">
        <v>244</v>
      </c>
      <c r="B13" s="338"/>
      <c r="C13" s="338"/>
      <c r="D13" s="339"/>
      <c r="E13" s="5">
        <f>ROUND(E6+E7+E8+E10+E11+E12,-1)</f>
        <v>1790</v>
      </c>
      <c r="F13" s="6"/>
      <c r="G13" s="337" t="s">
        <v>244</v>
      </c>
      <c r="H13" s="338"/>
      <c r="I13" s="338"/>
      <c r="J13" s="339"/>
      <c r="K13" s="5">
        <f>ROUND(K6+K7+K8+K10+K11+K12,-1)</f>
        <v>2790</v>
      </c>
      <c r="M13" s="337" t="s">
        <v>244</v>
      </c>
      <c r="N13" s="338"/>
      <c r="O13" s="338"/>
      <c r="P13" s="339"/>
      <c r="Q13" s="5">
        <f>ROUND(Q6+Q7+Q8+Q10+Q11+Q12,-1)</f>
        <v>4600</v>
      </c>
    </row>
    <row r="15" spans="1:17">
      <c r="A15" s="132" t="s">
        <v>495</v>
      </c>
      <c r="B15" s="13"/>
    </row>
    <row r="16" spans="1:17">
      <c r="A16" s="14" t="s">
        <v>246</v>
      </c>
      <c r="B16" s="14"/>
    </row>
    <row r="17" spans="1:17">
      <c r="A17" s="14" t="s">
        <v>245</v>
      </c>
      <c r="B17" s="14"/>
    </row>
    <row r="19" spans="1:17">
      <c r="A19" s="14" t="s">
        <v>498</v>
      </c>
    </row>
    <row r="20" spans="1:17">
      <c r="A20" s="14" t="s">
        <v>497</v>
      </c>
    </row>
    <row r="22" spans="1:17" customFormat="1" ht="9.9499999999999993" customHeight="1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</row>
    <row r="23" spans="1:17" customFormat="1" ht="20.100000000000001" customHeight="1">
      <c r="A23" s="161" t="s">
        <v>512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3"/>
    </row>
    <row r="24" spans="1:17" customFormat="1" ht="9.9499999999999993" customHeight="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</row>
    <row r="25" spans="1:17" s="15" customFormat="1" ht="33.950000000000003" customHeight="1">
      <c r="A25" s="328" t="s">
        <v>233</v>
      </c>
      <c r="B25" s="328"/>
      <c r="C25" s="342" t="s">
        <v>492</v>
      </c>
      <c r="D25" s="343"/>
      <c r="E25" s="343"/>
      <c r="F25" s="343"/>
      <c r="G25" s="343"/>
      <c r="H25" s="344"/>
      <c r="I25" s="345" t="s">
        <v>493</v>
      </c>
      <c r="J25" s="346"/>
      <c r="K25" s="346"/>
      <c r="L25" s="346"/>
      <c r="M25" s="346"/>
      <c r="N25" s="346"/>
      <c r="O25" s="346"/>
      <c r="P25" s="346"/>
      <c r="Q25" s="347"/>
    </row>
    <row r="26" spans="1:17">
      <c r="A26" s="348" t="s">
        <v>501</v>
      </c>
      <c r="B26" s="348"/>
      <c r="C26" s="348" t="s">
        <v>438</v>
      </c>
      <c r="D26" s="348"/>
      <c r="E26" s="348"/>
      <c r="F26" s="348"/>
      <c r="G26" s="348" t="s">
        <v>188</v>
      </c>
      <c r="H26" s="348"/>
      <c r="I26" s="348" t="s">
        <v>192</v>
      </c>
      <c r="J26" s="348"/>
      <c r="K26" s="348"/>
      <c r="L26" s="348" t="s">
        <v>187</v>
      </c>
      <c r="M26" s="348"/>
      <c r="N26" s="348"/>
      <c r="O26" s="348" t="s">
        <v>286</v>
      </c>
      <c r="P26" s="348"/>
      <c r="Q26" s="348"/>
    </row>
    <row r="27" spans="1:17">
      <c r="A27" s="348" t="s">
        <v>267</v>
      </c>
      <c r="B27" s="348"/>
      <c r="C27" s="348" t="s">
        <v>439</v>
      </c>
      <c r="D27" s="348"/>
      <c r="E27" s="348"/>
      <c r="F27" s="348"/>
      <c r="G27" s="348" t="s">
        <v>458</v>
      </c>
      <c r="H27" s="348"/>
      <c r="I27" s="348" t="s">
        <v>195</v>
      </c>
      <c r="J27" s="348"/>
      <c r="K27" s="348"/>
      <c r="L27" s="348" t="s">
        <v>466</v>
      </c>
      <c r="M27" s="348"/>
      <c r="N27" s="348"/>
      <c r="O27" s="348" t="s">
        <v>474</v>
      </c>
      <c r="P27" s="348"/>
      <c r="Q27" s="348"/>
    </row>
    <row r="28" spans="1:17">
      <c r="A28" s="348" t="s">
        <v>183</v>
      </c>
      <c r="B28" s="348"/>
      <c r="C28" s="348" t="s">
        <v>257</v>
      </c>
      <c r="D28" s="348"/>
      <c r="E28" s="348"/>
      <c r="F28" s="348"/>
      <c r="G28" s="348" t="s">
        <v>459</v>
      </c>
      <c r="H28" s="348"/>
      <c r="I28" s="348" t="s">
        <v>464</v>
      </c>
      <c r="J28" s="348"/>
      <c r="K28" s="348"/>
      <c r="L28" s="348" t="s">
        <v>284</v>
      </c>
      <c r="M28" s="348"/>
      <c r="N28" s="348"/>
      <c r="O28" s="348" t="s">
        <v>475</v>
      </c>
      <c r="P28" s="348"/>
      <c r="Q28" s="348"/>
    </row>
    <row r="29" spans="1:17">
      <c r="A29" s="348" t="s">
        <v>186</v>
      </c>
      <c r="B29" s="348"/>
      <c r="C29" s="348" t="s">
        <v>440</v>
      </c>
      <c r="D29" s="348"/>
      <c r="E29" s="348"/>
      <c r="F29" s="348"/>
      <c r="G29" s="348" t="s">
        <v>256</v>
      </c>
      <c r="H29" s="348"/>
      <c r="I29" s="348" t="s">
        <v>465</v>
      </c>
      <c r="J29" s="348"/>
      <c r="K29" s="348"/>
      <c r="L29" s="348" t="s">
        <v>199</v>
      </c>
      <c r="M29" s="348"/>
      <c r="N29" s="348"/>
      <c r="O29" s="348" t="s">
        <v>288</v>
      </c>
      <c r="P29" s="348"/>
      <c r="Q29" s="348"/>
    </row>
    <row r="30" spans="1:17">
      <c r="A30" s="348" t="s">
        <v>268</v>
      </c>
      <c r="B30" s="348"/>
      <c r="C30" s="348" t="s">
        <v>441</v>
      </c>
      <c r="D30" s="348"/>
      <c r="E30" s="348"/>
      <c r="F30" s="348"/>
      <c r="G30" s="348" t="s">
        <v>462</v>
      </c>
      <c r="H30" s="348"/>
      <c r="I30" s="348" t="s">
        <v>222</v>
      </c>
      <c r="J30" s="348"/>
      <c r="K30" s="348"/>
      <c r="L30" s="348" t="s">
        <v>281</v>
      </c>
      <c r="M30" s="348"/>
      <c r="N30" s="348"/>
      <c r="O30" s="348" t="s">
        <v>476</v>
      </c>
      <c r="P30" s="348"/>
      <c r="Q30" s="348"/>
    </row>
    <row r="31" spans="1:17">
      <c r="A31" s="348" t="s">
        <v>184</v>
      </c>
      <c r="B31" s="348"/>
      <c r="C31" s="348" t="s">
        <v>442</v>
      </c>
      <c r="D31" s="348"/>
      <c r="E31" s="348"/>
      <c r="F31" s="348"/>
      <c r="G31" s="348" t="s">
        <v>463</v>
      </c>
      <c r="H31" s="348"/>
      <c r="I31" s="348"/>
      <c r="J31" s="348"/>
      <c r="K31" s="348"/>
      <c r="L31" s="348" t="s">
        <v>491</v>
      </c>
      <c r="M31" s="348"/>
      <c r="N31" s="348"/>
      <c r="O31" s="348" t="s">
        <v>477</v>
      </c>
      <c r="P31" s="348"/>
      <c r="Q31" s="348"/>
    </row>
    <row r="32" spans="1:17">
      <c r="A32" s="348" t="s">
        <v>523</v>
      </c>
      <c r="B32" s="348"/>
      <c r="C32" s="348" t="s">
        <v>443</v>
      </c>
      <c r="D32" s="348"/>
      <c r="E32" s="348"/>
      <c r="F32" s="348"/>
      <c r="G32" s="348" t="s">
        <v>203</v>
      </c>
      <c r="H32" s="348"/>
      <c r="I32" s="348"/>
      <c r="J32" s="348"/>
      <c r="K32" s="348"/>
      <c r="L32" s="348" t="s">
        <v>467</v>
      </c>
      <c r="M32" s="348"/>
      <c r="N32" s="348"/>
      <c r="O32" s="348" t="s">
        <v>478</v>
      </c>
      <c r="P32" s="348"/>
      <c r="Q32" s="348"/>
    </row>
    <row r="33" spans="1:17">
      <c r="A33" s="348" t="s">
        <v>190</v>
      </c>
      <c r="B33" s="348"/>
      <c r="C33" s="348" t="s">
        <v>444</v>
      </c>
      <c r="D33" s="348"/>
      <c r="E33" s="348"/>
      <c r="F33" s="348"/>
      <c r="G33" s="348" t="s">
        <v>513</v>
      </c>
      <c r="H33" s="348"/>
      <c r="I33" s="349"/>
      <c r="J33" s="349"/>
      <c r="K33" s="349"/>
      <c r="L33" s="348" t="s">
        <v>468</v>
      </c>
      <c r="M33" s="348"/>
      <c r="N33" s="348"/>
      <c r="O33" s="348" t="s">
        <v>479</v>
      </c>
      <c r="P33" s="348"/>
      <c r="Q33" s="348"/>
    </row>
    <row r="34" spans="1:17">
      <c r="A34" s="348" t="s">
        <v>193</v>
      </c>
      <c r="B34" s="348"/>
      <c r="C34" s="348" t="s">
        <v>445</v>
      </c>
      <c r="D34" s="348"/>
      <c r="E34" s="348"/>
      <c r="F34" s="348"/>
      <c r="G34" s="348" t="s">
        <v>274</v>
      </c>
      <c r="H34" s="348"/>
      <c r="I34" s="349"/>
      <c r="J34" s="349"/>
      <c r="K34" s="349"/>
      <c r="L34" s="348" t="s">
        <v>469</v>
      </c>
      <c r="M34" s="348"/>
      <c r="N34" s="348"/>
      <c r="O34" s="348" t="s">
        <v>480</v>
      </c>
      <c r="P34" s="348"/>
      <c r="Q34" s="348"/>
    </row>
    <row r="35" spans="1:17">
      <c r="A35" s="348" t="s">
        <v>269</v>
      </c>
      <c r="B35" s="348"/>
      <c r="C35" s="348" t="s">
        <v>446</v>
      </c>
      <c r="D35" s="348"/>
      <c r="E35" s="348"/>
      <c r="F35" s="348"/>
      <c r="G35" s="348" t="s">
        <v>282</v>
      </c>
      <c r="H35" s="348"/>
      <c r="I35" s="349"/>
      <c r="J35" s="349"/>
      <c r="K35" s="349"/>
      <c r="L35" s="348" t="s">
        <v>470</v>
      </c>
      <c r="M35" s="348"/>
      <c r="N35" s="348"/>
      <c r="O35" s="348" t="s">
        <v>481</v>
      </c>
      <c r="P35" s="348"/>
      <c r="Q35" s="348"/>
    </row>
    <row r="36" spans="1:17">
      <c r="A36" s="348" t="s">
        <v>270</v>
      </c>
      <c r="B36" s="348"/>
      <c r="C36" s="348" t="s">
        <v>196</v>
      </c>
      <c r="D36" s="348"/>
      <c r="E36" s="348"/>
      <c r="F36" s="348"/>
      <c r="G36" s="348" t="s">
        <v>213</v>
      </c>
      <c r="H36" s="348"/>
      <c r="I36" s="349"/>
      <c r="J36" s="349"/>
      <c r="K36" s="349"/>
      <c r="L36" s="348" t="s">
        <v>471</v>
      </c>
      <c r="M36" s="348"/>
      <c r="N36" s="348"/>
      <c r="O36" s="348" t="s">
        <v>482</v>
      </c>
      <c r="P36" s="348"/>
      <c r="Q36" s="348"/>
    </row>
    <row r="37" spans="1:17">
      <c r="A37" s="348" t="s">
        <v>488</v>
      </c>
      <c r="B37" s="348"/>
      <c r="C37" s="348" t="s">
        <v>198</v>
      </c>
      <c r="D37" s="348"/>
      <c r="E37" s="348"/>
      <c r="F37" s="348"/>
      <c r="G37" s="348" t="s">
        <v>258</v>
      </c>
      <c r="H37" s="348"/>
      <c r="I37" s="349"/>
      <c r="J37" s="349"/>
      <c r="K37" s="349"/>
      <c r="L37" s="348" t="s">
        <v>472</v>
      </c>
      <c r="M37" s="348"/>
      <c r="N37" s="348"/>
      <c r="O37" s="348" t="s">
        <v>289</v>
      </c>
      <c r="P37" s="348"/>
      <c r="Q37" s="348"/>
    </row>
    <row r="38" spans="1:17">
      <c r="A38" s="348" t="s">
        <v>197</v>
      </c>
      <c r="B38" s="348"/>
      <c r="C38" s="348" t="s">
        <v>200</v>
      </c>
      <c r="D38" s="348"/>
      <c r="E38" s="348"/>
      <c r="F38" s="348"/>
      <c r="G38" s="348" t="s">
        <v>260</v>
      </c>
      <c r="H38" s="348"/>
      <c r="I38" s="349"/>
      <c r="J38" s="349"/>
      <c r="K38" s="349"/>
      <c r="L38" s="348" t="s">
        <v>473</v>
      </c>
      <c r="M38" s="348"/>
      <c r="N38" s="348"/>
      <c r="O38" s="348" t="s">
        <v>483</v>
      </c>
      <c r="P38" s="348"/>
      <c r="Q38" s="348"/>
    </row>
    <row r="39" spans="1:17">
      <c r="A39" s="348" t="s">
        <v>489</v>
      </c>
      <c r="B39" s="348"/>
      <c r="C39" s="348" t="s">
        <v>202</v>
      </c>
      <c r="D39" s="348"/>
      <c r="E39" s="348"/>
      <c r="F39" s="348"/>
      <c r="G39" s="348" t="s">
        <v>261</v>
      </c>
      <c r="H39" s="348"/>
      <c r="I39" s="349"/>
      <c r="J39" s="349"/>
      <c r="K39" s="349"/>
      <c r="L39" s="348" t="s">
        <v>218</v>
      </c>
      <c r="M39" s="348"/>
      <c r="N39" s="348"/>
      <c r="O39" s="348" t="s">
        <v>484</v>
      </c>
      <c r="P39" s="348"/>
      <c r="Q39" s="348"/>
    </row>
    <row r="40" spans="1:17">
      <c r="A40" s="348" t="s">
        <v>201</v>
      </c>
      <c r="B40" s="348"/>
      <c r="C40" s="348" t="s">
        <v>447</v>
      </c>
      <c r="D40" s="348"/>
      <c r="E40" s="348"/>
      <c r="F40" s="348"/>
      <c r="G40" s="348" t="s">
        <v>460</v>
      </c>
      <c r="H40" s="348"/>
      <c r="I40" s="349"/>
      <c r="J40" s="349"/>
      <c r="K40" s="349"/>
      <c r="L40" s="348" t="s">
        <v>285</v>
      </c>
      <c r="M40" s="348"/>
      <c r="N40" s="348"/>
      <c r="O40" s="348" t="s">
        <v>287</v>
      </c>
      <c r="P40" s="348"/>
      <c r="Q40" s="348"/>
    </row>
    <row r="41" spans="1:17">
      <c r="A41" s="348" t="s">
        <v>271</v>
      </c>
      <c r="B41" s="348"/>
      <c r="C41" s="348" t="s">
        <v>448</v>
      </c>
      <c r="D41" s="348"/>
      <c r="E41" s="348"/>
      <c r="F41" s="348"/>
      <c r="G41" s="348" t="s">
        <v>224</v>
      </c>
      <c r="H41" s="348"/>
      <c r="I41" s="349"/>
      <c r="J41" s="349"/>
      <c r="K41" s="349"/>
      <c r="L41" s="348" t="s">
        <v>514</v>
      </c>
      <c r="M41" s="348"/>
      <c r="N41" s="348"/>
      <c r="O41" s="348" t="s">
        <v>208</v>
      </c>
      <c r="P41" s="348"/>
      <c r="Q41" s="348"/>
    </row>
    <row r="42" spans="1:17">
      <c r="A42" s="348" t="s">
        <v>204</v>
      </c>
      <c r="B42" s="348"/>
      <c r="C42" s="348" t="s">
        <v>449</v>
      </c>
      <c r="D42" s="348"/>
      <c r="E42" s="348"/>
      <c r="F42" s="348"/>
      <c r="G42" s="348" t="s">
        <v>220</v>
      </c>
      <c r="H42" s="348"/>
      <c r="I42" s="349"/>
      <c r="J42" s="349"/>
      <c r="K42" s="349"/>
      <c r="L42" s="348" t="s">
        <v>515</v>
      </c>
      <c r="M42" s="348"/>
      <c r="N42" s="348"/>
      <c r="O42" s="348" t="s">
        <v>487</v>
      </c>
      <c r="P42" s="348"/>
      <c r="Q42" s="348"/>
    </row>
    <row r="43" spans="1:17">
      <c r="A43" s="348" t="s">
        <v>191</v>
      </c>
      <c r="B43" s="348"/>
      <c r="C43" s="348" t="s">
        <v>211</v>
      </c>
      <c r="D43" s="348"/>
      <c r="E43" s="348"/>
      <c r="F43" s="348"/>
      <c r="G43" s="348" t="s">
        <v>461</v>
      </c>
      <c r="H43" s="348"/>
      <c r="I43" s="349"/>
      <c r="J43" s="349"/>
      <c r="K43" s="349"/>
      <c r="L43" s="348" t="s">
        <v>225</v>
      </c>
      <c r="M43" s="348"/>
      <c r="N43" s="348"/>
      <c r="O43" s="348" t="s">
        <v>485</v>
      </c>
      <c r="P43" s="348"/>
      <c r="Q43" s="348"/>
    </row>
    <row r="44" spans="1:17">
      <c r="A44" s="348" t="s">
        <v>292</v>
      </c>
      <c r="B44" s="348"/>
      <c r="C44" s="348" t="s">
        <v>272</v>
      </c>
      <c r="D44" s="348"/>
      <c r="E44" s="348"/>
      <c r="F44" s="348"/>
      <c r="G44" s="349"/>
      <c r="H44" s="349"/>
      <c r="I44" s="349"/>
      <c r="J44" s="349"/>
      <c r="K44" s="349"/>
      <c r="L44" s="348"/>
      <c r="M44" s="348"/>
      <c r="N44" s="348"/>
      <c r="O44" s="348" t="s">
        <v>486</v>
      </c>
      <c r="P44" s="348"/>
      <c r="Q44" s="348"/>
    </row>
    <row r="45" spans="1:17">
      <c r="A45" s="348" t="s">
        <v>502</v>
      </c>
      <c r="B45" s="348"/>
      <c r="C45" s="348" t="s">
        <v>273</v>
      </c>
      <c r="D45" s="348"/>
      <c r="E45" s="348"/>
      <c r="F45" s="348"/>
      <c r="G45" s="349"/>
      <c r="H45" s="349"/>
      <c r="I45" s="349"/>
      <c r="J45" s="349"/>
      <c r="K45" s="349"/>
      <c r="L45" s="349"/>
      <c r="M45" s="349"/>
      <c r="N45" s="349"/>
      <c r="O45" s="348" t="s">
        <v>290</v>
      </c>
      <c r="P45" s="348"/>
      <c r="Q45" s="348"/>
    </row>
    <row r="46" spans="1:17">
      <c r="A46" s="348" t="s">
        <v>206</v>
      </c>
      <c r="B46" s="348"/>
      <c r="C46" s="348" t="s">
        <v>450</v>
      </c>
      <c r="D46" s="348"/>
      <c r="E46" s="348"/>
      <c r="F46" s="348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</row>
    <row r="47" spans="1:17">
      <c r="A47" s="348" t="s">
        <v>207</v>
      </c>
      <c r="B47" s="348"/>
      <c r="C47" s="348" t="s">
        <v>212</v>
      </c>
      <c r="D47" s="348"/>
      <c r="E47" s="348"/>
      <c r="F47" s="348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</row>
    <row r="48" spans="1:17">
      <c r="A48" s="348" t="s">
        <v>209</v>
      </c>
      <c r="B48" s="348"/>
      <c r="C48" s="348" t="s">
        <v>451</v>
      </c>
      <c r="D48" s="348"/>
      <c r="E48" s="348"/>
      <c r="F48" s="348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</row>
    <row r="49" spans="1:17">
      <c r="A49" s="348" t="s">
        <v>504</v>
      </c>
      <c r="B49" s="348"/>
      <c r="C49" s="348" t="s">
        <v>283</v>
      </c>
      <c r="D49" s="348"/>
      <c r="E49" s="348"/>
      <c r="F49" s="348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</row>
    <row r="50" spans="1:17">
      <c r="A50" s="348" t="s">
        <v>522</v>
      </c>
      <c r="B50" s="348"/>
      <c r="C50" s="348" t="s">
        <v>452</v>
      </c>
      <c r="D50" s="348"/>
      <c r="E50" s="348"/>
      <c r="F50" s="348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</row>
    <row r="51" spans="1:17">
      <c r="A51" s="348" t="s">
        <v>505</v>
      </c>
      <c r="B51" s="348"/>
      <c r="C51" s="348" t="s">
        <v>216</v>
      </c>
      <c r="D51" s="348"/>
      <c r="E51" s="348"/>
      <c r="F51" s="348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</row>
    <row r="52" spans="1:17">
      <c r="A52" s="348" t="s">
        <v>503</v>
      </c>
      <c r="B52" s="348"/>
      <c r="C52" s="348" t="s">
        <v>453</v>
      </c>
      <c r="D52" s="348"/>
      <c r="E52" s="348"/>
      <c r="F52" s="348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</row>
    <row r="53" spans="1:17">
      <c r="A53" s="348" t="s">
        <v>509</v>
      </c>
      <c r="B53" s="348"/>
      <c r="C53" s="348" t="s">
        <v>259</v>
      </c>
      <c r="D53" s="348"/>
      <c r="E53" s="348"/>
      <c r="F53" s="348"/>
      <c r="G53" s="349"/>
      <c r="H53" s="349"/>
      <c r="I53" s="349"/>
      <c r="J53" s="349"/>
      <c r="K53" s="349"/>
      <c r="L53" s="349"/>
      <c r="M53" s="349"/>
      <c r="N53" s="349"/>
      <c r="O53" s="349"/>
      <c r="P53" s="349"/>
      <c r="Q53" s="349"/>
    </row>
    <row r="54" spans="1:17">
      <c r="A54" s="348" t="s">
        <v>508</v>
      </c>
      <c r="B54" s="348"/>
      <c r="C54" s="348" t="s">
        <v>278</v>
      </c>
      <c r="D54" s="348"/>
      <c r="E54" s="348"/>
      <c r="F54" s="348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</row>
    <row r="55" spans="1:17">
      <c r="A55" s="348" t="s">
        <v>275</v>
      </c>
      <c r="B55" s="348"/>
      <c r="C55" s="348" t="s">
        <v>454</v>
      </c>
      <c r="D55" s="348"/>
      <c r="E55" s="348"/>
      <c r="F55" s="348"/>
      <c r="G55" s="349"/>
      <c r="H55" s="349"/>
      <c r="I55" s="349"/>
      <c r="J55" s="349"/>
      <c r="K55" s="349"/>
      <c r="L55" s="349"/>
      <c r="M55" s="349"/>
      <c r="N55" s="349"/>
      <c r="O55" s="349"/>
      <c r="P55" s="349"/>
      <c r="Q55" s="349"/>
    </row>
    <row r="56" spans="1:17">
      <c r="A56" s="348" t="s">
        <v>510</v>
      </c>
      <c r="B56" s="348"/>
      <c r="C56" s="348" t="s">
        <v>455</v>
      </c>
      <c r="D56" s="348"/>
      <c r="E56" s="348"/>
      <c r="F56" s="348"/>
      <c r="G56" s="349"/>
      <c r="H56" s="349"/>
      <c r="I56" s="349"/>
      <c r="J56" s="349"/>
      <c r="K56" s="349"/>
      <c r="L56" s="349"/>
      <c r="M56" s="349"/>
      <c r="N56" s="349"/>
      <c r="O56" s="349"/>
      <c r="P56" s="349"/>
      <c r="Q56" s="349"/>
    </row>
    <row r="57" spans="1:17">
      <c r="A57" s="348" t="s">
        <v>219</v>
      </c>
      <c r="B57" s="348"/>
      <c r="C57" s="348" t="s">
        <v>215</v>
      </c>
      <c r="D57" s="348"/>
      <c r="E57" s="348"/>
      <c r="F57" s="348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</row>
    <row r="58" spans="1:17">
      <c r="A58" s="348" t="s">
        <v>214</v>
      </c>
      <c r="B58" s="348"/>
      <c r="C58" s="348" t="s">
        <v>217</v>
      </c>
      <c r="D58" s="348"/>
      <c r="E58" s="348"/>
      <c r="F58" s="348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</row>
    <row r="59" spans="1:17">
      <c r="A59" s="348" t="s">
        <v>277</v>
      </c>
      <c r="B59" s="348"/>
      <c r="C59" s="348" t="s">
        <v>456</v>
      </c>
      <c r="D59" s="348"/>
      <c r="E59" s="348"/>
      <c r="F59" s="348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</row>
    <row r="60" spans="1:17">
      <c r="A60" s="348" t="s">
        <v>221</v>
      </c>
      <c r="B60" s="348"/>
      <c r="C60" s="348" t="s">
        <v>457</v>
      </c>
      <c r="D60" s="348"/>
      <c r="E60" s="348"/>
      <c r="F60" s="348"/>
      <c r="G60" s="349"/>
      <c r="H60" s="349"/>
      <c r="I60" s="349"/>
      <c r="J60" s="349"/>
      <c r="K60" s="349"/>
      <c r="L60" s="349"/>
      <c r="M60" s="349"/>
      <c r="N60" s="349"/>
      <c r="O60" s="349"/>
      <c r="P60" s="349"/>
      <c r="Q60" s="349"/>
    </row>
    <row r="61" spans="1:17">
      <c r="A61" s="348" t="s">
        <v>511</v>
      </c>
      <c r="B61" s="348"/>
      <c r="C61" s="348" t="s">
        <v>280</v>
      </c>
      <c r="D61" s="348"/>
      <c r="E61" s="348"/>
      <c r="F61" s="348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</row>
    <row r="62" spans="1:17">
      <c r="A62" s="348" t="s">
        <v>223</v>
      </c>
      <c r="B62" s="348"/>
      <c r="C62" s="348"/>
      <c r="D62" s="348"/>
      <c r="E62" s="348"/>
      <c r="F62" s="348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</row>
    <row r="63" spans="1:17">
      <c r="A63" s="350" t="s">
        <v>506</v>
      </c>
      <c r="B63" s="351"/>
      <c r="C63" s="352"/>
      <c r="D63" s="353"/>
      <c r="E63" s="353"/>
      <c r="F63" s="354"/>
      <c r="G63" s="355"/>
      <c r="H63" s="356"/>
      <c r="I63" s="355"/>
      <c r="J63" s="357"/>
      <c r="K63" s="356"/>
      <c r="L63" s="355"/>
      <c r="M63" s="357"/>
      <c r="N63" s="356"/>
      <c r="O63" s="355"/>
      <c r="P63" s="357"/>
      <c r="Q63" s="356"/>
    </row>
    <row r="64" spans="1:17">
      <c r="A64" s="350" t="s">
        <v>507</v>
      </c>
      <c r="B64" s="351"/>
      <c r="C64" s="138"/>
      <c r="D64" s="139"/>
      <c r="E64" s="139"/>
      <c r="F64" s="140"/>
      <c r="G64" s="141"/>
      <c r="H64" s="142"/>
      <c r="I64" s="141"/>
      <c r="J64" s="143"/>
      <c r="K64" s="142"/>
      <c r="L64" s="141"/>
      <c r="M64" s="143"/>
      <c r="N64" s="142"/>
      <c r="O64" s="141"/>
      <c r="P64" s="143"/>
      <c r="Q64" s="142"/>
    </row>
    <row r="65" spans="1:17">
      <c r="A65" s="348"/>
      <c r="B65" s="348"/>
      <c r="C65" s="348"/>
      <c r="D65" s="348"/>
      <c r="E65" s="348"/>
      <c r="F65" s="348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</row>
  </sheetData>
  <sortState ref="A26:B64">
    <sortCondition ref="A64"/>
  </sortState>
  <mergeCells count="253">
    <mergeCell ref="A65:B65"/>
    <mergeCell ref="C65:F65"/>
    <mergeCell ref="G65:H65"/>
    <mergeCell ref="I65:K65"/>
    <mergeCell ref="L65:N65"/>
    <mergeCell ref="O65:Q65"/>
    <mergeCell ref="A62:B62"/>
    <mergeCell ref="C62:F62"/>
    <mergeCell ref="G62:H62"/>
    <mergeCell ref="I62:K62"/>
    <mergeCell ref="L62:N62"/>
    <mergeCell ref="O62:Q62"/>
    <mergeCell ref="A63:B63"/>
    <mergeCell ref="C63:F63"/>
    <mergeCell ref="G63:H63"/>
    <mergeCell ref="I63:K63"/>
    <mergeCell ref="L63:N63"/>
    <mergeCell ref="O63:Q63"/>
    <mergeCell ref="A64:B64"/>
    <mergeCell ref="O60:Q60"/>
    <mergeCell ref="A61:B61"/>
    <mergeCell ref="C61:F61"/>
    <mergeCell ref="G61:H61"/>
    <mergeCell ref="I61:K61"/>
    <mergeCell ref="L61:N61"/>
    <mergeCell ref="O61:Q61"/>
    <mergeCell ref="A60:B60"/>
    <mergeCell ref="C60:F60"/>
    <mergeCell ref="G60:H60"/>
    <mergeCell ref="I60:K60"/>
    <mergeCell ref="L60:N60"/>
    <mergeCell ref="O58:Q58"/>
    <mergeCell ref="A59:B59"/>
    <mergeCell ref="C59:F59"/>
    <mergeCell ref="G59:H59"/>
    <mergeCell ref="I59:K59"/>
    <mergeCell ref="L59:N59"/>
    <mergeCell ref="O59:Q59"/>
    <mergeCell ref="A58:B58"/>
    <mergeCell ref="C58:F58"/>
    <mergeCell ref="G58:H58"/>
    <mergeCell ref="I58:K58"/>
    <mergeCell ref="L58:N58"/>
    <mergeCell ref="O56:Q56"/>
    <mergeCell ref="A57:B57"/>
    <mergeCell ref="C57:F57"/>
    <mergeCell ref="G57:H57"/>
    <mergeCell ref="I57:K57"/>
    <mergeCell ref="L57:N57"/>
    <mergeCell ref="O57:Q57"/>
    <mergeCell ref="A56:B56"/>
    <mergeCell ref="C56:F56"/>
    <mergeCell ref="G56:H56"/>
    <mergeCell ref="I56:K56"/>
    <mergeCell ref="L56:N56"/>
    <mergeCell ref="O54:Q54"/>
    <mergeCell ref="A55:B55"/>
    <mergeCell ref="C55:F55"/>
    <mergeCell ref="G55:H55"/>
    <mergeCell ref="I55:K55"/>
    <mergeCell ref="L55:N55"/>
    <mergeCell ref="O55:Q55"/>
    <mergeCell ref="A54:B54"/>
    <mergeCell ref="C54:F54"/>
    <mergeCell ref="G54:H54"/>
    <mergeCell ref="I54:K54"/>
    <mergeCell ref="L54:N54"/>
    <mergeCell ref="O52:Q52"/>
    <mergeCell ref="A53:B53"/>
    <mergeCell ref="C53:F53"/>
    <mergeCell ref="G53:H53"/>
    <mergeCell ref="I53:K53"/>
    <mergeCell ref="L53:N53"/>
    <mergeCell ref="O53:Q53"/>
    <mergeCell ref="A52:B52"/>
    <mergeCell ref="C52:F52"/>
    <mergeCell ref="G52:H52"/>
    <mergeCell ref="I52:K52"/>
    <mergeCell ref="L52:N52"/>
    <mergeCell ref="O50:Q50"/>
    <mergeCell ref="A51:B51"/>
    <mergeCell ref="C51:F51"/>
    <mergeCell ref="G51:H51"/>
    <mergeCell ref="I51:K51"/>
    <mergeCell ref="L51:N51"/>
    <mergeCell ref="O51:Q51"/>
    <mergeCell ref="A50:B50"/>
    <mergeCell ref="C50:F50"/>
    <mergeCell ref="G50:H50"/>
    <mergeCell ref="I50:K50"/>
    <mergeCell ref="L50:N50"/>
    <mergeCell ref="O48:Q48"/>
    <mergeCell ref="A49:B49"/>
    <mergeCell ref="C49:F49"/>
    <mergeCell ref="G49:H49"/>
    <mergeCell ref="I49:K49"/>
    <mergeCell ref="L49:N49"/>
    <mergeCell ref="O49:Q49"/>
    <mergeCell ref="A48:B48"/>
    <mergeCell ref="C48:F48"/>
    <mergeCell ref="G48:H48"/>
    <mergeCell ref="I48:K48"/>
    <mergeCell ref="L48:N48"/>
    <mergeCell ref="O46:Q46"/>
    <mergeCell ref="A47:B47"/>
    <mergeCell ref="C47:F47"/>
    <mergeCell ref="G47:H47"/>
    <mergeCell ref="I47:K47"/>
    <mergeCell ref="L47:N47"/>
    <mergeCell ref="O47:Q47"/>
    <mergeCell ref="A46:B46"/>
    <mergeCell ref="C46:F46"/>
    <mergeCell ref="G46:H46"/>
    <mergeCell ref="I46:K46"/>
    <mergeCell ref="L46:N46"/>
    <mergeCell ref="O44:Q44"/>
    <mergeCell ref="A45:B45"/>
    <mergeCell ref="C45:F45"/>
    <mergeCell ref="G45:H45"/>
    <mergeCell ref="I45:K45"/>
    <mergeCell ref="L45:N45"/>
    <mergeCell ref="O45:Q45"/>
    <mergeCell ref="A44:B44"/>
    <mergeCell ref="C44:F44"/>
    <mergeCell ref="G44:H44"/>
    <mergeCell ref="I44:K44"/>
    <mergeCell ref="L44:N44"/>
    <mergeCell ref="O42:Q42"/>
    <mergeCell ref="A43:B43"/>
    <mergeCell ref="C43:F43"/>
    <mergeCell ref="G43:H43"/>
    <mergeCell ref="I43:K43"/>
    <mergeCell ref="L43:N43"/>
    <mergeCell ref="O43:Q43"/>
    <mergeCell ref="A42:B42"/>
    <mergeCell ref="C42:F42"/>
    <mergeCell ref="G42:H42"/>
    <mergeCell ref="I42:K42"/>
    <mergeCell ref="L42:N42"/>
    <mergeCell ref="O40:Q40"/>
    <mergeCell ref="A41:B41"/>
    <mergeCell ref="C41:F41"/>
    <mergeCell ref="G41:H41"/>
    <mergeCell ref="I41:K41"/>
    <mergeCell ref="L41:N41"/>
    <mergeCell ref="O41:Q41"/>
    <mergeCell ref="A40:B40"/>
    <mergeCell ref="C40:F40"/>
    <mergeCell ref="G40:H40"/>
    <mergeCell ref="I40:K40"/>
    <mergeCell ref="L40:N40"/>
    <mergeCell ref="O38:Q38"/>
    <mergeCell ref="A39:B39"/>
    <mergeCell ref="C39:F39"/>
    <mergeCell ref="G39:H39"/>
    <mergeCell ref="I39:K39"/>
    <mergeCell ref="L39:N39"/>
    <mergeCell ref="O39:Q39"/>
    <mergeCell ref="A38:B38"/>
    <mergeCell ref="C38:F38"/>
    <mergeCell ref="G38:H38"/>
    <mergeCell ref="I38:K38"/>
    <mergeCell ref="L38:N38"/>
    <mergeCell ref="O36:Q36"/>
    <mergeCell ref="A37:B37"/>
    <mergeCell ref="C37:F37"/>
    <mergeCell ref="G37:H37"/>
    <mergeCell ref="I37:K37"/>
    <mergeCell ref="L37:N37"/>
    <mergeCell ref="O37:Q37"/>
    <mergeCell ref="A36:B36"/>
    <mergeCell ref="C36:F36"/>
    <mergeCell ref="G36:H36"/>
    <mergeCell ref="I36:K36"/>
    <mergeCell ref="L36:N36"/>
    <mergeCell ref="O34:Q34"/>
    <mergeCell ref="A35:B35"/>
    <mergeCell ref="C35:F35"/>
    <mergeCell ref="G35:H35"/>
    <mergeCell ref="I35:K35"/>
    <mergeCell ref="L35:N35"/>
    <mergeCell ref="O35:Q35"/>
    <mergeCell ref="A34:B34"/>
    <mergeCell ref="C34:F34"/>
    <mergeCell ref="G34:H34"/>
    <mergeCell ref="I34:K34"/>
    <mergeCell ref="L34:N34"/>
    <mergeCell ref="O32:Q32"/>
    <mergeCell ref="A33:B33"/>
    <mergeCell ref="C33:F33"/>
    <mergeCell ref="G33:H33"/>
    <mergeCell ref="I33:K33"/>
    <mergeCell ref="L33:N33"/>
    <mergeCell ref="O33:Q33"/>
    <mergeCell ref="A32:B32"/>
    <mergeCell ref="C32:F32"/>
    <mergeCell ref="G32:H32"/>
    <mergeCell ref="I32:K32"/>
    <mergeCell ref="L32:N32"/>
    <mergeCell ref="O30:Q30"/>
    <mergeCell ref="A31:B31"/>
    <mergeCell ref="C31:F31"/>
    <mergeCell ref="G31:H31"/>
    <mergeCell ref="I31:K31"/>
    <mergeCell ref="L31:N31"/>
    <mergeCell ref="O31:Q31"/>
    <mergeCell ref="A30:B30"/>
    <mergeCell ref="C30:F30"/>
    <mergeCell ref="G30:H30"/>
    <mergeCell ref="I30:K30"/>
    <mergeCell ref="L30:N30"/>
    <mergeCell ref="O28:Q28"/>
    <mergeCell ref="A29:B29"/>
    <mergeCell ref="C29:F29"/>
    <mergeCell ref="G29:H29"/>
    <mergeCell ref="I29:K29"/>
    <mergeCell ref="L29:N29"/>
    <mergeCell ref="O29:Q29"/>
    <mergeCell ref="A28:B28"/>
    <mergeCell ref="C28:F28"/>
    <mergeCell ref="G28:H28"/>
    <mergeCell ref="I28:K28"/>
    <mergeCell ref="L28:N28"/>
    <mergeCell ref="O26:Q26"/>
    <mergeCell ref="A27:B27"/>
    <mergeCell ref="C27:F27"/>
    <mergeCell ref="G27:H27"/>
    <mergeCell ref="I27:K27"/>
    <mergeCell ref="L27:N27"/>
    <mergeCell ref="O27:Q27"/>
    <mergeCell ref="A26:B26"/>
    <mergeCell ref="C26:F26"/>
    <mergeCell ref="G26:H26"/>
    <mergeCell ref="I26:K26"/>
    <mergeCell ref="L26:N26"/>
    <mergeCell ref="A25:B25"/>
    <mergeCell ref="A23:Q23"/>
    <mergeCell ref="A22:Q22"/>
    <mergeCell ref="A24:Q24"/>
    <mergeCell ref="M4:Q4"/>
    <mergeCell ref="M9:Q9"/>
    <mergeCell ref="M13:P13"/>
    <mergeCell ref="A1:Q1"/>
    <mergeCell ref="A2:Q2"/>
    <mergeCell ref="A3:Q3"/>
    <mergeCell ref="A4:E4"/>
    <mergeCell ref="A9:E9"/>
    <mergeCell ref="A13:D13"/>
    <mergeCell ref="G4:K4"/>
    <mergeCell ref="G9:K9"/>
    <mergeCell ref="G13:J13"/>
    <mergeCell ref="C25:H25"/>
    <mergeCell ref="I25:Q25"/>
  </mergeCells>
  <pageMargins left="0.7" right="0.7" top="0.75" bottom="0.75" header="0.3" footer="0.3"/>
  <pageSetup paperSize="9" scale="69" orientation="portrait" r:id="rId1"/>
  <headerFooter alignWithMargins="0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Основной</vt:lpstr>
      <vt:lpstr>Фурнитура</vt:lpstr>
      <vt:lpstr>Панели</vt:lpstr>
      <vt:lpstr>Пленки ПВХ</vt:lpstr>
      <vt:lpstr>Доборы</vt:lpstr>
      <vt:lpstr>Основной!Область_печати</vt:lpstr>
      <vt:lpstr>Панели!Область_печати</vt:lpstr>
      <vt:lpstr>Фурнитура!Область_печати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www.PHILka.RU</dc:creator>
  <cp:keywords/>
  <dc:description/>
  <cp:lastModifiedBy>Олег</cp:lastModifiedBy>
  <cp:revision/>
  <cp:lastPrinted>2018-10-19T12:18:31Z</cp:lastPrinted>
  <dcterms:created xsi:type="dcterms:W3CDTF">2008-12-23T16:49:37Z</dcterms:created>
  <dcterms:modified xsi:type="dcterms:W3CDTF">2019-01-16T12:51:57Z</dcterms:modified>
</cp:coreProperties>
</file>