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81" i="1"/>
  <c r="B67"/>
  <c r="B53"/>
  <c r="B37"/>
  <c r="B23"/>
  <c r="E68"/>
  <c r="E54"/>
  <c r="E24"/>
  <c r="E10"/>
  <c r="F83"/>
  <c r="G83"/>
  <c r="G74"/>
  <c r="G73"/>
  <c r="G72"/>
  <c r="G71"/>
  <c r="G70"/>
  <c r="G60"/>
  <c r="G59"/>
  <c r="G58"/>
  <c r="G57"/>
  <c r="G56"/>
  <c r="G46"/>
  <c r="G45"/>
  <c r="G44"/>
  <c r="G43"/>
  <c r="G42"/>
  <c r="G39"/>
  <c r="G38"/>
  <c r="G37"/>
  <c r="G36"/>
  <c r="G35"/>
  <c r="G34"/>
  <c r="G33"/>
  <c r="G32"/>
  <c r="G31"/>
  <c r="G30"/>
  <c r="G29"/>
  <c r="G28"/>
  <c r="G27"/>
  <c r="G26"/>
  <c r="G23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<sst xmlns="http://schemas.openxmlformats.org/spreadsheetml/2006/main" count="65" uniqueCount="47">
  <si>
    <t>*Фиксированная цена</t>
  </si>
  <si>
    <t>– скидки не распространяются.</t>
  </si>
  <si>
    <t>31.10.18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</si>
  <si>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</si>
  <si>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</si>
  <si>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</si>
  <si>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</si>
  <si>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</si>
  <si>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</si>
  <si>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Мода</t>
  </si>
  <si>
    <t>Primaverina(Примаверина)</t>
  </si>
  <si>
    <t>Intrigo</t>
  </si>
  <si>
    <t>бюстгальтер бралетт жен. PN-4161</t>
  </si>
  <si>
    <t>85% полиамид 15% эластан(в уп.-1шт.)</t>
  </si>
  <si>
    <t>70, B, черный</t>
  </si>
  <si>
    <t>70, C, черный</t>
  </si>
  <si>
    <t>70, D, черный</t>
  </si>
  <si>
    <t>75, A, черный</t>
  </si>
  <si>
    <t>75, B, черный</t>
  </si>
  <si>
    <t>75, C, черный</t>
  </si>
  <si>
    <t>75, D, черный</t>
  </si>
  <si>
    <t>80, A, черный</t>
  </si>
  <si>
    <t>80, B, черный</t>
  </si>
  <si>
    <t>80, C, черный</t>
  </si>
  <si>
    <t>85, A, черный</t>
  </si>
  <si>
    <t>85, B, черный</t>
  </si>
  <si>
    <t>бюстгальтер форм. жен. PN-4162</t>
  </si>
  <si>
    <t>75, E, черный</t>
  </si>
  <si>
    <t>80, D, черный</t>
  </si>
  <si>
    <t>80, E, черный</t>
  </si>
  <si>
    <t>85, C, черный</t>
  </si>
  <si>
    <t>85, D, черный</t>
  </si>
  <si>
    <t>85, E, черный</t>
  </si>
  <si>
    <t>90, C, черный</t>
  </si>
  <si>
    <t>90, D, черный</t>
  </si>
  <si>
    <t>сорочка жен. PN-6161</t>
  </si>
  <si>
    <t>36, черный</t>
  </si>
  <si>
    <t>38, черный</t>
  </si>
  <si>
    <t>40, черный</t>
  </si>
  <si>
    <t>42, черный</t>
  </si>
  <si>
    <t>44, черный</t>
  </si>
  <si>
    <t>трусы бразилианы жен. PN-5162</t>
  </si>
  <si>
    <t>80% полиамид, 15% эластан, 5% хлопок(в уп.-1шт.)</t>
  </si>
  <si>
    <t>46, черный</t>
  </si>
  <si>
    <t>трусы стринг жен. PN-5161</t>
  </si>
  <si>
    <t>-</t>
  </si>
  <si>
    <t>ИТОГО: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</si>
</sst>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8" fillId="6" borderId="0" xfId="1" applyFill="1" applyAlignment="1" applyProtection="1">
      <alignment horizontal="left" wrapText="1" indent="9"/>
    </xf>
    <xf numFmtId="0" fontId="8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0</xdr:colOff>
      <xdr:row>52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2</xdr:col>
      <xdr:colOff>0</xdr:colOff>
      <xdr:row>66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69</xdr:row>
      <xdr:rowOff>9525</xdr:rowOff>
    </xdr:from>
    <xdr:to>
      <xdr:col>2</xdr:col>
      <xdr:colOff>0</xdr:colOff>
      <xdr:row>80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83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1" t="s">
        <v>1</v>
      </c>
      <c r="G4" s="21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2" t="s">
        <v>9</v>
      </c>
      <c r="C7" s="22"/>
      <c r="D7" s="22"/>
      <c r="E7" s="22"/>
      <c r="F7" s="5"/>
      <c r="G7" s="5"/>
    </row>
    <row r="8" spans="2:7" ht="11.1" customHeight="1" outlineLevel="1">
      <c r="B8" s="23" t="s">
        <v>10</v>
      </c>
      <c r="C8" s="23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4" t="s">
        <v>12</v>
      </c>
      <c r="C10" s="24"/>
      <c r="D10" s="8"/>
      <c r="E10" s="27" t="str">
        <f>HYPERLINK("https://www.galantholding.com/catalog/259/177756/","www.galantholding.ru")</f>
        <v>www.galantholding.ru</v>
      </c>
      <c r="F10" s="25"/>
      <c r="G10" s="25"/>
    </row>
    <row r="11" spans="2:7" ht="11.1" customHeight="1" outlineLevel="3">
      <c r="B11" s="26" t="s">
        <v>13</v>
      </c>
      <c r="C11" s="26"/>
      <c r="D11" s="26"/>
      <c r="E11" s="26"/>
      <c r="F11" s="9"/>
      <c r="G11" s="9"/>
    </row>
    <row r="12" spans="2:7" ht="12.95" customHeight="1" outlineLevel="3">
      <c r="C12" s="10" t="s">
        <v>14</v>
      </c>
      <c r="D12" s="11">
        <v>4680043453696</v>
      </c>
      <c r="E12" s="12">
        <v>820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4680043453702</v>
      </c>
      <c r="E13" s="12">
        <v>820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4680043453719</v>
      </c>
      <c r="E14" s="12">
        <v>820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4680043453726</v>
      </c>
      <c r="E15" s="12">
        <v>820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4680043453733</v>
      </c>
      <c r="E16" s="12">
        <v>820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4680043453740</v>
      </c>
      <c r="E17" s="12">
        <v>820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4680043453757</v>
      </c>
      <c r="E18" s="12">
        <v>820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4680043453764</v>
      </c>
      <c r="E19" s="12">
        <v>820</v>
      </c>
      <c r="F19" s="13"/>
      <c r="G19" s="14">
        <f>F19*E19</f>
        <v>0</v>
      </c>
    </row>
    <row r="20" spans="2:7" ht="12.95" customHeight="1" outlineLevel="3">
      <c r="C20" s="10" t="s">
        <v>22</v>
      </c>
      <c r="D20" s="11">
        <v>4680043453771</v>
      </c>
      <c r="E20" s="12">
        <v>820</v>
      </c>
      <c r="F20" s="13"/>
      <c r="G20" s="14">
        <f>F20*E20</f>
        <v>0</v>
      </c>
    </row>
    <row r="21" spans="2:7" ht="12.95" customHeight="1" outlineLevel="3">
      <c r="C21" s="10" t="s">
        <v>23</v>
      </c>
      <c r="D21" s="11">
        <v>4680043453788</v>
      </c>
      <c r="E21" s="12">
        <v>820</v>
      </c>
      <c r="F21" s="13"/>
      <c r="G21" s="14">
        <f>F21*E21</f>
        <v>0</v>
      </c>
    </row>
    <row r="22" spans="2:7" ht="12.95" customHeight="1" outlineLevel="3">
      <c r="C22" s="10" t="s">
        <v>24</v>
      </c>
      <c r="D22" s="11">
        <v>4680043453795</v>
      </c>
      <c r="E22" s="12">
        <v>820</v>
      </c>
      <c r="F22" s="13"/>
      <c r="G22" s="14">
        <f>F22*E22</f>
        <v>0</v>
      </c>
    </row>
    <row r="23" spans="2:7" ht="12.95" customHeight="1" outlineLevel="3">
      <c r="B23" s="28" t="str">
        <f>HYPERLINK("http://galantphoto.ru/pictures_for_form/Primaverina/corset/PN-4161.jpg","увеличить")</f>
        <v>увеличить</v>
      </c>
      <c r="C23" s="10" t="s">
        <v>25</v>
      </c>
      <c r="D23" s="11">
        <v>4680043453801</v>
      </c>
      <c r="E23" s="12">
        <v>820</v>
      </c>
      <c r="F23" s="13"/>
      <c r="G23" s="14">
        <f>F23*E23</f>
        <v>0</v>
      </c>
    </row>
    <row r="24" spans="2:7" ht="11.1" customHeight="1" outlineLevel="3">
      <c r="B24" s="24" t="s">
        <v>26</v>
      </c>
      <c r="C24" s="24"/>
      <c r="D24" s="8"/>
      <c r="E24" s="27" t="str">
        <f>HYPERLINK("https://www.galantholding.com/catalog/293/177757/","www.galantholding.ru")</f>
        <v>www.galantholding.ru</v>
      </c>
      <c r="F24" s="25"/>
      <c r="G24" s="25"/>
    </row>
    <row r="25" spans="2:7" ht="11.1" customHeight="1" outlineLevel="3">
      <c r="B25" s="26" t="s">
        <v>13</v>
      </c>
      <c r="C25" s="26"/>
      <c r="D25" s="26"/>
      <c r="E25" s="26"/>
      <c r="F25" s="9"/>
      <c r="G25" s="9"/>
    </row>
    <row r="26" spans="2:7" ht="12.95" customHeight="1" outlineLevel="3">
      <c r="C26" s="10" t="s">
        <v>18</v>
      </c>
      <c r="D26" s="11">
        <v>4680043453559</v>
      </c>
      <c r="E26" s="12">
        <v>840</v>
      </c>
      <c r="F26" s="13"/>
      <c r="G26" s="14">
        <f>F26*E26</f>
        <v>0</v>
      </c>
    </row>
    <row r="27" spans="2:7" ht="12.95" customHeight="1" outlineLevel="3">
      <c r="C27" s="10" t="s">
        <v>19</v>
      </c>
      <c r="D27" s="11">
        <v>4680043453566</v>
      </c>
      <c r="E27" s="12">
        <v>840</v>
      </c>
      <c r="F27" s="13"/>
      <c r="G27" s="14">
        <f>F27*E27</f>
        <v>0</v>
      </c>
    </row>
    <row r="28" spans="2:7" ht="12.95" customHeight="1" outlineLevel="3">
      <c r="C28" s="10" t="s">
        <v>20</v>
      </c>
      <c r="D28" s="11">
        <v>4680043453573</v>
      </c>
      <c r="E28" s="12">
        <v>840</v>
      </c>
      <c r="F28" s="13"/>
      <c r="G28" s="14">
        <f>F28*E28</f>
        <v>0</v>
      </c>
    </row>
    <row r="29" spans="2:7" ht="12.95" customHeight="1" outlineLevel="3">
      <c r="C29" s="10" t="s">
        <v>27</v>
      </c>
      <c r="D29" s="11">
        <v>4680043453580</v>
      </c>
      <c r="E29" s="12">
        <v>840</v>
      </c>
      <c r="F29" s="13"/>
      <c r="G29" s="14">
        <f>F29*E29</f>
        <v>0</v>
      </c>
    </row>
    <row r="30" spans="2:7" ht="12.95" customHeight="1" outlineLevel="3">
      <c r="C30" s="10" t="s">
        <v>22</v>
      </c>
      <c r="D30" s="11">
        <v>4680043453597</v>
      </c>
      <c r="E30" s="12">
        <v>840</v>
      </c>
      <c r="F30" s="13"/>
      <c r="G30" s="14">
        <f>F30*E30</f>
        <v>0</v>
      </c>
    </row>
    <row r="31" spans="2:7" ht="12.95" customHeight="1" outlineLevel="3">
      <c r="C31" s="10" t="s">
        <v>23</v>
      </c>
      <c r="D31" s="11">
        <v>4680043453603</v>
      </c>
      <c r="E31" s="12">
        <v>840</v>
      </c>
      <c r="F31" s="13"/>
      <c r="G31" s="14">
        <f>F31*E31</f>
        <v>0</v>
      </c>
    </row>
    <row r="32" spans="2:7" ht="12.95" customHeight="1" outlineLevel="3">
      <c r="C32" s="10" t="s">
        <v>28</v>
      </c>
      <c r="D32" s="11">
        <v>4680043453610</v>
      </c>
      <c r="E32" s="12">
        <v>840</v>
      </c>
      <c r="F32" s="13"/>
      <c r="G32" s="14">
        <f>F32*E32</f>
        <v>0</v>
      </c>
    </row>
    <row r="33" spans="2:7" ht="12.95" customHeight="1" outlineLevel="3">
      <c r="C33" s="10" t="s">
        <v>29</v>
      </c>
      <c r="D33" s="11">
        <v>4680043453627</v>
      </c>
      <c r="E33" s="12">
        <v>840</v>
      </c>
      <c r="F33" s="13"/>
      <c r="G33" s="14">
        <f>F33*E33</f>
        <v>0</v>
      </c>
    </row>
    <row r="34" spans="2:7" ht="12.95" customHeight="1" outlineLevel="3">
      <c r="C34" s="10" t="s">
        <v>25</v>
      </c>
      <c r="D34" s="11">
        <v>4680043453634</v>
      </c>
      <c r="E34" s="12">
        <v>840</v>
      </c>
      <c r="F34" s="13"/>
      <c r="G34" s="14">
        <f>F34*E34</f>
        <v>0</v>
      </c>
    </row>
    <row r="35" spans="2:7" ht="12.95" customHeight="1" outlineLevel="3">
      <c r="C35" s="10" t="s">
        <v>30</v>
      </c>
      <c r="D35" s="11">
        <v>4680043453641</v>
      </c>
      <c r="E35" s="12">
        <v>840</v>
      </c>
      <c r="F35" s="13"/>
      <c r="G35" s="14">
        <f>F35*E35</f>
        <v>0</v>
      </c>
    </row>
    <row r="36" spans="2:7" ht="12.95" customHeight="1" outlineLevel="3">
      <c r="C36" s="10" t="s">
        <v>31</v>
      </c>
      <c r="D36" s="11">
        <v>4680043453658</v>
      </c>
      <c r="E36" s="12">
        <v>840</v>
      </c>
      <c r="F36" s="13"/>
      <c r="G36" s="14">
        <f>F36*E36</f>
        <v>0</v>
      </c>
    </row>
    <row r="37" spans="2:7" ht="12.95" customHeight="1" outlineLevel="3">
      <c r="B37" s="28" t="str">
        <f>HYPERLINK("http://galantphoto.ru/pictures_for_form/Primaverina/corset/PN-4162.jpg","увеличить")</f>
        <v>увеличить</v>
      </c>
      <c r="C37" s="10" t="s">
        <v>32</v>
      </c>
      <c r="D37" s="11">
        <v>4680043453665</v>
      </c>
      <c r="E37" s="12">
        <v>840</v>
      </c>
      <c r="F37" s="13"/>
      <c r="G37" s="14">
        <f>F37*E37</f>
        <v>0</v>
      </c>
    </row>
    <row r="38" spans="2:7" ht="12.95" customHeight="1" outlineLevel="3">
      <c r="C38" s="10" t="s">
        <v>33</v>
      </c>
      <c r="D38" s="11">
        <v>4680043453672</v>
      </c>
      <c r="E38" s="12">
        <v>840</v>
      </c>
      <c r="F38" s="13"/>
      <c r="G38" s="14">
        <f>F38*E38</f>
        <v>0</v>
      </c>
    </row>
    <row r="39" spans="2:7" ht="12.95" customHeight="1" outlineLevel="3">
      <c r="C39" s="10" t="s">
        <v>34</v>
      </c>
      <c r="D39" s="11">
        <v>4680043453689</v>
      </c>
      <c r="E39" s="12">
        <v>840</v>
      </c>
      <c r="F39" s="13"/>
      <c r="G39" s="14">
        <f>F39*E39</f>
        <v>0</v>
      </c>
    </row>
    <row r="40" spans="2:7" ht="11.1" customHeight="1" outlineLevel="3">
      <c r="B40" s="24" t="s">
        <v>35</v>
      </c>
      <c r="C40" s="24"/>
      <c r="D40" s="8"/>
      <c r="E40" s="25"/>
      <c r="F40" s="25"/>
      <c r="G40" s="25"/>
    </row>
    <row r="41" spans="2:7" ht="11.1" customHeight="1" outlineLevel="3">
      <c r="B41" s="26" t="s">
        <v>13</v>
      </c>
      <c r="C41" s="26"/>
      <c r="D41" s="26"/>
      <c r="E41" s="26"/>
      <c r="F41" s="9"/>
      <c r="G41" s="9"/>
    </row>
    <row r="42" spans="2:7" ht="12.95" customHeight="1" outlineLevel="3">
      <c r="C42" s="10" t="s">
        <v>36</v>
      </c>
      <c r="D42" s="11">
        <v>4680043453917</v>
      </c>
      <c r="E42" s="15">
        <v>1195</v>
      </c>
      <c r="F42" s="13"/>
      <c r="G42" s="14">
        <f>F42*E42</f>
        <v>0</v>
      </c>
    </row>
    <row r="43" spans="2:7" ht="12.95" customHeight="1" outlineLevel="3">
      <c r="C43" s="10" t="s">
        <v>37</v>
      </c>
      <c r="D43" s="11">
        <v>4680043453924</v>
      </c>
      <c r="E43" s="15">
        <v>1195</v>
      </c>
      <c r="F43" s="13"/>
      <c r="G43" s="14">
        <f>F43*E43</f>
        <v>0</v>
      </c>
    </row>
    <row r="44" spans="2:7" ht="12.95" customHeight="1" outlineLevel="3">
      <c r="C44" s="10" t="s">
        <v>38</v>
      </c>
      <c r="D44" s="11">
        <v>4680043453931</v>
      </c>
      <c r="E44" s="15">
        <v>1195</v>
      </c>
      <c r="F44" s="13"/>
      <c r="G44" s="14">
        <f>F44*E44</f>
        <v>0</v>
      </c>
    </row>
    <row r="45" spans="2:7" ht="12.95" customHeight="1" outlineLevel="3">
      <c r="C45" s="10" t="s">
        <v>39</v>
      </c>
      <c r="D45" s="11">
        <v>4680043453948</v>
      </c>
      <c r="E45" s="15">
        <v>1195</v>
      </c>
      <c r="F45" s="13"/>
      <c r="G45" s="14">
        <f>F45*E45</f>
        <v>0</v>
      </c>
    </row>
    <row r="46" spans="2:7" ht="12.95" customHeight="1" outlineLevel="3">
      <c r="C46" s="10" t="s">
        <v>40</v>
      </c>
      <c r="D46" s="11">
        <v>4680043453955</v>
      </c>
      <c r="E46" s="15">
        <v>1195</v>
      </c>
      <c r="F46" s="13"/>
      <c r="G46" s="14">
        <f>F46*E46</f>
        <v>0</v>
      </c>
    </row>
    <row r="47" spans="2:7" ht="12.95" customHeight="1" outlineLevel="3">
      <c r="C47" s="10"/>
      <c r="D47" s="10"/>
      <c r="E47" s="16"/>
      <c r="F47" s="13"/>
      <c r="G47" s="14"/>
    </row>
    <row r="48" spans="2:7" ht="12.95" customHeight="1" outlineLevel="3">
      <c r="C48" s="10"/>
      <c r="D48" s="10"/>
      <c r="E48" s="16"/>
      <c r="F48" s="13"/>
      <c r="G48" s="14"/>
    </row>
    <row r="49" spans="2:7" ht="12.95" customHeight="1" outlineLevel="3">
      <c r="C49" s="10"/>
      <c r="D49" s="10"/>
      <c r="E49" s="16"/>
      <c r="F49" s="13"/>
      <c r="G49" s="14"/>
    </row>
    <row r="50" spans="2:7" ht="12.95" customHeight="1" outlineLevel="3">
      <c r="C50" s="10"/>
      <c r="D50" s="10"/>
      <c r="E50" s="16"/>
      <c r="F50" s="13"/>
      <c r="G50" s="14"/>
    </row>
    <row r="51" spans="2:7" ht="12.95" customHeight="1" outlineLevel="3">
      <c r="C51" s="10"/>
      <c r="D51" s="10"/>
      <c r="E51" s="16"/>
      <c r="F51" s="13"/>
      <c r="G51" s="14"/>
    </row>
    <row r="52" spans="2:7" ht="12.95" customHeight="1" outlineLevel="3">
      <c r="C52" s="10"/>
      <c r="D52" s="10"/>
      <c r="E52" s="16"/>
      <c r="F52" s="13"/>
      <c r="G52" s="14"/>
    </row>
    <row r="53" spans="2:7" ht="12.95" customHeight="1" outlineLevel="3">
      <c r="B53" s="28" t="str">
        <f>HYPERLINK("http://galantphoto.ru/pictures_for_form/Primaverina/corset/PN-6161.jpg","увеличить")</f>
        <v>увеличить</v>
      </c>
      <c r="C53" s="10"/>
      <c r="D53" s="10"/>
      <c r="E53" s="16"/>
      <c r="F53" s="13"/>
      <c r="G53" s="14"/>
    </row>
    <row r="54" spans="2:7" ht="11.1" customHeight="1" outlineLevel="3">
      <c r="B54" s="24" t="s">
        <v>41</v>
      </c>
      <c r="C54" s="24"/>
      <c r="D54" s="8"/>
      <c r="E54" s="27" t="str">
        <f>HYPERLINK("https://www.galantholding.com/catalog/303/177759/","www.galantholding.ru")</f>
        <v>www.galantholding.ru</v>
      </c>
      <c r="F54" s="25"/>
      <c r="G54" s="25"/>
    </row>
    <row r="55" spans="2:7" ht="11.1" customHeight="1" outlineLevel="3">
      <c r="B55" s="26" t="s">
        <v>42</v>
      </c>
      <c r="C55" s="26"/>
      <c r="D55" s="26"/>
      <c r="E55" s="26"/>
      <c r="F55" s="9"/>
      <c r="G55" s="9"/>
    </row>
    <row r="56" spans="2:7" ht="12.95" customHeight="1" outlineLevel="3">
      <c r="C56" s="10" t="s">
        <v>37</v>
      </c>
      <c r="D56" s="11">
        <v>4680043453863</v>
      </c>
      <c r="E56" s="12">
        <v>405</v>
      </c>
      <c r="F56" s="13"/>
      <c r="G56" s="14">
        <f>F56*E56</f>
        <v>0</v>
      </c>
    </row>
    <row r="57" spans="2:7" ht="12.95" customHeight="1" outlineLevel="3">
      <c r="C57" s="10" t="s">
        <v>38</v>
      </c>
      <c r="D57" s="11">
        <v>4680043453870</v>
      </c>
      <c r="E57" s="12">
        <v>405</v>
      </c>
      <c r="F57" s="13"/>
      <c r="G57" s="14">
        <f>F57*E57</f>
        <v>0</v>
      </c>
    </row>
    <row r="58" spans="2:7" ht="12.95" customHeight="1" outlineLevel="3">
      <c r="C58" s="10" t="s">
        <v>39</v>
      </c>
      <c r="D58" s="11">
        <v>4680043453887</v>
      </c>
      <c r="E58" s="12">
        <v>405</v>
      </c>
      <c r="F58" s="13"/>
      <c r="G58" s="14">
        <f>F58*E58</f>
        <v>0</v>
      </c>
    </row>
    <row r="59" spans="2:7" ht="12.95" customHeight="1" outlineLevel="3">
      <c r="C59" s="10" t="s">
        <v>40</v>
      </c>
      <c r="D59" s="11">
        <v>4680043453894</v>
      </c>
      <c r="E59" s="12">
        <v>405</v>
      </c>
      <c r="F59" s="13"/>
      <c r="G59" s="14">
        <f>F59*E59</f>
        <v>0</v>
      </c>
    </row>
    <row r="60" spans="2:7" ht="12.95" customHeight="1" outlineLevel="3">
      <c r="C60" s="10" t="s">
        <v>43</v>
      </c>
      <c r="D60" s="11">
        <v>4680043453900</v>
      </c>
      <c r="E60" s="12">
        <v>405</v>
      </c>
      <c r="F60" s="13"/>
      <c r="G60" s="14">
        <f>F60*E60</f>
        <v>0</v>
      </c>
    </row>
    <row r="61" spans="2:7" ht="12.95" customHeight="1" outlineLevel="3">
      <c r="C61" s="10"/>
      <c r="D61" s="10"/>
      <c r="E61" s="16"/>
      <c r="F61" s="13"/>
      <c r="G61" s="14"/>
    </row>
    <row r="62" spans="2:7" ht="12.95" customHeight="1" outlineLevel="3">
      <c r="C62" s="10"/>
      <c r="D62" s="10"/>
      <c r="E62" s="16"/>
      <c r="F62" s="13"/>
      <c r="G62" s="14"/>
    </row>
    <row r="63" spans="2:7" ht="12.95" customHeight="1" outlineLevel="3">
      <c r="C63" s="10"/>
      <c r="D63" s="10"/>
      <c r="E63" s="16"/>
      <c r="F63" s="13"/>
      <c r="G63" s="14"/>
    </row>
    <row r="64" spans="2:7" ht="12.95" customHeight="1" outlineLevel="3">
      <c r="C64" s="10"/>
      <c r="D64" s="10"/>
      <c r="E64" s="16"/>
      <c r="F64" s="13"/>
      <c r="G64" s="14"/>
    </row>
    <row r="65" spans="2:7" ht="12.95" customHeight="1" outlineLevel="3">
      <c r="C65" s="10"/>
      <c r="D65" s="10"/>
      <c r="E65" s="16"/>
      <c r="F65" s="13"/>
      <c r="G65" s="14"/>
    </row>
    <row r="66" spans="2:7" ht="12.95" customHeight="1" outlineLevel="3">
      <c r="C66" s="10"/>
      <c r="D66" s="10"/>
      <c r="E66" s="16"/>
      <c r="F66" s="13"/>
      <c r="G66" s="14"/>
    </row>
    <row r="67" spans="2:7" ht="12.95" customHeight="1" outlineLevel="3">
      <c r="B67" s="28" t="str">
        <f>HYPERLINK("http://galantphoto.ru/pictures_for_form/Primaverina/corset/PN-5162.jpg","увеличить")</f>
        <v>увеличить</v>
      </c>
      <c r="C67" s="10"/>
      <c r="D67" s="10"/>
      <c r="E67" s="16"/>
      <c r="F67" s="13"/>
      <c r="G67" s="14"/>
    </row>
    <row r="68" spans="2:7" ht="11.1" customHeight="1" outlineLevel="3">
      <c r="B68" s="24" t="s">
        <v>44</v>
      </c>
      <c r="C68" s="24"/>
      <c r="D68" s="8"/>
      <c r="E68" s="27" t="str">
        <f>HYPERLINK("https://www.galantholding.com/catalog/308/177760/","www.galantholding.ru")</f>
        <v>www.galantholding.ru</v>
      </c>
      <c r="F68" s="25"/>
      <c r="G68" s="25"/>
    </row>
    <row r="69" spans="2:7" ht="11.1" customHeight="1" outlineLevel="3">
      <c r="B69" s="26" t="s">
        <v>42</v>
      </c>
      <c r="C69" s="26"/>
      <c r="D69" s="26"/>
      <c r="E69" s="26"/>
      <c r="F69" s="9"/>
      <c r="G69" s="9"/>
    </row>
    <row r="70" spans="2:7" ht="12.95" customHeight="1" outlineLevel="3">
      <c r="C70" s="10" t="s">
        <v>36</v>
      </c>
      <c r="D70" s="11">
        <v>4680043453818</v>
      </c>
      <c r="E70" s="12">
        <v>340</v>
      </c>
      <c r="F70" s="13"/>
      <c r="G70" s="14">
        <f>F70*E70</f>
        <v>0</v>
      </c>
    </row>
    <row r="71" spans="2:7" ht="12.95" customHeight="1" outlineLevel="3">
      <c r="C71" s="10" t="s">
        <v>37</v>
      </c>
      <c r="D71" s="11">
        <v>4680043453825</v>
      </c>
      <c r="E71" s="12">
        <v>340</v>
      </c>
      <c r="F71" s="13"/>
      <c r="G71" s="14">
        <f>F71*E71</f>
        <v>0</v>
      </c>
    </row>
    <row r="72" spans="2:7" ht="12.95" customHeight="1" outlineLevel="3">
      <c r="C72" s="10" t="s">
        <v>38</v>
      </c>
      <c r="D72" s="11">
        <v>4680043453832</v>
      </c>
      <c r="E72" s="12">
        <v>340</v>
      </c>
      <c r="F72" s="13"/>
      <c r="G72" s="14">
        <f>F72*E72</f>
        <v>0</v>
      </c>
    </row>
    <row r="73" spans="2:7" ht="12.95" customHeight="1" outlineLevel="3">
      <c r="C73" s="10" t="s">
        <v>39</v>
      </c>
      <c r="D73" s="11">
        <v>4680043453849</v>
      </c>
      <c r="E73" s="12">
        <v>340</v>
      </c>
      <c r="F73" s="13"/>
      <c r="G73" s="14">
        <f>F73*E73</f>
        <v>0</v>
      </c>
    </row>
    <row r="74" spans="2:7" ht="12.95" customHeight="1" outlineLevel="3">
      <c r="C74" s="10" t="s">
        <v>40</v>
      </c>
      <c r="D74" s="11">
        <v>4680043453856</v>
      </c>
      <c r="E74" s="12">
        <v>340</v>
      </c>
      <c r="F74" s="13"/>
      <c r="G74" s="14">
        <f>F74*E74</f>
        <v>0</v>
      </c>
    </row>
    <row r="75" spans="2:7" ht="12.95" customHeight="1" outlineLevel="3">
      <c r="C75" s="10"/>
      <c r="D75" s="10"/>
      <c r="E75" s="16"/>
      <c r="F75" s="13"/>
      <c r="G75" s="14"/>
    </row>
    <row r="76" spans="2:7" ht="12.95" customHeight="1" outlineLevel="3">
      <c r="C76" s="10"/>
      <c r="D76" s="10"/>
      <c r="E76" s="16"/>
      <c r="F76" s="13"/>
      <c r="G76" s="14"/>
    </row>
    <row r="77" spans="2:7" ht="12.95" customHeight="1" outlineLevel="3">
      <c r="C77" s="10"/>
      <c r="D77" s="10"/>
      <c r="E77" s="16"/>
      <c r="F77" s="13"/>
      <c r="G77" s="14"/>
    </row>
    <row r="78" spans="2:7" ht="12.95" customHeight="1" outlineLevel="3">
      <c r="C78" s="10"/>
      <c r="D78" s="10"/>
      <c r="E78" s="16"/>
      <c r="F78" s="13"/>
      <c r="G78" s="14"/>
    </row>
    <row r="79" spans="2:7" ht="12.95" customHeight="1" outlineLevel="3">
      <c r="C79" s="10"/>
      <c r="D79" s="10"/>
      <c r="E79" s="16"/>
      <c r="F79" s="13"/>
      <c r="G79" s="14"/>
    </row>
    <row r="80" spans="2:7" ht="12.95" customHeight="1" outlineLevel="3">
      <c r="C80" s="10"/>
      <c r="D80" s="10"/>
      <c r="E80" s="16"/>
      <c r="F80" s="13"/>
      <c r="G80" s="14"/>
    </row>
    <row r="81" spans="1:7" ht="12.95" customHeight="1" outlineLevel="3">
      <c r="B81" s="28" t="str">
        <f>HYPERLINK("http://galantphoto.ru/pictures_for_form/Primaverina/corset/PN-5161.jpg","увеличить")</f>
        <v>увеличить</v>
      </c>
      <c r="C81" s="10"/>
      <c r="D81" s="10"/>
      <c r="E81" s="16"/>
      <c r="F81" s="13"/>
      <c r="G81" s="14"/>
    </row>
    <row r="82" spans="1:7" ht="11.1" customHeight="1">
      <c r="B82" s="17"/>
      <c r="C82" s="17"/>
      <c r="D82" s="17"/>
      <c r="E82" s="18"/>
    </row>
    <row r="83" spans="1:7" ht="12.95" customHeight="1">
      <c r="A83" s="1" t="s">
        <v>45</v>
      </c>
      <c r="E83" s="19" t="s">
        <v>46</v>
      </c>
      <c r="F83" s="20">
        <f>SUM(F1:F81)</f>
        <v>0</v>
      </c>
      <c r="G83" s="20">
        <f>SUM(G1:G81)</f>
        <v>0</v>
      </c>
    </row>
  </sheetData>
  <mergeCells count="18">
    <mergeCell ref="B69:E69"/>
    <mergeCell ref="B41:E41"/>
    <mergeCell ref="B54:C54"/>
    <mergeCell ref="E54:G54"/>
    <mergeCell ref="B55:E55"/>
    <mergeCell ref="B68:C68"/>
    <mergeCell ref="E68:G68"/>
    <mergeCell ref="B11:E11"/>
    <mergeCell ref="B24:C24"/>
    <mergeCell ref="E24:G24"/>
    <mergeCell ref="B25:E25"/>
    <mergeCell ref="B40:C40"/>
    <mergeCell ref="E40:G40"/>
    <mergeCell ref="F4:G4"/>
    <mergeCell ref="B7:E7"/>
    <mergeCell ref="B8:C8"/>
    <mergeCell ref="B10:C10"/>
    <mergeCell ref="E10:G1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ismirnova</cp:lastModifiedBy>
  <dcterms:modified xsi:type="dcterms:W3CDTF">2018-10-31T08:06:11Z</dcterms:modified>
</cp:coreProperties>
</file>