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ОБЩАЯ ПАПКА\людочка\"/>
    </mc:Choice>
  </mc:AlternateContent>
  <bookViews>
    <workbookView xWindow="0" yWindow="0" windowWidth="25320" windowHeight="12435"/>
  </bookViews>
  <sheets>
    <sheet name="Прайс-лист" sheetId="1" r:id="rId1"/>
    <sheet name="Скидки" sheetId="4" state="hidden" r:id="rId2"/>
  </sheets>
  <definedNames>
    <definedName name="_xlnm._FilterDatabase" localSheetId="0" hidden="1">'Прайс-лист'!$A$7:$K$354</definedName>
    <definedName name="СписокСкидок">Скидки!$A$1:$A$8</definedName>
  </definedNames>
  <calcPr calcId="162913"/>
</workbook>
</file>

<file path=xl/calcChain.xml><?xml version="1.0" encoding="utf-8"?>
<calcChain xmlns="http://schemas.openxmlformats.org/spreadsheetml/2006/main">
  <c r="N69" i="1" l="1"/>
  <c r="E69" i="1"/>
  <c r="G69" i="1" s="1"/>
  <c r="N9" i="1" l="1"/>
  <c r="E9" i="1" l="1"/>
  <c r="G9" i="1" s="1"/>
  <c r="E210" i="1" l="1"/>
  <c r="G210" i="1" s="1"/>
  <c r="N210" i="1"/>
  <c r="N223" i="1"/>
  <c r="E223" i="1"/>
  <c r="G223" i="1" s="1"/>
  <c r="N221" i="1"/>
  <c r="E221" i="1"/>
  <c r="G221" i="1" s="1"/>
  <c r="N220" i="1"/>
  <c r="E220" i="1"/>
  <c r="G220" i="1" s="1"/>
  <c r="N219" i="1"/>
  <c r="E219" i="1"/>
  <c r="G219" i="1" s="1"/>
  <c r="N218" i="1"/>
  <c r="E218" i="1"/>
  <c r="G218" i="1" s="1"/>
  <c r="N217" i="1"/>
  <c r="E217" i="1"/>
  <c r="G217" i="1" s="1"/>
  <c r="N216" i="1"/>
  <c r="E216" i="1"/>
  <c r="G216" i="1" s="1"/>
  <c r="N214" i="1"/>
  <c r="E214" i="1"/>
  <c r="G214" i="1" s="1"/>
  <c r="N213" i="1"/>
  <c r="E213" i="1"/>
  <c r="G213" i="1" s="1"/>
  <c r="N212" i="1"/>
  <c r="E212" i="1"/>
  <c r="G212" i="1" s="1"/>
  <c r="N211" i="1"/>
  <c r="E211" i="1"/>
  <c r="G211" i="1" s="1"/>
  <c r="N161" i="1" l="1"/>
  <c r="E161" i="1"/>
  <c r="G161" i="1" s="1"/>
  <c r="N160" i="1" l="1"/>
  <c r="E160" i="1"/>
  <c r="G160" i="1" s="1"/>
  <c r="N172" i="1" l="1"/>
  <c r="E172" i="1"/>
  <c r="G172" i="1" s="1"/>
  <c r="N171" i="1"/>
  <c r="E171" i="1"/>
  <c r="G171" i="1" s="1"/>
  <c r="N170" i="1"/>
  <c r="E170" i="1"/>
  <c r="G170" i="1" s="1"/>
  <c r="N169" i="1"/>
  <c r="E169" i="1"/>
  <c r="G169" i="1" s="1"/>
  <c r="N168" i="1"/>
  <c r="E168" i="1"/>
  <c r="G168" i="1" s="1"/>
  <c r="N166" i="1"/>
  <c r="E166" i="1"/>
  <c r="G166" i="1" s="1"/>
  <c r="N165" i="1"/>
  <c r="E165" i="1"/>
  <c r="G165" i="1" s="1"/>
  <c r="N164" i="1"/>
  <c r="E164" i="1"/>
  <c r="G164" i="1" s="1"/>
  <c r="N159" i="1"/>
  <c r="E159" i="1"/>
  <c r="G159" i="1" s="1"/>
  <c r="N162" i="1"/>
  <c r="E162" i="1"/>
  <c r="G162" i="1" s="1"/>
  <c r="N316" i="1" l="1"/>
  <c r="E316" i="1"/>
  <c r="G316" i="1" s="1"/>
  <c r="N11" i="1" l="1"/>
  <c r="E11" i="1"/>
  <c r="G11" i="1" s="1"/>
  <c r="N17" i="1"/>
  <c r="E17" i="1"/>
  <c r="G17" i="1" s="1"/>
  <c r="N16" i="1"/>
  <c r="E16" i="1"/>
  <c r="G16" i="1" s="1"/>
  <c r="N15" i="1"/>
  <c r="E15" i="1"/>
  <c r="G15" i="1" s="1"/>
  <c r="N14" i="1"/>
  <c r="E14" i="1"/>
  <c r="G14" i="1" s="1"/>
  <c r="N13" i="1"/>
  <c r="E13" i="1"/>
  <c r="G13" i="1" s="1"/>
  <c r="N12" i="1"/>
  <c r="E12" i="1"/>
  <c r="G12" i="1" s="1"/>
  <c r="N18" i="1"/>
  <c r="E18" i="1"/>
  <c r="G18" i="1" s="1"/>
  <c r="N19" i="1"/>
  <c r="E19" i="1"/>
  <c r="G19" i="1" s="1"/>
  <c r="N20" i="1"/>
  <c r="E20" i="1"/>
  <c r="G20" i="1" s="1"/>
  <c r="N10" i="1"/>
  <c r="E10" i="1"/>
  <c r="G10" i="1" s="1"/>
  <c r="N21" i="1"/>
  <c r="E21" i="1"/>
  <c r="G21" i="1" s="1"/>
  <c r="N95" i="1"/>
  <c r="E95" i="1"/>
  <c r="G95" i="1" s="1"/>
  <c r="N96" i="1"/>
  <c r="E96" i="1"/>
  <c r="G96" i="1" s="1"/>
  <c r="N103" i="1" l="1"/>
  <c r="E103" i="1"/>
  <c r="G103" i="1" s="1"/>
  <c r="N102" i="1"/>
  <c r="E102" i="1"/>
  <c r="G102" i="1" s="1"/>
  <c r="N90" i="1"/>
  <c r="E90" i="1"/>
  <c r="G90" i="1" s="1"/>
  <c r="N88" i="1"/>
  <c r="E88" i="1"/>
  <c r="G88" i="1" s="1"/>
  <c r="N86" i="1"/>
  <c r="E86" i="1"/>
  <c r="G86" i="1" s="1"/>
  <c r="N122" i="1" l="1"/>
  <c r="E122" i="1"/>
  <c r="G122" i="1" s="1"/>
  <c r="N126" i="1"/>
  <c r="E126" i="1"/>
  <c r="G126" i="1" s="1"/>
  <c r="N125" i="1"/>
  <c r="E125" i="1"/>
  <c r="G125" i="1" s="1"/>
  <c r="N124" i="1"/>
  <c r="E124" i="1"/>
  <c r="G124" i="1" s="1"/>
  <c r="N123" i="1"/>
  <c r="E123" i="1"/>
  <c r="G123" i="1" s="1"/>
  <c r="N128" i="1"/>
  <c r="E128" i="1"/>
  <c r="G128" i="1" s="1"/>
  <c r="N127" i="1"/>
  <c r="E127" i="1"/>
  <c r="G127" i="1" s="1"/>
  <c r="N129" i="1"/>
  <c r="E129" i="1"/>
  <c r="G129" i="1" s="1"/>
  <c r="N130" i="1"/>
  <c r="E130" i="1"/>
  <c r="G130" i="1" s="1"/>
  <c r="N107" i="1" l="1"/>
  <c r="E107" i="1"/>
  <c r="G107" i="1" s="1"/>
  <c r="N106" i="1"/>
  <c r="E106" i="1"/>
  <c r="G106" i="1" s="1"/>
  <c r="E23" i="1" l="1"/>
  <c r="E24" i="1"/>
  <c r="N32" i="1" l="1"/>
  <c r="E32" i="1"/>
  <c r="G32" i="1" s="1"/>
  <c r="N31" i="1"/>
  <c r="E31" i="1"/>
  <c r="G31" i="1" s="1"/>
  <c r="N30" i="1"/>
  <c r="E30" i="1"/>
  <c r="G30" i="1" s="1"/>
  <c r="N29" i="1"/>
  <c r="E29" i="1"/>
  <c r="G29" i="1" s="1"/>
  <c r="N28" i="1"/>
  <c r="E28" i="1"/>
  <c r="G28" i="1" s="1"/>
  <c r="N27" i="1"/>
  <c r="E27" i="1"/>
  <c r="G27" i="1" s="1"/>
  <c r="N26" i="1"/>
  <c r="E26" i="1"/>
  <c r="G26" i="1" s="1"/>
  <c r="N25" i="1"/>
  <c r="E25" i="1"/>
  <c r="G25" i="1" s="1"/>
  <c r="N24" i="1"/>
  <c r="G24" i="1"/>
  <c r="N23" i="1"/>
  <c r="G23" i="1"/>
  <c r="N85" i="1" l="1"/>
  <c r="E85" i="1"/>
  <c r="G85" i="1" s="1"/>
  <c r="N101" i="1" l="1"/>
  <c r="E101" i="1"/>
  <c r="G101" i="1" s="1"/>
  <c r="N76" i="1"/>
  <c r="E76" i="1"/>
  <c r="G76" i="1" s="1"/>
  <c r="N67" i="1"/>
  <c r="E67" i="1"/>
  <c r="G67" i="1" s="1"/>
  <c r="N53" i="1"/>
  <c r="E53" i="1"/>
  <c r="G53" i="1" s="1"/>
  <c r="E58" i="1"/>
  <c r="G58" i="1" s="1"/>
  <c r="N58" i="1"/>
  <c r="N57" i="1"/>
  <c r="E57" i="1"/>
  <c r="G57" i="1" s="1"/>
  <c r="N56" i="1"/>
  <c r="E56" i="1"/>
  <c r="G56" i="1" s="1"/>
  <c r="N55" i="1"/>
  <c r="E55" i="1"/>
  <c r="G55" i="1" s="1"/>
  <c r="E59" i="1"/>
  <c r="G59" i="1" s="1"/>
  <c r="N59" i="1"/>
  <c r="E60" i="1"/>
  <c r="G60" i="1" s="1"/>
  <c r="N60" i="1"/>
  <c r="N54" i="1"/>
  <c r="E54" i="1"/>
  <c r="G54" i="1" s="1"/>
  <c r="N52" i="1"/>
  <c r="E52" i="1"/>
  <c r="G52" i="1" s="1"/>
  <c r="N51" i="1"/>
  <c r="E51" i="1"/>
  <c r="G51" i="1" s="1"/>
  <c r="N50" i="1"/>
  <c r="E50" i="1"/>
  <c r="G50" i="1" s="1"/>
  <c r="N42" i="1"/>
  <c r="E42" i="1"/>
  <c r="G42" i="1" s="1"/>
  <c r="N41" i="1"/>
  <c r="E41" i="1"/>
  <c r="G41" i="1" s="1"/>
  <c r="N40" i="1"/>
  <c r="E40" i="1"/>
  <c r="G40" i="1" s="1"/>
  <c r="N39" i="1"/>
  <c r="E39" i="1"/>
  <c r="G39" i="1" s="1"/>
  <c r="N38" i="1"/>
  <c r="E38" i="1"/>
  <c r="G38" i="1" s="1"/>
  <c r="E43" i="1"/>
  <c r="G43" i="1" s="1"/>
  <c r="N43" i="1"/>
  <c r="N37" i="1"/>
  <c r="E37" i="1"/>
  <c r="G37" i="1" s="1"/>
  <c r="N36" i="1" l="1"/>
  <c r="E36" i="1"/>
  <c r="G36" i="1" s="1"/>
  <c r="N35" i="1"/>
  <c r="E35" i="1"/>
  <c r="G35" i="1" s="1"/>
  <c r="N34" i="1"/>
  <c r="E34" i="1"/>
  <c r="G34" i="1" s="1"/>
  <c r="N71" i="1" l="1"/>
  <c r="E71" i="1"/>
  <c r="G71" i="1" s="1"/>
  <c r="N72" i="1" l="1"/>
  <c r="E72" i="1"/>
  <c r="G72" i="1" s="1"/>
  <c r="N48" i="1"/>
  <c r="E48" i="1"/>
  <c r="G48" i="1" s="1"/>
  <c r="N47" i="1"/>
  <c r="E47" i="1"/>
  <c r="G47" i="1" s="1"/>
  <c r="N45" i="1"/>
  <c r="E45" i="1"/>
  <c r="G45" i="1" s="1"/>
  <c r="N64" i="1"/>
  <c r="E64" i="1"/>
  <c r="G64" i="1" s="1"/>
  <c r="N94" i="1"/>
  <c r="E94" i="1"/>
  <c r="G94" i="1" s="1"/>
  <c r="N100" i="1"/>
  <c r="E100" i="1"/>
  <c r="G100" i="1" s="1"/>
  <c r="N89" i="1"/>
  <c r="E89" i="1"/>
  <c r="G89" i="1" s="1"/>
  <c r="N66" i="1" l="1"/>
  <c r="E66" i="1"/>
  <c r="G66" i="1" s="1"/>
  <c r="N98" i="1"/>
  <c r="E98" i="1"/>
  <c r="G98" i="1" s="1"/>
  <c r="N84" i="1"/>
  <c r="E84" i="1"/>
  <c r="G84" i="1" s="1"/>
  <c r="N82" i="1"/>
  <c r="E82" i="1"/>
  <c r="G82" i="1" s="1"/>
  <c r="N79" i="1"/>
  <c r="E79" i="1"/>
  <c r="G79" i="1" s="1"/>
  <c r="N80" i="1"/>
  <c r="E80" i="1"/>
  <c r="G80" i="1" s="1"/>
  <c r="N63" i="1" l="1"/>
  <c r="E63" i="1"/>
  <c r="G63" i="1" s="1"/>
  <c r="N81" i="1"/>
  <c r="E81" i="1"/>
  <c r="G81" i="1" s="1"/>
  <c r="N65" i="1"/>
  <c r="E65" i="1"/>
  <c r="G65" i="1" s="1"/>
  <c r="N61" i="1"/>
  <c r="E61" i="1"/>
  <c r="G61" i="1" s="1"/>
  <c r="N104" i="1"/>
  <c r="E104" i="1"/>
  <c r="G104" i="1" s="1"/>
  <c r="N91" i="1"/>
  <c r="E91" i="1"/>
  <c r="G91" i="1" s="1"/>
  <c r="N99" i="1"/>
  <c r="E99" i="1"/>
  <c r="G99" i="1" s="1"/>
  <c r="N97" i="1" l="1"/>
  <c r="E97" i="1"/>
  <c r="G97" i="1" s="1"/>
  <c r="N93" i="1" l="1"/>
  <c r="E93" i="1"/>
  <c r="G93" i="1" s="1"/>
  <c r="N92" i="1"/>
  <c r="E92" i="1"/>
  <c r="G92" i="1" s="1"/>
  <c r="N87" i="1"/>
  <c r="E87" i="1"/>
  <c r="G87" i="1" s="1"/>
  <c r="N77" i="1"/>
  <c r="E77" i="1"/>
  <c r="G77" i="1" s="1"/>
  <c r="N83" i="1"/>
  <c r="E83" i="1"/>
  <c r="G83" i="1" s="1"/>
  <c r="N75" i="1"/>
  <c r="E75" i="1"/>
  <c r="G75" i="1" s="1"/>
  <c r="N62" i="1"/>
  <c r="E62" i="1"/>
  <c r="G62" i="1" s="1"/>
  <c r="N68" i="1" l="1"/>
  <c r="N49" i="1"/>
  <c r="N46" i="1"/>
  <c r="N44" i="1"/>
  <c r="N74" i="1"/>
  <c r="E74" i="1"/>
  <c r="G74" i="1" s="1"/>
  <c r="E70" i="1"/>
  <c r="G70" i="1" s="1"/>
  <c r="E68" i="1"/>
  <c r="G68" i="1" s="1"/>
  <c r="E49" i="1"/>
  <c r="G49" i="1" s="1"/>
  <c r="E46" i="1"/>
  <c r="G46" i="1" s="1"/>
  <c r="E44" i="1"/>
  <c r="G44" i="1" s="1"/>
  <c r="N78" i="1"/>
  <c r="E78" i="1"/>
  <c r="G78" i="1" s="1"/>
  <c r="N73" i="1"/>
  <c r="E73" i="1"/>
  <c r="G73" i="1" s="1"/>
  <c r="N70" i="1"/>
  <c r="N109" i="1" l="1"/>
  <c r="E109" i="1"/>
  <c r="G109" i="1" s="1"/>
  <c r="N110" i="1"/>
  <c r="E110" i="1"/>
  <c r="G110" i="1" s="1"/>
  <c r="N111" i="1"/>
  <c r="E111" i="1"/>
  <c r="G111" i="1" s="1"/>
  <c r="N115" i="1"/>
  <c r="E115" i="1"/>
  <c r="G115" i="1" s="1"/>
  <c r="N114" i="1"/>
  <c r="E114" i="1"/>
  <c r="G114" i="1" s="1"/>
  <c r="N113" i="1"/>
  <c r="E113" i="1"/>
  <c r="G113" i="1" s="1"/>
  <c r="N112" i="1"/>
  <c r="E112" i="1"/>
  <c r="G112" i="1" s="1"/>
  <c r="N117" i="1"/>
  <c r="E117" i="1"/>
  <c r="G117" i="1" s="1"/>
  <c r="N116" i="1"/>
  <c r="E116" i="1"/>
  <c r="G116" i="1" s="1"/>
  <c r="N120" i="1"/>
  <c r="E120" i="1"/>
  <c r="G120" i="1" s="1"/>
  <c r="N119" i="1"/>
  <c r="E119" i="1"/>
  <c r="G119" i="1" s="1"/>
  <c r="N118" i="1"/>
  <c r="E118" i="1"/>
  <c r="G118" i="1" s="1"/>
  <c r="N121" i="1"/>
  <c r="E121" i="1"/>
  <c r="G121" i="1" s="1"/>
  <c r="N317" i="1" l="1"/>
  <c r="E317" i="1"/>
  <c r="G317" i="1" s="1"/>
  <c r="E325" i="1" l="1"/>
  <c r="G325" i="1" s="1"/>
  <c r="N325" i="1"/>
  <c r="N326" i="1" l="1"/>
  <c r="E326" i="1"/>
  <c r="G326" i="1" s="1"/>
  <c r="N321" i="1" l="1"/>
  <c r="N320" i="1"/>
  <c r="E321" i="1"/>
  <c r="G321" i="1" s="1"/>
  <c r="E320" i="1"/>
  <c r="G320" i="1" s="1"/>
  <c r="N356" i="1" l="1"/>
  <c r="E356" i="1"/>
  <c r="G356" i="1" s="1"/>
  <c r="E132" i="1"/>
  <c r="E133" i="1"/>
  <c r="N215" i="1" l="1"/>
  <c r="N224" i="1"/>
  <c r="N222" i="1"/>
  <c r="E224" i="1"/>
  <c r="G224" i="1" s="1"/>
  <c r="E222" i="1"/>
  <c r="G222" i="1" s="1"/>
  <c r="E215" i="1"/>
  <c r="G215" i="1" s="1"/>
  <c r="N173" i="1"/>
  <c r="N167" i="1"/>
  <c r="E167" i="1"/>
  <c r="G167" i="1" s="1"/>
  <c r="E173" i="1"/>
  <c r="G173" i="1" s="1"/>
  <c r="E163" i="1"/>
  <c r="G163" i="1" s="1"/>
  <c r="N163" i="1"/>
  <c r="N301" i="1" l="1"/>
  <c r="N300" i="1"/>
  <c r="E301" i="1"/>
  <c r="G301" i="1" s="1"/>
  <c r="E300" i="1"/>
  <c r="G300" i="1" s="1"/>
  <c r="E354" i="1" l="1"/>
  <c r="G354" i="1" s="1"/>
  <c r="E353" i="1"/>
  <c r="G353" i="1" s="1"/>
  <c r="E352" i="1"/>
  <c r="G352" i="1" s="1"/>
  <c r="E350" i="1"/>
  <c r="G350" i="1" s="1"/>
  <c r="E349" i="1"/>
  <c r="G349" i="1" s="1"/>
  <c r="E285" i="1"/>
  <c r="G285" i="1" s="1"/>
  <c r="N328" i="1"/>
  <c r="E328" i="1"/>
  <c r="G328" i="1" s="1"/>
  <c r="N327" i="1"/>
  <c r="N324" i="1"/>
  <c r="E324" i="1"/>
  <c r="G324" i="1" s="1"/>
  <c r="N323" i="1"/>
  <c r="E323" i="1"/>
  <c r="G323" i="1" s="1"/>
  <c r="N322" i="1"/>
  <c r="E322" i="1"/>
  <c r="G322" i="1" s="1"/>
  <c r="N319" i="1"/>
  <c r="E319" i="1"/>
  <c r="G319" i="1" s="1"/>
  <c r="N318" i="1"/>
  <c r="N177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E309" i="1"/>
  <c r="G309" i="1" s="1"/>
  <c r="E283" i="1"/>
  <c r="G283" i="1" s="1"/>
  <c r="E134" i="1"/>
  <c r="G134" i="1" s="1"/>
  <c r="N174" i="1"/>
  <c r="E157" i="1"/>
  <c r="G157" i="1" s="1"/>
  <c r="E156" i="1"/>
  <c r="G156" i="1" s="1"/>
  <c r="E155" i="1"/>
  <c r="G155" i="1" s="1"/>
  <c r="E154" i="1"/>
  <c r="G154" i="1" s="1"/>
  <c r="E153" i="1"/>
  <c r="G153" i="1" s="1"/>
  <c r="E152" i="1"/>
  <c r="G152" i="1" s="1"/>
  <c r="E151" i="1"/>
  <c r="G151" i="1" s="1"/>
  <c r="E150" i="1"/>
  <c r="G150" i="1" s="1"/>
  <c r="E149" i="1"/>
  <c r="G149" i="1" s="1"/>
  <c r="E148" i="1"/>
  <c r="G148" i="1" s="1"/>
  <c r="E147" i="1"/>
  <c r="G147" i="1" s="1"/>
  <c r="E146" i="1"/>
  <c r="G146" i="1" s="1"/>
  <c r="E145" i="1"/>
  <c r="G145" i="1" s="1"/>
  <c r="E144" i="1"/>
  <c r="G144" i="1" s="1"/>
  <c r="E143" i="1"/>
  <c r="G143" i="1" s="1"/>
  <c r="E142" i="1"/>
  <c r="G142" i="1" s="1"/>
  <c r="E141" i="1"/>
  <c r="G141" i="1" s="1"/>
  <c r="G132" i="1"/>
  <c r="G133" i="1"/>
  <c r="E139" i="1"/>
  <c r="G139" i="1" s="1"/>
  <c r="E138" i="1"/>
  <c r="G138" i="1" s="1"/>
  <c r="E137" i="1"/>
  <c r="G137" i="1" s="1"/>
  <c r="E136" i="1"/>
  <c r="G136" i="1" s="1"/>
  <c r="E135" i="1"/>
  <c r="G135" i="1" s="1"/>
  <c r="E345" i="1"/>
  <c r="G345" i="1" s="1"/>
  <c r="E348" i="1"/>
  <c r="G348" i="1" s="1"/>
  <c r="E347" i="1"/>
  <c r="G347" i="1" s="1"/>
  <c r="E346" i="1"/>
  <c r="G346" i="1" s="1"/>
  <c r="N340" i="1"/>
  <c r="N339" i="1"/>
  <c r="E339" i="1"/>
  <c r="G339" i="1" s="1"/>
  <c r="N338" i="1"/>
  <c r="E338" i="1"/>
  <c r="G338" i="1" s="1"/>
  <c r="N337" i="1"/>
  <c r="E337" i="1"/>
  <c r="G337" i="1" s="1"/>
  <c r="N336" i="1"/>
  <c r="E336" i="1"/>
  <c r="G336" i="1" s="1"/>
  <c r="N335" i="1"/>
  <c r="N334" i="1"/>
  <c r="N333" i="1"/>
  <c r="N332" i="1"/>
  <c r="N331" i="1"/>
  <c r="E331" i="1"/>
  <c r="G331" i="1" s="1"/>
  <c r="N330" i="1"/>
  <c r="E330" i="1"/>
  <c r="G330" i="1" s="1"/>
  <c r="N329" i="1"/>
  <c r="N315" i="1"/>
  <c r="E315" i="1"/>
  <c r="G315" i="1" s="1"/>
  <c r="N314" i="1"/>
  <c r="N313" i="1"/>
  <c r="N312" i="1"/>
  <c r="N311" i="1"/>
  <c r="N310" i="1"/>
  <c r="N309" i="1"/>
  <c r="N308" i="1"/>
  <c r="N307" i="1"/>
  <c r="E307" i="1"/>
  <c r="G307" i="1" s="1"/>
  <c r="N306" i="1"/>
  <c r="E306" i="1"/>
  <c r="G306" i="1" s="1"/>
  <c r="N305" i="1"/>
  <c r="E305" i="1"/>
  <c r="G305" i="1" s="1"/>
  <c r="N304" i="1"/>
  <c r="N303" i="1"/>
  <c r="N302" i="1"/>
  <c r="N299" i="1"/>
  <c r="N298" i="1"/>
  <c r="E298" i="1"/>
  <c r="G298" i="1" s="1"/>
  <c r="N297" i="1"/>
  <c r="N296" i="1"/>
  <c r="E296" i="1"/>
  <c r="G296" i="1" s="1"/>
  <c r="N295" i="1"/>
  <c r="E295" i="1"/>
  <c r="G295" i="1" s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E175" i="1"/>
  <c r="G175" i="1" s="1"/>
  <c r="N175" i="1"/>
  <c r="E176" i="1"/>
  <c r="G176" i="1" s="1"/>
  <c r="N176" i="1"/>
  <c r="E177" i="1"/>
  <c r="G177" i="1" s="1"/>
  <c r="E178" i="1"/>
  <c r="G178" i="1" s="1"/>
  <c r="N178" i="1"/>
  <c r="E179" i="1"/>
  <c r="G179" i="1" s="1"/>
  <c r="N179" i="1"/>
  <c r="E180" i="1"/>
  <c r="G180" i="1" s="1"/>
  <c r="N180" i="1"/>
  <c r="E181" i="1"/>
  <c r="G181" i="1" s="1"/>
  <c r="N181" i="1"/>
  <c r="E182" i="1"/>
  <c r="G182" i="1" s="1"/>
  <c r="N182" i="1"/>
  <c r="E183" i="1"/>
  <c r="G183" i="1" s="1"/>
  <c r="N183" i="1"/>
  <c r="E184" i="1"/>
  <c r="G184" i="1" s="1"/>
  <c r="N184" i="1"/>
  <c r="E185" i="1"/>
  <c r="G185" i="1" s="1"/>
  <c r="N185" i="1"/>
  <c r="E186" i="1"/>
  <c r="G186" i="1" s="1"/>
  <c r="N186" i="1"/>
  <c r="E187" i="1"/>
  <c r="G187" i="1" s="1"/>
  <c r="N187" i="1"/>
  <c r="E188" i="1"/>
  <c r="G188" i="1" s="1"/>
  <c r="N188" i="1"/>
  <c r="E189" i="1"/>
  <c r="G189" i="1" s="1"/>
  <c r="N189" i="1"/>
  <c r="E190" i="1"/>
  <c r="G190" i="1" s="1"/>
  <c r="N190" i="1"/>
  <c r="N191" i="1"/>
  <c r="E192" i="1"/>
  <c r="G192" i="1" s="1"/>
  <c r="N192" i="1"/>
  <c r="E193" i="1"/>
  <c r="G193" i="1" s="1"/>
  <c r="N193" i="1"/>
  <c r="E194" i="1"/>
  <c r="G194" i="1" s="1"/>
  <c r="N194" i="1"/>
  <c r="E195" i="1"/>
  <c r="G195" i="1" s="1"/>
  <c r="N195" i="1"/>
  <c r="E196" i="1"/>
  <c r="G196" i="1" s="1"/>
  <c r="N196" i="1"/>
  <c r="E197" i="1"/>
  <c r="G197" i="1" s="1"/>
  <c r="N197" i="1"/>
  <c r="E198" i="1"/>
  <c r="G198" i="1" s="1"/>
  <c r="N198" i="1"/>
  <c r="E199" i="1"/>
  <c r="G199" i="1" s="1"/>
  <c r="N199" i="1"/>
  <c r="E200" i="1"/>
  <c r="G200" i="1" s="1"/>
  <c r="N200" i="1"/>
  <c r="E201" i="1"/>
  <c r="G201" i="1" s="1"/>
  <c r="N201" i="1"/>
  <c r="E202" i="1"/>
  <c r="G202" i="1" s="1"/>
  <c r="N202" i="1"/>
  <c r="E203" i="1"/>
  <c r="G203" i="1" s="1"/>
  <c r="N203" i="1"/>
  <c r="E204" i="1"/>
  <c r="G204" i="1" s="1"/>
  <c r="N204" i="1"/>
  <c r="E205" i="1"/>
  <c r="G205" i="1" s="1"/>
  <c r="N205" i="1"/>
  <c r="E206" i="1"/>
  <c r="G206" i="1" s="1"/>
  <c r="N206" i="1"/>
  <c r="E207" i="1"/>
  <c r="G207" i="1" s="1"/>
  <c r="N207" i="1"/>
  <c r="E208" i="1"/>
  <c r="G208" i="1" s="1"/>
  <c r="N208" i="1"/>
  <c r="N209" i="1"/>
  <c r="N225" i="1"/>
  <c r="E226" i="1"/>
  <c r="G226" i="1" s="1"/>
  <c r="N226" i="1"/>
  <c r="E227" i="1"/>
  <c r="G227" i="1" s="1"/>
  <c r="N227" i="1"/>
  <c r="E228" i="1"/>
  <c r="G228" i="1" s="1"/>
  <c r="N228" i="1"/>
  <c r="E229" i="1"/>
  <c r="G229" i="1" s="1"/>
  <c r="N229" i="1"/>
  <c r="E230" i="1"/>
  <c r="G230" i="1" s="1"/>
  <c r="N230" i="1"/>
  <c r="E231" i="1"/>
  <c r="G231" i="1" s="1"/>
  <c r="N231" i="1"/>
  <c r="E232" i="1"/>
  <c r="G232" i="1" s="1"/>
  <c r="N232" i="1"/>
  <c r="E233" i="1"/>
  <c r="G233" i="1" s="1"/>
  <c r="N233" i="1"/>
  <c r="E234" i="1"/>
  <c r="G234" i="1" s="1"/>
  <c r="N234" i="1"/>
  <c r="E235" i="1"/>
  <c r="G235" i="1" s="1"/>
  <c r="N235" i="1"/>
  <c r="E236" i="1"/>
  <c r="G236" i="1" s="1"/>
  <c r="N236" i="1"/>
  <c r="E237" i="1"/>
  <c r="G237" i="1" s="1"/>
  <c r="N237" i="1"/>
  <c r="N238" i="1"/>
  <c r="E239" i="1"/>
  <c r="G239" i="1" s="1"/>
  <c r="N239" i="1"/>
  <c r="E240" i="1"/>
  <c r="G240" i="1" s="1"/>
  <c r="N240" i="1"/>
  <c r="E241" i="1"/>
  <c r="G241" i="1" s="1"/>
  <c r="N241" i="1"/>
  <c r="E242" i="1"/>
  <c r="G242" i="1" s="1"/>
  <c r="N242" i="1"/>
  <c r="E243" i="1"/>
  <c r="G243" i="1" s="1"/>
  <c r="N243" i="1"/>
  <c r="E244" i="1"/>
  <c r="G244" i="1" s="1"/>
  <c r="N244" i="1"/>
  <c r="E245" i="1"/>
  <c r="G245" i="1" s="1"/>
  <c r="N245" i="1"/>
  <c r="E246" i="1"/>
  <c r="G246" i="1" s="1"/>
  <c r="N246" i="1"/>
  <c r="E247" i="1"/>
  <c r="G247" i="1" s="1"/>
  <c r="N247" i="1"/>
  <c r="E248" i="1"/>
  <c r="G248" i="1" s="1"/>
  <c r="N248" i="1"/>
  <c r="N249" i="1"/>
  <c r="E250" i="1"/>
  <c r="G250" i="1" s="1"/>
  <c r="N250" i="1"/>
  <c r="E251" i="1"/>
  <c r="G251" i="1" s="1"/>
  <c r="N251" i="1"/>
  <c r="E252" i="1"/>
  <c r="G252" i="1" s="1"/>
  <c r="N252" i="1"/>
  <c r="E253" i="1"/>
  <c r="G253" i="1" s="1"/>
  <c r="N253" i="1"/>
  <c r="E254" i="1"/>
  <c r="G254" i="1" s="1"/>
  <c r="N254" i="1"/>
  <c r="E255" i="1"/>
  <c r="G255" i="1" s="1"/>
  <c r="N255" i="1"/>
  <c r="E256" i="1"/>
  <c r="G256" i="1" s="1"/>
  <c r="N256" i="1"/>
  <c r="E257" i="1"/>
  <c r="G257" i="1" s="1"/>
  <c r="N257" i="1"/>
  <c r="E258" i="1"/>
  <c r="G258" i="1" s="1"/>
  <c r="N258" i="1"/>
  <c r="E259" i="1"/>
  <c r="G259" i="1" s="1"/>
  <c r="N259" i="1"/>
  <c r="E260" i="1"/>
  <c r="G260" i="1" s="1"/>
  <c r="N260" i="1"/>
  <c r="E261" i="1"/>
  <c r="G261" i="1" s="1"/>
  <c r="N261" i="1"/>
  <c r="E262" i="1"/>
  <c r="G262" i="1" s="1"/>
  <c r="N262" i="1"/>
  <c r="E263" i="1"/>
  <c r="G263" i="1" s="1"/>
  <c r="N263" i="1"/>
  <c r="E264" i="1"/>
  <c r="G264" i="1" s="1"/>
  <c r="N264" i="1"/>
  <c r="E265" i="1"/>
  <c r="G265" i="1" s="1"/>
  <c r="N265" i="1"/>
  <c r="N266" i="1"/>
  <c r="E267" i="1"/>
  <c r="G267" i="1" s="1"/>
  <c r="N267" i="1"/>
  <c r="E268" i="1"/>
  <c r="G268" i="1" s="1"/>
  <c r="N268" i="1"/>
  <c r="E269" i="1"/>
  <c r="G269" i="1" s="1"/>
  <c r="N269" i="1"/>
  <c r="E270" i="1"/>
  <c r="G270" i="1" s="1"/>
  <c r="N270" i="1"/>
  <c r="E271" i="1"/>
  <c r="G271" i="1" s="1"/>
  <c r="N271" i="1"/>
  <c r="E272" i="1"/>
  <c r="G272" i="1" s="1"/>
  <c r="N272" i="1"/>
  <c r="E273" i="1"/>
  <c r="G273" i="1" s="1"/>
  <c r="N273" i="1"/>
  <c r="E274" i="1"/>
  <c r="G274" i="1" s="1"/>
  <c r="N274" i="1"/>
  <c r="E275" i="1"/>
  <c r="G275" i="1" s="1"/>
  <c r="N275" i="1"/>
  <c r="E276" i="1"/>
  <c r="G276" i="1" s="1"/>
  <c r="N276" i="1"/>
  <c r="E277" i="1"/>
  <c r="G277" i="1" s="1"/>
  <c r="N277" i="1"/>
  <c r="E278" i="1"/>
  <c r="G278" i="1" s="1"/>
  <c r="N278" i="1"/>
  <c r="N279" i="1"/>
  <c r="E280" i="1"/>
  <c r="G280" i="1" s="1"/>
  <c r="N280" i="1"/>
  <c r="E281" i="1"/>
  <c r="G281" i="1" s="1"/>
  <c r="N281" i="1"/>
  <c r="E282" i="1"/>
  <c r="G282" i="1" s="1"/>
  <c r="N282" i="1"/>
  <c r="N283" i="1"/>
  <c r="N284" i="1"/>
  <c r="N285" i="1"/>
  <c r="N286" i="1"/>
  <c r="E287" i="1"/>
  <c r="G287" i="1" s="1"/>
  <c r="N287" i="1"/>
  <c r="E288" i="1"/>
  <c r="G288" i="1" s="1"/>
  <c r="N288" i="1"/>
  <c r="E289" i="1"/>
  <c r="G289" i="1" s="1"/>
  <c r="N289" i="1"/>
  <c r="E290" i="1"/>
  <c r="G290" i="1" s="1"/>
  <c r="N290" i="1"/>
  <c r="N291" i="1"/>
  <c r="E292" i="1"/>
  <c r="G292" i="1" s="1"/>
  <c r="N292" i="1"/>
  <c r="E293" i="1"/>
  <c r="G293" i="1" s="1"/>
  <c r="N293" i="1"/>
  <c r="N294" i="1"/>
  <c r="E299" i="1"/>
  <c r="G299" i="1" s="1"/>
  <c r="E302" i="1"/>
  <c r="G302" i="1" s="1"/>
  <c r="E303" i="1"/>
  <c r="G303" i="1" s="1"/>
  <c r="E310" i="1"/>
  <c r="G310" i="1" s="1"/>
  <c r="E311" i="1"/>
  <c r="G311" i="1" s="1"/>
  <c r="E313" i="1"/>
  <c r="G313" i="1" s="1"/>
  <c r="E314" i="1"/>
  <c r="G314" i="1" s="1"/>
  <c r="E332" i="1"/>
  <c r="G332" i="1" s="1"/>
  <c r="E333" i="1"/>
  <c r="G333" i="1" s="1"/>
  <c r="E334" i="1"/>
  <c r="G334" i="1" s="1"/>
  <c r="E335" i="1"/>
  <c r="G335" i="1" s="1"/>
  <c r="E341" i="1"/>
  <c r="G341" i="1" s="1"/>
  <c r="E342" i="1"/>
  <c r="G342" i="1" s="1"/>
  <c r="E343" i="1"/>
  <c r="G343" i="1" s="1"/>
  <c r="E344" i="1"/>
  <c r="G344" i="1" s="1"/>
  <c r="N6" i="1" l="1"/>
  <c r="G6" i="1"/>
  <c r="D6" i="1" s="1"/>
</calcChain>
</file>

<file path=xl/sharedStrings.xml><?xml version="1.0" encoding="utf-8"?>
<sst xmlns="http://schemas.openxmlformats.org/spreadsheetml/2006/main" count="1047" uniqueCount="720">
  <si>
    <t>Сумма заказа:</t>
  </si>
  <si>
    <t>Сумма скидки:</t>
  </si>
  <si>
    <t>Артикул</t>
  </si>
  <si>
    <t>Наименование</t>
  </si>
  <si>
    <t>Цена</t>
  </si>
  <si>
    <t>Ваша цена</t>
  </si>
  <si>
    <t>Заказ</t>
  </si>
  <si>
    <t>Сумма</t>
  </si>
  <si>
    <t>ФОТО:</t>
  </si>
  <si>
    <t>Выберите вашу скидку:</t>
  </si>
  <si>
    <t>Фаллоимитатор пустотелый телесный. Пленка</t>
  </si>
  <si>
    <t>100-02 BU SB</t>
  </si>
  <si>
    <t>Фаллоимитатор пустотелый телесный №2</t>
  </si>
  <si>
    <t>100-03 BU SB</t>
  </si>
  <si>
    <t>Фаллоимитатор пустотелый телесный №3</t>
  </si>
  <si>
    <t>Фаллоимитатор пустотелый телесный №4</t>
  </si>
  <si>
    <t>Фаллоимитатор пустотелый телесный №5</t>
  </si>
  <si>
    <t>Фаллоимитатор пустотелый телесный №6</t>
  </si>
  <si>
    <t>Фаллоимитатор пустотелый телесный №7</t>
  </si>
  <si>
    <t>Фаллоимитатор пустотелый телесный №9</t>
  </si>
  <si>
    <t>Фаллоимитатор пустотелый телесный №10</t>
  </si>
  <si>
    <t>100-04 BU SB</t>
  </si>
  <si>
    <t>100-05 BU SB</t>
  </si>
  <si>
    <t>100-06 BU SB</t>
  </si>
  <si>
    <t>100-07 BU SB</t>
  </si>
  <si>
    <t>100-09 BU SB</t>
  </si>
  <si>
    <t>100-10 BU SB</t>
  </si>
  <si>
    <t>Фаллоимитатор с присоской. Коробка.</t>
  </si>
  <si>
    <t>101-01 BX DD</t>
  </si>
  <si>
    <t>101-02 BX DD</t>
  </si>
  <si>
    <t>101-03 BX DD</t>
  </si>
  <si>
    <t>101-04 BX DD</t>
  </si>
  <si>
    <t>101-05 BX DD</t>
  </si>
  <si>
    <t>101-06 BX DD</t>
  </si>
  <si>
    <t>101-07 BX DD</t>
  </si>
  <si>
    <t>101-08 BX DD</t>
  </si>
  <si>
    <t>101-09 BX DD</t>
  </si>
  <si>
    <t>101-10 BX DD</t>
  </si>
  <si>
    <t>101-11 BX DD</t>
  </si>
  <si>
    <t>101-17 BX DD</t>
  </si>
  <si>
    <t>101-18 BX DD</t>
  </si>
  <si>
    <t>101-24 BX DD</t>
  </si>
  <si>
    <t>101-25 BX DD</t>
  </si>
  <si>
    <t>101-26 BX DD</t>
  </si>
  <si>
    <t>101-27 BX DD</t>
  </si>
  <si>
    <t>Фаллоимитатор с присоской. Телесный. №1</t>
  </si>
  <si>
    <t>Фаллоимитатор с присоской. Телесный. №2</t>
  </si>
  <si>
    <t>Фаллоимитатор с присоской. Телесный. №3</t>
  </si>
  <si>
    <t>Фаллоимитатор с присоской. Телесный. №4</t>
  </si>
  <si>
    <t>Фаллоимитатор с присоской. Телесный. №5</t>
  </si>
  <si>
    <t>Фаллоимитатор с присоской. Телесный. №7</t>
  </si>
  <si>
    <t>Фаллоимитатор с присоской. Телесный. №8</t>
  </si>
  <si>
    <t>Фаллоимитатор с присоской. Телесный. №9</t>
  </si>
  <si>
    <t>Фаллоимитатор с присоской. Телесный. №10</t>
  </si>
  <si>
    <t>Фаллоимитатор с присоской. Телесный. №11</t>
  </si>
  <si>
    <t>Фаллоимитатор с присоской. Телесный. №17</t>
  </si>
  <si>
    <t>Фаллоимитатор с присоской. Телесный. №18</t>
  </si>
  <si>
    <t>Фаллоимитатор с присоской. Телесный. №24</t>
  </si>
  <si>
    <t>Фаллоимитатор с присоской. Телесный. №25</t>
  </si>
  <si>
    <t>Фаллоимитатор с присоской. Телесный. №26</t>
  </si>
  <si>
    <t>Фаллоимитатор с присоской. Телесный. №27</t>
  </si>
  <si>
    <t>Фаллоимитатор с вибратором. Коробка.</t>
  </si>
  <si>
    <t>Вибромассажер с присоской. Блистер</t>
  </si>
  <si>
    <t>104-01 CD DD</t>
  </si>
  <si>
    <t>104-02 CD DD</t>
  </si>
  <si>
    <t>104-03 CD DD</t>
  </si>
  <si>
    <t>104-04 CD DD</t>
  </si>
  <si>
    <t>104-05 CD DD</t>
  </si>
  <si>
    <t>104-06 CD DD</t>
  </si>
  <si>
    <t>104-07 CD DD</t>
  </si>
  <si>
    <t>104-08 CD DD</t>
  </si>
  <si>
    <t>104-09 CD DD</t>
  </si>
  <si>
    <t>104-10 CD DD</t>
  </si>
  <si>
    <t>104-11 CD DD</t>
  </si>
  <si>
    <t>104-17 CD DD</t>
  </si>
  <si>
    <t>104-18 CD DD</t>
  </si>
  <si>
    <t>104-24 CD DD</t>
  </si>
  <si>
    <t>104-25 CD DD</t>
  </si>
  <si>
    <t>104-27 CD DD</t>
  </si>
  <si>
    <t>Вибромассажер с присоской. Телесный №1</t>
  </si>
  <si>
    <t>Вибромассажер с присоской. Телесный №2</t>
  </si>
  <si>
    <t>Вибромассажер с присоской. Телесный №3</t>
  </si>
  <si>
    <t>Вибромассажер с присоской. Телесный №4</t>
  </si>
  <si>
    <t>Вибромассажер с присоской. Телесный №5</t>
  </si>
  <si>
    <t>Вибромассажер с присоской. Телесный №6</t>
  </si>
  <si>
    <t>Вибромассажер с присоской. Телесный №7</t>
  </si>
  <si>
    <t>Вибромассажер с присоской. Телесный №8</t>
  </si>
  <si>
    <t>Вибромассажер с присоской. Телесный №9</t>
  </si>
  <si>
    <t>Вибромассажер с присоской. Телесный №10</t>
  </si>
  <si>
    <t>Вибромассажер с присоской. Телесный №11</t>
  </si>
  <si>
    <t>Вибромассажер с присоской. Телесный №17</t>
  </si>
  <si>
    <t>Вибромассажер с присоской. Телесный №18</t>
  </si>
  <si>
    <t>Вибромассажер с присоской. Телесный №24</t>
  </si>
  <si>
    <t>Вибромассажер с присоской. Телесный №25</t>
  </si>
  <si>
    <t>Вибромассажер с присоской. Телесный №27</t>
  </si>
  <si>
    <t>Фаллоимитатор с присоской. Реалистик. Коробка.</t>
  </si>
  <si>
    <t>Фаллоимитатор с присоской. Реалистик №1</t>
  </si>
  <si>
    <t>Фаллоимитатор с присоской. Реалистик №2</t>
  </si>
  <si>
    <t>Фаллоимитатор с присоской. Реалистик №3</t>
  </si>
  <si>
    <t>Фаллоимитатор с присоской. Реалистик №4</t>
  </si>
  <si>
    <t>Фаллоимитатор с присоской. Реалистик №5</t>
  </si>
  <si>
    <t>Фаллоимитатор с присоской. Реалистик №6</t>
  </si>
  <si>
    <t>Фаллоимитатор с присоской. Реалистик №7</t>
  </si>
  <si>
    <t>Фаллоимитатор с присоской. Реалистик №8</t>
  </si>
  <si>
    <t>Фаллоимитатор с присоской. Реалистик №9</t>
  </si>
  <si>
    <t>Фаллоимитатор с присоской. Реалистик №10</t>
  </si>
  <si>
    <t>Фаллоимитатор с присоской. Реалистик №11</t>
  </si>
  <si>
    <t>Фаллоимитатор с присоской. Реалистик №17</t>
  </si>
  <si>
    <t>Фаллоимитатор с присоской. Реалистик №18</t>
  </si>
  <si>
    <t>Фаллоимитатор с присоской. Реалистик №24</t>
  </si>
  <si>
    <t>Фаллоимитатор с присоской. Реалистик №25</t>
  </si>
  <si>
    <t>Фаллоимитатор с присоской. Реалистик №26</t>
  </si>
  <si>
    <t>Фаллоимитатор с присоской. Реалистик №27</t>
  </si>
  <si>
    <t>201-01 BX DD</t>
  </si>
  <si>
    <t>201-02 BX DD</t>
  </si>
  <si>
    <t>201-03 BX DD</t>
  </si>
  <si>
    <t>201-04 BX DD</t>
  </si>
  <si>
    <t>201-05 BX DD</t>
  </si>
  <si>
    <t>201-06 BX DD</t>
  </si>
  <si>
    <t>201-07 BX DD</t>
  </si>
  <si>
    <t>201-08 BX DD</t>
  </si>
  <si>
    <t>201-09 BX DD</t>
  </si>
  <si>
    <t>201-10 BX DD</t>
  </si>
  <si>
    <t>201-11 BX DD</t>
  </si>
  <si>
    <t>201-17 BX DD</t>
  </si>
  <si>
    <t>201-18 BX DD</t>
  </si>
  <si>
    <t>201-24 BX DD</t>
  </si>
  <si>
    <t>201-25 BX DD</t>
  </si>
  <si>
    <t>201-26 BX DD</t>
  </si>
  <si>
    <t>201-27 BX DD</t>
  </si>
  <si>
    <t>Фаллоимитатор с вибратором. Реалистик. Коробка.</t>
  </si>
  <si>
    <t>Насадка фаллоимитатор "HARNESS" для трусиков с плугом. Реалистик</t>
  </si>
  <si>
    <t>Насадка "HARNESS" для трусиков с плугом. Реалистик №1</t>
  </si>
  <si>
    <t>203-01 BX DD</t>
  </si>
  <si>
    <t>203-02 BX DD</t>
  </si>
  <si>
    <t>203-03 BX DD</t>
  </si>
  <si>
    <t>203-04 BX DD</t>
  </si>
  <si>
    <t>203-05 BX DD</t>
  </si>
  <si>
    <t>203-09 BX DD</t>
  </si>
  <si>
    <t>203-10 BX DD</t>
  </si>
  <si>
    <t>203-11 BX DD</t>
  </si>
  <si>
    <t>203-17 BX DD</t>
  </si>
  <si>
    <t>203-18 BX DD</t>
  </si>
  <si>
    <t>203-26 BX DD</t>
  </si>
  <si>
    <t>203-27 BX DD</t>
  </si>
  <si>
    <t>Насадка "HARNESS" для трусиков с плугом. Реалистик №2</t>
  </si>
  <si>
    <t>Насадка "HARNESS" для трусиков с плугом. Реалистик №3</t>
  </si>
  <si>
    <t>Насадка "HARNESS" для трусиков с плугом. Реалистик №4</t>
  </si>
  <si>
    <t>Насадка "HARNESS" для трусиков с плугом. Реалистик №5</t>
  </si>
  <si>
    <t>Насадка "HARNESS" для трусиков с плугом. Реалистик №9</t>
  </si>
  <si>
    <t>Насадка "HARNESS" для трусиков с плугом. Реалистик №10</t>
  </si>
  <si>
    <t>Насадка "HARNESS" для трусиков с плугом. Реалистик №11</t>
  </si>
  <si>
    <t>Насадка "HARNESS" для трусиков с плугом. Реалистик №17</t>
  </si>
  <si>
    <t>Насадка "HARNESS" для трусиков с плугом. Реалистик №18</t>
  </si>
  <si>
    <t>Насадка "HARNESS" для трусиков с плугом. Реалистик №26</t>
  </si>
  <si>
    <t>Насадка "HARNESS" для трусиков с плугом. Реалистик №27</t>
  </si>
  <si>
    <t>Фаллоимитатор с присоской. Телесный. №6</t>
  </si>
  <si>
    <t>Насадка фаллоимитатор "HARNESS" для трусиков с плугом. Розовая.</t>
  </si>
  <si>
    <t>313-01 BX DD</t>
  </si>
  <si>
    <t>313-02 BX DD</t>
  </si>
  <si>
    <t>313-03 BX DD</t>
  </si>
  <si>
    <t>313-04 BX DD</t>
  </si>
  <si>
    <t>313-05 BX DD</t>
  </si>
  <si>
    <t>313-09 BX DD</t>
  </si>
  <si>
    <t>313-10 BX DD</t>
  </si>
  <si>
    <t>313-11 BX DD</t>
  </si>
  <si>
    <t>313-26 BX DD</t>
  </si>
  <si>
    <t>313-27 BX DD</t>
  </si>
  <si>
    <t>Насадка "HARNESS" для трусиков с плугом. Розовая №1</t>
  </si>
  <si>
    <t>Насадка "HARNESS" для трусиков с плугом. Розовая №2</t>
  </si>
  <si>
    <t>Насадка "HARNESS" для трусиков с плугом. Розовая №3</t>
  </si>
  <si>
    <t>Насадка "HARNESS" для трусиков с плугом. Розовая №4</t>
  </si>
  <si>
    <t>Насадка "HARNESS" для трусиков с плугом. Розовая №5</t>
  </si>
  <si>
    <t>Насадка "HARNESS" для трусиков с плугом. Розовая №9</t>
  </si>
  <si>
    <t>Насадка "HARNESS" для трусиков с плугом. Розовая №10</t>
  </si>
  <si>
    <t>Насадка "HARNESS" для трусиков с плугом. Розовая №11</t>
  </si>
  <si>
    <t>Насадка "HARNESS" для трусиков с плугом. Розовая №26</t>
  </si>
  <si>
    <t>Насадка "HARNESS" для трусиков с плугом. Розовая №27</t>
  </si>
  <si>
    <t>Вибромассажер с присоской. Реалистик. Блистер</t>
  </si>
  <si>
    <t>204-01 CD DD</t>
  </si>
  <si>
    <t>204-02 CD DD</t>
  </si>
  <si>
    <t>204-03 CD DD</t>
  </si>
  <si>
    <t>204-04 CD DD</t>
  </si>
  <si>
    <t>204-05 CD DD</t>
  </si>
  <si>
    <t>204-06 CD DD</t>
  </si>
  <si>
    <t>204-07 CD DD</t>
  </si>
  <si>
    <t>204-08 CD DD</t>
  </si>
  <si>
    <t>204-09 CD DD</t>
  </si>
  <si>
    <t>204-10 CD DD</t>
  </si>
  <si>
    <t>204-11 CD DD</t>
  </si>
  <si>
    <t>204-17 CD DD</t>
  </si>
  <si>
    <t>204-18 CD DD</t>
  </si>
  <si>
    <t>204-24 CD DD</t>
  </si>
  <si>
    <t>204-25 CD DD</t>
  </si>
  <si>
    <t>204-27 CD DD</t>
  </si>
  <si>
    <t>Вибромассажер с присоской. Реалистик №1</t>
  </si>
  <si>
    <t>Вибромассажер с присоской. Реалистик №2</t>
  </si>
  <si>
    <t>Вибромассажер с присоской. Реалистик №3</t>
  </si>
  <si>
    <t>Вибромассажер с присоской. Реалистик №4</t>
  </si>
  <si>
    <t>Вибромассажер с присоской. Реалистик №5</t>
  </si>
  <si>
    <t>Вибромассажер с присоской. Реалистик №6</t>
  </si>
  <si>
    <t>Вибромассажер с присоской. Реалистик №7</t>
  </si>
  <si>
    <t>Вибромассажер с присоской. Реалистик №8</t>
  </si>
  <si>
    <t>Вибромассажер с присоской. Реалистик №9</t>
  </si>
  <si>
    <t>Вибромассажер с присоской. Реалистик №10</t>
  </si>
  <si>
    <t>Вибромассажер с присоской. Реалистик №11</t>
  </si>
  <si>
    <t>Вибромассажер с присоской. Реалистик №17</t>
  </si>
  <si>
    <t>Вибромассажер с присоской. Реалистик №18</t>
  </si>
  <si>
    <t>Вибромассажер с присоской. Реалистик №24</t>
  </si>
  <si>
    <t>Вибромассажер с присоской. Реалистик №25</t>
  </si>
  <si>
    <t>Вибромассажер с присоской. Реалистик №27</t>
  </si>
  <si>
    <t>Фаллоимитатор гелевый с присоской. Розовый. Коробка.</t>
  </si>
  <si>
    <t>311-01 BX DD</t>
  </si>
  <si>
    <t>311-02 BX DD</t>
  </si>
  <si>
    <t>311-03 BX DD</t>
  </si>
  <si>
    <t>311-04 BX DD</t>
  </si>
  <si>
    <t>311-05 BX DD</t>
  </si>
  <si>
    <t>311-06 BX DD</t>
  </si>
  <si>
    <t>311-08 BX DD</t>
  </si>
  <si>
    <t>311-09 BX DD</t>
  </si>
  <si>
    <t>311-10 BX DD</t>
  </si>
  <si>
    <t>311-11 BX DD</t>
  </si>
  <si>
    <t>311-26 BX DD</t>
  </si>
  <si>
    <t>311-27 BX DD</t>
  </si>
  <si>
    <t>Фаллоимитатор гелевый с присоской. Розовый №1</t>
  </si>
  <si>
    <t>Фаллоимитатор гелевый с присоской. Розовый №2</t>
  </si>
  <si>
    <t>Фаллоимитатор гелевый с присоской. Розовый №3</t>
  </si>
  <si>
    <t>Фаллоимитатор гелевый с присоской. Розовый №4</t>
  </si>
  <si>
    <t>Фаллоимитатор гелевый с присоской. Розовый №5</t>
  </si>
  <si>
    <t>Фаллоимитатор гелевый с присоской. Розовый №6</t>
  </si>
  <si>
    <t>Фаллоимитатор гелевый с присоской. Розовый №8</t>
  </si>
  <si>
    <t>Фаллоимитатор гелевый с присоской. Розовый №9</t>
  </si>
  <si>
    <t>Фаллоимитатор гелевый с присоской. Розовый №10</t>
  </si>
  <si>
    <t>Фаллоимитатор гелевый с присоской. Розовый №11</t>
  </si>
  <si>
    <t>Фаллоимитатор гелевый с присоской. Розовый №26</t>
  </si>
  <si>
    <t>Фаллоимитатор гелевый с присоской. Розовый №27</t>
  </si>
  <si>
    <t>Вибромассажер гелевый с присоской. Розовый. Блистер</t>
  </si>
  <si>
    <t>314-01 CD DD</t>
  </si>
  <si>
    <t>314-02 CD DD</t>
  </si>
  <si>
    <t>314-04 CD DD</t>
  </si>
  <si>
    <t>314-05 CD DD</t>
  </si>
  <si>
    <t>Вибромассажер гелевый с присоской. Розовый №1</t>
  </si>
  <si>
    <t>Вибромассажер гелевый с присоской. Розовый №2</t>
  </si>
  <si>
    <t>Вибромассажер гелевый с присоской. Розовый №4</t>
  </si>
  <si>
    <t>Вибромассажер гелевый с присоской. Розовый №5</t>
  </si>
  <si>
    <t>Минивибратор-яичко. Коробка.</t>
  </si>
  <si>
    <t>400-05 BX SB</t>
  </si>
  <si>
    <t>Фаллоимитатор анальный. Коробка.</t>
  </si>
  <si>
    <t>500-01 BX DD</t>
  </si>
  <si>
    <t>500-04 BX DD</t>
  </si>
  <si>
    <t>650-01 BX DD</t>
  </si>
  <si>
    <t>650-04 BX DD</t>
  </si>
  <si>
    <t>Фаллоимитатор анальный телесный. №1</t>
  </si>
  <si>
    <t>Фаллоимитатор анальный телесный. №4</t>
  </si>
  <si>
    <t>Фаллоимитатор анальный черный. №1</t>
  </si>
  <si>
    <t>Фаллоимитатор анальный черный. №4</t>
  </si>
  <si>
    <t>Фаллоимитатор анальный. Пленка.</t>
  </si>
  <si>
    <t>500-02 BU SB</t>
  </si>
  <si>
    <t xml:space="preserve">650-02 BU SB </t>
  </si>
  <si>
    <t>Фаллоимитатор анальный телесный №2</t>
  </si>
  <si>
    <t>Фаллоимитатор анальный черный №2</t>
  </si>
  <si>
    <t>500-03 CD DD</t>
  </si>
  <si>
    <t>650-03 CD DD</t>
  </si>
  <si>
    <t>Анальный стимулятор "Елочка".Блистер.</t>
  </si>
  <si>
    <t>Анальный стимулятор "Елочка" телесный</t>
  </si>
  <si>
    <t>Анальный стиулятор "Елочка" черный</t>
  </si>
  <si>
    <t>Анальный стимулятор.Блистер.</t>
  </si>
  <si>
    <t>4000-23 CD DD</t>
  </si>
  <si>
    <t>4300-22 CD DD</t>
  </si>
  <si>
    <t>4300-23 CD DD</t>
  </si>
  <si>
    <t>Анальный стимулятор с мошонкой. Телесный №22</t>
  </si>
  <si>
    <t>4000-22 CD DD</t>
  </si>
  <si>
    <t>Анальный стимулятор без мошонки. Телесный №23</t>
  </si>
  <si>
    <t>Анальный стимулятор с мошонкой. Розовый №22</t>
  </si>
  <si>
    <t>Анальный стимулятор без мошонки. Розовый №23</t>
  </si>
  <si>
    <t>701-12 CD DD</t>
  </si>
  <si>
    <t>711-12 CD DD</t>
  </si>
  <si>
    <t>751-12 CD DD</t>
  </si>
  <si>
    <t>Массажер-стимулятор телесный</t>
  </si>
  <si>
    <t>Массажер-стимулятор розовый</t>
  </si>
  <si>
    <t>Массажер-стимулятор черный</t>
  </si>
  <si>
    <t>Вибромассажер-стимулятор "Точка Джага-Джага" с присоской. Блистер.</t>
  </si>
  <si>
    <t>Массажер-стимулятор "Точка Джага-Джага" с присоской. Блистер.</t>
  </si>
  <si>
    <t>704-12 CD DD</t>
  </si>
  <si>
    <t>714-12 CD DD</t>
  </si>
  <si>
    <t>754-12 CD DD</t>
  </si>
  <si>
    <t>Вибромассажер-стимулятор телесный</t>
  </si>
  <si>
    <t>Вибромассажер-стимулятор розовый</t>
  </si>
  <si>
    <t>Вибромассажер-стимулятор черный</t>
  </si>
  <si>
    <t>Минивибратор-яичко</t>
  </si>
  <si>
    <t>953-00 BX DD</t>
  </si>
  <si>
    <t>953-01 BX DD</t>
  </si>
  <si>
    <t>953-02 BX DD</t>
  </si>
  <si>
    <t>Трусики с кольцом</t>
  </si>
  <si>
    <t>Трусики с кольцом и плагом</t>
  </si>
  <si>
    <t>Трусики с  плагом</t>
  </si>
  <si>
    <t>Страпон с полостью. Блистер.</t>
  </si>
  <si>
    <t>1005-00 CD DD</t>
  </si>
  <si>
    <t>1005-01 CD DD</t>
  </si>
  <si>
    <t>1005-02 CD DD</t>
  </si>
  <si>
    <t>1005-03 CD DD</t>
  </si>
  <si>
    <t>1005-04 CD DD</t>
  </si>
  <si>
    <t>1005-05 CD DD</t>
  </si>
  <si>
    <t>1005-06 CD DD</t>
  </si>
  <si>
    <t>1005-08 CD DD</t>
  </si>
  <si>
    <t>1005-09 CD DD</t>
  </si>
  <si>
    <t>1005-17 CD DD</t>
  </si>
  <si>
    <t>Страпон с полостью №0</t>
  </si>
  <si>
    <t>Страпон с полостью №1</t>
  </si>
  <si>
    <t>Страпон с полостью №2</t>
  </si>
  <si>
    <t>Страпон с полостью №3</t>
  </si>
  <si>
    <t>Страпон с полостью №4</t>
  </si>
  <si>
    <t>Страпон с полостью №5</t>
  </si>
  <si>
    <t>Страпон с полостью №6</t>
  </si>
  <si>
    <t>Страпон с полостью №8</t>
  </si>
  <si>
    <t>Страпон с полостью №9</t>
  </si>
  <si>
    <t>Страпон с полостью №17</t>
  </si>
  <si>
    <t>Страпон с полостью. Блистер. Размер XXL (пояс 120-180см)</t>
  </si>
  <si>
    <t>Страпон с полостью XXL №1</t>
  </si>
  <si>
    <t>Страпон с полостью XXL №0</t>
  </si>
  <si>
    <t>Страпон с полостью XXL №2</t>
  </si>
  <si>
    <t>Страпон с полостью XXL №3</t>
  </si>
  <si>
    <t>Страпон с полостью XXL №4</t>
  </si>
  <si>
    <t>Страпон с полостью XXL №5</t>
  </si>
  <si>
    <t>Страпон с полостью XXL №6</t>
  </si>
  <si>
    <t>Страпон с полостью XXL №8</t>
  </si>
  <si>
    <t>Страпон с полостью XXL №9</t>
  </si>
  <si>
    <t>Страпон с полостью XXL №17</t>
  </si>
  <si>
    <t>Трусики. Коробка.</t>
  </si>
  <si>
    <t>Историческая серия. Коробка.</t>
  </si>
  <si>
    <t>2300-00 BX DD</t>
  </si>
  <si>
    <t>2400-00 BX DD</t>
  </si>
  <si>
    <t>2500-00 BX DD</t>
  </si>
  <si>
    <t>Фаллоимитатор "Казанова"</t>
  </si>
  <si>
    <t>Фаллоимитатор "Дон Жуан"</t>
  </si>
  <si>
    <t>Фаллоимитатор "Викинг"</t>
  </si>
  <si>
    <t>Фаллоимитатор "Цезарь"</t>
  </si>
  <si>
    <t>Эротические кольца "Джага Джага" Блистер.</t>
  </si>
  <si>
    <t xml:space="preserve">6000-00 CD DD </t>
  </si>
  <si>
    <t>Эротические кольца "Джага Джага"</t>
  </si>
  <si>
    <t>ТРЕНАЖЕР ДЛЯ ТЕХНИК СЕКСА</t>
  </si>
  <si>
    <t>101-06 BX TC</t>
  </si>
  <si>
    <t>201-06 BX TC</t>
  </si>
  <si>
    <t>311-06 BX TC</t>
  </si>
  <si>
    <t>Тренажер для техник секса (телесный с присоской)</t>
  </si>
  <si>
    <t>Тренажер для техник секса (реалистик с присоской)</t>
  </si>
  <si>
    <t>Тренажер для техник секса (розовый с присоской)</t>
  </si>
  <si>
    <t>Материал</t>
  </si>
  <si>
    <t>Длина, см.</t>
  </si>
  <si>
    <t>Рабочая длинна, см.</t>
  </si>
  <si>
    <t>Диаметр, см.</t>
  </si>
  <si>
    <t xml:space="preserve">PVC  </t>
  </si>
  <si>
    <t>ЭКОй</t>
  </si>
  <si>
    <t>PVC-Silicone</t>
  </si>
  <si>
    <t>PVC</t>
  </si>
  <si>
    <t>кож. зам</t>
  </si>
  <si>
    <t>TPE</t>
  </si>
  <si>
    <t>13,0/13,5</t>
  </si>
  <si>
    <t>11,5/12,0</t>
  </si>
  <si>
    <t>3,6/2,5</t>
  </si>
  <si>
    <t>16,0/13,0</t>
  </si>
  <si>
    <t>14,0/11,5</t>
  </si>
  <si>
    <t>4,0/2,5</t>
  </si>
  <si>
    <t>17,0/12,0</t>
  </si>
  <si>
    <t>14,0/12,0</t>
  </si>
  <si>
    <t>13,0/11,0</t>
  </si>
  <si>
    <t>1005-00 BX DD</t>
  </si>
  <si>
    <t>1005-01 BX DD</t>
  </si>
  <si>
    <t>1005-02 BX DD</t>
  </si>
  <si>
    <t>1005-03 BX DD</t>
  </si>
  <si>
    <t>1005-04 BX DD</t>
  </si>
  <si>
    <t>1005-05 BX DD</t>
  </si>
  <si>
    <t>1005-06 BX DD</t>
  </si>
  <si>
    <t>1005-08 BX DD</t>
  </si>
  <si>
    <t>1005-09 BX DD</t>
  </si>
  <si>
    <t>1005-17 BX DD</t>
  </si>
  <si>
    <t>4050-22 CD DD</t>
  </si>
  <si>
    <t>4050-23 CD DD</t>
  </si>
  <si>
    <t>Анальный стимулятор с мошонкой. Черный №22</t>
  </si>
  <si>
    <t>Анальный стимулятор без мошонки. Черный №23</t>
  </si>
  <si>
    <t>102-06 BX SB</t>
  </si>
  <si>
    <t>Фаллоимитатор с вибратором. Телесный №6</t>
  </si>
  <si>
    <t>102-24 BX SB</t>
  </si>
  <si>
    <t>102-25 BX SB</t>
  </si>
  <si>
    <t>Фаллоимитатор с вибратором. Телесный №24</t>
  </si>
  <si>
    <t>Фаллоимитатор с вибратором. Телесный №25</t>
  </si>
  <si>
    <t>202-06 BX SB</t>
  </si>
  <si>
    <t>202-24 BX SB</t>
  </si>
  <si>
    <t>202-25 BX SB</t>
  </si>
  <si>
    <t>Фаллоимитатор с вибратором. Реалистик №6</t>
  </si>
  <si>
    <t>Фаллоимитатор с вибратором. Реалистик №24</t>
  </si>
  <si>
    <t>Фаллоимитатор с вибратором. Реалистик №25</t>
  </si>
  <si>
    <t>2200-00 BX DD</t>
  </si>
  <si>
    <t>Эректор с кольцами</t>
  </si>
  <si>
    <t>5000-00 CD DD</t>
  </si>
  <si>
    <t>TPR</t>
  </si>
  <si>
    <t>Фаллоимитатор "Распутин"</t>
  </si>
  <si>
    <t>Фаллоимитатор "Самурай"</t>
  </si>
  <si>
    <t>2000-00 BX DD</t>
  </si>
  <si>
    <t>2100-00 BX SB</t>
  </si>
  <si>
    <t>2600-00 BX DD</t>
  </si>
  <si>
    <t>Вагина "Клеопатра"</t>
  </si>
  <si>
    <t>Silicone</t>
  </si>
  <si>
    <t>2700-00 BX DD</t>
  </si>
  <si>
    <t>Фаллоимитатор "Дональд"</t>
  </si>
  <si>
    <t>1007-16 BX SB</t>
  </si>
  <si>
    <t>Фаллоимитатор Харнесс Универсал</t>
  </si>
  <si>
    <t>ПРАЙС ООО "МиФ" 2018г</t>
  </si>
  <si>
    <t>Интимный гель BLACK DIAMOND 100 мл.</t>
  </si>
  <si>
    <t>Интимный гель BLACK DIAMOND 200 мл.</t>
  </si>
  <si>
    <t>BMN-0009</t>
  </si>
  <si>
    <t>BMN-0010</t>
  </si>
  <si>
    <t>BMN-0011</t>
  </si>
  <si>
    <t>BMN-0012</t>
  </si>
  <si>
    <t>Интимный гель-смазка ANAL SEX 100 мл.</t>
  </si>
  <si>
    <t xml:space="preserve"> BMN-0007</t>
  </si>
  <si>
    <t>Интимный гель-смазка ANAL SEX 200 мл.</t>
  </si>
  <si>
    <t>BMN-0008</t>
  </si>
  <si>
    <t>Интимный гель-смазка HOT SEX 100 мл.</t>
  </si>
  <si>
    <t>BMN-0005</t>
  </si>
  <si>
    <t>Интимный гель-смазка HOT SEX 200 мл.</t>
  </si>
  <si>
    <t>BMN-0006</t>
  </si>
  <si>
    <t>Интимный гель-смазка SAVE SEX 100 мл.</t>
  </si>
  <si>
    <t>BMN-0003</t>
  </si>
  <si>
    <t>BMN-0004</t>
  </si>
  <si>
    <t>Интимный гель-смазка SAVE SEX 200 мл.</t>
  </si>
  <si>
    <t>Интимный гель-смазка UNIVERSAL SEX 100 мл.</t>
  </si>
  <si>
    <t>BMN-0001</t>
  </si>
  <si>
    <t>Интимный гель-смазка UNIVERSAL SEX 200 мл.</t>
  </si>
  <si>
    <t>BMN-0002</t>
  </si>
  <si>
    <t>Интимный гель-смазка для фистинга ANAL SEX fist 200 мл.</t>
  </si>
  <si>
    <t>BMN-0013</t>
  </si>
  <si>
    <t>Интимные гель-смазки</t>
  </si>
  <si>
    <t>металл</t>
  </si>
  <si>
    <t xml:space="preserve">Лубрикант «ANAL SEX» обеспечивает долгое и приятное скольжение. Уникальный состав был создан для усиления приятных ощущений во время анального секса и предотвращения болезненного проникновения. Этот лубрикант открывает преимущества анального секса для всех, не травмирует, регенерирует и расслабляет анальное кольцо. Неповторимая структура геля-лубриканта дополнительно увлажняет и тонизирует. Обладает антибактериальным эффектом. Идеально сочетается со средствами контрацепции (презервативы) и любыми секс игрушками не вызывает натирания, долго сохраняет структуру скольжения, удобен и прост в применении.
Эфирное масло майорана, входящие в состав геля, способствует болеутоляющему, противовоспалительному и спазмолитическому действию, а так же, это масло используется в качестве антибактериального, противогрибкового и антисептического средства. Легко смывается водой, не оставляет следов на одежде. Безопасен для применения с резиной и латексом, а также с устройствами, призванными обострить и разнообразить сексуальные отношения.
Лубрикант «ANAL SEX» обеспечивает долгое и приятное скольжение. Уникальный состав был создан для усиления приятных ощущений во время анального секса и предотвращения болезненного проникновения. Этот лубрикант открывает преимущества анального секса для всех, не травмирует, регенерирует и расслабляет анальное кольцо. Неповторимая структура геля-лубриканта дополнительно увлажняет и тонизирует. Обладает антибактериальным эффектом. Идеально сочетается со средствами контрацепции (презервативы) и любыми секс игрушками не вызывает натирания, долго сохраняет структуру скольжения, удобен и прост в применении.
Эфирное масло майорана, входящие в состав геля, способствует болеутоляющему, противовоспалительному и спазмолитическому действию, а так же, это масло используется в качестве антибактериального, противогрибкового и антисептического средства. Легко смывается водой, не оставляет следов на одежде. Безопасен для применения с резиной и латексом, а также с устройствами, призванными обострить и разнообразить сексуальные отношения.
</t>
  </si>
  <si>
    <t xml:space="preserve">Интимный гель лубрикант «JUICY FRUIT» увлажняет, тонизирует, стимулирует и обостряет чувствительность интимных мест. Подходит обоим партнерам. Оберегает от раздражения. Универсальный гель на водной основе можно использовать для различных прелюдий. Если у вас возникли трудности на пути преодоления определенного барьера, а также во избежание неудобства и неприятных ощущений мы создали маленькую сладкую хитрость, интимный гель «JUICY FRUIT» Отлично подойдет для легкого массажа эрогенных зон. 
Натуральные вещества и экстракты, содержащиеся в геле помогут нормализовать кровообращение, снять усталость, улучшить эмоциональный фон и почувствовать бодрость и прилив сил. Идеально увлажняет кожу интимных зон, повышая комфортность интимных отношений. 
</t>
  </si>
  <si>
    <t xml:space="preserve">Интимный гель-смазка (лубрикант) «HOT SEX» содержит тонизирующую формулу из корицы, имбиря. Легкими массирующими движениями нанесите небольшое количество лубриканта на половые органы, и вы почувствуйте тепло, прилив крови и сексуальное возбуждение! За счет притока крови к нежным местам, повышается чувствительность, не вызывая раздражения и неприятных ощущений.  Обладает шелковистой структурой, долгим скольжением, приятным ароматом. Обладает отличными детоксикационными свойствами. Идеально сочетается со средствами контрацепции (презервативы) и любыми секс игрушками. Удобен в применении. увлажняет, стимулирует и обостряет чувствительность, делая интимную близость страстной и чувственной.
Оберегает от раздражения. Легко смывается водой, не оставляет следов на одежде. Безопасен для применения с резиной и латексом, а также с устройствами, призванными обострить и разнообразить сексуальные отношения. Благодаря натуральным веществам, содержащимся в лубриканте нормализуется кровообращение половых органов обоих партнеров. Идеально увлажняет кожу интимных зон, повышая комфортность интимных отношений, обостряет эротические чувства, повышает чувственность эрогенных зон.
</t>
  </si>
  <si>
    <t xml:space="preserve">Интимный гель-смазка «BLACK DIAMOND» увлажняет, тонизирует, стимулирует и обостряет чувствительность, делая интимную близость страстной и чувственной. Оберегает от раздражения. Универсальный гель на водной основе можно использовать для различных прелюдий. 
Мы включили в состав геля особый минерал (Шунгиту). Шунгит - минерал черного цвета, одна из древнейших горных пород на планете. Уникальная молекулярная структура шунгита делает его одним из самых сильных адсорбентов. Шунгит обладает антисептическим, противовоспалительным и бактерицидными свойствами. При наружном применении способен обеззараживать и положительно воздействовать на проявления любых кожных реакций. Давно доказаны противоаллергенные свойства шунгита – благодаря высокой способности связывать вредные вещества он нейтрализует и выводит гистамины из организма. 
В нашем геле мы используем экстракт Лакрицы. Китайские врачеватели считают ее вторым после женьшеня продуктом, который помогает сохранить здоровье, красоту и молодость. На основе этого компонента создаются лекарства для борьбы с аллергическими реакциями, раком и СПИДом. При внешнем применении успешно борется с болезнями кожи, заменяя гормональные препараты.
Натуральные вещества, содержащиеся в геле, помогут нормализовать кровообращение, снять усталость, улучшить эмоциональный фон и почувствовать бодрость и прилив сил. Идеально увлажняет кожу интимных зон, повышая комфортность интимных отношений, обостряет и повышает чувственность. Обладает шелковистой структурой и приятным ароматом. Поддерживает PH и нормализует микрофлору. Удобен в применении. Легко смывается водой. Безопасен для применения с устройствами, призванными обострить и разнообразить ваши отношения. 
</t>
  </si>
  <si>
    <t xml:space="preserve">Интимный гель-смазка (лубрикант) «UNIVERSAL SEX» увлажняет, тонизирует,  стимулирует и обостряет чувствительность, делая интимную близость страстной и чувственной. Оберегает от раздражения. 
Универсальная гель-смазка на водной основе для прелюдий и ласк. Обладает шелковистой структурой, долгим скольжением, приятным ароматом. Поддерживает и нормализует PH микрофлоры. Идеально сочетается со средствами контрацепции (презервативы) и любыми секс игрушками.  Удобен в применении. Легко смывается водой, не оставляет следов на одежде. Безопасен для применения с резиной и латексом, а также с устройствами, призванными обострить и разнообразить сексуальные отношения. Благодаря натуральным веществам, содержащимся в лубриканте нормализуется кровообращение половых органов обоих партнеров. Идеально увлажняет кожу интимных зон, повышая комфортность интимных отношений, обостряет эротические чувства, повышает чувственность эрогенных зон.
</t>
  </si>
  <si>
    <t xml:space="preserve">Интимный гель-смазка (лубрикант) «SAVE SEX» увлажняет, стимулирует и обостряет чувствительность, делая интимную близость страстной и чувственной.
Шелковая и нежная структура лубриканта нежно заботится о самых нежных частях женского тела: предотвращает покраснения, препятствует натиранию, обладает регенерирующими и антибактериальным свойствами. Поддерживает и нормализует PH микрофлоры. Гель смазка идентична по органолептической структуре естественной смазке влагалища. Идеально сочетается с презервативами не вызывает натирания, долго сохраняет структуру скольжения, удобна и проста в применении.
Эфирное масла Жасмина, входящие в состав геля, способствуют возбуждению партнеров, а нежный аромат этого цветка расслабит и настроит на ночь любви. Антоцианы (экстракт черники) в свою очередь выполняют роль спазмолитического, противовоспалительного, бактерицидного и антивирусного средства. 
Идеально сочетается со средствами контрацепции (презервативы) и любыми секс игрушками.  Удобен в применении. Легко смывается водой, не оставляет следов на одежде. Безопасен для применения с резиной и латексом, а также с устройствами, призванными обострить и разнообразить сексуальные отношения. Благодаря натуральным веществам, содержащимся в лубриканте нормализуется кровообращение половых органов обоих партнеров. Идеально увлажняет кожу интимных зон, повышая комфортность интимных отношений, обостряет эротические чувства, повышает чувственность эрогенных зон. Создает частый интерес и наслаждение к сексу.
</t>
  </si>
  <si>
    <t xml:space="preserve">Интимный гель смазка (лубрикант) ANAL SEX fist идеально подходит для анального секса, фистинга, а так же для использования с большими игрушками. Уникальная формула состава была создана специально для того, чтобы обеспечить максимально комфортное ощущение и максимально предотвратить болезненное проникновение, но при этом сохранить чувствительность. Не травмирует, регенерирует и расслабляет анальное кольцо. Дополнительно увлажняет и тонизирует. Обладает антибактериальным эффектом. Идеально сочетается с презервативами и секс-игрушками больших размеров. Эфирное масло майорана, входящее в состав геля, способствует болеутоляющему, противовоспалительному и спазмолитическому действию, а так же, используется в качестве антибактериального, противогрибкового и антисептического средства. Легко смывается водой, не оставляет следов на одежде. Безопасен для применения с резиной и латексом, а так же с устройствами, призванными обострить и разнообразить сексуальные отношения. 
Способ применения: Гель наносится на область анального отверстия, внешнюю сторону презерватива или часть тела призванную подарить незабываемые ощущения. После полового акта желательно смыть гель-смазку теплой водой с мылом. Избегайте попадания в глаза. Использовать строго по назначению! Не является контрацептивом. Не использовать при поврежденной коже, при чувствительности на какой-либо компонент средства или при возникновении аллергии.
</t>
  </si>
  <si>
    <t>Анальная втулка Gold с прозрачным кристаллом сердце</t>
  </si>
  <si>
    <t>511-01 -white-DD</t>
  </si>
  <si>
    <t>Анальная втулка Gold с малиновым кристаллом сердце</t>
  </si>
  <si>
    <t>511-02 crimson-DD</t>
  </si>
  <si>
    <t>Анальная втулка Gold с голубым кристаллом сердце</t>
  </si>
  <si>
    <t>511-05 aqua-DD</t>
  </si>
  <si>
    <t>511-09 black-DD</t>
  </si>
  <si>
    <t>Анальная втулка Gold с чёрным кристаллом сердце</t>
  </si>
  <si>
    <t>514-01 white-DD</t>
  </si>
  <si>
    <t>Анальная втулка Silver с прозрачным кристаллом сердце</t>
  </si>
  <si>
    <t>514-04 red-DD</t>
  </si>
  <si>
    <t>Анальная втулка Silver с красным кристаллом сердце</t>
  </si>
  <si>
    <t>514-07 blue-DD</t>
  </si>
  <si>
    <t>Анальная втулка Silver с синим кристаллом сердце</t>
  </si>
  <si>
    <t>514-08 purple-DD</t>
  </si>
  <si>
    <t>Анальная втулка Silver с фиолетовым кристаллом сердце</t>
  </si>
  <si>
    <t>Анальная втулка Silver с чёрным кристаллом сердце</t>
  </si>
  <si>
    <t>514-09 black-DD</t>
  </si>
  <si>
    <t>513-01 white-DD</t>
  </si>
  <si>
    <t>Анальная втулка Silver с прозрачным кристаллом</t>
  </si>
  <si>
    <t>Анальная втулка Silver с красным кристаллом</t>
  </si>
  <si>
    <t>513-04 red-DD</t>
  </si>
  <si>
    <t>Анальная втулка Silver с малиновым кристаллом</t>
  </si>
  <si>
    <t>513-02 crimson-DD</t>
  </si>
  <si>
    <t>515-02 crimson-DD</t>
  </si>
  <si>
    <t>Анальная втулка Silver Spiral с малиновым кристаллом</t>
  </si>
  <si>
    <t>Анальная втулка Silver Spiral с фиолетовым кристаллом</t>
  </si>
  <si>
    <t>515-08 purple-DD</t>
  </si>
  <si>
    <t>515-01 white-DD</t>
  </si>
  <si>
    <t>Анальная втулка Silver Spiral с прозрачным кристаллом</t>
  </si>
  <si>
    <t>516-02 crimson-DD</t>
  </si>
  <si>
    <t>Анальная втулка силиконовая розовая с малиновым кристаллом</t>
  </si>
  <si>
    <t>силикон</t>
  </si>
  <si>
    <t>516-08 purple-DD</t>
  </si>
  <si>
    <t>Анальная втулка силиконовая розовая с фиолетовым кристаллом</t>
  </si>
  <si>
    <t>Анальная втулка силиконовая красная с прозрачным кристаллом</t>
  </si>
  <si>
    <t>517-01 white-DD</t>
  </si>
  <si>
    <t>517-08 purple-DD</t>
  </si>
  <si>
    <t>Анальная втулка силиконовая красная с фиолетовым кристаллом</t>
  </si>
  <si>
    <t>518-02 crimson-DD</t>
  </si>
  <si>
    <t>Анальная втулка силиконовая чёрная с малиновым кристаллом</t>
  </si>
  <si>
    <t>516-07 blue-DD</t>
  </si>
  <si>
    <t>Анальная втулка силиконовая розовая с синим кристаллом</t>
  </si>
  <si>
    <t>518-07 blue-DD</t>
  </si>
  <si>
    <t>Анальная втулка силиконовая чёрная с синим кристаллом</t>
  </si>
  <si>
    <t>513-03 green-DD</t>
  </si>
  <si>
    <t>Анальная втулка Silver с зелёным кристаллом</t>
  </si>
  <si>
    <t>513-08 purple-DD</t>
  </si>
  <si>
    <t>Анальная втулка Silver с фиолетовым кристаллом</t>
  </si>
  <si>
    <t>515-05 aqua-DD</t>
  </si>
  <si>
    <t>Анальная втулка Silver Spiral с голубым кристаллом</t>
  </si>
  <si>
    <t>513-05 aqua-DD</t>
  </si>
  <si>
    <t>Анальная втулка Silver с голубым кристаллом</t>
  </si>
  <si>
    <t>515-04 red-DD</t>
  </si>
  <si>
    <t>Анальная втулка Silver Spiral с красным кристаллом</t>
  </si>
  <si>
    <t>515-03 green-DD</t>
  </si>
  <si>
    <t>Анальная втулка Silver Spiral с зелёным кристаллом</t>
  </si>
  <si>
    <t>515-07 blue-DD</t>
  </si>
  <si>
    <t>Анальная втулка Silver Spiral с синим кристаллом</t>
  </si>
  <si>
    <t>515-09 black-DD</t>
  </si>
  <si>
    <t>Анальная втулка Silver Spiral с чёрным кристаллом</t>
  </si>
  <si>
    <t>517-09 black-DD</t>
  </si>
  <si>
    <t>Анальная втулка силиконовая красная с чёрным кристаллом</t>
  </si>
  <si>
    <t>513-09 black-DD</t>
  </si>
  <si>
    <t>Анальная втулка Silver с чёрным кристаллом</t>
  </si>
  <si>
    <t>516-04 red-DD</t>
  </si>
  <si>
    <t>Анальная втулка силиконовая розовая с красным кристаллом</t>
  </si>
  <si>
    <t>518-05 aqua-DD</t>
  </si>
  <si>
    <t>Анальная втулка силиконовая чёрная с голубым кристаллом</t>
  </si>
  <si>
    <t>517-03 green-DD</t>
  </si>
  <si>
    <t>Анальная втулка силиконовая красная с зелёным кристаллом</t>
  </si>
  <si>
    <t>513-07 blue-DD</t>
  </si>
  <si>
    <t>Анальная втулка Silver с синим кристаллом</t>
  </si>
  <si>
    <t>511-04 red-DD</t>
  </si>
  <si>
    <t>Анальная втулка Gold с красным кристаллом сердце</t>
  </si>
  <si>
    <t>511-06 pink-DD</t>
  </si>
  <si>
    <t>Анальная втулка Gold с розовым кристаллом сердце</t>
  </si>
  <si>
    <t>511-08 purple-DD</t>
  </si>
  <si>
    <t>Анальная втулка Gold с фиолетовым кристаллом сердце</t>
  </si>
  <si>
    <t>514-06 pink-DD</t>
  </si>
  <si>
    <t>Анальная втулка Silver с розовым кристаллом сердце</t>
  </si>
  <si>
    <t>514-05 aqua-DD</t>
  </si>
  <si>
    <t>Анальная втулка Silver с голубым кристаллом сердце</t>
  </si>
  <si>
    <t>510-01 white-DD</t>
  </si>
  <si>
    <t>Анальная втулка Gold средняя с прозрачным кристаллом</t>
  </si>
  <si>
    <t>510-02 crimson-DD</t>
  </si>
  <si>
    <t>Анальная втулка Gold средняя с малиновым кристаллом</t>
  </si>
  <si>
    <t>510-03 green-DD</t>
  </si>
  <si>
    <t>Анальная втулка Gold средняя с зелёным кристаллом</t>
  </si>
  <si>
    <t>510-04 red-DD</t>
  </si>
  <si>
    <t>Анальная втулка Gold средняя с красным кристаллом</t>
  </si>
  <si>
    <t>510-05 aqua-DD</t>
  </si>
  <si>
    <t>Анальная втулка Gold средняя с голубым кристаллом</t>
  </si>
  <si>
    <t>Анальная втулка Gold средняя с синим кристаллом</t>
  </si>
  <si>
    <t>510-07 blue-DD</t>
  </si>
  <si>
    <t>Анальная втулка Gold средняя с фиолетовым кристаллом</t>
  </si>
  <si>
    <t>Анальная втулка Gold средняя с черным кристаллом</t>
  </si>
  <si>
    <t>510-08 purple-DD</t>
  </si>
  <si>
    <t>510-09 black-DD</t>
  </si>
  <si>
    <t>510-10 orange-DD</t>
  </si>
  <si>
    <t>Анальная втулка Gold средняя с оранжевым кристаллом</t>
  </si>
  <si>
    <t>512-01 white-DD</t>
  </si>
  <si>
    <t>512-02 crimson-DD</t>
  </si>
  <si>
    <t>Анальная  втулка Gold Spiral с прозрачным кристаллом</t>
  </si>
  <si>
    <t>Анальная  втулка Gold Spiral с малиновым кристаллом</t>
  </si>
  <si>
    <t>512-03 green-DD</t>
  </si>
  <si>
    <t>512-04 red-DD</t>
  </si>
  <si>
    <t>512-05 aqua-DD</t>
  </si>
  <si>
    <t>512-07 blue-DD</t>
  </si>
  <si>
    <t>512-08 purple-DD</t>
  </si>
  <si>
    <t>512-09 black-DD</t>
  </si>
  <si>
    <t>512-10 orange-DD</t>
  </si>
  <si>
    <t>Анальная  втулка Gold Spiral с зелёным кристаллом</t>
  </si>
  <si>
    <t>Анальная  втулка Gold Spiral с красным кристаллом</t>
  </si>
  <si>
    <t>Анальная  втулка Gold Spiral с голубым кристаллом</t>
  </si>
  <si>
    <t>Анальная  втулка Gold Spiral с синим  кристаллом</t>
  </si>
  <si>
    <t>Анальная  втулка Gold Spiral с фиолетовым кристаллом</t>
  </si>
  <si>
    <t>Анальная  втулка Gold Spiral с чёрным кристаллом</t>
  </si>
  <si>
    <t>Анальная  втулка Gold Spiral с оранжевым кристаллом</t>
  </si>
  <si>
    <t>513-10 orange-DD</t>
  </si>
  <si>
    <t>Анальная втулка Silver с оранжевым кристаллом</t>
  </si>
  <si>
    <t>514-10 orange-DD</t>
  </si>
  <si>
    <t>Анальная втулка Silver с оранжевым кристаллом сердце</t>
  </si>
  <si>
    <t>518-10 orange-DD</t>
  </si>
  <si>
    <t>Анальная втулка силиконовая чёрная с оранжевым кристаллом</t>
  </si>
  <si>
    <t>515-10 orange-DD</t>
  </si>
  <si>
    <t>Анальная втулка Silver Spiral с оранжевым кристаллом</t>
  </si>
  <si>
    <t>НОВИНКИ ИЮЛЬ 2018</t>
  </si>
  <si>
    <t>Зажим на соски Nipple clamps с цепочкой</t>
  </si>
  <si>
    <t>910-01 BX DD</t>
  </si>
  <si>
    <t>910-02 BX DD</t>
  </si>
  <si>
    <t>910-03 BX DD</t>
  </si>
  <si>
    <t>Наручники Handcuffs с фиксацией цепочкой на 2-х карабинах</t>
  </si>
  <si>
    <t xml:space="preserve">Наручники Handcuffs  с двумя карабинами </t>
  </si>
  <si>
    <t>Игольчатое колесо Вартенберга Wartenberg Wheel металлическое</t>
  </si>
  <si>
    <t>Наручники декорированные сердцами</t>
  </si>
  <si>
    <t>Анальные втулки</t>
  </si>
  <si>
    <t>2800-00 BX DD</t>
  </si>
  <si>
    <t>Фаллоимитатор "Ганнибал"</t>
  </si>
  <si>
    <t>960-01 BX DD</t>
  </si>
  <si>
    <t>Ошейник с наручниками</t>
  </si>
  <si>
    <t>960-02 BX DD</t>
  </si>
  <si>
    <t>Ошейник с наручниками и поводком</t>
  </si>
  <si>
    <t>741-01 PP DD</t>
  </si>
  <si>
    <t>Гинекологический расширитель (малый) металл</t>
  </si>
  <si>
    <t>Прекрасное устройство для реализации медицинских фантазий. Вы сможете почувствовать себя в роли квалифицированного врача, который по всем правилам проводит гинекологический осмотр своей пациентки.
Расширитель подходит для самостоятельного использования и парных игр. 
Позвольте "доктору" произвести более тщательный осмотр! С этим аксессуаром ваши ролевые игры станут еще интереснее и будут приносить вам еще больше удовольствия. Классический влагалищный расширитель имеет анатомическую форму, ширина раскрытия лепестков регулируется с помощью фиксатора. Небольшой размер девайса и его универсальная форма позволяют использовать девайс также и для анальных осмотров</t>
  </si>
  <si>
    <t>731-01 PP DD</t>
  </si>
  <si>
    <t>Гинекологический расширитель (малый) пластик</t>
  </si>
  <si>
    <t>пластик</t>
  </si>
  <si>
    <t>Гинекологический расширители</t>
  </si>
  <si>
    <t>BMN-0020</t>
  </si>
  <si>
    <t>BMN-0024</t>
  </si>
  <si>
    <t>Интимный гель JUICY FRUIT mix персик Апельсин Маракуйя 100 мл.</t>
  </si>
  <si>
    <t>Интимный гель JUICY FRUIT mix персик Апельсин Маракуйя 200 мл.</t>
  </si>
  <si>
    <t>Интимный гель JUICY FRUIT  Дыня 100 мл.</t>
  </si>
  <si>
    <t>Интимный гель JUICY FRUIT  Дыня 200 мл.</t>
  </si>
  <si>
    <t>BMN-0021</t>
  </si>
  <si>
    <t>BMN-0025</t>
  </si>
  <si>
    <t>Интимный гель JUICY FRUIT  Кокос 100 мл.</t>
  </si>
  <si>
    <t>Интимный гель JUICY FRUIT  Кокос 200 мл.</t>
  </si>
  <si>
    <t>BMN-0022</t>
  </si>
  <si>
    <t>BMN-0026</t>
  </si>
  <si>
    <t>Интимный гель JUICY FRUIT  Пиноколада 100 мл.</t>
  </si>
  <si>
    <t>Интимный гель JUICY FRUIT  Пиноколада 200 мл.</t>
  </si>
  <si>
    <t>Интимный гель JUICY FRUIT  Бейлис 100 мл.</t>
  </si>
  <si>
    <t>BMN-0023</t>
  </si>
  <si>
    <t>BMN-0027</t>
  </si>
  <si>
    <t>Интимный гель JUICY FRUIT  Бейлис 200 мл.</t>
  </si>
  <si>
    <t>BMN-0028</t>
  </si>
  <si>
    <t>Интимный гель-смазка для фистинга ANAL SEX fist 500 мл.</t>
  </si>
  <si>
    <t>941-01 PP DD</t>
  </si>
  <si>
    <t>941-02 PP DD</t>
  </si>
  <si>
    <t>941-03 PP DD</t>
  </si>
  <si>
    <t>742-01 PP DD</t>
  </si>
  <si>
    <t>полиуретан</t>
  </si>
  <si>
    <t>полиэстер</t>
  </si>
  <si>
    <t>PVC-силикон</t>
  </si>
  <si>
    <t>ширина ошейника: 4см, обхват ошейника: 31-41см, ширина ленты: 4см, максимальная длина ленты: 53см,ширина наручника: 4см, обхват наручников: 14-22см</t>
  </si>
  <si>
    <t>ширина ошейника: 4см, обхват ошейника: 31-41см, ширина наручника: 4см, обхват наручников: 14-22см, ширина поводка: 2см, длина поводка: 75см</t>
  </si>
  <si>
    <t>вес: 60гр</t>
  </si>
  <si>
    <t>Ширина: 5,5см, мин. Обхват: 15см, Максимальный обхват: 23см</t>
  </si>
  <si>
    <t>Ширина: 6,0см, мин. обхват: 15см, Максимальный обхват: 23см</t>
  </si>
  <si>
    <t>Ширина: 6,7см, мин. обхват: 15см, Максимальный обхват: 23см</t>
  </si>
  <si>
    <t>вес: 30гр</t>
  </si>
  <si>
    <t>вес: 47гр</t>
  </si>
  <si>
    <t>кожа</t>
  </si>
  <si>
    <t>516-01 white-DD</t>
  </si>
  <si>
    <t>Анальная втулка силиконовая розовая с прозрачным кристаллом</t>
  </si>
  <si>
    <t>516-03 green-DD</t>
  </si>
  <si>
    <t>Анальная втулка силиконовая розовая с зеленым кристаллом</t>
  </si>
  <si>
    <t>516-05 aqua-DD</t>
  </si>
  <si>
    <t>Анальная втулка силиконовая розовая с голубым кристаллом</t>
  </si>
  <si>
    <t>518-08 purple-DD</t>
  </si>
  <si>
    <t>Анальная втулка силиконовая чёрная с фиолетовым кристаллом</t>
  </si>
  <si>
    <t>518-09 black-DD</t>
  </si>
  <si>
    <t>Анальная втулка силиконовая чёрная с черным кристаллом</t>
  </si>
  <si>
    <t>517-07 blue-DD</t>
  </si>
  <si>
    <t>Анальная втулка силиконовая красная с синем кристаллом</t>
  </si>
  <si>
    <t>517-04 red-DD</t>
  </si>
  <si>
    <t>Анальная втулка силиконовая красная с красным кристаллом</t>
  </si>
  <si>
    <t>НОВИНКИ АВГУСТ 2018</t>
  </si>
  <si>
    <t>PVC/Эко-кожа</t>
  </si>
  <si>
    <t>Комплект HARNESS трусики с насадкой №1</t>
  </si>
  <si>
    <t>Комплект HARNESS трусики с насадкой №2</t>
  </si>
  <si>
    <t>Комплект HARNESS трусики с насадкой №3</t>
  </si>
  <si>
    <t>Комплект HARNESS трусики с насадкой №4</t>
  </si>
  <si>
    <t>Комплект HARNESS трусики с насадкой №5</t>
  </si>
  <si>
    <t>Комплект HARNESS трусики с насадкой №9</t>
  </si>
  <si>
    <t>Комплект HARNESS трусики с насадкой №10</t>
  </si>
  <si>
    <t>Комплект HARNESS трусики с насадкой №11</t>
  </si>
  <si>
    <t>Комплект HARNESS трусики с насадкой №17</t>
  </si>
  <si>
    <t>Комплект HARNESS трусики с насадкой №18</t>
  </si>
  <si>
    <t>Комплект HARNESS трусики с насадкой №26</t>
  </si>
  <si>
    <t>Комплект HARNESS трусики с насадкой №27</t>
  </si>
  <si>
    <t>903-01 BX DD</t>
  </si>
  <si>
    <t>903-02 BX DD</t>
  </si>
  <si>
    <t>903-03 BX DD</t>
  </si>
  <si>
    <t>903-04 BX DD</t>
  </si>
  <si>
    <t>903-05 BX DD</t>
  </si>
  <si>
    <t>903-09 BX DD</t>
  </si>
  <si>
    <t>903-10 BX DD</t>
  </si>
  <si>
    <t>903-11 BX DD</t>
  </si>
  <si>
    <t>903-17 BX DD</t>
  </si>
  <si>
    <t>903-18 BX DD</t>
  </si>
  <si>
    <t>903-26 BX DD</t>
  </si>
  <si>
    <t>903-27 BX DD</t>
  </si>
  <si>
    <t>953-03 BX DD</t>
  </si>
  <si>
    <t>Трусики с плагом</t>
  </si>
  <si>
    <t>102-01 BX SB</t>
  </si>
  <si>
    <t>Фаллоимитатор с вибратором. Телесный №1</t>
  </si>
  <si>
    <t>102-02 BX SB</t>
  </si>
  <si>
    <t>Фаллоимитатор с вибратором. Телесный №2</t>
  </si>
  <si>
    <t>102-03 BX SB</t>
  </si>
  <si>
    <t>Фаллоимитатор с вибратором. Телесный №3</t>
  </si>
  <si>
    <t>102-04 BX SB</t>
  </si>
  <si>
    <t>Фаллоимитатор с вибратором. Телесный №4</t>
  </si>
  <si>
    <t>Фаллоимитатор с вибратором. Телесный №5</t>
  </si>
  <si>
    <t>102-05 BX SB</t>
  </si>
  <si>
    <t>102-09 BX SB</t>
  </si>
  <si>
    <t>Фаллоимитатор с вибратором. Телесный №9</t>
  </si>
  <si>
    <t>102-10 BX SB</t>
  </si>
  <si>
    <t>Фаллоимитатор с вибратором. Телесный №10</t>
  </si>
  <si>
    <t>102-11 BX SB</t>
  </si>
  <si>
    <t>Фаллоимитатор с вибратором. Телесный №11</t>
  </si>
  <si>
    <t>102-17 BX SB</t>
  </si>
  <si>
    <t>Фаллоимитатор с вибратором. Телесный №17</t>
  </si>
  <si>
    <t>102-18 BX SB</t>
  </si>
  <si>
    <t>Фаллоимитатор с вибратором. Телесный №18</t>
  </si>
  <si>
    <t>102-26 BX SB</t>
  </si>
  <si>
    <t>Фаллоимитатор с вибратором. Телесный №26</t>
  </si>
  <si>
    <t>102-27 BX SB</t>
  </si>
  <si>
    <t>Фаллоимитатор с вибратором. Телесный №27</t>
  </si>
  <si>
    <t>202-01 BX SB</t>
  </si>
  <si>
    <t>Фаллоимитатор с вибратором. Реалистик №1</t>
  </si>
  <si>
    <t>202-02 BX SB</t>
  </si>
  <si>
    <t>Фаллоимитатор с вибратором. Реалистик №2</t>
  </si>
  <si>
    <t>202-03 BX SB</t>
  </si>
  <si>
    <t>Фаллоимитатор с вибратором. Реалистик №3</t>
  </si>
  <si>
    <t>202-04 BX SB</t>
  </si>
  <si>
    <t>Фаллоимитатор с вибратором. Реалистик №4</t>
  </si>
  <si>
    <t>202-05 BX SB</t>
  </si>
  <si>
    <t>Фаллоимитатор с вибратором. Реалистик №5</t>
  </si>
  <si>
    <t>202-09 BX SB</t>
  </si>
  <si>
    <t>Фаллоимитатор с вибратором. Реалистик №09</t>
  </si>
  <si>
    <t>202-10 BX SB</t>
  </si>
  <si>
    <t>Фаллоимитатор с вибратором. Реалистик №10</t>
  </si>
  <si>
    <t>202-11 BX SB</t>
  </si>
  <si>
    <t>Фаллоимитатор с вибратором. Реалистик №11</t>
  </si>
  <si>
    <t>202-17 BX SB</t>
  </si>
  <si>
    <t>Фаллоимитатор с вибратором. Реалистик №17</t>
  </si>
  <si>
    <t>202-18 BX SB</t>
  </si>
  <si>
    <t>Фаллоимитатор с вибратором. Реалистик №18</t>
  </si>
  <si>
    <t>202-26 BX SB</t>
  </si>
  <si>
    <t>Фаллоимитатор с вибратором. Реалистик №26</t>
  </si>
  <si>
    <t>202-27 BX SB</t>
  </si>
  <si>
    <t>Фаллоимитатор с вибратором. Реалистик №27</t>
  </si>
  <si>
    <t xml:space="preserve">Трусики с плагом </t>
  </si>
  <si>
    <t>514-02 crimson-DD</t>
  </si>
  <si>
    <t>Анальная втулка Silver с малиновым кристаллом сердце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</si>
</sst>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b/>
      <sz val="12"/>
      <color indexed="10"/>
      <name val="Arial Cyr"/>
      <charset val="204"/>
    </font>
    <font>
      <sz val="10"/>
      <name val="Arial Cyr"/>
      <charset val="204"/>
    </font>
    <font>
      <b/>
      <sz val="26"/>
      <name val="Arial Cyr"/>
      <charset val="204"/>
    </font>
    <font>
      <b/>
      <i/>
      <sz val="16"/>
      <name val="Arial Cyr"/>
      <charset val="204"/>
    </font>
    <font>
      <b/>
      <sz val="12"/>
      <name val="Arial Cyr"/>
      <charset val="204"/>
    </font>
    <font>
      <b/>
      <sz val="16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1"/>
      <name val="Arial Cyr"/>
      <family val="2"/>
      <charset val="204"/>
    </font>
    <font>
      <b/>
      <sz val="10"/>
      <color rgb="FF800000"/>
      <name val="Arial Cyr"/>
      <charset val="204"/>
    </font>
    <font>
      <b/>
      <sz val="16"/>
      <color rgb="FFFF0000"/>
      <name val="Arial Cyr"/>
      <charset val="204"/>
    </font>
    <font>
      <b/>
      <sz val="13"/>
      <color rgb="FF800000"/>
      <name val="Arial Cyr"/>
      <charset val="204"/>
    </font>
    <font>
      <sz val="12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sz val="7"/>
      <name val="Arial Cyr"/>
      <charset val="204"/>
    </font>
    <font>
      <b/>
      <sz val="14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9" fontId="0" fillId="0" borderId="0" xfId="0" applyNumberFormat="1" applyProtection="1"/>
    <xf numFmtId="0" fontId="2" fillId="0" borderId="0" xfId="0" applyFont="1" applyAlignment="1">
      <alignment horizontal="right"/>
    </xf>
    <xf numFmtId="0" fontId="0" fillId="3" borderId="0" xfId="0" applyFill="1"/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/>
    <xf numFmtId="0" fontId="4" fillId="0" borderId="0" xfId="0" applyFont="1" applyAlignment="1">
      <alignment horizontal="center"/>
    </xf>
    <xf numFmtId="2" fontId="7" fillId="0" borderId="0" xfId="0" applyNumberFormat="1" applyFont="1" applyAlignment="1">
      <alignment horizontal="left"/>
    </xf>
    <xf numFmtId="2" fontId="0" fillId="0" borderId="0" xfId="0" applyNumberForma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49" fontId="0" fillId="0" borderId="5" xfId="0" applyNumberFormat="1" applyFont="1" applyBorder="1" applyAlignment="1" applyProtection="1">
      <alignment horizontal="center" vertical="center"/>
      <protection locked="0"/>
    </xf>
    <xf numFmtId="49" fontId="0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0" fillId="0" borderId="9" xfId="0" applyNumberFormat="1" applyBorder="1" applyAlignment="1">
      <alignment vertical="center"/>
    </xf>
    <xf numFmtId="164" fontId="10" fillId="0" borderId="10" xfId="0" applyNumberFormat="1" applyFont="1" applyBorder="1" applyAlignment="1">
      <alignment horizontal="center" wrapText="1"/>
    </xf>
    <xf numFmtId="49" fontId="0" fillId="0" borderId="11" xfId="0" applyNumberFormat="1" applyBorder="1" applyAlignment="1">
      <alignment vertical="center"/>
    </xf>
    <xf numFmtId="49" fontId="0" fillId="0" borderId="12" xfId="0" applyNumberFormat="1" applyBorder="1" applyAlignment="1">
      <alignment vertical="center"/>
    </xf>
    <xf numFmtId="164" fontId="10" fillId="2" borderId="10" xfId="0" applyNumberFormat="1" applyFont="1" applyFill="1" applyBorder="1" applyAlignment="1">
      <alignment horizontal="center" wrapText="1"/>
    </xf>
    <xf numFmtId="164" fontId="3" fillId="0" borderId="10" xfId="0" applyNumberFormat="1" applyFont="1" applyBorder="1" applyAlignment="1">
      <alignment horizontal="center" wrapText="1"/>
    </xf>
    <xf numFmtId="2" fontId="0" fillId="0" borderId="13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49" fontId="0" fillId="0" borderId="15" xfId="0" applyNumberFormat="1" applyBorder="1" applyAlignment="1">
      <alignment vertical="center"/>
    </xf>
    <xf numFmtId="49" fontId="0" fillId="0" borderId="17" xfId="0" applyNumberFormat="1" applyBorder="1" applyAlignment="1">
      <alignment horizontal="center" vertical="center"/>
    </xf>
    <xf numFmtId="49" fontId="0" fillId="0" borderId="18" xfId="0" applyNumberForma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>
      <alignment horizontal="center" vertical="center" wrapText="1"/>
    </xf>
    <xf numFmtId="2" fontId="0" fillId="0" borderId="18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21" xfId="0" applyNumberFormat="1" applyBorder="1" applyAlignment="1" applyProtection="1">
      <alignment horizontal="center" vertical="center"/>
      <protection locked="0"/>
    </xf>
    <xf numFmtId="49" fontId="0" fillId="0" borderId="21" xfId="0" applyNumberFormat="1" applyBorder="1" applyAlignment="1">
      <alignment horizontal="center" vertical="center" wrapText="1"/>
    </xf>
    <xf numFmtId="2" fontId="0" fillId="0" borderId="21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164" fontId="10" fillId="0" borderId="21" xfId="0" applyNumberFormat="1" applyFont="1" applyBorder="1" applyAlignment="1">
      <alignment horizontal="center" wrapText="1"/>
    </xf>
    <xf numFmtId="164" fontId="10" fillId="0" borderId="23" xfId="0" applyNumberFormat="1" applyFont="1" applyBorder="1" applyAlignment="1">
      <alignment horizontal="center" wrapText="1"/>
    </xf>
    <xf numFmtId="164" fontId="10" fillId="0" borderId="18" xfId="0" applyNumberFormat="1" applyFont="1" applyBorder="1" applyAlignment="1">
      <alignment horizontal="center" wrapText="1"/>
    </xf>
    <xf numFmtId="164" fontId="10" fillId="0" borderId="24" xfId="0" applyNumberFormat="1" applyFont="1" applyBorder="1" applyAlignment="1">
      <alignment horizontal="center" wrapText="1"/>
    </xf>
    <xf numFmtId="0" fontId="0" fillId="4" borderId="25" xfId="0" applyFill="1" applyBorder="1"/>
    <xf numFmtId="0" fontId="0" fillId="4" borderId="26" xfId="0" applyFill="1" applyBorder="1"/>
    <xf numFmtId="2" fontId="0" fillId="4" borderId="26" xfId="0" applyNumberFormat="1" applyFill="1" applyBorder="1"/>
    <xf numFmtId="2" fontId="0" fillId="4" borderId="27" xfId="0" applyNumberFormat="1" applyFill="1" applyBorder="1"/>
    <xf numFmtId="0" fontId="0" fillId="5" borderId="2" xfId="0" applyFont="1" applyFill="1" applyBorder="1" applyAlignment="1" applyProtection="1">
      <alignment horizontal="center" vertical="center"/>
      <protection locked="0"/>
    </xf>
    <xf numFmtId="0" fontId="0" fillId="5" borderId="6" xfId="0" applyFont="1" applyFill="1" applyBorder="1" applyAlignment="1" applyProtection="1">
      <alignment horizontal="center" vertical="center"/>
      <protection locked="0"/>
    </xf>
    <xf numFmtId="0" fontId="0" fillId="5" borderId="21" xfId="0" applyFont="1" applyFill="1" applyBorder="1" applyAlignment="1" applyProtection="1">
      <alignment horizontal="center" vertical="center"/>
      <protection locked="0"/>
    </xf>
    <xf numFmtId="0" fontId="0" fillId="5" borderId="28" xfId="0" applyFont="1" applyFill="1" applyBorder="1" applyAlignment="1" applyProtection="1">
      <alignment horizontal="center" vertical="center"/>
      <protection locked="0"/>
    </xf>
    <xf numFmtId="0" fontId="6" fillId="5" borderId="29" xfId="0" applyFont="1" applyFill="1" applyBorder="1" applyAlignment="1">
      <alignment horizontal="center"/>
    </xf>
    <xf numFmtId="0" fontId="6" fillId="6" borderId="30" xfId="0" applyFont="1" applyFill="1" applyBorder="1" applyAlignment="1">
      <alignment horizontal="center"/>
    </xf>
    <xf numFmtId="0" fontId="6" fillId="6" borderId="29" xfId="0" applyFont="1" applyFill="1" applyBorder="1" applyAlignment="1">
      <alignment horizontal="center"/>
    </xf>
    <xf numFmtId="2" fontId="6" fillId="6" borderId="29" xfId="0" applyNumberFormat="1" applyFont="1" applyFill="1" applyBorder="1" applyAlignment="1">
      <alignment horizontal="center"/>
    </xf>
    <xf numFmtId="2" fontId="6" fillId="6" borderId="29" xfId="0" applyNumberFormat="1" applyFont="1" applyFill="1" applyBorder="1" applyAlignment="1">
      <alignment horizontal="center" wrapText="1"/>
    </xf>
    <xf numFmtId="2" fontId="8" fillId="6" borderId="29" xfId="0" applyNumberFormat="1" applyFont="1" applyFill="1" applyBorder="1" applyAlignment="1">
      <alignment horizontal="center" wrapText="1"/>
    </xf>
    <xf numFmtId="2" fontId="9" fillId="6" borderId="31" xfId="0" applyNumberFormat="1" applyFont="1" applyFill="1" applyBorder="1" applyAlignment="1">
      <alignment horizontal="center" wrapText="1"/>
    </xf>
    <xf numFmtId="0" fontId="12" fillId="7" borderId="32" xfId="0" applyFont="1" applyFill="1" applyBorder="1" applyAlignment="1">
      <alignment horizontal="center"/>
    </xf>
    <xf numFmtId="9" fontId="13" fillId="7" borderId="33" xfId="1" applyFont="1" applyFill="1" applyBorder="1" applyProtection="1">
      <protection locked="0"/>
    </xf>
    <xf numFmtId="0" fontId="14" fillId="7" borderId="32" xfId="0" applyFont="1" applyFill="1" applyBorder="1" applyAlignment="1">
      <alignment horizontal="right"/>
    </xf>
    <xf numFmtId="164" fontId="13" fillId="7" borderId="33" xfId="0" applyNumberFormat="1" applyFont="1" applyFill="1" applyBorder="1" applyAlignment="1">
      <alignment horizontal="right"/>
    </xf>
    <xf numFmtId="2" fontId="13" fillId="7" borderId="33" xfId="0" applyNumberFormat="1" applyFont="1" applyFill="1" applyBorder="1" applyAlignment="1">
      <alignment horizontal="left"/>
    </xf>
    <xf numFmtId="2" fontId="7" fillId="7" borderId="32" xfId="0" applyNumberFormat="1" applyFont="1" applyFill="1" applyBorder="1" applyAlignment="1">
      <alignment horizontal="left"/>
    </xf>
    <xf numFmtId="2" fontId="7" fillId="7" borderId="34" xfId="0" applyNumberFormat="1" applyFont="1" applyFill="1" applyBorder="1" applyAlignment="1">
      <alignment horizontal="left"/>
    </xf>
    <xf numFmtId="2" fontId="7" fillId="7" borderId="33" xfId="0" applyNumberFormat="1" applyFont="1" applyFill="1" applyBorder="1" applyAlignment="1">
      <alignment horizontal="left"/>
    </xf>
    <xf numFmtId="0" fontId="0" fillId="0" borderId="18" xfId="0" applyBorder="1" applyAlignment="1">
      <alignment horizontal="center" vertical="center"/>
    </xf>
    <xf numFmtId="0" fontId="0" fillId="5" borderId="18" xfId="0" applyFont="1" applyFill="1" applyBorder="1" applyAlignment="1" applyProtection="1">
      <alignment horizontal="center" vertical="center"/>
      <protection locked="0"/>
    </xf>
    <xf numFmtId="49" fontId="0" fillId="0" borderId="38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5" borderId="1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wrapText="1"/>
    </xf>
    <xf numFmtId="164" fontId="10" fillId="2" borderId="2" xfId="0" applyNumberFormat="1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wrapText="1"/>
    </xf>
    <xf numFmtId="164" fontId="10" fillId="0" borderId="45" xfId="0" applyNumberFormat="1" applyFont="1" applyBorder="1" applyAlignment="1">
      <alignment horizontal="center" wrapText="1"/>
    </xf>
    <xf numFmtId="164" fontId="10" fillId="0" borderId="4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49" fontId="5" fillId="8" borderId="32" xfId="0" applyNumberFormat="1" applyFont="1" applyFill="1" applyBorder="1" applyAlignment="1">
      <alignment horizontal="center" vertical="center"/>
    </xf>
    <xf numFmtId="49" fontId="5" fillId="8" borderId="34" xfId="0" applyNumberFormat="1" applyFont="1" applyFill="1" applyBorder="1" applyAlignment="1">
      <alignment horizontal="center" vertical="center"/>
    </xf>
    <xf numFmtId="49" fontId="5" fillId="8" borderId="33" xfId="0" applyNumberFormat="1" applyFont="1" applyFill="1" applyBorder="1" applyAlignment="1">
      <alignment horizontal="center" vertical="center"/>
    </xf>
    <xf numFmtId="49" fontId="5" fillId="8" borderId="35" xfId="0" applyNumberFormat="1" applyFont="1" applyFill="1" applyBorder="1" applyAlignment="1">
      <alignment horizontal="center" vertical="center"/>
    </xf>
    <xf numFmtId="49" fontId="5" fillId="8" borderId="36" xfId="0" applyNumberFormat="1" applyFont="1" applyFill="1" applyBorder="1" applyAlignment="1">
      <alignment horizontal="center" vertical="center"/>
    </xf>
    <xf numFmtId="49" fontId="5" fillId="8" borderId="37" xfId="0" applyNumberFormat="1" applyFont="1" applyFill="1" applyBorder="1" applyAlignment="1">
      <alignment horizontal="center" vertical="center"/>
    </xf>
    <xf numFmtId="49" fontId="5" fillId="8" borderId="25" xfId="0" applyNumberFormat="1" applyFont="1" applyFill="1" applyBorder="1" applyAlignment="1">
      <alignment horizontal="center" vertical="center"/>
    </xf>
    <xf numFmtId="49" fontId="5" fillId="8" borderId="26" xfId="0" applyNumberFormat="1" applyFont="1" applyFill="1" applyBorder="1" applyAlignment="1">
      <alignment horizontal="center" vertical="center"/>
    </xf>
    <xf numFmtId="49" fontId="5" fillId="8" borderId="27" xfId="0" applyNumberFormat="1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164" fontId="16" fillId="0" borderId="22" xfId="0" applyNumberFormat="1" applyFont="1" applyBorder="1" applyAlignment="1">
      <alignment horizontal="center" wrapText="1"/>
    </xf>
    <xf numFmtId="164" fontId="16" fillId="0" borderId="36" xfId="0" applyNumberFormat="1" applyFont="1" applyBorder="1" applyAlignment="1">
      <alignment horizontal="center" wrapText="1"/>
    </xf>
    <xf numFmtId="164" fontId="16" fillId="0" borderId="37" xfId="0" applyNumberFormat="1" applyFont="1" applyBorder="1" applyAlignment="1">
      <alignment horizontal="center" wrapText="1"/>
    </xf>
    <xf numFmtId="164" fontId="16" fillId="0" borderId="44" xfId="0" applyNumberFormat="1" applyFont="1" applyBorder="1" applyAlignment="1">
      <alignment horizontal="center" wrapText="1"/>
    </xf>
    <xf numFmtId="164" fontId="16" fillId="0" borderId="26" xfId="0" applyNumberFormat="1" applyFont="1" applyBorder="1" applyAlignment="1">
      <alignment horizontal="center" wrapText="1"/>
    </xf>
    <xf numFmtId="164" fontId="16" fillId="0" borderId="27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4" fillId="9" borderId="35" xfId="0" applyFont="1" applyFill="1" applyBorder="1" applyAlignment="1">
      <alignment horizontal="center"/>
    </xf>
    <xf numFmtId="0" fontId="4" fillId="9" borderId="36" xfId="0" applyFont="1" applyFill="1" applyBorder="1" applyAlignment="1">
      <alignment horizontal="center"/>
    </xf>
    <xf numFmtId="0" fontId="4" fillId="9" borderId="37" xfId="0" applyFont="1" applyFill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0" fontId="18" fillId="0" borderId="40" xfId="0" applyFont="1" applyBorder="1" applyAlignment="1">
      <alignment horizontal="center" wrapText="1"/>
    </xf>
    <xf numFmtId="0" fontId="18" fillId="0" borderId="41" xfId="0" applyFont="1" applyBorder="1" applyAlignment="1">
      <alignment horizontal="center" wrapText="1"/>
    </xf>
    <xf numFmtId="0" fontId="14" fillId="7" borderId="32" xfId="0" applyFont="1" applyFill="1" applyBorder="1" applyAlignment="1">
      <alignment horizontal="right"/>
    </xf>
    <xf numFmtId="0" fontId="14" fillId="7" borderId="34" xfId="0" applyFont="1" applyFill="1" applyBorder="1" applyAlignment="1">
      <alignment horizontal="right"/>
    </xf>
    <xf numFmtId="0" fontId="18" fillId="0" borderId="22" xfId="0" applyFont="1" applyBorder="1" applyAlignment="1">
      <alignment horizontal="center" wrapText="1"/>
    </xf>
    <xf numFmtId="0" fontId="18" fillId="0" borderId="36" xfId="0" applyFont="1" applyBorder="1" applyAlignment="1">
      <alignment horizontal="center" wrapText="1"/>
    </xf>
    <xf numFmtId="0" fontId="18" fillId="0" borderId="37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2" xfId="0" applyFont="1" applyBorder="1" applyAlignment="1">
      <alignment horizontal="center" wrapText="1"/>
    </xf>
    <xf numFmtId="0" fontId="18" fillId="0" borderId="43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40" xfId="0" applyFont="1" applyBorder="1" applyAlignment="1">
      <alignment horizontal="center" wrapText="1"/>
    </xf>
    <xf numFmtId="0" fontId="16" fillId="0" borderId="41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42" xfId="0" applyFont="1" applyBorder="1" applyAlignment="1">
      <alignment horizontal="center" wrapText="1"/>
    </xf>
    <xf numFmtId="0" fontId="16" fillId="0" borderId="43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0" fillId="0" borderId="40" xfId="0" applyFont="1" applyBorder="1" applyAlignment="1">
      <alignment horizontal="center" wrapText="1"/>
    </xf>
    <xf numFmtId="0" fontId="0" fillId="0" borderId="41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2" xfId="0" applyFont="1" applyBorder="1" applyAlignment="1">
      <alignment horizontal="center" wrapText="1"/>
    </xf>
    <xf numFmtId="0" fontId="0" fillId="0" borderId="43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7" fillId="0" borderId="40" xfId="0" applyFont="1" applyBorder="1" applyAlignment="1">
      <alignment horizontal="center" wrapText="1"/>
    </xf>
    <xf numFmtId="0" fontId="17" fillId="0" borderId="41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42" xfId="0" applyFont="1" applyBorder="1" applyAlignment="1">
      <alignment horizontal="center" wrapText="1"/>
    </xf>
    <xf numFmtId="0" fontId="17" fillId="0" borderId="43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85" Type="http://schemas.openxmlformats.org/officeDocument/2006/relationships/image" Target="../media/image85.jp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g"/><Relationship Id="rId270" Type="http://schemas.openxmlformats.org/officeDocument/2006/relationships/image" Target="../media/image270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7" Type="http://schemas.openxmlformats.org/officeDocument/2006/relationships/image" Target="../media/image7.jpeg"/><Relationship Id="rId162" Type="http://schemas.openxmlformats.org/officeDocument/2006/relationships/image" Target="../media/image162.jp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g"/><Relationship Id="rId131" Type="http://schemas.openxmlformats.org/officeDocument/2006/relationships/image" Target="../media/image131.jp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8" Type="http://schemas.openxmlformats.org/officeDocument/2006/relationships/image" Target="../media/image8.jpe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78" Type="http://schemas.openxmlformats.org/officeDocument/2006/relationships/image" Target="../media/image78.jpeg"/><Relationship Id="rId99" Type="http://schemas.openxmlformats.org/officeDocument/2006/relationships/image" Target="../media/image99.jpg"/><Relationship Id="rId101" Type="http://schemas.openxmlformats.org/officeDocument/2006/relationships/image" Target="../media/image101.jpe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64" Type="http://schemas.openxmlformats.org/officeDocument/2006/relationships/image" Target="../media/image164.jpg"/><Relationship Id="rId185" Type="http://schemas.openxmlformats.org/officeDocument/2006/relationships/image" Target="../media/image185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eg"/><Relationship Id="rId165" Type="http://schemas.openxmlformats.org/officeDocument/2006/relationships/image" Target="../media/image165.jp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eg"/><Relationship Id="rId155" Type="http://schemas.openxmlformats.org/officeDocument/2006/relationships/image" Target="../media/image155.jp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eg"/><Relationship Id="rId167" Type="http://schemas.openxmlformats.org/officeDocument/2006/relationships/image" Target="../media/image167.jp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302" Type="http://schemas.openxmlformats.org/officeDocument/2006/relationships/image" Target="../media/image302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g"/><Relationship Id="rId314" Type="http://schemas.openxmlformats.org/officeDocument/2006/relationships/image" Target="../media/image314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g"/><Relationship Id="rId216" Type="http://schemas.openxmlformats.org/officeDocument/2006/relationships/image" Target="../media/image216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g"/><Relationship Id="rId280" Type="http://schemas.openxmlformats.org/officeDocument/2006/relationships/image" Target="../media/image280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g"/><Relationship Id="rId182" Type="http://schemas.openxmlformats.org/officeDocument/2006/relationships/image" Target="../media/image182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166968</xdr:colOff>
      <xdr:row>131</xdr:row>
      <xdr:rowOff>36419</xdr:rowOff>
    </xdr:from>
    <xdr:to>
      <xdr:col>0</xdr:col>
      <xdr:colOff>1052793</xdr:colOff>
      <xdr:row>131</xdr:row>
      <xdr:rowOff>1369919</xdr:rowOff>
    </xdr:to>
    <xdr:pic>
      <xdr:nvPicPr>
        <xdr:cNvPr id="4590" name="Рисунок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968" y="2109507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132</xdr:row>
      <xdr:rowOff>57150</xdr:rowOff>
    </xdr:from>
    <xdr:to>
      <xdr:col>0</xdr:col>
      <xdr:colOff>1057275</xdr:colOff>
      <xdr:row>132</xdr:row>
      <xdr:rowOff>1390650</xdr:rowOff>
    </xdr:to>
    <xdr:pic>
      <xdr:nvPicPr>
        <xdr:cNvPr id="4591" name="Рисунок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5337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133</xdr:row>
      <xdr:rowOff>19050</xdr:rowOff>
    </xdr:from>
    <xdr:to>
      <xdr:col>0</xdr:col>
      <xdr:colOff>1019175</xdr:colOff>
      <xdr:row>133</xdr:row>
      <xdr:rowOff>1352550</xdr:rowOff>
    </xdr:to>
    <xdr:pic>
      <xdr:nvPicPr>
        <xdr:cNvPr id="4592" name="Рисунок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89585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134</xdr:row>
      <xdr:rowOff>28575</xdr:rowOff>
    </xdr:from>
    <xdr:to>
      <xdr:col>0</xdr:col>
      <xdr:colOff>981075</xdr:colOff>
      <xdr:row>134</xdr:row>
      <xdr:rowOff>1362075</xdr:rowOff>
    </xdr:to>
    <xdr:pic>
      <xdr:nvPicPr>
        <xdr:cNvPr id="4593" name="Рисунок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30555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135</xdr:row>
      <xdr:rowOff>38100</xdr:rowOff>
    </xdr:from>
    <xdr:to>
      <xdr:col>0</xdr:col>
      <xdr:colOff>1000125</xdr:colOff>
      <xdr:row>135</xdr:row>
      <xdr:rowOff>1371600</xdr:rowOff>
    </xdr:to>
    <xdr:pic>
      <xdr:nvPicPr>
        <xdr:cNvPr id="4594" name="Рисунок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71525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136</xdr:row>
      <xdr:rowOff>66675</xdr:rowOff>
    </xdr:from>
    <xdr:to>
      <xdr:col>0</xdr:col>
      <xdr:colOff>1019175</xdr:colOff>
      <xdr:row>137</xdr:row>
      <xdr:rowOff>0</xdr:rowOff>
    </xdr:to>
    <xdr:pic>
      <xdr:nvPicPr>
        <xdr:cNvPr id="4595" name="Рисунок 1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14400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137</xdr:row>
      <xdr:rowOff>57150</xdr:rowOff>
    </xdr:from>
    <xdr:to>
      <xdr:col>0</xdr:col>
      <xdr:colOff>1000125</xdr:colOff>
      <xdr:row>137</xdr:row>
      <xdr:rowOff>1390650</xdr:rowOff>
    </xdr:to>
    <xdr:pic>
      <xdr:nvPicPr>
        <xdr:cNvPr id="4596" name="Рисунок 1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53465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138</xdr:row>
      <xdr:rowOff>38100</xdr:rowOff>
    </xdr:from>
    <xdr:to>
      <xdr:col>0</xdr:col>
      <xdr:colOff>1000125</xdr:colOff>
      <xdr:row>138</xdr:row>
      <xdr:rowOff>1371600</xdr:rowOff>
    </xdr:to>
    <xdr:pic>
      <xdr:nvPicPr>
        <xdr:cNvPr id="4597" name="Рисунок 13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9157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174</xdr:row>
      <xdr:rowOff>38100</xdr:rowOff>
    </xdr:from>
    <xdr:to>
      <xdr:col>0</xdr:col>
      <xdr:colOff>1190625</xdr:colOff>
      <xdr:row>174</xdr:row>
      <xdr:rowOff>1371600</xdr:rowOff>
    </xdr:to>
    <xdr:pic>
      <xdr:nvPicPr>
        <xdr:cNvPr id="4627" name="Рисунок 3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472112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175</xdr:row>
      <xdr:rowOff>38100</xdr:rowOff>
    </xdr:from>
    <xdr:to>
      <xdr:col>0</xdr:col>
      <xdr:colOff>1143000</xdr:colOff>
      <xdr:row>175</xdr:row>
      <xdr:rowOff>1371600</xdr:rowOff>
    </xdr:to>
    <xdr:pic>
      <xdr:nvPicPr>
        <xdr:cNvPr id="4628" name="Рисунок 102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612130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176</xdr:row>
      <xdr:rowOff>38100</xdr:rowOff>
    </xdr:from>
    <xdr:to>
      <xdr:col>0</xdr:col>
      <xdr:colOff>1104900</xdr:colOff>
      <xdr:row>176</xdr:row>
      <xdr:rowOff>1371600</xdr:rowOff>
    </xdr:to>
    <xdr:pic>
      <xdr:nvPicPr>
        <xdr:cNvPr id="4629" name="Рисунок 102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75214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177</xdr:row>
      <xdr:rowOff>38100</xdr:rowOff>
    </xdr:from>
    <xdr:to>
      <xdr:col>0</xdr:col>
      <xdr:colOff>1114425</xdr:colOff>
      <xdr:row>177</xdr:row>
      <xdr:rowOff>1371600</xdr:rowOff>
    </xdr:to>
    <xdr:pic>
      <xdr:nvPicPr>
        <xdr:cNvPr id="4630" name="Рисунок 102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892165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178</xdr:row>
      <xdr:rowOff>9525</xdr:rowOff>
    </xdr:from>
    <xdr:to>
      <xdr:col>0</xdr:col>
      <xdr:colOff>1143000</xdr:colOff>
      <xdr:row>178</xdr:row>
      <xdr:rowOff>1343025</xdr:rowOff>
    </xdr:to>
    <xdr:pic>
      <xdr:nvPicPr>
        <xdr:cNvPr id="4631" name="Рисунок 1026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29325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179</xdr:row>
      <xdr:rowOff>47625</xdr:rowOff>
    </xdr:from>
    <xdr:to>
      <xdr:col>0</xdr:col>
      <xdr:colOff>1162050</xdr:colOff>
      <xdr:row>179</xdr:row>
      <xdr:rowOff>1381125</xdr:rowOff>
    </xdr:to>
    <xdr:pic>
      <xdr:nvPicPr>
        <xdr:cNvPr id="4632" name="Рисунок 1027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173152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180</xdr:row>
      <xdr:rowOff>28575</xdr:rowOff>
    </xdr:from>
    <xdr:to>
      <xdr:col>0</xdr:col>
      <xdr:colOff>1133475</xdr:colOff>
      <xdr:row>180</xdr:row>
      <xdr:rowOff>1362075</xdr:rowOff>
    </xdr:to>
    <xdr:pic>
      <xdr:nvPicPr>
        <xdr:cNvPr id="4633" name="Рисунок 1028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311265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181</xdr:row>
      <xdr:rowOff>47625</xdr:rowOff>
    </xdr:from>
    <xdr:to>
      <xdr:col>0</xdr:col>
      <xdr:colOff>1162050</xdr:colOff>
      <xdr:row>181</xdr:row>
      <xdr:rowOff>1381125</xdr:rowOff>
    </xdr:to>
    <xdr:pic>
      <xdr:nvPicPr>
        <xdr:cNvPr id="4634" name="Рисунок 1029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45318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182</xdr:row>
      <xdr:rowOff>38100</xdr:rowOff>
    </xdr:from>
    <xdr:to>
      <xdr:col>0</xdr:col>
      <xdr:colOff>1171575</xdr:colOff>
      <xdr:row>182</xdr:row>
      <xdr:rowOff>1371600</xdr:rowOff>
    </xdr:to>
    <xdr:pic>
      <xdr:nvPicPr>
        <xdr:cNvPr id="4635" name="Рисунок 1030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592252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183</xdr:row>
      <xdr:rowOff>19050</xdr:rowOff>
    </xdr:from>
    <xdr:to>
      <xdr:col>0</xdr:col>
      <xdr:colOff>1200150</xdr:colOff>
      <xdr:row>183</xdr:row>
      <xdr:rowOff>1352550</xdr:rowOff>
    </xdr:to>
    <xdr:pic>
      <xdr:nvPicPr>
        <xdr:cNvPr id="4636" name="Рисунок 1031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730365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184</xdr:row>
      <xdr:rowOff>19050</xdr:rowOff>
    </xdr:from>
    <xdr:to>
      <xdr:col>0</xdr:col>
      <xdr:colOff>1143000</xdr:colOff>
      <xdr:row>184</xdr:row>
      <xdr:rowOff>1352550</xdr:rowOff>
    </xdr:to>
    <xdr:pic>
      <xdr:nvPicPr>
        <xdr:cNvPr id="4637" name="Рисунок 1032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870382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185</xdr:row>
      <xdr:rowOff>9525</xdr:rowOff>
    </xdr:from>
    <xdr:to>
      <xdr:col>0</xdr:col>
      <xdr:colOff>1181100</xdr:colOff>
      <xdr:row>185</xdr:row>
      <xdr:rowOff>1343025</xdr:rowOff>
    </xdr:to>
    <xdr:pic>
      <xdr:nvPicPr>
        <xdr:cNvPr id="4638" name="Рисунок 1033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00944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186</xdr:row>
      <xdr:rowOff>28575</xdr:rowOff>
    </xdr:from>
    <xdr:to>
      <xdr:col>0</xdr:col>
      <xdr:colOff>1162050</xdr:colOff>
      <xdr:row>186</xdr:row>
      <xdr:rowOff>1362075</xdr:rowOff>
    </xdr:to>
    <xdr:pic>
      <xdr:nvPicPr>
        <xdr:cNvPr id="4639" name="Рисунок 1042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7151370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187</xdr:row>
      <xdr:rowOff>28575</xdr:rowOff>
    </xdr:from>
    <xdr:to>
      <xdr:col>0</xdr:col>
      <xdr:colOff>1171575</xdr:colOff>
      <xdr:row>187</xdr:row>
      <xdr:rowOff>1362075</xdr:rowOff>
    </xdr:to>
    <xdr:pic>
      <xdr:nvPicPr>
        <xdr:cNvPr id="4640" name="Рисунок 1043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729138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188</xdr:row>
      <xdr:rowOff>19050</xdr:rowOff>
    </xdr:from>
    <xdr:to>
      <xdr:col>0</xdr:col>
      <xdr:colOff>1152525</xdr:colOff>
      <xdr:row>188</xdr:row>
      <xdr:rowOff>1352550</xdr:rowOff>
    </xdr:to>
    <xdr:pic>
      <xdr:nvPicPr>
        <xdr:cNvPr id="4641" name="Рисунок 1044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430452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189</xdr:row>
      <xdr:rowOff>28575</xdr:rowOff>
    </xdr:from>
    <xdr:to>
      <xdr:col>0</xdr:col>
      <xdr:colOff>1181100</xdr:colOff>
      <xdr:row>189</xdr:row>
      <xdr:rowOff>1362075</xdr:rowOff>
    </xdr:to>
    <xdr:pic>
      <xdr:nvPicPr>
        <xdr:cNvPr id="4642" name="Рисунок 1045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571422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225</xdr:row>
      <xdr:rowOff>19050</xdr:rowOff>
    </xdr:from>
    <xdr:to>
      <xdr:col>0</xdr:col>
      <xdr:colOff>1162050</xdr:colOff>
      <xdr:row>225</xdr:row>
      <xdr:rowOff>1352550</xdr:rowOff>
    </xdr:to>
    <xdr:pic>
      <xdr:nvPicPr>
        <xdr:cNvPr id="4672" name="Рисунок 107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1851005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226</xdr:row>
      <xdr:rowOff>38100</xdr:rowOff>
    </xdr:from>
    <xdr:to>
      <xdr:col>0</xdr:col>
      <xdr:colOff>1162050</xdr:colOff>
      <xdr:row>226</xdr:row>
      <xdr:rowOff>1371600</xdr:rowOff>
    </xdr:to>
    <xdr:pic>
      <xdr:nvPicPr>
        <xdr:cNvPr id="4673" name="Рисунок 1076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199292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227</xdr:row>
      <xdr:rowOff>47625</xdr:rowOff>
    </xdr:from>
    <xdr:to>
      <xdr:col>0</xdr:col>
      <xdr:colOff>1162050</xdr:colOff>
      <xdr:row>227</xdr:row>
      <xdr:rowOff>1381125</xdr:rowOff>
    </xdr:to>
    <xdr:pic>
      <xdr:nvPicPr>
        <xdr:cNvPr id="4674" name="Рисунок 1077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213389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228</xdr:row>
      <xdr:rowOff>19050</xdr:rowOff>
    </xdr:from>
    <xdr:to>
      <xdr:col>0</xdr:col>
      <xdr:colOff>1143000</xdr:colOff>
      <xdr:row>228</xdr:row>
      <xdr:rowOff>1352550</xdr:rowOff>
    </xdr:to>
    <xdr:pic>
      <xdr:nvPicPr>
        <xdr:cNvPr id="4675" name="Рисунок 1078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27105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229</xdr:row>
      <xdr:rowOff>19050</xdr:rowOff>
    </xdr:from>
    <xdr:to>
      <xdr:col>0</xdr:col>
      <xdr:colOff>1143000</xdr:colOff>
      <xdr:row>229</xdr:row>
      <xdr:rowOff>1352550</xdr:rowOff>
    </xdr:to>
    <xdr:pic>
      <xdr:nvPicPr>
        <xdr:cNvPr id="4676" name="Рисунок 1079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411075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230</xdr:row>
      <xdr:rowOff>38100</xdr:rowOff>
    </xdr:from>
    <xdr:to>
      <xdr:col>0</xdr:col>
      <xdr:colOff>1133475</xdr:colOff>
      <xdr:row>230</xdr:row>
      <xdr:rowOff>1371600</xdr:rowOff>
    </xdr:to>
    <xdr:pic>
      <xdr:nvPicPr>
        <xdr:cNvPr id="4677" name="Рисунок 1080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55299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231</xdr:row>
      <xdr:rowOff>9525</xdr:rowOff>
    </xdr:from>
    <xdr:to>
      <xdr:col>0</xdr:col>
      <xdr:colOff>1133475</xdr:colOff>
      <xdr:row>231</xdr:row>
      <xdr:rowOff>1343025</xdr:rowOff>
    </xdr:to>
    <xdr:pic>
      <xdr:nvPicPr>
        <xdr:cNvPr id="4678" name="Рисунок 1081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69015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232</xdr:row>
      <xdr:rowOff>28575</xdr:rowOff>
    </xdr:from>
    <xdr:to>
      <xdr:col>0</xdr:col>
      <xdr:colOff>1152525</xdr:colOff>
      <xdr:row>232</xdr:row>
      <xdr:rowOff>1362075</xdr:rowOff>
    </xdr:to>
    <xdr:pic>
      <xdr:nvPicPr>
        <xdr:cNvPr id="4679" name="Рисунок 1082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832080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233</xdr:row>
      <xdr:rowOff>38100</xdr:rowOff>
    </xdr:from>
    <xdr:to>
      <xdr:col>0</xdr:col>
      <xdr:colOff>1133475</xdr:colOff>
      <xdr:row>233</xdr:row>
      <xdr:rowOff>1371600</xdr:rowOff>
    </xdr:to>
    <xdr:pic>
      <xdr:nvPicPr>
        <xdr:cNvPr id="4680" name="Рисунок 1083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973050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234</xdr:row>
      <xdr:rowOff>66675</xdr:rowOff>
    </xdr:from>
    <xdr:to>
      <xdr:col>0</xdr:col>
      <xdr:colOff>1123950</xdr:colOff>
      <xdr:row>234</xdr:row>
      <xdr:rowOff>1400734</xdr:rowOff>
    </xdr:to>
    <xdr:pic>
      <xdr:nvPicPr>
        <xdr:cNvPr id="4681" name="Рисунок 1084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3115925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235</xdr:row>
      <xdr:rowOff>38100</xdr:rowOff>
    </xdr:from>
    <xdr:to>
      <xdr:col>0</xdr:col>
      <xdr:colOff>1104900</xdr:colOff>
      <xdr:row>235</xdr:row>
      <xdr:rowOff>1371600</xdr:rowOff>
    </xdr:to>
    <xdr:pic>
      <xdr:nvPicPr>
        <xdr:cNvPr id="4682" name="Рисунок 1085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253085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236</xdr:row>
      <xdr:rowOff>19050</xdr:rowOff>
    </xdr:from>
    <xdr:to>
      <xdr:col>0</xdr:col>
      <xdr:colOff>1114425</xdr:colOff>
      <xdr:row>236</xdr:row>
      <xdr:rowOff>1352550</xdr:rowOff>
    </xdr:to>
    <xdr:pic>
      <xdr:nvPicPr>
        <xdr:cNvPr id="4683" name="Рисунок 1086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39119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238</xdr:row>
      <xdr:rowOff>28575</xdr:rowOff>
    </xdr:from>
    <xdr:to>
      <xdr:col>0</xdr:col>
      <xdr:colOff>1085850</xdr:colOff>
      <xdr:row>238</xdr:row>
      <xdr:rowOff>1362075</xdr:rowOff>
    </xdr:to>
    <xdr:pic>
      <xdr:nvPicPr>
        <xdr:cNvPr id="4684" name="Рисунок 1087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55883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239</xdr:row>
      <xdr:rowOff>47625</xdr:rowOff>
    </xdr:from>
    <xdr:to>
      <xdr:col>0</xdr:col>
      <xdr:colOff>1133475</xdr:colOff>
      <xdr:row>239</xdr:row>
      <xdr:rowOff>1381125</xdr:rowOff>
    </xdr:to>
    <xdr:pic>
      <xdr:nvPicPr>
        <xdr:cNvPr id="4685" name="Рисунок 1088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3700760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240</xdr:row>
      <xdr:rowOff>57150</xdr:rowOff>
    </xdr:from>
    <xdr:to>
      <xdr:col>0</xdr:col>
      <xdr:colOff>1095375</xdr:colOff>
      <xdr:row>240</xdr:row>
      <xdr:rowOff>1390650</xdr:rowOff>
    </xdr:to>
    <xdr:pic>
      <xdr:nvPicPr>
        <xdr:cNvPr id="4686" name="Рисунок 1089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841730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241</xdr:row>
      <xdr:rowOff>28575</xdr:rowOff>
    </xdr:from>
    <xdr:to>
      <xdr:col>0</xdr:col>
      <xdr:colOff>1143000</xdr:colOff>
      <xdr:row>241</xdr:row>
      <xdr:rowOff>1362075</xdr:rowOff>
    </xdr:to>
    <xdr:pic>
      <xdr:nvPicPr>
        <xdr:cNvPr id="4687" name="Рисунок 1090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978890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242</xdr:row>
      <xdr:rowOff>28575</xdr:rowOff>
    </xdr:from>
    <xdr:to>
      <xdr:col>0</xdr:col>
      <xdr:colOff>1114425</xdr:colOff>
      <xdr:row>242</xdr:row>
      <xdr:rowOff>1362075</xdr:rowOff>
    </xdr:to>
    <xdr:pic>
      <xdr:nvPicPr>
        <xdr:cNvPr id="4688" name="Рисунок 109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11890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243</xdr:row>
      <xdr:rowOff>38100</xdr:rowOff>
    </xdr:from>
    <xdr:to>
      <xdr:col>0</xdr:col>
      <xdr:colOff>1104900</xdr:colOff>
      <xdr:row>243</xdr:row>
      <xdr:rowOff>1371600</xdr:rowOff>
    </xdr:to>
    <xdr:pic>
      <xdr:nvPicPr>
        <xdr:cNvPr id="4689" name="Рисунок 1092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5987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244</xdr:row>
      <xdr:rowOff>28575</xdr:rowOff>
    </xdr:from>
    <xdr:to>
      <xdr:col>0</xdr:col>
      <xdr:colOff>1076325</xdr:colOff>
      <xdr:row>244</xdr:row>
      <xdr:rowOff>1362075</xdr:rowOff>
    </xdr:to>
    <xdr:pic>
      <xdr:nvPicPr>
        <xdr:cNvPr id="4690" name="Рисунок 1093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398942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245</xdr:row>
      <xdr:rowOff>19050</xdr:rowOff>
    </xdr:from>
    <xdr:to>
      <xdr:col>0</xdr:col>
      <xdr:colOff>1114425</xdr:colOff>
      <xdr:row>245</xdr:row>
      <xdr:rowOff>1352550</xdr:rowOff>
    </xdr:to>
    <xdr:pic>
      <xdr:nvPicPr>
        <xdr:cNvPr id="4691" name="Рисунок 1094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53800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246</xdr:row>
      <xdr:rowOff>28575</xdr:rowOff>
    </xdr:from>
    <xdr:to>
      <xdr:col>0</xdr:col>
      <xdr:colOff>1104900</xdr:colOff>
      <xdr:row>246</xdr:row>
      <xdr:rowOff>1362075</xdr:rowOff>
    </xdr:to>
    <xdr:pic>
      <xdr:nvPicPr>
        <xdr:cNvPr id="4692" name="Рисунок 109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67897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247</xdr:row>
      <xdr:rowOff>57150</xdr:rowOff>
    </xdr:from>
    <xdr:to>
      <xdr:col>0</xdr:col>
      <xdr:colOff>1095375</xdr:colOff>
      <xdr:row>247</xdr:row>
      <xdr:rowOff>1390650</xdr:rowOff>
    </xdr:to>
    <xdr:pic>
      <xdr:nvPicPr>
        <xdr:cNvPr id="4693" name="Рисунок 1096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821852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249</xdr:row>
      <xdr:rowOff>28575</xdr:rowOff>
    </xdr:from>
    <xdr:to>
      <xdr:col>0</xdr:col>
      <xdr:colOff>1104900</xdr:colOff>
      <xdr:row>249</xdr:row>
      <xdr:rowOff>1362075</xdr:rowOff>
    </xdr:to>
    <xdr:pic>
      <xdr:nvPicPr>
        <xdr:cNvPr id="4694" name="Рисунок 1097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985682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250</xdr:row>
      <xdr:rowOff>47625</xdr:rowOff>
    </xdr:from>
    <xdr:to>
      <xdr:col>0</xdr:col>
      <xdr:colOff>1133475</xdr:colOff>
      <xdr:row>250</xdr:row>
      <xdr:rowOff>1381125</xdr:rowOff>
    </xdr:to>
    <xdr:pic>
      <xdr:nvPicPr>
        <xdr:cNvPr id="4695" name="Рисунок 1098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127605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251</xdr:row>
      <xdr:rowOff>28575</xdr:rowOff>
    </xdr:from>
    <xdr:to>
      <xdr:col>0</xdr:col>
      <xdr:colOff>1162050</xdr:colOff>
      <xdr:row>251</xdr:row>
      <xdr:rowOff>1362075</xdr:rowOff>
    </xdr:to>
    <xdr:pic>
      <xdr:nvPicPr>
        <xdr:cNvPr id="4696" name="Рисунок 1099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526571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252</xdr:row>
      <xdr:rowOff>47625</xdr:rowOff>
    </xdr:from>
    <xdr:to>
      <xdr:col>0</xdr:col>
      <xdr:colOff>1038225</xdr:colOff>
      <xdr:row>252</xdr:row>
      <xdr:rowOff>1381125</xdr:rowOff>
    </xdr:to>
    <xdr:pic>
      <xdr:nvPicPr>
        <xdr:cNvPr id="4697" name="Рисунок 1100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407640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253</xdr:row>
      <xdr:rowOff>28575</xdr:rowOff>
    </xdr:from>
    <xdr:to>
      <xdr:col>0</xdr:col>
      <xdr:colOff>1152525</xdr:colOff>
      <xdr:row>253</xdr:row>
      <xdr:rowOff>1362075</xdr:rowOff>
    </xdr:to>
    <xdr:pic>
      <xdr:nvPicPr>
        <xdr:cNvPr id="4698" name="Рисунок 1101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45752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254</xdr:row>
      <xdr:rowOff>66675</xdr:rowOff>
    </xdr:from>
    <xdr:to>
      <xdr:col>0</xdr:col>
      <xdr:colOff>1095375</xdr:colOff>
      <xdr:row>255</xdr:row>
      <xdr:rowOff>0</xdr:rowOff>
    </xdr:to>
    <xdr:pic>
      <xdr:nvPicPr>
        <xdr:cNvPr id="4699" name="Рисунок 1102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5689580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255</xdr:row>
      <xdr:rowOff>38100</xdr:rowOff>
    </xdr:from>
    <xdr:to>
      <xdr:col>0</xdr:col>
      <xdr:colOff>1143000</xdr:colOff>
      <xdr:row>255</xdr:row>
      <xdr:rowOff>1371600</xdr:rowOff>
    </xdr:to>
    <xdr:pic>
      <xdr:nvPicPr>
        <xdr:cNvPr id="4700" name="Рисунок 1103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826740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256</xdr:row>
      <xdr:rowOff>47625</xdr:rowOff>
    </xdr:from>
    <xdr:to>
      <xdr:col>0</xdr:col>
      <xdr:colOff>1095375</xdr:colOff>
      <xdr:row>256</xdr:row>
      <xdr:rowOff>1381125</xdr:rowOff>
    </xdr:to>
    <xdr:pic>
      <xdr:nvPicPr>
        <xdr:cNvPr id="4701" name="Рисунок 1104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5967710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257</xdr:row>
      <xdr:rowOff>47625</xdr:rowOff>
    </xdr:from>
    <xdr:to>
      <xdr:col>0</xdr:col>
      <xdr:colOff>1114425</xdr:colOff>
      <xdr:row>257</xdr:row>
      <xdr:rowOff>1381125</xdr:rowOff>
    </xdr:to>
    <xdr:pic>
      <xdr:nvPicPr>
        <xdr:cNvPr id="4702" name="Рисунок 1105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10772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258</xdr:row>
      <xdr:rowOff>38100</xdr:rowOff>
    </xdr:from>
    <xdr:to>
      <xdr:col>0</xdr:col>
      <xdr:colOff>1095375</xdr:colOff>
      <xdr:row>258</xdr:row>
      <xdr:rowOff>1371600</xdr:rowOff>
    </xdr:to>
    <xdr:pic>
      <xdr:nvPicPr>
        <xdr:cNvPr id="4703" name="Рисунок 1106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6246792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259</xdr:row>
      <xdr:rowOff>38100</xdr:rowOff>
    </xdr:from>
    <xdr:to>
      <xdr:col>0</xdr:col>
      <xdr:colOff>1152525</xdr:colOff>
      <xdr:row>259</xdr:row>
      <xdr:rowOff>1371600</xdr:rowOff>
    </xdr:to>
    <xdr:pic>
      <xdr:nvPicPr>
        <xdr:cNvPr id="4704" name="Рисунок 1107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386810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260</xdr:row>
      <xdr:rowOff>38100</xdr:rowOff>
    </xdr:from>
    <xdr:to>
      <xdr:col>0</xdr:col>
      <xdr:colOff>1095375</xdr:colOff>
      <xdr:row>260</xdr:row>
      <xdr:rowOff>1371600</xdr:rowOff>
    </xdr:to>
    <xdr:pic>
      <xdr:nvPicPr>
        <xdr:cNvPr id="4705" name="Рисунок 1108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652682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261</xdr:row>
      <xdr:rowOff>19050</xdr:rowOff>
    </xdr:from>
    <xdr:to>
      <xdr:col>0</xdr:col>
      <xdr:colOff>1133475</xdr:colOff>
      <xdr:row>261</xdr:row>
      <xdr:rowOff>1352550</xdr:rowOff>
    </xdr:to>
    <xdr:pic>
      <xdr:nvPicPr>
        <xdr:cNvPr id="4706" name="Рисунок 1109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6664940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262</xdr:row>
      <xdr:rowOff>66675</xdr:rowOff>
    </xdr:from>
    <xdr:to>
      <xdr:col>0</xdr:col>
      <xdr:colOff>1095375</xdr:colOff>
      <xdr:row>262</xdr:row>
      <xdr:rowOff>1400734</xdr:rowOff>
    </xdr:to>
    <xdr:pic>
      <xdr:nvPicPr>
        <xdr:cNvPr id="4707" name="Рисунок 1110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6809720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263</xdr:row>
      <xdr:rowOff>47625</xdr:rowOff>
    </xdr:from>
    <xdr:to>
      <xdr:col>0</xdr:col>
      <xdr:colOff>1143000</xdr:colOff>
      <xdr:row>263</xdr:row>
      <xdr:rowOff>1381125</xdr:rowOff>
    </xdr:to>
    <xdr:pic>
      <xdr:nvPicPr>
        <xdr:cNvPr id="4708" name="Рисунок 1111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6947832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264</xdr:row>
      <xdr:rowOff>38100</xdr:rowOff>
    </xdr:from>
    <xdr:to>
      <xdr:col>0</xdr:col>
      <xdr:colOff>1123950</xdr:colOff>
      <xdr:row>264</xdr:row>
      <xdr:rowOff>1371600</xdr:rowOff>
    </xdr:to>
    <xdr:pic>
      <xdr:nvPicPr>
        <xdr:cNvPr id="4709" name="Рисунок 1112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708689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279</xdr:row>
      <xdr:rowOff>57150</xdr:rowOff>
    </xdr:from>
    <xdr:to>
      <xdr:col>0</xdr:col>
      <xdr:colOff>1162050</xdr:colOff>
      <xdr:row>279</xdr:row>
      <xdr:rowOff>1390650</xdr:rowOff>
    </xdr:to>
    <xdr:pic>
      <xdr:nvPicPr>
        <xdr:cNvPr id="4722" name="Рисунок 1125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8962370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280</xdr:row>
      <xdr:rowOff>57150</xdr:rowOff>
    </xdr:from>
    <xdr:to>
      <xdr:col>0</xdr:col>
      <xdr:colOff>1152525</xdr:colOff>
      <xdr:row>280</xdr:row>
      <xdr:rowOff>1390650</xdr:rowOff>
    </xdr:to>
    <xdr:pic>
      <xdr:nvPicPr>
        <xdr:cNvPr id="4723" name="Рисунок 1126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910238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281</xdr:row>
      <xdr:rowOff>19050</xdr:rowOff>
    </xdr:from>
    <xdr:to>
      <xdr:col>0</xdr:col>
      <xdr:colOff>1152525</xdr:colOff>
      <xdr:row>281</xdr:row>
      <xdr:rowOff>1352550</xdr:rowOff>
    </xdr:to>
    <xdr:pic>
      <xdr:nvPicPr>
        <xdr:cNvPr id="4724" name="Рисунок 1127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9238595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282</xdr:row>
      <xdr:rowOff>28575</xdr:rowOff>
    </xdr:from>
    <xdr:to>
      <xdr:col>0</xdr:col>
      <xdr:colOff>1143000</xdr:colOff>
      <xdr:row>282</xdr:row>
      <xdr:rowOff>1362075</xdr:rowOff>
    </xdr:to>
    <xdr:pic>
      <xdr:nvPicPr>
        <xdr:cNvPr id="4725" name="Рисунок 1128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9379565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284</xdr:row>
      <xdr:rowOff>228600</xdr:rowOff>
    </xdr:from>
    <xdr:to>
      <xdr:col>0</xdr:col>
      <xdr:colOff>1457325</xdr:colOff>
      <xdr:row>284</xdr:row>
      <xdr:rowOff>1114425</xdr:rowOff>
    </xdr:to>
    <xdr:pic>
      <xdr:nvPicPr>
        <xdr:cNvPr id="4726" name="Рисунок 1129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5662550"/>
          <a:ext cx="13335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286</xdr:row>
      <xdr:rowOff>47625</xdr:rowOff>
    </xdr:from>
    <xdr:to>
      <xdr:col>0</xdr:col>
      <xdr:colOff>1143000</xdr:colOff>
      <xdr:row>286</xdr:row>
      <xdr:rowOff>1381125</xdr:rowOff>
    </xdr:to>
    <xdr:pic>
      <xdr:nvPicPr>
        <xdr:cNvPr id="4727" name="Рисунок 1130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9714845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287</xdr:row>
      <xdr:rowOff>28575</xdr:rowOff>
    </xdr:from>
    <xdr:to>
      <xdr:col>0</xdr:col>
      <xdr:colOff>1190625</xdr:colOff>
      <xdr:row>287</xdr:row>
      <xdr:rowOff>1362075</xdr:rowOff>
    </xdr:to>
    <xdr:pic>
      <xdr:nvPicPr>
        <xdr:cNvPr id="4728" name="Рисунок 1131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985295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288</xdr:row>
      <xdr:rowOff>19050</xdr:rowOff>
    </xdr:from>
    <xdr:to>
      <xdr:col>0</xdr:col>
      <xdr:colOff>1181100</xdr:colOff>
      <xdr:row>288</xdr:row>
      <xdr:rowOff>1352550</xdr:rowOff>
    </xdr:to>
    <xdr:pic>
      <xdr:nvPicPr>
        <xdr:cNvPr id="4729" name="Рисунок 1132"/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992022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289</xdr:row>
      <xdr:rowOff>19050</xdr:rowOff>
    </xdr:from>
    <xdr:to>
      <xdr:col>0</xdr:col>
      <xdr:colOff>1162050</xdr:colOff>
      <xdr:row>289</xdr:row>
      <xdr:rowOff>1352550</xdr:rowOff>
    </xdr:to>
    <xdr:pic>
      <xdr:nvPicPr>
        <xdr:cNvPr id="4730" name="Рисунок 1133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0132040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291</xdr:row>
      <xdr:rowOff>66675</xdr:rowOff>
    </xdr:from>
    <xdr:to>
      <xdr:col>0</xdr:col>
      <xdr:colOff>1228725</xdr:colOff>
      <xdr:row>292</xdr:row>
      <xdr:rowOff>1</xdr:rowOff>
    </xdr:to>
    <xdr:pic>
      <xdr:nvPicPr>
        <xdr:cNvPr id="4731" name="Рисунок 1134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0303490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292</xdr:row>
      <xdr:rowOff>19050</xdr:rowOff>
    </xdr:from>
    <xdr:to>
      <xdr:col>0</xdr:col>
      <xdr:colOff>1171575</xdr:colOff>
      <xdr:row>292</xdr:row>
      <xdr:rowOff>1352550</xdr:rowOff>
    </xdr:to>
    <xdr:pic>
      <xdr:nvPicPr>
        <xdr:cNvPr id="4732" name="Рисунок 1135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438745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294</xdr:row>
      <xdr:rowOff>57150</xdr:rowOff>
    </xdr:from>
    <xdr:to>
      <xdr:col>0</xdr:col>
      <xdr:colOff>1143000</xdr:colOff>
      <xdr:row>294</xdr:row>
      <xdr:rowOff>1390650</xdr:rowOff>
    </xdr:to>
    <xdr:pic>
      <xdr:nvPicPr>
        <xdr:cNvPr id="4733" name="Рисунок 1136"/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0609242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295</xdr:row>
      <xdr:rowOff>57150</xdr:rowOff>
    </xdr:from>
    <xdr:to>
      <xdr:col>0</xdr:col>
      <xdr:colOff>1143000</xdr:colOff>
      <xdr:row>295</xdr:row>
      <xdr:rowOff>1390650</xdr:rowOff>
    </xdr:to>
    <xdr:pic>
      <xdr:nvPicPr>
        <xdr:cNvPr id="4734" name="Рисунок 1137"/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0749260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304</xdr:row>
      <xdr:rowOff>47625</xdr:rowOff>
    </xdr:from>
    <xdr:to>
      <xdr:col>0</xdr:col>
      <xdr:colOff>1143000</xdr:colOff>
      <xdr:row>304</xdr:row>
      <xdr:rowOff>1381125</xdr:rowOff>
    </xdr:to>
    <xdr:pic>
      <xdr:nvPicPr>
        <xdr:cNvPr id="4739" name="Рисунок 1142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1501735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305</xdr:row>
      <xdr:rowOff>28575</xdr:rowOff>
    </xdr:from>
    <xdr:to>
      <xdr:col>0</xdr:col>
      <xdr:colOff>1171575</xdr:colOff>
      <xdr:row>305</xdr:row>
      <xdr:rowOff>1362075</xdr:rowOff>
    </xdr:to>
    <xdr:pic>
      <xdr:nvPicPr>
        <xdr:cNvPr id="4740" name="Рисунок 1143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639847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306</xdr:row>
      <xdr:rowOff>19050</xdr:rowOff>
    </xdr:from>
    <xdr:to>
      <xdr:col>0</xdr:col>
      <xdr:colOff>1190625</xdr:colOff>
      <xdr:row>306</xdr:row>
      <xdr:rowOff>1352550</xdr:rowOff>
    </xdr:to>
    <xdr:pic>
      <xdr:nvPicPr>
        <xdr:cNvPr id="4741" name="Рисунок 1144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1778912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308</xdr:row>
      <xdr:rowOff>19050</xdr:rowOff>
    </xdr:from>
    <xdr:to>
      <xdr:col>0</xdr:col>
      <xdr:colOff>1181100</xdr:colOff>
      <xdr:row>308</xdr:row>
      <xdr:rowOff>1352550</xdr:rowOff>
    </xdr:to>
    <xdr:pic>
      <xdr:nvPicPr>
        <xdr:cNvPr id="4742" name="Рисунок 1145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1945600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309</xdr:row>
      <xdr:rowOff>47625</xdr:rowOff>
    </xdr:from>
    <xdr:to>
      <xdr:col>0</xdr:col>
      <xdr:colOff>1171575</xdr:colOff>
      <xdr:row>309</xdr:row>
      <xdr:rowOff>1381125</xdr:rowOff>
    </xdr:to>
    <xdr:pic>
      <xdr:nvPicPr>
        <xdr:cNvPr id="4743" name="Рисунок 1146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0884750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310</xdr:row>
      <xdr:rowOff>9525</xdr:rowOff>
    </xdr:from>
    <xdr:to>
      <xdr:col>0</xdr:col>
      <xdr:colOff>1114425</xdr:colOff>
      <xdr:row>310</xdr:row>
      <xdr:rowOff>1343025</xdr:rowOff>
    </xdr:to>
    <xdr:pic>
      <xdr:nvPicPr>
        <xdr:cNvPr id="4744" name="Рисунок 1147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2224682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320</xdr:row>
      <xdr:rowOff>66675</xdr:rowOff>
    </xdr:from>
    <xdr:to>
      <xdr:col>0</xdr:col>
      <xdr:colOff>1143000</xdr:colOff>
      <xdr:row>321</xdr:row>
      <xdr:rowOff>1</xdr:rowOff>
    </xdr:to>
    <xdr:pic>
      <xdr:nvPicPr>
        <xdr:cNvPr id="4749" name="Рисунок 1152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4243982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327</xdr:row>
      <xdr:rowOff>28575</xdr:rowOff>
    </xdr:from>
    <xdr:to>
      <xdr:col>0</xdr:col>
      <xdr:colOff>1123950</xdr:colOff>
      <xdr:row>327</xdr:row>
      <xdr:rowOff>1362075</xdr:rowOff>
    </xdr:to>
    <xdr:pic>
      <xdr:nvPicPr>
        <xdr:cNvPr id="4754" name="Рисунок 1157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37334425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300</xdr:row>
      <xdr:rowOff>28575</xdr:rowOff>
    </xdr:from>
    <xdr:to>
      <xdr:col>0</xdr:col>
      <xdr:colOff>1162050</xdr:colOff>
      <xdr:row>300</xdr:row>
      <xdr:rowOff>1362075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13331425"/>
          <a:ext cx="885825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355</xdr:row>
      <xdr:rowOff>19050</xdr:rowOff>
    </xdr:from>
    <xdr:to>
      <xdr:col>0</xdr:col>
      <xdr:colOff>1514475</xdr:colOff>
      <xdr:row>355</xdr:row>
      <xdr:rowOff>1162050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930600"/>
          <a:ext cx="1514475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266</xdr:row>
      <xdr:rowOff>171450</xdr:rowOff>
    </xdr:from>
    <xdr:to>
      <xdr:col>0</xdr:col>
      <xdr:colOff>1032694</xdr:colOff>
      <xdr:row>266</xdr:row>
      <xdr:rowOff>1277579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81070250"/>
          <a:ext cx="737419" cy="110612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267</xdr:row>
      <xdr:rowOff>152400</xdr:rowOff>
    </xdr:from>
    <xdr:to>
      <xdr:col>0</xdr:col>
      <xdr:colOff>1007052</xdr:colOff>
      <xdr:row>267</xdr:row>
      <xdr:rowOff>1191491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2451375"/>
          <a:ext cx="692727" cy="1039091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268</xdr:row>
      <xdr:rowOff>152400</xdr:rowOff>
    </xdr:from>
    <xdr:to>
      <xdr:col>0</xdr:col>
      <xdr:colOff>1095375</xdr:colOff>
      <xdr:row>268</xdr:row>
      <xdr:rowOff>1295400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83851550"/>
          <a:ext cx="7620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269</xdr:row>
      <xdr:rowOff>180975</xdr:rowOff>
    </xdr:from>
    <xdr:to>
      <xdr:col>0</xdr:col>
      <xdr:colOff>1009651</xdr:colOff>
      <xdr:row>269</xdr:row>
      <xdr:rowOff>1236052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185280300"/>
          <a:ext cx="666750" cy="1055077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270</xdr:row>
      <xdr:rowOff>238125</xdr:rowOff>
    </xdr:from>
    <xdr:to>
      <xdr:col>0</xdr:col>
      <xdr:colOff>956591</xdr:colOff>
      <xdr:row>270</xdr:row>
      <xdr:rowOff>1158662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86737625"/>
          <a:ext cx="613691" cy="920537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271</xdr:row>
      <xdr:rowOff>190500</xdr:rowOff>
    </xdr:from>
    <xdr:to>
      <xdr:col>0</xdr:col>
      <xdr:colOff>1020233</xdr:colOff>
      <xdr:row>271</xdr:row>
      <xdr:rowOff>1206500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88090175"/>
          <a:ext cx="677333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272</xdr:row>
      <xdr:rowOff>219075</xdr:rowOff>
    </xdr:from>
    <xdr:to>
      <xdr:col>0</xdr:col>
      <xdr:colOff>1018319</xdr:colOff>
      <xdr:row>272</xdr:row>
      <xdr:rowOff>1246491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89518925"/>
          <a:ext cx="684944" cy="1027416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273</xdr:row>
      <xdr:rowOff>190500</xdr:rowOff>
    </xdr:from>
    <xdr:to>
      <xdr:col>0</xdr:col>
      <xdr:colOff>984651</xdr:colOff>
      <xdr:row>273</xdr:row>
      <xdr:rowOff>1210277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90890525"/>
          <a:ext cx="679851" cy="1019777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274</xdr:row>
      <xdr:rowOff>133350</xdr:rowOff>
    </xdr:from>
    <xdr:to>
      <xdr:col>0</xdr:col>
      <xdr:colOff>1012340</xdr:colOff>
      <xdr:row>274</xdr:row>
      <xdr:rowOff>1180373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92233550"/>
          <a:ext cx="698015" cy="1047023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275</xdr:row>
      <xdr:rowOff>190500</xdr:rowOff>
    </xdr:from>
    <xdr:to>
      <xdr:col>0</xdr:col>
      <xdr:colOff>994176</xdr:colOff>
      <xdr:row>275</xdr:row>
      <xdr:rowOff>1210277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93690875"/>
          <a:ext cx="679851" cy="1019777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276</xdr:row>
      <xdr:rowOff>152400</xdr:rowOff>
    </xdr:from>
    <xdr:to>
      <xdr:col>0</xdr:col>
      <xdr:colOff>991633</xdr:colOff>
      <xdr:row>276</xdr:row>
      <xdr:rowOff>1254087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95052950"/>
          <a:ext cx="734458" cy="1101687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277</xdr:row>
      <xdr:rowOff>66675</xdr:rowOff>
    </xdr:from>
    <xdr:to>
      <xdr:col>0</xdr:col>
      <xdr:colOff>1050977</xdr:colOff>
      <xdr:row>277</xdr:row>
      <xdr:rowOff>1200229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96367400"/>
          <a:ext cx="755702" cy="1133554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318</xdr:row>
      <xdr:rowOff>63062</xdr:rowOff>
    </xdr:from>
    <xdr:to>
      <xdr:col>0</xdr:col>
      <xdr:colOff>1332865</xdr:colOff>
      <xdr:row>318</xdr:row>
      <xdr:rowOff>1333500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39635862"/>
          <a:ext cx="1228090" cy="1270438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319</xdr:row>
      <xdr:rowOff>38100</xdr:rowOff>
    </xdr:from>
    <xdr:to>
      <xdr:col>0</xdr:col>
      <xdr:colOff>1400175</xdr:colOff>
      <xdr:row>319</xdr:row>
      <xdr:rowOff>1378169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41011075"/>
          <a:ext cx="1295400" cy="1340069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333376</xdr:colOff>
      <xdr:row>351</xdr:row>
      <xdr:rowOff>200025</xdr:rowOff>
    </xdr:from>
    <xdr:to>
      <xdr:col>0</xdr:col>
      <xdr:colOff>1038226</xdr:colOff>
      <xdr:row>351</xdr:row>
      <xdr:rowOff>1263281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278644350"/>
          <a:ext cx="704850" cy="1063256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352</xdr:row>
      <xdr:rowOff>142875</xdr:rowOff>
    </xdr:from>
    <xdr:to>
      <xdr:col>0</xdr:col>
      <xdr:colOff>975537</xdr:colOff>
      <xdr:row>352</xdr:row>
      <xdr:rowOff>1206131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79987375"/>
          <a:ext cx="708837" cy="1063256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353</xdr:row>
      <xdr:rowOff>123825</xdr:rowOff>
    </xdr:from>
    <xdr:to>
      <xdr:col>0</xdr:col>
      <xdr:colOff>927912</xdr:colOff>
      <xdr:row>353</xdr:row>
      <xdr:rowOff>1187081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81368500"/>
          <a:ext cx="708837" cy="1063256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298</xdr:row>
      <xdr:rowOff>19049</xdr:rowOff>
    </xdr:from>
    <xdr:to>
      <xdr:col>0</xdr:col>
      <xdr:colOff>1244600</xdr:colOff>
      <xdr:row>298</xdr:row>
      <xdr:rowOff>1363755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18922599"/>
          <a:ext cx="1016000" cy="135255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302</xdr:row>
      <xdr:rowOff>38100</xdr:rowOff>
    </xdr:from>
    <xdr:to>
      <xdr:col>0</xdr:col>
      <xdr:colOff>1216025</xdr:colOff>
      <xdr:row>302</xdr:row>
      <xdr:rowOff>1371600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4542350"/>
          <a:ext cx="101600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325</xdr:row>
      <xdr:rowOff>28575</xdr:rowOff>
    </xdr:from>
    <xdr:to>
      <xdr:col>0</xdr:col>
      <xdr:colOff>1085849</xdr:colOff>
      <xdr:row>325</xdr:row>
      <xdr:rowOff>1300163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248002425"/>
          <a:ext cx="847725" cy="1271588"/>
        </a:xfrm>
        <a:prstGeom prst="rect">
          <a:avLst/>
        </a:prstGeom>
      </xdr:spPr>
    </xdr:pic>
    <xdr:clientData/>
  </xdr:twoCellAnchor>
  <xdr:twoCellAnchor editAs="oneCell">
    <xdr:from>
      <xdr:col>0</xdr:col>
      <xdr:colOff>364191</xdr:colOff>
      <xdr:row>324</xdr:row>
      <xdr:rowOff>114300</xdr:rowOff>
    </xdr:from>
    <xdr:to>
      <xdr:col>0</xdr:col>
      <xdr:colOff>1134820</xdr:colOff>
      <xdr:row>324</xdr:row>
      <xdr:rowOff>1299883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191" y="249624476"/>
          <a:ext cx="770629" cy="1185583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0</xdr:colOff>
      <xdr:row>316</xdr:row>
      <xdr:rowOff>123825</xdr:rowOff>
    </xdr:from>
    <xdr:to>
      <xdr:col>0</xdr:col>
      <xdr:colOff>1514475</xdr:colOff>
      <xdr:row>316</xdr:row>
      <xdr:rowOff>1285875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9429925"/>
          <a:ext cx="1514475" cy="1162050"/>
        </a:xfrm>
        <a:prstGeom prst="rect">
          <a:avLst/>
        </a:prstGeom>
      </xdr:spPr>
    </xdr:pic>
    <xdr:clientData/>
  </xdr:twoCellAnchor>
  <xdr:twoCellAnchor editAs="oneCell">
    <xdr:from>
      <xdr:col>0</xdr:col>
      <xdr:colOff>273844</xdr:colOff>
      <xdr:row>140</xdr:row>
      <xdr:rowOff>47625</xdr:rowOff>
    </xdr:from>
    <xdr:to>
      <xdr:col>0</xdr:col>
      <xdr:colOff>1139031</xdr:colOff>
      <xdr:row>140</xdr:row>
      <xdr:rowOff>1345406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4" y="13585031"/>
          <a:ext cx="865187" cy="1297781"/>
        </a:xfrm>
        <a:prstGeom prst="rect">
          <a:avLst/>
        </a:prstGeom>
      </xdr:spPr>
    </xdr:pic>
    <xdr:clientData/>
  </xdr:twoCellAnchor>
  <xdr:twoCellAnchor editAs="oneCell">
    <xdr:from>
      <xdr:col>0</xdr:col>
      <xdr:colOff>276412</xdr:colOff>
      <xdr:row>141</xdr:row>
      <xdr:rowOff>78440</xdr:rowOff>
    </xdr:from>
    <xdr:to>
      <xdr:col>0</xdr:col>
      <xdr:colOff>1143001</xdr:colOff>
      <xdr:row>141</xdr:row>
      <xdr:rowOff>1378323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412" y="15027087"/>
          <a:ext cx="866589" cy="1299883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257735</xdr:colOff>
      <xdr:row>142</xdr:row>
      <xdr:rowOff>56027</xdr:rowOff>
    </xdr:from>
    <xdr:to>
      <xdr:col>0</xdr:col>
      <xdr:colOff>1079501</xdr:colOff>
      <xdr:row>142</xdr:row>
      <xdr:rowOff>1288676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5" y="16405409"/>
          <a:ext cx="821766" cy="1232649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257735</xdr:colOff>
      <xdr:row>143</xdr:row>
      <xdr:rowOff>56029</xdr:rowOff>
    </xdr:from>
    <xdr:to>
      <xdr:col>0</xdr:col>
      <xdr:colOff>1116853</xdr:colOff>
      <xdr:row>143</xdr:row>
      <xdr:rowOff>1344706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5" y="17806147"/>
          <a:ext cx="859118" cy="1288677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224118</xdr:colOff>
      <xdr:row>144</xdr:row>
      <xdr:rowOff>22412</xdr:rowOff>
    </xdr:from>
    <xdr:to>
      <xdr:col>0</xdr:col>
      <xdr:colOff>1135529</xdr:colOff>
      <xdr:row>144</xdr:row>
      <xdr:rowOff>1389529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8" y="19173265"/>
          <a:ext cx="911411" cy="1367117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201706</xdr:colOff>
      <xdr:row>145</xdr:row>
      <xdr:rowOff>11206</xdr:rowOff>
    </xdr:from>
    <xdr:to>
      <xdr:col>0</xdr:col>
      <xdr:colOff>1083235</xdr:colOff>
      <xdr:row>145</xdr:row>
      <xdr:rowOff>1333500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20562794"/>
          <a:ext cx="881529" cy="1322294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146</xdr:row>
      <xdr:rowOff>44825</xdr:rowOff>
    </xdr:from>
    <xdr:to>
      <xdr:col>0</xdr:col>
      <xdr:colOff>1075763</xdr:colOff>
      <xdr:row>146</xdr:row>
      <xdr:rowOff>1389529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" y="21997149"/>
          <a:ext cx="896469" cy="1344704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231320</xdr:colOff>
      <xdr:row>147</xdr:row>
      <xdr:rowOff>20410</xdr:rowOff>
    </xdr:from>
    <xdr:to>
      <xdr:col>0</xdr:col>
      <xdr:colOff>1070427</xdr:colOff>
      <xdr:row>147</xdr:row>
      <xdr:rowOff>1279071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20" y="23411089"/>
          <a:ext cx="839107" cy="1258661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</xdr:colOff>
      <xdr:row>148</xdr:row>
      <xdr:rowOff>54429</xdr:rowOff>
    </xdr:from>
    <xdr:to>
      <xdr:col>0</xdr:col>
      <xdr:colOff>1070429</xdr:colOff>
      <xdr:row>148</xdr:row>
      <xdr:rowOff>1333501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" y="24846643"/>
          <a:ext cx="852715" cy="1279072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244928</xdr:colOff>
      <xdr:row>149</xdr:row>
      <xdr:rowOff>68036</xdr:rowOff>
    </xdr:from>
    <xdr:to>
      <xdr:col>0</xdr:col>
      <xdr:colOff>1115785</xdr:colOff>
      <xdr:row>149</xdr:row>
      <xdr:rowOff>1374321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28" y="26261786"/>
          <a:ext cx="870857" cy="1306285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</xdr:colOff>
      <xdr:row>150</xdr:row>
      <xdr:rowOff>27216</xdr:rowOff>
    </xdr:from>
    <xdr:to>
      <xdr:col>0</xdr:col>
      <xdr:colOff>1052285</xdr:colOff>
      <xdr:row>150</xdr:row>
      <xdr:rowOff>1279072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" y="27622502"/>
          <a:ext cx="834571" cy="1251856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217715</xdr:colOff>
      <xdr:row>151</xdr:row>
      <xdr:rowOff>13606</xdr:rowOff>
    </xdr:from>
    <xdr:to>
      <xdr:col>0</xdr:col>
      <xdr:colOff>1124858</xdr:colOff>
      <xdr:row>151</xdr:row>
      <xdr:rowOff>1374321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29010427"/>
          <a:ext cx="907143" cy="1360715"/>
        </a:xfrm>
        <a:prstGeom prst="rect">
          <a:avLst/>
        </a:prstGeom>
      </xdr:spPr>
    </xdr:pic>
    <xdr:clientData/>
  </xdr:twoCellAnchor>
  <xdr:twoCellAnchor editAs="oneCell">
    <xdr:from>
      <xdr:col>0</xdr:col>
      <xdr:colOff>258536</xdr:colOff>
      <xdr:row>152</xdr:row>
      <xdr:rowOff>68036</xdr:rowOff>
    </xdr:from>
    <xdr:to>
      <xdr:col>0</xdr:col>
      <xdr:colOff>1129393</xdr:colOff>
      <xdr:row>152</xdr:row>
      <xdr:rowOff>1374322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536" y="30466393"/>
          <a:ext cx="870857" cy="1306286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244929</xdr:colOff>
      <xdr:row>153</xdr:row>
      <xdr:rowOff>54428</xdr:rowOff>
    </xdr:from>
    <xdr:to>
      <xdr:col>0</xdr:col>
      <xdr:colOff>1106715</xdr:colOff>
      <xdr:row>153</xdr:row>
      <xdr:rowOff>1347107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29" y="31854321"/>
          <a:ext cx="861786" cy="1292679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231321</xdr:colOff>
      <xdr:row>154</xdr:row>
      <xdr:rowOff>40818</xdr:rowOff>
    </xdr:from>
    <xdr:to>
      <xdr:col>0</xdr:col>
      <xdr:colOff>1084036</xdr:colOff>
      <xdr:row>154</xdr:row>
      <xdr:rowOff>1319891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21" y="33242247"/>
          <a:ext cx="852715" cy="1279073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</xdr:colOff>
      <xdr:row>155</xdr:row>
      <xdr:rowOff>68036</xdr:rowOff>
    </xdr:from>
    <xdr:to>
      <xdr:col>0</xdr:col>
      <xdr:colOff>1106714</xdr:colOff>
      <xdr:row>156</xdr:row>
      <xdr:rowOff>0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" y="34671000"/>
          <a:ext cx="88900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231320</xdr:colOff>
      <xdr:row>156</xdr:row>
      <xdr:rowOff>136070</xdr:rowOff>
    </xdr:from>
    <xdr:to>
      <xdr:col>0</xdr:col>
      <xdr:colOff>1011463</xdr:colOff>
      <xdr:row>156</xdr:row>
      <xdr:rowOff>1306285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20" y="36140570"/>
          <a:ext cx="780143" cy="1170215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231321</xdr:colOff>
      <xdr:row>191</xdr:row>
      <xdr:rowOff>13607</xdr:rowOff>
    </xdr:from>
    <xdr:to>
      <xdr:col>0</xdr:col>
      <xdr:colOff>1129393</xdr:colOff>
      <xdr:row>191</xdr:row>
      <xdr:rowOff>1358313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21" y="81683678"/>
          <a:ext cx="898072" cy="1347108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244929</xdr:colOff>
      <xdr:row>192</xdr:row>
      <xdr:rowOff>27216</xdr:rowOff>
    </xdr:from>
    <xdr:to>
      <xdr:col>0</xdr:col>
      <xdr:colOff>1156607</xdr:colOff>
      <xdr:row>192</xdr:row>
      <xdr:rowOff>1394733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29" y="83098823"/>
          <a:ext cx="911678" cy="1367517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204107</xdr:colOff>
      <xdr:row>193</xdr:row>
      <xdr:rowOff>6805</xdr:rowOff>
    </xdr:from>
    <xdr:to>
      <xdr:col>0</xdr:col>
      <xdr:colOff>1124856</xdr:colOff>
      <xdr:row>193</xdr:row>
      <xdr:rowOff>1387929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7" y="84479948"/>
          <a:ext cx="920749" cy="1381124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176893</xdr:colOff>
      <xdr:row>194</xdr:row>
      <xdr:rowOff>20411</xdr:rowOff>
    </xdr:from>
    <xdr:to>
      <xdr:col>0</xdr:col>
      <xdr:colOff>1088572</xdr:colOff>
      <xdr:row>194</xdr:row>
      <xdr:rowOff>1387930</xdr:rowOff>
    </xdr:to>
    <xdr:pic>
      <xdr:nvPicPr>
        <xdr:cNvPr id="4551" name="Рисунок 4550"/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3" y="85895090"/>
          <a:ext cx="911679" cy="136751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195</xdr:row>
      <xdr:rowOff>54429</xdr:rowOff>
    </xdr:from>
    <xdr:to>
      <xdr:col>0</xdr:col>
      <xdr:colOff>1088571</xdr:colOff>
      <xdr:row>195</xdr:row>
      <xdr:rowOff>1399135</xdr:rowOff>
    </xdr:to>
    <xdr:pic>
      <xdr:nvPicPr>
        <xdr:cNvPr id="4552" name="Рисунок 4551"/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7330643"/>
          <a:ext cx="898071" cy="134710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196</xdr:row>
      <xdr:rowOff>68035</xdr:rowOff>
    </xdr:from>
    <xdr:to>
      <xdr:col>0</xdr:col>
      <xdr:colOff>1079500</xdr:colOff>
      <xdr:row>196</xdr:row>
      <xdr:rowOff>1400734</xdr:rowOff>
    </xdr:to>
    <xdr:pic>
      <xdr:nvPicPr>
        <xdr:cNvPr id="4553" name="Рисунок 4552"/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8745785"/>
          <a:ext cx="88900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176893</xdr:colOff>
      <xdr:row>197</xdr:row>
      <xdr:rowOff>13607</xdr:rowOff>
    </xdr:from>
    <xdr:to>
      <xdr:col>0</xdr:col>
      <xdr:colOff>1056822</xdr:colOff>
      <xdr:row>197</xdr:row>
      <xdr:rowOff>1333500</xdr:rowOff>
    </xdr:to>
    <xdr:pic>
      <xdr:nvPicPr>
        <xdr:cNvPr id="4554" name="Рисунок 4553"/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3" y="90092893"/>
          <a:ext cx="879929" cy="1319893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163286</xdr:colOff>
      <xdr:row>198</xdr:row>
      <xdr:rowOff>54428</xdr:rowOff>
    </xdr:from>
    <xdr:to>
      <xdr:col>0</xdr:col>
      <xdr:colOff>988786</xdr:colOff>
      <xdr:row>198</xdr:row>
      <xdr:rowOff>1292678</xdr:rowOff>
    </xdr:to>
    <xdr:pic>
      <xdr:nvPicPr>
        <xdr:cNvPr id="4555" name="Рисунок 4554"/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91535249"/>
          <a:ext cx="82550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149679</xdr:colOff>
      <xdr:row>199</xdr:row>
      <xdr:rowOff>27215</xdr:rowOff>
    </xdr:from>
    <xdr:to>
      <xdr:col>0</xdr:col>
      <xdr:colOff>1011465</xdr:colOff>
      <xdr:row>199</xdr:row>
      <xdr:rowOff>1319894</xdr:rowOff>
    </xdr:to>
    <xdr:pic>
      <xdr:nvPicPr>
        <xdr:cNvPr id="4556" name="Рисунок 4555"/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9" y="92909572"/>
          <a:ext cx="861786" cy="1292679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149678</xdr:colOff>
      <xdr:row>200</xdr:row>
      <xdr:rowOff>40821</xdr:rowOff>
    </xdr:from>
    <xdr:to>
      <xdr:col>0</xdr:col>
      <xdr:colOff>1047749</xdr:colOff>
      <xdr:row>200</xdr:row>
      <xdr:rowOff>1385527</xdr:rowOff>
    </xdr:to>
    <xdr:pic>
      <xdr:nvPicPr>
        <xdr:cNvPr id="4557" name="Рисунок 4556"/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8" y="94324714"/>
          <a:ext cx="898071" cy="1347107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163285</xdr:colOff>
      <xdr:row>201</xdr:row>
      <xdr:rowOff>81643</xdr:rowOff>
    </xdr:from>
    <xdr:to>
      <xdr:col>0</xdr:col>
      <xdr:colOff>1043213</xdr:colOff>
      <xdr:row>202</xdr:row>
      <xdr:rowOff>2</xdr:rowOff>
    </xdr:to>
    <xdr:pic>
      <xdr:nvPicPr>
        <xdr:cNvPr id="4558" name="Рисунок 4557"/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5" y="95767072"/>
          <a:ext cx="879928" cy="131989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202</xdr:row>
      <xdr:rowOff>68035</xdr:rowOff>
    </xdr:from>
    <xdr:to>
      <xdr:col>0</xdr:col>
      <xdr:colOff>1061357</xdr:colOff>
      <xdr:row>202</xdr:row>
      <xdr:rowOff>1374321</xdr:rowOff>
    </xdr:to>
    <xdr:pic>
      <xdr:nvPicPr>
        <xdr:cNvPr id="4559" name="Рисунок 4558"/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7154999"/>
          <a:ext cx="870857" cy="1306286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</xdr:colOff>
      <xdr:row>203</xdr:row>
      <xdr:rowOff>54429</xdr:rowOff>
    </xdr:from>
    <xdr:to>
      <xdr:col>0</xdr:col>
      <xdr:colOff>1070428</xdr:colOff>
      <xdr:row>203</xdr:row>
      <xdr:rowOff>1333500</xdr:rowOff>
    </xdr:to>
    <xdr:pic>
      <xdr:nvPicPr>
        <xdr:cNvPr id="4560" name="Рисунок 4559"/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" y="98542929"/>
          <a:ext cx="852714" cy="1279071"/>
        </a:xfrm>
        <a:prstGeom prst="rect">
          <a:avLst/>
        </a:prstGeom>
      </xdr:spPr>
    </xdr:pic>
    <xdr:clientData/>
  </xdr:twoCellAnchor>
  <xdr:twoCellAnchor editAs="oneCell">
    <xdr:from>
      <xdr:col>0</xdr:col>
      <xdr:colOff>258536</xdr:colOff>
      <xdr:row>204</xdr:row>
      <xdr:rowOff>54429</xdr:rowOff>
    </xdr:from>
    <xdr:to>
      <xdr:col>0</xdr:col>
      <xdr:colOff>1093107</xdr:colOff>
      <xdr:row>204</xdr:row>
      <xdr:rowOff>1306286</xdr:rowOff>
    </xdr:to>
    <xdr:pic>
      <xdr:nvPicPr>
        <xdr:cNvPr id="4561" name="Рисунок 4560"/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536" y="99944465"/>
          <a:ext cx="834571" cy="1251857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312964</xdr:colOff>
      <xdr:row>205</xdr:row>
      <xdr:rowOff>108857</xdr:rowOff>
    </xdr:from>
    <xdr:to>
      <xdr:col>0</xdr:col>
      <xdr:colOff>1147536</xdr:colOff>
      <xdr:row>205</xdr:row>
      <xdr:rowOff>1360715</xdr:rowOff>
    </xdr:to>
    <xdr:pic>
      <xdr:nvPicPr>
        <xdr:cNvPr id="4562" name="Рисунок 4561"/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64" y="101400428"/>
          <a:ext cx="834572" cy="1251858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340178</xdr:colOff>
      <xdr:row>206</xdr:row>
      <xdr:rowOff>40821</xdr:rowOff>
    </xdr:from>
    <xdr:to>
      <xdr:col>0</xdr:col>
      <xdr:colOff>1201964</xdr:colOff>
      <xdr:row>206</xdr:row>
      <xdr:rowOff>1333500</xdr:rowOff>
    </xdr:to>
    <xdr:pic>
      <xdr:nvPicPr>
        <xdr:cNvPr id="4563" name="Рисунок 4562"/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" y="102733928"/>
          <a:ext cx="861786" cy="129267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207</xdr:row>
      <xdr:rowOff>54430</xdr:rowOff>
    </xdr:from>
    <xdr:to>
      <xdr:col>0</xdr:col>
      <xdr:colOff>1129394</xdr:colOff>
      <xdr:row>207</xdr:row>
      <xdr:rowOff>1319894</xdr:rowOff>
    </xdr:to>
    <xdr:pic>
      <xdr:nvPicPr>
        <xdr:cNvPr id="4564" name="Рисунок 4563"/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104149073"/>
          <a:ext cx="843643" cy="1265464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272142</xdr:colOff>
      <xdr:row>297</xdr:row>
      <xdr:rowOff>108857</xdr:rowOff>
    </xdr:from>
    <xdr:to>
      <xdr:col>0</xdr:col>
      <xdr:colOff>1133927</xdr:colOff>
      <xdr:row>297</xdr:row>
      <xdr:rowOff>1400734</xdr:rowOff>
    </xdr:to>
    <xdr:pic>
      <xdr:nvPicPr>
        <xdr:cNvPr id="4565" name="Рисунок 4564"/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2" y="217918393"/>
          <a:ext cx="861785" cy="1292678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299</xdr:row>
      <xdr:rowOff>40821</xdr:rowOff>
    </xdr:from>
    <xdr:to>
      <xdr:col>0</xdr:col>
      <xdr:colOff>1206501</xdr:colOff>
      <xdr:row>299</xdr:row>
      <xdr:rowOff>1360714</xdr:rowOff>
    </xdr:to>
    <xdr:pic>
      <xdr:nvPicPr>
        <xdr:cNvPr id="4566" name="Рисунок 4565"/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2" y="220653428"/>
          <a:ext cx="879929" cy="1319893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301</xdr:row>
      <xdr:rowOff>81643</xdr:rowOff>
    </xdr:from>
    <xdr:to>
      <xdr:col>0</xdr:col>
      <xdr:colOff>1170215</xdr:colOff>
      <xdr:row>301</xdr:row>
      <xdr:rowOff>1326697</xdr:rowOff>
    </xdr:to>
    <xdr:pic>
      <xdr:nvPicPr>
        <xdr:cNvPr id="4567" name="Рисунок 4566"/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223497322"/>
          <a:ext cx="830036" cy="12450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312</xdr:row>
      <xdr:rowOff>212912</xdr:rowOff>
    </xdr:from>
    <xdr:to>
      <xdr:col>0</xdr:col>
      <xdr:colOff>1477329</xdr:colOff>
      <xdr:row>312</xdr:row>
      <xdr:rowOff>1199029</xdr:rowOff>
    </xdr:to>
    <xdr:pic>
      <xdr:nvPicPr>
        <xdr:cNvPr id="4569" name="Рисунок 4568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5446794"/>
          <a:ext cx="1477329" cy="986117"/>
        </a:xfrm>
        <a:prstGeom prst="rect">
          <a:avLst/>
        </a:prstGeom>
      </xdr:spPr>
    </xdr:pic>
    <xdr:clientData/>
  </xdr:twoCellAnchor>
  <xdr:twoCellAnchor editAs="oneCell">
    <xdr:from>
      <xdr:col>0</xdr:col>
      <xdr:colOff>22412</xdr:colOff>
      <xdr:row>313</xdr:row>
      <xdr:rowOff>168088</xdr:rowOff>
    </xdr:from>
    <xdr:to>
      <xdr:col>0</xdr:col>
      <xdr:colOff>1441823</xdr:colOff>
      <xdr:row>313</xdr:row>
      <xdr:rowOff>1232646</xdr:rowOff>
    </xdr:to>
    <xdr:pic>
      <xdr:nvPicPr>
        <xdr:cNvPr id="4570" name="Рисунок 4569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236802706"/>
          <a:ext cx="1419411" cy="1064558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314</xdr:row>
      <xdr:rowOff>156882</xdr:rowOff>
    </xdr:from>
    <xdr:to>
      <xdr:col>0</xdr:col>
      <xdr:colOff>1453030</xdr:colOff>
      <xdr:row>314</xdr:row>
      <xdr:rowOff>1221441</xdr:rowOff>
    </xdr:to>
    <xdr:pic>
      <xdr:nvPicPr>
        <xdr:cNvPr id="4571" name="Рисунок 4570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8" y="238192235"/>
          <a:ext cx="1419412" cy="1064559"/>
        </a:xfrm>
        <a:prstGeom prst="rect">
          <a:avLst/>
        </a:prstGeom>
      </xdr:spPr>
    </xdr:pic>
    <xdr:clientData/>
  </xdr:twoCellAnchor>
  <xdr:twoCellAnchor editAs="oneCell">
    <xdr:from>
      <xdr:col>0</xdr:col>
      <xdr:colOff>168090</xdr:colOff>
      <xdr:row>321</xdr:row>
      <xdr:rowOff>112059</xdr:rowOff>
    </xdr:from>
    <xdr:to>
      <xdr:col>0</xdr:col>
      <xdr:colOff>1355914</xdr:colOff>
      <xdr:row>321</xdr:row>
      <xdr:rowOff>1345095</xdr:rowOff>
    </xdr:to>
    <xdr:pic>
      <xdr:nvPicPr>
        <xdr:cNvPr id="4572" name="Рисунок 4571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90" y="245420030"/>
          <a:ext cx="1187824" cy="1233036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134471</xdr:colOff>
      <xdr:row>322</xdr:row>
      <xdr:rowOff>44823</xdr:rowOff>
    </xdr:from>
    <xdr:to>
      <xdr:col>0</xdr:col>
      <xdr:colOff>1386691</xdr:colOff>
      <xdr:row>322</xdr:row>
      <xdr:rowOff>1344705</xdr:rowOff>
    </xdr:to>
    <xdr:pic>
      <xdr:nvPicPr>
        <xdr:cNvPr id="4573" name="Рисунок 4572"/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246753529"/>
          <a:ext cx="1252220" cy="1299882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257735</xdr:colOff>
      <xdr:row>323</xdr:row>
      <xdr:rowOff>85199</xdr:rowOff>
    </xdr:from>
    <xdr:to>
      <xdr:col>0</xdr:col>
      <xdr:colOff>1086971</xdr:colOff>
      <xdr:row>323</xdr:row>
      <xdr:rowOff>1260662</xdr:rowOff>
    </xdr:to>
    <xdr:pic>
      <xdr:nvPicPr>
        <xdr:cNvPr id="4574" name="Рисунок 4573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5" y="248194640"/>
          <a:ext cx="829236" cy="1175463"/>
        </a:xfrm>
        <a:prstGeom prst="rect">
          <a:avLst/>
        </a:prstGeom>
      </xdr:spPr>
    </xdr:pic>
    <xdr:clientData/>
  </xdr:twoCellAnchor>
  <xdr:twoCellAnchor editAs="oneCell">
    <xdr:from>
      <xdr:col>0</xdr:col>
      <xdr:colOff>302558</xdr:colOff>
      <xdr:row>329</xdr:row>
      <xdr:rowOff>89647</xdr:rowOff>
    </xdr:from>
    <xdr:to>
      <xdr:col>0</xdr:col>
      <xdr:colOff>1124323</xdr:colOff>
      <xdr:row>329</xdr:row>
      <xdr:rowOff>1322294</xdr:rowOff>
    </xdr:to>
    <xdr:pic>
      <xdr:nvPicPr>
        <xdr:cNvPr id="4575" name="Рисунок 4574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8" y="254339912"/>
          <a:ext cx="821765" cy="1232647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330</xdr:row>
      <xdr:rowOff>179294</xdr:rowOff>
    </xdr:from>
    <xdr:to>
      <xdr:col>0</xdr:col>
      <xdr:colOff>1499782</xdr:colOff>
      <xdr:row>330</xdr:row>
      <xdr:rowOff>1142999</xdr:rowOff>
    </xdr:to>
    <xdr:pic>
      <xdr:nvPicPr>
        <xdr:cNvPr id="4576" name="Рисунок 4575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255830294"/>
          <a:ext cx="1443753" cy="963705"/>
        </a:xfrm>
        <a:prstGeom prst="rect">
          <a:avLst/>
        </a:prstGeom>
      </xdr:spPr>
    </xdr:pic>
    <xdr:clientData/>
  </xdr:twoCellAnchor>
  <xdr:twoCellAnchor editAs="oneCell">
    <xdr:from>
      <xdr:col>0</xdr:col>
      <xdr:colOff>33619</xdr:colOff>
      <xdr:row>331</xdr:row>
      <xdr:rowOff>145675</xdr:rowOff>
    </xdr:from>
    <xdr:to>
      <xdr:col>0</xdr:col>
      <xdr:colOff>1510951</xdr:colOff>
      <xdr:row>331</xdr:row>
      <xdr:rowOff>1131794</xdr:rowOff>
    </xdr:to>
    <xdr:pic>
      <xdr:nvPicPr>
        <xdr:cNvPr id="4577" name="Рисунок 4576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9" y="257197410"/>
          <a:ext cx="1477332" cy="9861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332</xdr:row>
      <xdr:rowOff>123265</xdr:rowOff>
    </xdr:from>
    <xdr:to>
      <xdr:col>0</xdr:col>
      <xdr:colOff>1491324</xdr:colOff>
      <xdr:row>332</xdr:row>
      <xdr:rowOff>1120588</xdr:rowOff>
    </xdr:to>
    <xdr:pic>
      <xdr:nvPicPr>
        <xdr:cNvPr id="4578" name="Рисунок 4577"/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8575736"/>
          <a:ext cx="1491324" cy="997323"/>
        </a:xfrm>
        <a:prstGeom prst="rect">
          <a:avLst/>
        </a:prstGeom>
      </xdr:spPr>
    </xdr:pic>
    <xdr:clientData/>
  </xdr:twoCellAnchor>
  <xdr:twoCellAnchor editAs="oneCell">
    <xdr:from>
      <xdr:col>0</xdr:col>
      <xdr:colOff>246529</xdr:colOff>
      <xdr:row>333</xdr:row>
      <xdr:rowOff>112058</xdr:rowOff>
    </xdr:from>
    <xdr:to>
      <xdr:col>0</xdr:col>
      <xdr:colOff>1098176</xdr:colOff>
      <xdr:row>333</xdr:row>
      <xdr:rowOff>1389526</xdr:rowOff>
    </xdr:to>
    <xdr:pic>
      <xdr:nvPicPr>
        <xdr:cNvPr id="4579" name="Рисунок 4578"/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259965264"/>
          <a:ext cx="851647" cy="1277468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212912</xdr:colOff>
      <xdr:row>334</xdr:row>
      <xdr:rowOff>67236</xdr:rowOff>
    </xdr:from>
    <xdr:to>
      <xdr:col>0</xdr:col>
      <xdr:colOff>1019735</xdr:colOff>
      <xdr:row>334</xdr:row>
      <xdr:rowOff>1277471</xdr:rowOff>
    </xdr:to>
    <xdr:pic>
      <xdr:nvPicPr>
        <xdr:cNvPr id="4580" name="Рисунок 4579"/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2" y="261321177"/>
          <a:ext cx="806823" cy="121023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335</xdr:row>
      <xdr:rowOff>22412</xdr:rowOff>
    </xdr:from>
    <xdr:to>
      <xdr:col>0</xdr:col>
      <xdr:colOff>1075765</xdr:colOff>
      <xdr:row>335</xdr:row>
      <xdr:rowOff>1350310</xdr:rowOff>
    </xdr:to>
    <xdr:pic>
      <xdr:nvPicPr>
        <xdr:cNvPr id="4581" name="Рисунок 4580"/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62677088"/>
          <a:ext cx="885265" cy="1327898"/>
        </a:xfrm>
        <a:prstGeom prst="rect">
          <a:avLst/>
        </a:prstGeom>
      </xdr:spPr>
    </xdr:pic>
    <xdr:clientData/>
  </xdr:twoCellAnchor>
  <xdr:twoCellAnchor editAs="oneCell">
    <xdr:from>
      <xdr:col>0</xdr:col>
      <xdr:colOff>220383</xdr:colOff>
      <xdr:row>336</xdr:row>
      <xdr:rowOff>112058</xdr:rowOff>
    </xdr:from>
    <xdr:to>
      <xdr:col>0</xdr:col>
      <xdr:colOff>1042148</xdr:colOff>
      <xdr:row>336</xdr:row>
      <xdr:rowOff>1344705</xdr:rowOff>
    </xdr:to>
    <xdr:pic>
      <xdr:nvPicPr>
        <xdr:cNvPr id="4582" name="Рисунок 4581"/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383" y="264167470"/>
          <a:ext cx="821765" cy="1232647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</xdr:colOff>
      <xdr:row>337</xdr:row>
      <xdr:rowOff>246530</xdr:rowOff>
    </xdr:from>
    <xdr:to>
      <xdr:col>0</xdr:col>
      <xdr:colOff>1402202</xdr:colOff>
      <xdr:row>337</xdr:row>
      <xdr:rowOff>1131795</xdr:rowOff>
    </xdr:to>
    <xdr:pic>
      <xdr:nvPicPr>
        <xdr:cNvPr id="4583" name="Рисунок 4582"/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" y="265702677"/>
          <a:ext cx="1323761" cy="885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338</xdr:row>
      <xdr:rowOff>112058</xdr:rowOff>
    </xdr:from>
    <xdr:to>
      <xdr:col>0</xdr:col>
      <xdr:colOff>1491326</xdr:colOff>
      <xdr:row>338</xdr:row>
      <xdr:rowOff>1109382</xdr:rowOff>
    </xdr:to>
    <xdr:pic>
      <xdr:nvPicPr>
        <xdr:cNvPr id="4584" name="Рисунок 4583"/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968940"/>
          <a:ext cx="1491326" cy="997324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212913</xdr:colOff>
      <xdr:row>340</xdr:row>
      <xdr:rowOff>57431</xdr:rowOff>
    </xdr:from>
    <xdr:to>
      <xdr:col>0</xdr:col>
      <xdr:colOff>1232647</xdr:colOff>
      <xdr:row>340</xdr:row>
      <xdr:rowOff>1370492</xdr:rowOff>
    </xdr:to>
    <xdr:pic>
      <xdr:nvPicPr>
        <xdr:cNvPr id="4585" name="Рисунок 4584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3" y="268583990"/>
          <a:ext cx="1019734" cy="13130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341</xdr:row>
      <xdr:rowOff>179295</xdr:rowOff>
    </xdr:from>
    <xdr:to>
      <xdr:col>0</xdr:col>
      <xdr:colOff>1508082</xdr:colOff>
      <xdr:row>341</xdr:row>
      <xdr:rowOff>1187825</xdr:rowOff>
    </xdr:to>
    <xdr:pic>
      <xdr:nvPicPr>
        <xdr:cNvPr id="4586" name="Рисунок 4585"/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0106589"/>
          <a:ext cx="1508082" cy="1008530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268940</xdr:colOff>
      <xdr:row>342</xdr:row>
      <xdr:rowOff>78441</xdr:rowOff>
    </xdr:from>
    <xdr:to>
      <xdr:col>0</xdr:col>
      <xdr:colOff>1109381</xdr:colOff>
      <xdr:row>342</xdr:row>
      <xdr:rowOff>1339103</xdr:rowOff>
    </xdr:to>
    <xdr:pic>
      <xdr:nvPicPr>
        <xdr:cNvPr id="4587" name="Рисунок 4586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0" y="271406470"/>
          <a:ext cx="840441" cy="1260662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</xdr:colOff>
      <xdr:row>343</xdr:row>
      <xdr:rowOff>168088</xdr:rowOff>
    </xdr:from>
    <xdr:to>
      <xdr:col>0</xdr:col>
      <xdr:colOff>1519286</xdr:colOff>
      <xdr:row>343</xdr:row>
      <xdr:rowOff>1176617</xdr:rowOff>
    </xdr:to>
    <xdr:pic>
      <xdr:nvPicPr>
        <xdr:cNvPr id="4588" name="Рисунок 4587"/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" y="272896853"/>
          <a:ext cx="1508081" cy="1008529"/>
        </a:xfrm>
        <a:prstGeom prst="rect">
          <a:avLst/>
        </a:prstGeom>
      </xdr:spPr>
    </xdr:pic>
    <xdr:clientData/>
  </xdr:twoCellAnchor>
  <xdr:twoCellAnchor editAs="oneCell">
    <xdr:from>
      <xdr:col>0</xdr:col>
      <xdr:colOff>11207</xdr:colOff>
      <xdr:row>344</xdr:row>
      <xdr:rowOff>201706</xdr:rowOff>
    </xdr:from>
    <xdr:to>
      <xdr:col>0</xdr:col>
      <xdr:colOff>1536045</xdr:colOff>
      <xdr:row>344</xdr:row>
      <xdr:rowOff>1221441</xdr:rowOff>
    </xdr:to>
    <xdr:pic>
      <xdr:nvPicPr>
        <xdr:cNvPr id="4589" name="Рисунок 4588"/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7" y="274331206"/>
          <a:ext cx="1524838" cy="1019735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201706</xdr:colOff>
      <xdr:row>345</xdr:row>
      <xdr:rowOff>89648</xdr:rowOff>
    </xdr:from>
    <xdr:to>
      <xdr:col>0</xdr:col>
      <xdr:colOff>1030941</xdr:colOff>
      <xdr:row>345</xdr:row>
      <xdr:rowOff>1333501</xdr:rowOff>
    </xdr:to>
    <xdr:pic>
      <xdr:nvPicPr>
        <xdr:cNvPr id="4598" name="Рисунок 4597"/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275619883"/>
          <a:ext cx="829235" cy="124385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346</xdr:row>
      <xdr:rowOff>56029</xdr:rowOff>
    </xdr:from>
    <xdr:to>
      <xdr:col>0</xdr:col>
      <xdr:colOff>1042147</xdr:colOff>
      <xdr:row>346</xdr:row>
      <xdr:rowOff>1333499</xdr:rowOff>
    </xdr:to>
    <xdr:pic>
      <xdr:nvPicPr>
        <xdr:cNvPr id="4710" name="Рисунок 4709"/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76987000"/>
          <a:ext cx="851647" cy="1277470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257735</xdr:colOff>
      <xdr:row>347</xdr:row>
      <xdr:rowOff>56030</xdr:rowOff>
    </xdr:from>
    <xdr:to>
      <xdr:col>0</xdr:col>
      <xdr:colOff>1101912</xdr:colOff>
      <xdr:row>347</xdr:row>
      <xdr:rowOff>1322295</xdr:rowOff>
    </xdr:to>
    <xdr:pic>
      <xdr:nvPicPr>
        <xdr:cNvPr id="4711" name="Рисунок 4710"/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5" y="278387736"/>
          <a:ext cx="844177" cy="1266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348</xdr:row>
      <xdr:rowOff>190500</xdr:rowOff>
    </xdr:from>
    <xdr:to>
      <xdr:col>0</xdr:col>
      <xdr:colOff>1541594</xdr:colOff>
      <xdr:row>348</xdr:row>
      <xdr:rowOff>1221441</xdr:rowOff>
    </xdr:to>
    <xdr:pic>
      <xdr:nvPicPr>
        <xdr:cNvPr id="4712" name="Рисунок 4711"/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9922941"/>
          <a:ext cx="1541594" cy="10309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349</xdr:row>
      <xdr:rowOff>201706</xdr:rowOff>
    </xdr:from>
    <xdr:to>
      <xdr:col>0</xdr:col>
      <xdr:colOff>1508082</xdr:colOff>
      <xdr:row>349</xdr:row>
      <xdr:rowOff>1210236</xdr:rowOff>
    </xdr:to>
    <xdr:pic>
      <xdr:nvPicPr>
        <xdr:cNvPr id="4713" name="Рисунок 4712"/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1334882"/>
          <a:ext cx="1508082" cy="1008530"/>
        </a:xfrm>
        <a:prstGeom prst="rect">
          <a:avLst/>
        </a:prstGeom>
      </xdr:spPr>
    </xdr:pic>
    <xdr:clientData/>
  </xdr:twoCellAnchor>
  <xdr:twoCellAnchor editAs="oneCell">
    <xdr:from>
      <xdr:col>0</xdr:col>
      <xdr:colOff>104348</xdr:colOff>
      <xdr:row>108</xdr:row>
      <xdr:rowOff>33618</xdr:rowOff>
    </xdr:from>
    <xdr:to>
      <xdr:col>0</xdr:col>
      <xdr:colOff>1404231</xdr:colOff>
      <xdr:row>108</xdr:row>
      <xdr:rowOff>1333501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48" y="108439324"/>
          <a:ext cx="1299883" cy="1299883"/>
        </a:xfrm>
        <a:prstGeom prst="rect">
          <a:avLst/>
        </a:prstGeom>
      </xdr:spPr>
    </xdr:pic>
    <xdr:clientData/>
  </xdr:twoCellAnchor>
  <xdr:twoCellAnchor editAs="oneCell">
    <xdr:from>
      <xdr:col>0</xdr:col>
      <xdr:colOff>102785</xdr:colOff>
      <xdr:row>109</xdr:row>
      <xdr:rowOff>33618</xdr:rowOff>
    </xdr:from>
    <xdr:to>
      <xdr:col>0</xdr:col>
      <xdr:colOff>1356090</xdr:colOff>
      <xdr:row>109</xdr:row>
      <xdr:rowOff>1355912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85" y="109840059"/>
          <a:ext cx="1253305" cy="1322294"/>
        </a:xfrm>
        <a:prstGeom prst="rect">
          <a:avLst/>
        </a:prstGeom>
      </xdr:spPr>
    </xdr:pic>
    <xdr:clientData/>
  </xdr:twoCellAnchor>
  <xdr:twoCellAnchor editAs="oneCell">
    <xdr:from>
      <xdr:col>0</xdr:col>
      <xdr:colOff>83111</xdr:colOff>
      <xdr:row>110</xdr:row>
      <xdr:rowOff>78442</xdr:rowOff>
    </xdr:from>
    <xdr:to>
      <xdr:col>0</xdr:col>
      <xdr:colOff>1382993</xdr:colOff>
      <xdr:row>110</xdr:row>
      <xdr:rowOff>1333500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11" y="111285618"/>
          <a:ext cx="1299882" cy="1255058"/>
        </a:xfrm>
        <a:prstGeom prst="rect">
          <a:avLst/>
        </a:prstGeom>
      </xdr:spPr>
    </xdr:pic>
    <xdr:clientData/>
  </xdr:twoCellAnchor>
  <xdr:twoCellAnchor editAs="oneCell">
    <xdr:from>
      <xdr:col>0</xdr:col>
      <xdr:colOff>106222</xdr:colOff>
      <xdr:row>111</xdr:row>
      <xdr:rowOff>44823</xdr:rowOff>
    </xdr:from>
    <xdr:to>
      <xdr:col>0</xdr:col>
      <xdr:colOff>1439722</xdr:colOff>
      <xdr:row>111</xdr:row>
      <xdr:rowOff>1378323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22" y="112652735"/>
          <a:ext cx="133350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112</xdr:row>
      <xdr:rowOff>11206</xdr:rowOff>
    </xdr:from>
    <xdr:to>
      <xdr:col>0</xdr:col>
      <xdr:colOff>1439956</xdr:colOff>
      <xdr:row>112</xdr:row>
      <xdr:rowOff>1355912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4019853"/>
          <a:ext cx="1344706" cy="1344706"/>
        </a:xfrm>
        <a:prstGeom prst="rect">
          <a:avLst/>
        </a:prstGeom>
      </xdr:spPr>
    </xdr:pic>
    <xdr:clientData/>
  </xdr:twoCellAnchor>
  <xdr:twoCellAnchor editAs="oneCell">
    <xdr:from>
      <xdr:col>0</xdr:col>
      <xdr:colOff>94316</xdr:colOff>
      <xdr:row>113</xdr:row>
      <xdr:rowOff>67236</xdr:rowOff>
    </xdr:from>
    <xdr:to>
      <xdr:col>0</xdr:col>
      <xdr:colOff>1394198</xdr:colOff>
      <xdr:row>113</xdr:row>
      <xdr:rowOff>1367118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16" y="115476618"/>
          <a:ext cx="1299882" cy="1299882"/>
        </a:xfrm>
        <a:prstGeom prst="rect">
          <a:avLst/>
        </a:prstGeom>
      </xdr:spPr>
    </xdr:pic>
    <xdr:clientData/>
  </xdr:twoCellAnchor>
  <xdr:twoCellAnchor editAs="oneCell">
    <xdr:from>
      <xdr:col>0</xdr:col>
      <xdr:colOff>127970</xdr:colOff>
      <xdr:row>114</xdr:row>
      <xdr:rowOff>11206</xdr:rowOff>
    </xdr:from>
    <xdr:to>
      <xdr:col>0</xdr:col>
      <xdr:colOff>1429646</xdr:colOff>
      <xdr:row>114</xdr:row>
      <xdr:rowOff>1312882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70" y="116821324"/>
          <a:ext cx="1301676" cy="1301676"/>
        </a:xfrm>
        <a:prstGeom prst="rect">
          <a:avLst/>
        </a:prstGeom>
      </xdr:spPr>
    </xdr:pic>
    <xdr:clientData/>
  </xdr:twoCellAnchor>
  <xdr:twoCellAnchor editAs="oneCell">
    <xdr:from>
      <xdr:col>0</xdr:col>
      <xdr:colOff>72838</xdr:colOff>
      <xdr:row>115</xdr:row>
      <xdr:rowOff>56029</xdr:rowOff>
    </xdr:from>
    <xdr:to>
      <xdr:col>0</xdr:col>
      <xdr:colOff>1417543</xdr:colOff>
      <xdr:row>115</xdr:row>
      <xdr:rowOff>1322294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8" y="118266882"/>
          <a:ext cx="1344705" cy="1266265"/>
        </a:xfrm>
        <a:prstGeom prst="rect">
          <a:avLst/>
        </a:prstGeom>
      </xdr:spPr>
    </xdr:pic>
    <xdr:clientData/>
  </xdr:twoCellAnchor>
  <xdr:twoCellAnchor editAs="oneCell">
    <xdr:from>
      <xdr:col>0</xdr:col>
      <xdr:colOff>93682</xdr:colOff>
      <xdr:row>116</xdr:row>
      <xdr:rowOff>78441</xdr:rowOff>
    </xdr:from>
    <xdr:to>
      <xdr:col>0</xdr:col>
      <xdr:colOff>1363084</xdr:colOff>
      <xdr:row>116</xdr:row>
      <xdr:rowOff>1347843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82" y="119690029"/>
          <a:ext cx="1269402" cy="1269402"/>
        </a:xfrm>
        <a:prstGeom prst="rect">
          <a:avLst/>
        </a:prstGeom>
      </xdr:spPr>
    </xdr:pic>
    <xdr:clientData/>
  </xdr:twoCellAnchor>
  <xdr:twoCellAnchor editAs="oneCell">
    <xdr:from>
      <xdr:col>0</xdr:col>
      <xdr:colOff>83811</xdr:colOff>
      <xdr:row>117</xdr:row>
      <xdr:rowOff>22412</xdr:rowOff>
    </xdr:from>
    <xdr:to>
      <xdr:col>0</xdr:col>
      <xdr:colOff>1417311</xdr:colOff>
      <xdr:row>117</xdr:row>
      <xdr:rowOff>1355912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1" y="121034736"/>
          <a:ext cx="133350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83577</xdr:colOff>
      <xdr:row>118</xdr:row>
      <xdr:rowOff>44824</xdr:rowOff>
    </xdr:from>
    <xdr:to>
      <xdr:col>0</xdr:col>
      <xdr:colOff>1405872</xdr:colOff>
      <xdr:row>118</xdr:row>
      <xdr:rowOff>1367119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77" y="122457883"/>
          <a:ext cx="1322295" cy="1322295"/>
        </a:xfrm>
        <a:prstGeom prst="rect">
          <a:avLst/>
        </a:prstGeom>
      </xdr:spPr>
    </xdr:pic>
    <xdr:clientData/>
  </xdr:twoCellAnchor>
  <xdr:twoCellAnchor editAs="oneCell">
    <xdr:from>
      <xdr:col>0</xdr:col>
      <xdr:colOff>93149</xdr:colOff>
      <xdr:row>119</xdr:row>
      <xdr:rowOff>78441</xdr:rowOff>
    </xdr:from>
    <xdr:to>
      <xdr:col>0</xdr:col>
      <xdr:colOff>1337002</xdr:colOff>
      <xdr:row>119</xdr:row>
      <xdr:rowOff>1322294</xdr:rowOff>
    </xdr:to>
    <xdr:pic>
      <xdr:nvPicPr>
        <xdr:cNvPr id="4544" name="Рисунок 4543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49" y="123892235"/>
          <a:ext cx="1243853" cy="1243853"/>
        </a:xfrm>
        <a:prstGeom prst="rect">
          <a:avLst/>
        </a:prstGeom>
      </xdr:spPr>
    </xdr:pic>
    <xdr:clientData/>
  </xdr:twoCellAnchor>
  <xdr:twoCellAnchor editAs="oneCell">
    <xdr:from>
      <xdr:col>0</xdr:col>
      <xdr:colOff>68803</xdr:colOff>
      <xdr:row>120</xdr:row>
      <xdr:rowOff>123264</xdr:rowOff>
    </xdr:from>
    <xdr:to>
      <xdr:col>0</xdr:col>
      <xdr:colOff>1512794</xdr:colOff>
      <xdr:row>120</xdr:row>
      <xdr:rowOff>1567255</xdr:rowOff>
    </xdr:to>
    <xdr:pic>
      <xdr:nvPicPr>
        <xdr:cNvPr id="4545" name="Рисунок 4544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03" y="125337793"/>
          <a:ext cx="1443991" cy="1443991"/>
        </a:xfrm>
        <a:prstGeom prst="rect">
          <a:avLst/>
        </a:prstGeom>
      </xdr:spPr>
    </xdr:pic>
    <xdr:clientData/>
  </xdr:twoCellAnchor>
  <xdr:oneCellAnchor>
    <xdr:from>
      <xdr:col>0</xdr:col>
      <xdr:colOff>168089</xdr:colOff>
      <xdr:row>42</xdr:row>
      <xdr:rowOff>145677</xdr:rowOff>
    </xdr:from>
    <xdr:ext cx="1199030" cy="1199030"/>
    <xdr:pic>
      <xdr:nvPicPr>
        <xdr:cNvPr id="219" name="Рисунок 218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9" y="1949824"/>
          <a:ext cx="1199030" cy="1199030"/>
        </a:xfrm>
        <a:prstGeom prst="rect">
          <a:avLst/>
        </a:prstGeom>
      </xdr:spPr>
    </xdr:pic>
    <xdr:clientData/>
  </xdr:oneCellAnchor>
  <xdr:oneCellAnchor>
    <xdr:from>
      <xdr:col>0</xdr:col>
      <xdr:colOff>168089</xdr:colOff>
      <xdr:row>43</xdr:row>
      <xdr:rowOff>112058</xdr:rowOff>
    </xdr:from>
    <xdr:ext cx="1120588" cy="1120588"/>
    <xdr:pic>
      <xdr:nvPicPr>
        <xdr:cNvPr id="221" name="Рисунок 220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9" y="3316940"/>
          <a:ext cx="1120588" cy="1120588"/>
        </a:xfrm>
        <a:prstGeom prst="rect">
          <a:avLst/>
        </a:prstGeom>
      </xdr:spPr>
    </xdr:pic>
    <xdr:clientData/>
  </xdr:oneCellAnchor>
  <xdr:oneCellAnchor>
    <xdr:from>
      <xdr:col>0</xdr:col>
      <xdr:colOff>156883</xdr:colOff>
      <xdr:row>45</xdr:row>
      <xdr:rowOff>78440</xdr:rowOff>
    </xdr:from>
    <xdr:ext cx="1243853" cy="1243853"/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3" y="4684058"/>
          <a:ext cx="1243853" cy="1243853"/>
        </a:xfrm>
        <a:prstGeom prst="rect">
          <a:avLst/>
        </a:prstGeom>
      </xdr:spPr>
    </xdr:pic>
    <xdr:clientData/>
  </xdr:oneCellAnchor>
  <xdr:oneCellAnchor>
    <xdr:from>
      <xdr:col>0</xdr:col>
      <xdr:colOff>156882</xdr:colOff>
      <xdr:row>67</xdr:row>
      <xdr:rowOff>56029</xdr:rowOff>
    </xdr:from>
    <xdr:ext cx="1232647" cy="1232647"/>
    <xdr:pic>
      <xdr:nvPicPr>
        <xdr:cNvPr id="223" name="Рисунок 222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7463117"/>
          <a:ext cx="1232647" cy="1232647"/>
        </a:xfrm>
        <a:prstGeom prst="rect">
          <a:avLst/>
        </a:prstGeom>
      </xdr:spPr>
    </xdr:pic>
    <xdr:clientData/>
  </xdr:oneCellAnchor>
  <xdr:oneCellAnchor>
    <xdr:from>
      <xdr:col>0</xdr:col>
      <xdr:colOff>78441</xdr:colOff>
      <xdr:row>69</xdr:row>
      <xdr:rowOff>78442</xdr:rowOff>
    </xdr:from>
    <xdr:ext cx="1311088" cy="1311088"/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" y="8886266"/>
          <a:ext cx="1311088" cy="1311088"/>
        </a:xfrm>
        <a:prstGeom prst="rect">
          <a:avLst/>
        </a:prstGeom>
      </xdr:spPr>
    </xdr:pic>
    <xdr:clientData/>
  </xdr:oneCellAnchor>
  <xdr:oneCellAnchor>
    <xdr:from>
      <xdr:col>0</xdr:col>
      <xdr:colOff>123265</xdr:colOff>
      <xdr:row>73</xdr:row>
      <xdr:rowOff>123265</xdr:rowOff>
    </xdr:from>
    <xdr:ext cx="1277470" cy="1277470"/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5" y="11732559"/>
          <a:ext cx="1277470" cy="1277470"/>
        </a:xfrm>
        <a:prstGeom prst="rect">
          <a:avLst/>
        </a:prstGeom>
      </xdr:spPr>
    </xdr:pic>
    <xdr:clientData/>
  </xdr:oneCellAnchor>
  <xdr:oneCellAnchor>
    <xdr:from>
      <xdr:col>0</xdr:col>
      <xdr:colOff>112059</xdr:colOff>
      <xdr:row>72</xdr:row>
      <xdr:rowOff>67235</xdr:rowOff>
    </xdr:from>
    <xdr:ext cx="1255059" cy="1255059"/>
    <xdr:pic>
      <xdr:nvPicPr>
        <xdr:cNvPr id="227" name="Рисунок 226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" y="10275794"/>
          <a:ext cx="1255059" cy="1255059"/>
        </a:xfrm>
        <a:prstGeom prst="rect">
          <a:avLst/>
        </a:prstGeom>
      </xdr:spPr>
    </xdr:pic>
    <xdr:clientData/>
  </xdr:oneCellAnchor>
  <xdr:twoCellAnchor editAs="oneCell">
    <xdr:from>
      <xdr:col>0</xdr:col>
      <xdr:colOff>220383</xdr:colOff>
      <xdr:row>48</xdr:row>
      <xdr:rowOff>112059</xdr:rowOff>
    </xdr:from>
    <xdr:to>
      <xdr:col>0</xdr:col>
      <xdr:colOff>1199707</xdr:colOff>
      <xdr:row>49</xdr:row>
      <xdr:rowOff>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383" y="6118412"/>
          <a:ext cx="979324" cy="1288677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145677</xdr:colOff>
      <xdr:row>58</xdr:row>
      <xdr:rowOff>145677</xdr:rowOff>
    </xdr:from>
    <xdr:to>
      <xdr:col>0</xdr:col>
      <xdr:colOff>1311088</xdr:colOff>
      <xdr:row>58</xdr:row>
      <xdr:rowOff>1311088</xdr:rowOff>
    </xdr:to>
    <xdr:pic>
      <xdr:nvPicPr>
        <xdr:cNvPr id="4546" name="Рисунок 4545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7" y="7552765"/>
          <a:ext cx="1165411" cy="1165411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123265</xdr:colOff>
      <xdr:row>61</xdr:row>
      <xdr:rowOff>112060</xdr:rowOff>
    </xdr:from>
    <xdr:to>
      <xdr:col>0</xdr:col>
      <xdr:colOff>1333499</xdr:colOff>
      <xdr:row>61</xdr:row>
      <xdr:rowOff>1322294</xdr:rowOff>
    </xdr:to>
    <xdr:pic>
      <xdr:nvPicPr>
        <xdr:cNvPr id="4547" name="Рисунок 4546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5" y="8718178"/>
          <a:ext cx="1210234" cy="1210234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134471</xdr:colOff>
      <xdr:row>59</xdr:row>
      <xdr:rowOff>123265</xdr:rowOff>
    </xdr:from>
    <xdr:to>
      <xdr:col>0</xdr:col>
      <xdr:colOff>1333500</xdr:colOff>
      <xdr:row>59</xdr:row>
      <xdr:rowOff>1322294</xdr:rowOff>
    </xdr:to>
    <xdr:pic>
      <xdr:nvPicPr>
        <xdr:cNvPr id="4548" name="Рисунок 4547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8729383"/>
          <a:ext cx="1199029" cy="1199029"/>
        </a:xfrm>
        <a:prstGeom prst="rect">
          <a:avLst/>
        </a:prstGeom>
      </xdr:spPr>
    </xdr:pic>
    <xdr:clientData/>
  </xdr:twoCellAnchor>
  <xdr:oneCellAnchor>
    <xdr:from>
      <xdr:col>0</xdr:col>
      <xdr:colOff>168089</xdr:colOff>
      <xdr:row>74</xdr:row>
      <xdr:rowOff>67236</xdr:rowOff>
    </xdr:from>
    <xdr:ext cx="1221441" cy="1221441"/>
    <xdr:pic>
      <xdr:nvPicPr>
        <xdr:cNvPr id="236" name="Рисунок 235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9" y="18478501"/>
          <a:ext cx="1221441" cy="1221441"/>
        </a:xfrm>
        <a:prstGeom prst="rect">
          <a:avLst/>
        </a:prstGeom>
      </xdr:spPr>
    </xdr:pic>
    <xdr:clientData/>
  </xdr:oneCellAnchor>
  <xdr:twoCellAnchor editAs="oneCell">
    <xdr:from>
      <xdr:col>0</xdr:col>
      <xdr:colOff>123264</xdr:colOff>
      <xdr:row>77</xdr:row>
      <xdr:rowOff>89647</xdr:rowOff>
    </xdr:from>
    <xdr:to>
      <xdr:col>0</xdr:col>
      <xdr:colOff>1299881</xdr:colOff>
      <xdr:row>77</xdr:row>
      <xdr:rowOff>1266264</xdr:rowOff>
    </xdr:to>
    <xdr:pic>
      <xdr:nvPicPr>
        <xdr:cNvPr id="4549" name="Рисунок 4548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4" y="18500912"/>
          <a:ext cx="1176617" cy="1176617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123264</xdr:colOff>
      <xdr:row>82</xdr:row>
      <xdr:rowOff>44823</xdr:rowOff>
    </xdr:from>
    <xdr:to>
      <xdr:col>0</xdr:col>
      <xdr:colOff>1311088</xdr:colOff>
      <xdr:row>82</xdr:row>
      <xdr:rowOff>1232647</xdr:rowOff>
    </xdr:to>
    <xdr:pic>
      <xdr:nvPicPr>
        <xdr:cNvPr id="4550" name="Рисунок 4549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4" y="19856823"/>
          <a:ext cx="1187824" cy="1187824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76</xdr:row>
      <xdr:rowOff>123265</xdr:rowOff>
    </xdr:from>
    <xdr:to>
      <xdr:col>0</xdr:col>
      <xdr:colOff>1299882</xdr:colOff>
      <xdr:row>76</xdr:row>
      <xdr:rowOff>1322294</xdr:rowOff>
    </xdr:to>
    <xdr:pic>
      <xdr:nvPicPr>
        <xdr:cNvPr id="4568" name="Рисунок 4567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18534530"/>
          <a:ext cx="1199029" cy="1199029"/>
        </a:xfrm>
        <a:prstGeom prst="rect">
          <a:avLst/>
        </a:prstGeom>
      </xdr:spPr>
    </xdr:pic>
    <xdr:clientData/>
  </xdr:twoCellAnchor>
  <xdr:twoCellAnchor editAs="oneCell">
    <xdr:from>
      <xdr:col>0</xdr:col>
      <xdr:colOff>291352</xdr:colOff>
      <xdr:row>86</xdr:row>
      <xdr:rowOff>33618</xdr:rowOff>
    </xdr:from>
    <xdr:to>
      <xdr:col>0</xdr:col>
      <xdr:colOff>1176617</xdr:colOff>
      <xdr:row>86</xdr:row>
      <xdr:rowOff>1327896</xdr:rowOff>
    </xdr:to>
    <xdr:pic>
      <xdr:nvPicPr>
        <xdr:cNvPr id="4600" name="Рисунок 4599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52" y="22647089"/>
          <a:ext cx="885265" cy="1294278"/>
        </a:xfrm>
        <a:prstGeom prst="rect">
          <a:avLst/>
        </a:prstGeom>
      </xdr:spPr>
    </xdr:pic>
    <xdr:clientData/>
  </xdr:twoCellAnchor>
  <xdr:twoCellAnchor editAs="oneCell">
    <xdr:from>
      <xdr:col>0</xdr:col>
      <xdr:colOff>336176</xdr:colOff>
      <xdr:row>91</xdr:row>
      <xdr:rowOff>78441</xdr:rowOff>
    </xdr:from>
    <xdr:to>
      <xdr:col>0</xdr:col>
      <xdr:colOff>1154205</xdr:colOff>
      <xdr:row>91</xdr:row>
      <xdr:rowOff>1305484</xdr:rowOff>
    </xdr:to>
    <xdr:pic>
      <xdr:nvPicPr>
        <xdr:cNvPr id="4601" name="Рисунок 4600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76" y="24092647"/>
          <a:ext cx="818029" cy="1227043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134471</xdr:colOff>
      <xdr:row>92</xdr:row>
      <xdr:rowOff>78440</xdr:rowOff>
    </xdr:from>
    <xdr:to>
      <xdr:col>0</xdr:col>
      <xdr:colOff>1355913</xdr:colOff>
      <xdr:row>92</xdr:row>
      <xdr:rowOff>1299882</xdr:rowOff>
    </xdr:to>
    <xdr:pic>
      <xdr:nvPicPr>
        <xdr:cNvPr id="4602" name="Рисунок 4601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25493381"/>
          <a:ext cx="1221442" cy="1221442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</xdr:colOff>
      <xdr:row>96</xdr:row>
      <xdr:rowOff>134471</xdr:rowOff>
    </xdr:from>
    <xdr:to>
      <xdr:col>0</xdr:col>
      <xdr:colOff>1460480</xdr:colOff>
      <xdr:row>96</xdr:row>
      <xdr:rowOff>1210236</xdr:rowOff>
    </xdr:to>
    <xdr:pic>
      <xdr:nvPicPr>
        <xdr:cNvPr id="4599" name="Рисунок 4598"/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" y="26950147"/>
          <a:ext cx="1438069" cy="1075765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98</xdr:row>
      <xdr:rowOff>134471</xdr:rowOff>
    </xdr:from>
    <xdr:to>
      <xdr:col>0</xdr:col>
      <xdr:colOff>1356577</xdr:colOff>
      <xdr:row>98</xdr:row>
      <xdr:rowOff>1165412</xdr:rowOff>
    </xdr:to>
    <xdr:pic>
      <xdr:nvPicPr>
        <xdr:cNvPr id="4604" name="Рисунок 4603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28350883"/>
          <a:ext cx="1289342" cy="1030941"/>
        </a:xfrm>
        <a:prstGeom prst="rect">
          <a:avLst/>
        </a:prstGeom>
      </xdr:spPr>
    </xdr:pic>
    <xdr:clientData/>
  </xdr:twoCellAnchor>
  <xdr:twoCellAnchor editAs="oneCell">
    <xdr:from>
      <xdr:col>0</xdr:col>
      <xdr:colOff>33619</xdr:colOff>
      <xdr:row>90</xdr:row>
      <xdr:rowOff>212911</xdr:rowOff>
    </xdr:from>
    <xdr:to>
      <xdr:col>0</xdr:col>
      <xdr:colOff>1481813</xdr:colOff>
      <xdr:row>90</xdr:row>
      <xdr:rowOff>1176618</xdr:rowOff>
    </xdr:to>
    <xdr:pic>
      <xdr:nvPicPr>
        <xdr:cNvPr id="4605" name="Рисунок 4604"/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9" y="24227117"/>
          <a:ext cx="1448194" cy="963707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145676</xdr:colOff>
      <xdr:row>60</xdr:row>
      <xdr:rowOff>168088</xdr:rowOff>
    </xdr:from>
    <xdr:to>
      <xdr:col>0</xdr:col>
      <xdr:colOff>1277470</xdr:colOff>
      <xdr:row>60</xdr:row>
      <xdr:rowOff>1299882</xdr:rowOff>
    </xdr:to>
    <xdr:pic>
      <xdr:nvPicPr>
        <xdr:cNvPr id="4607" name="Рисунок 4606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" y="10174941"/>
          <a:ext cx="1131794" cy="11317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0</xdr:colOff>
      <xdr:row>65</xdr:row>
      <xdr:rowOff>862853</xdr:rowOff>
    </xdr:to>
    <xdr:pic>
      <xdr:nvPicPr>
        <xdr:cNvPr id="4608" name="Рисунок 4607"/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12808324"/>
          <a:ext cx="0" cy="2263588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64</xdr:row>
      <xdr:rowOff>78441</xdr:rowOff>
    </xdr:from>
    <xdr:to>
      <xdr:col>0</xdr:col>
      <xdr:colOff>1288676</xdr:colOff>
      <xdr:row>64</xdr:row>
      <xdr:rowOff>1299882</xdr:rowOff>
    </xdr:to>
    <xdr:pic>
      <xdr:nvPicPr>
        <xdr:cNvPr id="4609" name="Рисунок 4608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12886765"/>
          <a:ext cx="1221441" cy="1221441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80</xdr:row>
      <xdr:rowOff>22412</xdr:rowOff>
    </xdr:from>
    <xdr:to>
      <xdr:col>0</xdr:col>
      <xdr:colOff>1411941</xdr:colOff>
      <xdr:row>80</xdr:row>
      <xdr:rowOff>1333500</xdr:rowOff>
    </xdr:to>
    <xdr:pic>
      <xdr:nvPicPr>
        <xdr:cNvPr id="4610" name="Рисунок 4609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24036618"/>
          <a:ext cx="1311088" cy="1311088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134471</xdr:colOff>
      <xdr:row>62</xdr:row>
      <xdr:rowOff>89647</xdr:rowOff>
    </xdr:from>
    <xdr:to>
      <xdr:col>0</xdr:col>
      <xdr:colOff>1400736</xdr:colOff>
      <xdr:row>62</xdr:row>
      <xdr:rowOff>1355912</xdr:rowOff>
    </xdr:to>
    <xdr:pic>
      <xdr:nvPicPr>
        <xdr:cNvPr id="4611" name="Рисунок 4610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12897971"/>
          <a:ext cx="1266265" cy="1266265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123264</xdr:colOff>
      <xdr:row>79</xdr:row>
      <xdr:rowOff>44823</xdr:rowOff>
    </xdr:from>
    <xdr:to>
      <xdr:col>0</xdr:col>
      <xdr:colOff>1333499</xdr:colOff>
      <xdr:row>79</xdr:row>
      <xdr:rowOff>1255058</xdr:rowOff>
    </xdr:to>
    <xdr:pic>
      <xdr:nvPicPr>
        <xdr:cNvPr id="4612" name="Рисунок 4611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4" y="25459764"/>
          <a:ext cx="1210235" cy="1210235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112059</xdr:colOff>
      <xdr:row>78</xdr:row>
      <xdr:rowOff>123265</xdr:rowOff>
    </xdr:from>
    <xdr:to>
      <xdr:col>0</xdr:col>
      <xdr:colOff>1367118</xdr:colOff>
      <xdr:row>78</xdr:row>
      <xdr:rowOff>1378324</xdr:rowOff>
    </xdr:to>
    <xdr:pic>
      <xdr:nvPicPr>
        <xdr:cNvPr id="4613" name="Рисунок 4612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" y="25538206"/>
          <a:ext cx="1255059" cy="1255059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156882</xdr:colOff>
      <xdr:row>81</xdr:row>
      <xdr:rowOff>123265</xdr:rowOff>
    </xdr:from>
    <xdr:to>
      <xdr:col>0</xdr:col>
      <xdr:colOff>1389529</xdr:colOff>
      <xdr:row>81</xdr:row>
      <xdr:rowOff>1355912</xdr:rowOff>
    </xdr:to>
    <xdr:pic>
      <xdr:nvPicPr>
        <xdr:cNvPr id="4614" name="Рисунок 4613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29740412"/>
          <a:ext cx="1232647" cy="1232647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</xdr:colOff>
      <xdr:row>83</xdr:row>
      <xdr:rowOff>100853</xdr:rowOff>
    </xdr:from>
    <xdr:to>
      <xdr:col>0</xdr:col>
      <xdr:colOff>1322294</xdr:colOff>
      <xdr:row>83</xdr:row>
      <xdr:rowOff>1344706</xdr:rowOff>
    </xdr:to>
    <xdr:pic>
      <xdr:nvPicPr>
        <xdr:cNvPr id="4625" name="Рисунок 4624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" y="32519471"/>
          <a:ext cx="1243853" cy="1243853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123265</xdr:colOff>
      <xdr:row>97</xdr:row>
      <xdr:rowOff>100853</xdr:rowOff>
    </xdr:from>
    <xdr:to>
      <xdr:col>0</xdr:col>
      <xdr:colOff>1344706</xdr:colOff>
      <xdr:row>97</xdr:row>
      <xdr:rowOff>1322294</xdr:rowOff>
    </xdr:to>
    <xdr:pic>
      <xdr:nvPicPr>
        <xdr:cNvPr id="4626" name="Рисунок 4625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5" y="40923882"/>
          <a:ext cx="1221441" cy="1221441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99</xdr:row>
      <xdr:rowOff>44823</xdr:rowOff>
    </xdr:from>
    <xdr:to>
      <xdr:col>0</xdr:col>
      <xdr:colOff>1378323</xdr:colOff>
      <xdr:row>99</xdr:row>
      <xdr:rowOff>1355911</xdr:rowOff>
    </xdr:to>
    <xdr:pic>
      <xdr:nvPicPr>
        <xdr:cNvPr id="4643" name="Рисунок 4642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46470794"/>
          <a:ext cx="1311088" cy="1311088"/>
        </a:xfrm>
        <a:prstGeom prst="rect">
          <a:avLst/>
        </a:prstGeom>
      </xdr:spPr>
    </xdr:pic>
    <xdr:clientData/>
  </xdr:twoCellAnchor>
  <xdr:twoCellAnchor editAs="oneCell">
    <xdr:from>
      <xdr:col>0</xdr:col>
      <xdr:colOff>78442</xdr:colOff>
      <xdr:row>88</xdr:row>
      <xdr:rowOff>44824</xdr:rowOff>
    </xdr:from>
    <xdr:to>
      <xdr:col>0</xdr:col>
      <xdr:colOff>1411942</xdr:colOff>
      <xdr:row>88</xdr:row>
      <xdr:rowOff>1378324</xdr:rowOff>
    </xdr:to>
    <xdr:pic>
      <xdr:nvPicPr>
        <xdr:cNvPr id="4644" name="Рисунок 4643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36665648"/>
          <a:ext cx="133350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65</xdr:row>
      <xdr:rowOff>78441</xdr:rowOff>
    </xdr:from>
    <xdr:to>
      <xdr:col>0</xdr:col>
      <xdr:colOff>1389529</xdr:colOff>
      <xdr:row>65</xdr:row>
      <xdr:rowOff>1367117</xdr:rowOff>
    </xdr:to>
    <xdr:pic>
      <xdr:nvPicPr>
        <xdr:cNvPr id="4645" name="Рисунок 4644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15688235"/>
          <a:ext cx="1288676" cy="12886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134471</xdr:rowOff>
    </xdr:from>
    <xdr:to>
      <xdr:col>0</xdr:col>
      <xdr:colOff>1536805</xdr:colOff>
      <xdr:row>93</xdr:row>
      <xdr:rowOff>1277470</xdr:rowOff>
    </xdr:to>
    <xdr:pic>
      <xdr:nvPicPr>
        <xdr:cNvPr id="4646" name="Рисунок 4645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58236"/>
          <a:ext cx="1536805" cy="1142999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145676</xdr:colOff>
      <xdr:row>63</xdr:row>
      <xdr:rowOff>168088</xdr:rowOff>
    </xdr:from>
    <xdr:to>
      <xdr:col>0</xdr:col>
      <xdr:colOff>1355911</xdr:colOff>
      <xdr:row>63</xdr:row>
      <xdr:rowOff>1378323</xdr:rowOff>
    </xdr:to>
    <xdr:pic>
      <xdr:nvPicPr>
        <xdr:cNvPr id="4647" name="Рисунок 4646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" y="14377147"/>
          <a:ext cx="1210235" cy="1210235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145677</xdr:colOff>
      <xdr:row>44</xdr:row>
      <xdr:rowOff>134471</xdr:rowOff>
    </xdr:from>
    <xdr:to>
      <xdr:col>0</xdr:col>
      <xdr:colOff>1255059</xdr:colOff>
      <xdr:row>44</xdr:row>
      <xdr:rowOff>1243853</xdr:rowOff>
    </xdr:to>
    <xdr:pic>
      <xdr:nvPicPr>
        <xdr:cNvPr id="4648" name="Рисунок 4647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7" y="4538383"/>
          <a:ext cx="1109382" cy="1109382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112059</xdr:colOff>
      <xdr:row>46</xdr:row>
      <xdr:rowOff>134470</xdr:rowOff>
    </xdr:from>
    <xdr:to>
      <xdr:col>0</xdr:col>
      <xdr:colOff>1311089</xdr:colOff>
      <xdr:row>46</xdr:row>
      <xdr:rowOff>1333500</xdr:rowOff>
    </xdr:to>
    <xdr:pic>
      <xdr:nvPicPr>
        <xdr:cNvPr id="4649" name="Рисунок 4648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" y="7339852"/>
          <a:ext cx="1199030" cy="1199030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156883</xdr:colOff>
      <xdr:row>47</xdr:row>
      <xdr:rowOff>67235</xdr:rowOff>
    </xdr:from>
    <xdr:to>
      <xdr:col>0</xdr:col>
      <xdr:colOff>1479177</xdr:colOff>
      <xdr:row>47</xdr:row>
      <xdr:rowOff>1389529</xdr:rowOff>
    </xdr:to>
    <xdr:pic>
      <xdr:nvPicPr>
        <xdr:cNvPr id="4650" name="Рисунок 4649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3" y="8673353"/>
          <a:ext cx="1322294" cy="1322294"/>
        </a:xfrm>
        <a:prstGeom prst="rect">
          <a:avLst/>
        </a:prstGeom>
      </xdr:spPr>
    </xdr:pic>
    <xdr:clientData/>
  </xdr:twoCellAnchor>
  <xdr:twoCellAnchor editAs="oneCell">
    <xdr:from>
      <xdr:col>0</xdr:col>
      <xdr:colOff>22413</xdr:colOff>
      <xdr:row>71</xdr:row>
      <xdr:rowOff>224119</xdr:rowOff>
    </xdr:from>
    <xdr:to>
      <xdr:col>0</xdr:col>
      <xdr:colOff>1501588</xdr:colOff>
      <xdr:row>71</xdr:row>
      <xdr:rowOff>1209619</xdr:rowOff>
    </xdr:to>
    <xdr:pic>
      <xdr:nvPicPr>
        <xdr:cNvPr id="4651" name="Рисунок 4650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3" y="25639060"/>
          <a:ext cx="1479175" cy="9855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156882</xdr:colOff>
      <xdr:row>70</xdr:row>
      <xdr:rowOff>112059</xdr:rowOff>
    </xdr:from>
    <xdr:to>
      <xdr:col>0</xdr:col>
      <xdr:colOff>1322294</xdr:colOff>
      <xdr:row>70</xdr:row>
      <xdr:rowOff>1277471</xdr:rowOff>
    </xdr:to>
    <xdr:pic>
      <xdr:nvPicPr>
        <xdr:cNvPr id="4603" name="Рисунок 4602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25527000"/>
          <a:ext cx="1165412" cy="1165412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112059</xdr:colOff>
      <xdr:row>33</xdr:row>
      <xdr:rowOff>89648</xdr:rowOff>
    </xdr:from>
    <xdr:to>
      <xdr:col>0</xdr:col>
      <xdr:colOff>1378324</xdr:colOff>
      <xdr:row>33</xdr:row>
      <xdr:rowOff>1355913</xdr:rowOff>
    </xdr:to>
    <xdr:pic>
      <xdr:nvPicPr>
        <xdr:cNvPr id="4652" name="Рисунок 4651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" y="1692089"/>
          <a:ext cx="1266265" cy="1266265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123265</xdr:colOff>
      <xdr:row>34</xdr:row>
      <xdr:rowOff>78440</xdr:rowOff>
    </xdr:from>
    <xdr:to>
      <xdr:col>0</xdr:col>
      <xdr:colOff>1389529</xdr:colOff>
      <xdr:row>34</xdr:row>
      <xdr:rowOff>1344705</xdr:rowOff>
    </xdr:to>
    <xdr:pic>
      <xdr:nvPicPr>
        <xdr:cNvPr id="4653" name="Рисунок 4652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5" y="3081616"/>
          <a:ext cx="1266264" cy="1266265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156883</xdr:colOff>
      <xdr:row>35</xdr:row>
      <xdr:rowOff>33618</xdr:rowOff>
    </xdr:from>
    <xdr:to>
      <xdr:col>0</xdr:col>
      <xdr:colOff>1400736</xdr:colOff>
      <xdr:row>35</xdr:row>
      <xdr:rowOff>1277471</xdr:rowOff>
    </xdr:to>
    <xdr:pic>
      <xdr:nvPicPr>
        <xdr:cNvPr id="4654" name="Рисунок 4653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3" y="4437530"/>
          <a:ext cx="1243853" cy="1243853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36</xdr:row>
      <xdr:rowOff>22412</xdr:rowOff>
    </xdr:from>
    <xdr:to>
      <xdr:col>0</xdr:col>
      <xdr:colOff>1423147</xdr:colOff>
      <xdr:row>36</xdr:row>
      <xdr:rowOff>1344706</xdr:rowOff>
    </xdr:to>
    <xdr:pic>
      <xdr:nvPicPr>
        <xdr:cNvPr id="4655" name="Рисунок 4654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5827059"/>
          <a:ext cx="1322294" cy="1322294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37</xdr:row>
      <xdr:rowOff>22412</xdr:rowOff>
    </xdr:from>
    <xdr:to>
      <xdr:col>0</xdr:col>
      <xdr:colOff>1400736</xdr:colOff>
      <xdr:row>37</xdr:row>
      <xdr:rowOff>1322295</xdr:rowOff>
    </xdr:to>
    <xdr:pic>
      <xdr:nvPicPr>
        <xdr:cNvPr id="4656" name="Рисунок 4655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7227794"/>
          <a:ext cx="1299883" cy="1299883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112059</xdr:colOff>
      <xdr:row>38</xdr:row>
      <xdr:rowOff>123265</xdr:rowOff>
    </xdr:from>
    <xdr:to>
      <xdr:col>0</xdr:col>
      <xdr:colOff>1333500</xdr:colOff>
      <xdr:row>38</xdr:row>
      <xdr:rowOff>1344706</xdr:rowOff>
    </xdr:to>
    <xdr:pic>
      <xdr:nvPicPr>
        <xdr:cNvPr id="4657" name="Рисунок 4656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" y="8729383"/>
          <a:ext cx="1221441" cy="1221441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39</xdr:row>
      <xdr:rowOff>78441</xdr:rowOff>
    </xdr:from>
    <xdr:to>
      <xdr:col>0</xdr:col>
      <xdr:colOff>1389529</xdr:colOff>
      <xdr:row>39</xdr:row>
      <xdr:rowOff>1299882</xdr:rowOff>
    </xdr:to>
    <xdr:pic>
      <xdr:nvPicPr>
        <xdr:cNvPr id="4658" name="Рисунок 4657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8" y="10085294"/>
          <a:ext cx="1221441" cy="1221441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40</xdr:row>
      <xdr:rowOff>56029</xdr:rowOff>
    </xdr:from>
    <xdr:to>
      <xdr:col>0</xdr:col>
      <xdr:colOff>1434352</xdr:colOff>
      <xdr:row>40</xdr:row>
      <xdr:rowOff>1299882</xdr:rowOff>
    </xdr:to>
    <xdr:pic>
      <xdr:nvPicPr>
        <xdr:cNvPr id="4659" name="Рисунок 4658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11463617"/>
          <a:ext cx="1243853" cy="1243853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235325</xdr:colOff>
      <xdr:row>41</xdr:row>
      <xdr:rowOff>100853</xdr:rowOff>
    </xdr:from>
    <xdr:to>
      <xdr:col>0</xdr:col>
      <xdr:colOff>1333500</xdr:colOff>
      <xdr:row>42</xdr:row>
      <xdr:rowOff>5376</xdr:rowOff>
    </xdr:to>
    <xdr:pic>
      <xdr:nvPicPr>
        <xdr:cNvPr id="4670" name="Рисунок 4669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25" y="12909177"/>
          <a:ext cx="1098175" cy="1305259"/>
        </a:xfrm>
        <a:prstGeom prst="rect">
          <a:avLst/>
        </a:prstGeom>
      </xdr:spPr>
    </xdr:pic>
    <xdr:clientData/>
  </xdr:twoCellAnchor>
  <xdr:twoCellAnchor editAs="oneCell">
    <xdr:from>
      <xdr:col>0</xdr:col>
      <xdr:colOff>89647</xdr:colOff>
      <xdr:row>49</xdr:row>
      <xdr:rowOff>33617</xdr:rowOff>
    </xdr:from>
    <xdr:to>
      <xdr:col>0</xdr:col>
      <xdr:colOff>1411941</xdr:colOff>
      <xdr:row>49</xdr:row>
      <xdr:rowOff>1355911</xdr:rowOff>
    </xdr:to>
    <xdr:pic>
      <xdr:nvPicPr>
        <xdr:cNvPr id="4671" name="Рисунок 4670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" y="24047823"/>
          <a:ext cx="1322294" cy="1322294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123265</xdr:colOff>
      <xdr:row>50</xdr:row>
      <xdr:rowOff>67235</xdr:rowOff>
    </xdr:from>
    <xdr:to>
      <xdr:col>0</xdr:col>
      <xdr:colOff>1378324</xdr:colOff>
      <xdr:row>50</xdr:row>
      <xdr:rowOff>1322294</xdr:rowOff>
    </xdr:to>
    <xdr:pic>
      <xdr:nvPicPr>
        <xdr:cNvPr id="4714" name="Рисунок 4713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5" y="25482176"/>
          <a:ext cx="1255059" cy="1255059"/>
        </a:xfrm>
        <a:prstGeom prst="rect">
          <a:avLst/>
        </a:prstGeom>
      </xdr:spPr>
    </xdr:pic>
    <xdr:clientData/>
  </xdr:twoCellAnchor>
  <xdr:twoCellAnchor editAs="oneCell">
    <xdr:from>
      <xdr:col>0</xdr:col>
      <xdr:colOff>89647</xdr:colOff>
      <xdr:row>51</xdr:row>
      <xdr:rowOff>44823</xdr:rowOff>
    </xdr:from>
    <xdr:to>
      <xdr:col>0</xdr:col>
      <xdr:colOff>1411942</xdr:colOff>
      <xdr:row>51</xdr:row>
      <xdr:rowOff>1367118</xdr:rowOff>
    </xdr:to>
    <xdr:pic>
      <xdr:nvPicPr>
        <xdr:cNvPr id="4716" name="Рисунок 4715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" y="26860499"/>
          <a:ext cx="1322295" cy="1322295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52</xdr:row>
      <xdr:rowOff>56030</xdr:rowOff>
    </xdr:from>
    <xdr:to>
      <xdr:col>0</xdr:col>
      <xdr:colOff>1400735</xdr:colOff>
      <xdr:row>52</xdr:row>
      <xdr:rowOff>1288677</xdr:rowOff>
    </xdr:to>
    <xdr:pic>
      <xdr:nvPicPr>
        <xdr:cNvPr id="4717" name="Рисунок 4716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8" y="28272442"/>
          <a:ext cx="1232647" cy="1232647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201706</xdr:colOff>
      <xdr:row>53</xdr:row>
      <xdr:rowOff>100853</xdr:rowOff>
    </xdr:from>
    <xdr:to>
      <xdr:col>0</xdr:col>
      <xdr:colOff>1411941</xdr:colOff>
      <xdr:row>53</xdr:row>
      <xdr:rowOff>1311088</xdr:rowOff>
    </xdr:to>
    <xdr:pic>
      <xdr:nvPicPr>
        <xdr:cNvPr id="4718" name="Рисунок 4717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29718000"/>
          <a:ext cx="1210235" cy="1210235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145676</xdr:colOff>
      <xdr:row>54</xdr:row>
      <xdr:rowOff>56030</xdr:rowOff>
    </xdr:from>
    <xdr:to>
      <xdr:col>0</xdr:col>
      <xdr:colOff>1378323</xdr:colOff>
      <xdr:row>54</xdr:row>
      <xdr:rowOff>1288677</xdr:rowOff>
    </xdr:to>
    <xdr:pic>
      <xdr:nvPicPr>
        <xdr:cNvPr id="4719" name="Рисунок 4718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" y="31073912"/>
          <a:ext cx="1232647" cy="1232647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123264</xdr:colOff>
      <xdr:row>55</xdr:row>
      <xdr:rowOff>56029</xdr:rowOff>
    </xdr:from>
    <xdr:to>
      <xdr:col>0</xdr:col>
      <xdr:colOff>1434352</xdr:colOff>
      <xdr:row>55</xdr:row>
      <xdr:rowOff>1367117</xdr:rowOff>
    </xdr:to>
    <xdr:pic>
      <xdr:nvPicPr>
        <xdr:cNvPr id="4720" name="Рисунок 4719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4" y="32474647"/>
          <a:ext cx="1311088" cy="1311088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201706</xdr:colOff>
      <xdr:row>56</xdr:row>
      <xdr:rowOff>145676</xdr:rowOff>
    </xdr:from>
    <xdr:to>
      <xdr:col>0</xdr:col>
      <xdr:colOff>1400735</xdr:colOff>
      <xdr:row>56</xdr:row>
      <xdr:rowOff>1344705</xdr:rowOff>
    </xdr:to>
    <xdr:pic>
      <xdr:nvPicPr>
        <xdr:cNvPr id="4721" name="Рисунок 4720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33965029"/>
          <a:ext cx="1199029" cy="1199029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57</xdr:row>
      <xdr:rowOff>78442</xdr:rowOff>
    </xdr:from>
    <xdr:to>
      <xdr:col>0</xdr:col>
      <xdr:colOff>1367119</xdr:colOff>
      <xdr:row>57</xdr:row>
      <xdr:rowOff>1378325</xdr:rowOff>
    </xdr:to>
    <xdr:pic>
      <xdr:nvPicPr>
        <xdr:cNvPr id="4735" name="Рисунок 4734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6" y="35298530"/>
          <a:ext cx="1299883" cy="1299883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66</xdr:row>
      <xdr:rowOff>156882</xdr:rowOff>
    </xdr:from>
    <xdr:to>
      <xdr:col>0</xdr:col>
      <xdr:colOff>1322294</xdr:colOff>
      <xdr:row>66</xdr:row>
      <xdr:rowOff>1378323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47983588"/>
          <a:ext cx="1221441" cy="1221441"/>
        </a:xfrm>
        <a:prstGeom prst="rect">
          <a:avLst/>
        </a:prstGeom>
      </xdr:spPr>
    </xdr:pic>
    <xdr:clientData/>
  </xdr:twoCellAnchor>
  <xdr:twoCellAnchor editAs="oneCell">
    <xdr:from>
      <xdr:col>0</xdr:col>
      <xdr:colOff>44824</xdr:colOff>
      <xdr:row>75</xdr:row>
      <xdr:rowOff>100853</xdr:rowOff>
    </xdr:from>
    <xdr:to>
      <xdr:col>0</xdr:col>
      <xdr:colOff>1427951</xdr:colOff>
      <xdr:row>75</xdr:row>
      <xdr:rowOff>1311089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59133441"/>
          <a:ext cx="1383127" cy="1210236"/>
        </a:xfrm>
        <a:prstGeom prst="rect">
          <a:avLst/>
        </a:prstGeom>
      </xdr:spPr>
    </xdr:pic>
    <xdr:clientData/>
  </xdr:twoCellAnchor>
  <xdr:oneCellAnchor>
    <xdr:from>
      <xdr:col>0</xdr:col>
      <xdr:colOff>67235</xdr:colOff>
      <xdr:row>100</xdr:row>
      <xdr:rowOff>145676</xdr:rowOff>
    </xdr:from>
    <xdr:ext cx="1344706" cy="1008530"/>
    <xdr:pic>
      <xdr:nvPicPr>
        <xdr:cNvPr id="287" name="Рисунок 286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87192970"/>
          <a:ext cx="1344706" cy="1008530"/>
        </a:xfrm>
        <a:prstGeom prst="rect">
          <a:avLst/>
        </a:prstGeom>
      </xdr:spPr>
    </xdr:pic>
    <xdr:clientData/>
  </xdr:oneCellAnchor>
  <xdr:twoCellAnchor editAs="oneCell">
    <xdr:from>
      <xdr:col>0</xdr:col>
      <xdr:colOff>145676</xdr:colOff>
      <xdr:row>103</xdr:row>
      <xdr:rowOff>42968</xdr:rowOff>
    </xdr:from>
    <xdr:to>
      <xdr:col>0</xdr:col>
      <xdr:colOff>1187823</xdr:colOff>
      <xdr:row>103</xdr:row>
      <xdr:rowOff>1276278</xdr:rowOff>
    </xdr:to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" y="87090262"/>
          <a:ext cx="1042147" cy="12333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33617</xdr:rowOff>
    </xdr:from>
    <xdr:to>
      <xdr:col>0</xdr:col>
      <xdr:colOff>1423147</xdr:colOff>
      <xdr:row>84</xdr:row>
      <xdr:rowOff>1221440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672823"/>
          <a:ext cx="1423147" cy="1187823"/>
        </a:xfrm>
        <a:prstGeom prst="rect">
          <a:avLst/>
        </a:prstGeom>
      </xdr:spPr>
    </xdr:pic>
    <xdr:clientData/>
  </xdr:twoCellAnchor>
  <xdr:twoCellAnchor editAs="oneCell">
    <xdr:from>
      <xdr:col>0</xdr:col>
      <xdr:colOff>134506</xdr:colOff>
      <xdr:row>31</xdr:row>
      <xdr:rowOff>22412</xdr:rowOff>
    </xdr:from>
    <xdr:to>
      <xdr:col>0</xdr:col>
      <xdr:colOff>1480178</xdr:colOff>
      <xdr:row>31</xdr:row>
      <xdr:rowOff>1354412</xdr:rowOff>
    </xdr:to>
    <xdr:pic>
      <xdr:nvPicPr>
        <xdr:cNvPr id="226" name="Рисунок 225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06" y="14668500"/>
          <a:ext cx="1345672" cy="133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123266</xdr:colOff>
      <xdr:row>30</xdr:row>
      <xdr:rowOff>6071</xdr:rowOff>
    </xdr:from>
    <xdr:to>
      <xdr:col>0</xdr:col>
      <xdr:colOff>1479176</xdr:colOff>
      <xdr:row>30</xdr:row>
      <xdr:rowOff>1361981</xdr:rowOff>
    </xdr:to>
    <xdr:pic>
      <xdr:nvPicPr>
        <xdr:cNvPr id="228" name="Рисунок 227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6" y="13251424"/>
          <a:ext cx="1355910" cy="1355910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145676</xdr:colOff>
      <xdr:row>29</xdr:row>
      <xdr:rowOff>73252</xdr:rowOff>
    </xdr:from>
    <xdr:to>
      <xdr:col>0</xdr:col>
      <xdr:colOff>1411941</xdr:colOff>
      <xdr:row>29</xdr:row>
      <xdr:rowOff>1339517</xdr:rowOff>
    </xdr:to>
    <xdr:pic>
      <xdr:nvPicPr>
        <xdr:cNvPr id="229" name="Рисунок 228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" y="11917870"/>
          <a:ext cx="1266265" cy="1266265"/>
        </a:xfrm>
        <a:prstGeom prst="rect">
          <a:avLst/>
        </a:prstGeom>
      </xdr:spPr>
    </xdr:pic>
    <xdr:clientData/>
  </xdr:twoCellAnchor>
  <xdr:twoCellAnchor editAs="oneCell">
    <xdr:from>
      <xdr:col>0</xdr:col>
      <xdr:colOff>89647</xdr:colOff>
      <xdr:row>28</xdr:row>
      <xdr:rowOff>43046</xdr:rowOff>
    </xdr:from>
    <xdr:to>
      <xdr:col>0</xdr:col>
      <xdr:colOff>1413719</xdr:colOff>
      <xdr:row>28</xdr:row>
      <xdr:rowOff>1367118</xdr:rowOff>
    </xdr:to>
    <xdr:pic>
      <xdr:nvPicPr>
        <xdr:cNvPr id="230" name="Рисунок 229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" y="10486928"/>
          <a:ext cx="1324072" cy="1324072"/>
        </a:xfrm>
        <a:prstGeom prst="rect">
          <a:avLst/>
        </a:prstGeom>
      </xdr:spPr>
    </xdr:pic>
    <xdr:clientData/>
  </xdr:twoCellAnchor>
  <xdr:twoCellAnchor editAs="oneCell">
    <xdr:from>
      <xdr:col>0</xdr:col>
      <xdr:colOff>128452</xdr:colOff>
      <xdr:row>27</xdr:row>
      <xdr:rowOff>56028</xdr:rowOff>
    </xdr:from>
    <xdr:to>
      <xdr:col>0</xdr:col>
      <xdr:colOff>1450747</xdr:colOff>
      <xdr:row>27</xdr:row>
      <xdr:rowOff>1378323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52" y="9099175"/>
          <a:ext cx="1322295" cy="1322295"/>
        </a:xfrm>
        <a:prstGeom prst="rect">
          <a:avLst/>
        </a:prstGeom>
      </xdr:spPr>
    </xdr:pic>
    <xdr:clientData/>
  </xdr:twoCellAnchor>
  <xdr:twoCellAnchor editAs="oneCell">
    <xdr:from>
      <xdr:col>0</xdr:col>
      <xdr:colOff>72424</xdr:colOff>
      <xdr:row>26</xdr:row>
      <xdr:rowOff>22412</xdr:rowOff>
    </xdr:from>
    <xdr:to>
      <xdr:col>0</xdr:col>
      <xdr:colOff>1434353</xdr:colOff>
      <xdr:row>26</xdr:row>
      <xdr:rowOff>1384341</xdr:rowOff>
    </xdr:to>
    <xdr:pic>
      <xdr:nvPicPr>
        <xdr:cNvPr id="232" name="Рисунок 231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24" y="7664824"/>
          <a:ext cx="1361929" cy="1361929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25</xdr:row>
      <xdr:rowOff>62100</xdr:rowOff>
    </xdr:from>
    <xdr:to>
      <xdr:col>0</xdr:col>
      <xdr:colOff>1461900</xdr:colOff>
      <xdr:row>25</xdr:row>
      <xdr:rowOff>1344706</xdr:rowOff>
    </xdr:to>
    <xdr:pic>
      <xdr:nvPicPr>
        <xdr:cNvPr id="233" name="Рисунок 232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" y="6303776"/>
          <a:ext cx="1282606" cy="1282606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100854</xdr:colOff>
      <xdr:row>24</xdr:row>
      <xdr:rowOff>31840</xdr:rowOff>
    </xdr:from>
    <xdr:to>
      <xdr:col>0</xdr:col>
      <xdr:colOff>1445560</xdr:colOff>
      <xdr:row>24</xdr:row>
      <xdr:rowOff>1376546</xdr:rowOff>
    </xdr:to>
    <xdr:pic>
      <xdr:nvPicPr>
        <xdr:cNvPr id="234" name="Рисунок 233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4872781"/>
          <a:ext cx="1344706" cy="1344706"/>
        </a:xfrm>
        <a:prstGeom prst="rect">
          <a:avLst/>
        </a:prstGeom>
      </xdr:spPr>
    </xdr:pic>
    <xdr:clientData/>
  </xdr:twoCellAnchor>
  <xdr:twoCellAnchor editAs="oneCell">
    <xdr:from>
      <xdr:col>0</xdr:col>
      <xdr:colOff>134560</xdr:colOff>
      <xdr:row>23</xdr:row>
      <xdr:rowOff>20724</xdr:rowOff>
    </xdr:from>
    <xdr:to>
      <xdr:col>0</xdr:col>
      <xdr:colOff>1480954</xdr:colOff>
      <xdr:row>23</xdr:row>
      <xdr:rowOff>1367118</xdr:rowOff>
    </xdr:to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60" y="3460930"/>
          <a:ext cx="1346394" cy="1346394"/>
        </a:xfrm>
        <a:prstGeom prst="rect">
          <a:avLst/>
        </a:prstGeom>
      </xdr:spPr>
    </xdr:pic>
    <xdr:clientData/>
  </xdr:twoCellAnchor>
  <xdr:twoCellAnchor editAs="oneCell">
    <xdr:from>
      <xdr:col>0</xdr:col>
      <xdr:colOff>136249</xdr:colOff>
      <xdr:row>22</xdr:row>
      <xdr:rowOff>56029</xdr:rowOff>
    </xdr:from>
    <xdr:to>
      <xdr:col>0</xdr:col>
      <xdr:colOff>1447336</xdr:colOff>
      <xdr:row>22</xdr:row>
      <xdr:rowOff>1367116</xdr:rowOff>
    </xdr:to>
    <xdr:pic>
      <xdr:nvPicPr>
        <xdr:cNvPr id="237" name="Рисунок 236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49" y="2095500"/>
          <a:ext cx="1311087" cy="1311087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112059</xdr:colOff>
      <xdr:row>105</xdr:row>
      <xdr:rowOff>145676</xdr:rowOff>
    </xdr:from>
    <xdr:to>
      <xdr:col>0</xdr:col>
      <xdr:colOff>1355911</xdr:colOff>
      <xdr:row>105</xdr:row>
      <xdr:rowOff>1389528</xdr:rowOff>
    </xdr:to>
    <xdr:pic>
      <xdr:nvPicPr>
        <xdr:cNvPr id="285" name="Рисунок 284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" y="90842726"/>
          <a:ext cx="1243852" cy="1243852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</xdr:colOff>
      <xdr:row>106</xdr:row>
      <xdr:rowOff>78441</xdr:rowOff>
    </xdr:from>
    <xdr:to>
      <xdr:col>0</xdr:col>
      <xdr:colOff>1333500</xdr:colOff>
      <xdr:row>106</xdr:row>
      <xdr:rowOff>1333500</xdr:rowOff>
    </xdr:to>
    <xdr:pic>
      <xdr:nvPicPr>
        <xdr:cNvPr id="286" name="Рисунок 285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" y="92175666"/>
          <a:ext cx="1255059" cy="12550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179296</xdr:rowOff>
    </xdr:from>
    <xdr:to>
      <xdr:col>0</xdr:col>
      <xdr:colOff>1524000</xdr:colOff>
      <xdr:row>121</xdr:row>
      <xdr:rowOff>1703296</xdr:rowOff>
    </xdr:to>
    <xdr:pic>
      <xdr:nvPicPr>
        <xdr:cNvPr id="238" name="Рисунок 237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646208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145676</xdr:colOff>
      <xdr:row>122</xdr:row>
      <xdr:rowOff>56030</xdr:rowOff>
    </xdr:from>
    <xdr:to>
      <xdr:col>0</xdr:col>
      <xdr:colOff>1477676</xdr:colOff>
      <xdr:row>122</xdr:row>
      <xdr:rowOff>1388030</xdr:rowOff>
    </xdr:to>
    <xdr:pic>
      <xdr:nvPicPr>
        <xdr:cNvPr id="239" name="Рисунок 238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" y="129775324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112059</xdr:colOff>
      <xdr:row>123</xdr:row>
      <xdr:rowOff>33618</xdr:rowOff>
    </xdr:from>
    <xdr:to>
      <xdr:col>0</xdr:col>
      <xdr:colOff>1444059</xdr:colOff>
      <xdr:row>123</xdr:row>
      <xdr:rowOff>1365618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" y="131153647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112059</xdr:colOff>
      <xdr:row>124</xdr:row>
      <xdr:rowOff>67235</xdr:rowOff>
    </xdr:from>
    <xdr:to>
      <xdr:col>0</xdr:col>
      <xdr:colOff>1408059</xdr:colOff>
      <xdr:row>124</xdr:row>
      <xdr:rowOff>1363235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" y="132588000"/>
          <a:ext cx="1296000" cy="12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11206</xdr:colOff>
      <xdr:row>125</xdr:row>
      <xdr:rowOff>313765</xdr:rowOff>
    </xdr:from>
    <xdr:to>
      <xdr:col>0</xdr:col>
      <xdr:colOff>1523206</xdr:colOff>
      <xdr:row>125</xdr:row>
      <xdr:rowOff>1825765</xdr:rowOff>
    </xdr:to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134235265"/>
          <a:ext cx="1512000" cy="15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112059</xdr:colOff>
      <xdr:row>126</xdr:row>
      <xdr:rowOff>22412</xdr:rowOff>
    </xdr:from>
    <xdr:to>
      <xdr:col>0</xdr:col>
      <xdr:colOff>1444059</xdr:colOff>
      <xdr:row>126</xdr:row>
      <xdr:rowOff>1354412</xdr:rowOff>
    </xdr:to>
    <xdr:pic>
      <xdr:nvPicPr>
        <xdr:cNvPr id="243" name="Рисунок 242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" y="136196294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127</xdr:row>
      <xdr:rowOff>212912</xdr:rowOff>
    </xdr:from>
    <xdr:to>
      <xdr:col>0</xdr:col>
      <xdr:colOff>1545618</xdr:colOff>
      <xdr:row>127</xdr:row>
      <xdr:rowOff>1724912</xdr:rowOff>
    </xdr:to>
    <xdr:pic>
      <xdr:nvPicPr>
        <xdr:cNvPr id="244" name="Рисунок 243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8" y="137787530"/>
          <a:ext cx="1512000" cy="15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128</xdr:row>
      <xdr:rowOff>257735</xdr:rowOff>
    </xdr:from>
    <xdr:to>
      <xdr:col>0</xdr:col>
      <xdr:colOff>1496029</xdr:colOff>
      <xdr:row>128</xdr:row>
      <xdr:rowOff>1697735</xdr:rowOff>
    </xdr:to>
    <xdr:pic>
      <xdr:nvPicPr>
        <xdr:cNvPr id="245" name="Рисунок 244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14008473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</xdr:colOff>
      <xdr:row>129</xdr:row>
      <xdr:rowOff>257735</xdr:rowOff>
    </xdr:from>
    <xdr:to>
      <xdr:col>0</xdr:col>
      <xdr:colOff>1502011</xdr:colOff>
      <xdr:row>129</xdr:row>
      <xdr:rowOff>1737335</xdr:rowOff>
    </xdr:to>
    <xdr:pic>
      <xdr:nvPicPr>
        <xdr:cNvPr id="246" name="Рисунок 245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" y="142337117"/>
          <a:ext cx="1479600" cy="147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302561</xdr:rowOff>
    </xdr:from>
    <xdr:to>
      <xdr:col>0</xdr:col>
      <xdr:colOff>1481263</xdr:colOff>
      <xdr:row>87</xdr:row>
      <xdr:rowOff>1288677</xdr:rowOff>
    </xdr:to>
    <xdr:pic>
      <xdr:nvPicPr>
        <xdr:cNvPr id="4715" name="Рисунок 4714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025385"/>
          <a:ext cx="1481263" cy="986116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85</xdr:row>
      <xdr:rowOff>190501</xdr:rowOff>
    </xdr:from>
    <xdr:to>
      <xdr:col>0</xdr:col>
      <xdr:colOff>1413426</xdr:colOff>
      <xdr:row>85</xdr:row>
      <xdr:rowOff>1187825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88111854"/>
          <a:ext cx="1357397" cy="997324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89</xdr:row>
      <xdr:rowOff>156882</xdr:rowOff>
    </xdr:from>
    <xdr:to>
      <xdr:col>0</xdr:col>
      <xdr:colOff>1436261</xdr:colOff>
      <xdr:row>89</xdr:row>
      <xdr:rowOff>1131794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6" y="93681176"/>
          <a:ext cx="1369025" cy="974912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101</xdr:row>
      <xdr:rowOff>134472</xdr:rowOff>
    </xdr:from>
    <xdr:to>
      <xdr:col>0</xdr:col>
      <xdr:colOff>1443473</xdr:colOff>
      <xdr:row>101</xdr:row>
      <xdr:rowOff>1243854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107666119"/>
          <a:ext cx="1387444" cy="1109382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</xdr:colOff>
      <xdr:row>102</xdr:row>
      <xdr:rowOff>224118</xdr:rowOff>
    </xdr:from>
    <xdr:to>
      <xdr:col>0</xdr:col>
      <xdr:colOff>1423146</xdr:colOff>
      <xdr:row>102</xdr:row>
      <xdr:rowOff>1120588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" y="109156500"/>
          <a:ext cx="1344705" cy="896470"/>
        </a:xfrm>
        <a:prstGeom prst="rect">
          <a:avLst/>
        </a:prstGeom>
      </xdr:spPr>
    </xdr:pic>
    <xdr:clientData/>
  </xdr:twoCellAnchor>
  <xdr:twoCellAnchor editAs="oneCell">
    <xdr:from>
      <xdr:col>0</xdr:col>
      <xdr:colOff>11206</xdr:colOff>
      <xdr:row>95</xdr:row>
      <xdr:rowOff>156883</xdr:rowOff>
    </xdr:from>
    <xdr:to>
      <xdr:col>0</xdr:col>
      <xdr:colOff>1505607</xdr:colOff>
      <xdr:row>95</xdr:row>
      <xdr:rowOff>1154206</xdr:rowOff>
    </xdr:to>
    <xdr:pic>
      <xdr:nvPicPr>
        <xdr:cNvPr id="4606" name="Рисунок 4605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100684854"/>
          <a:ext cx="1494401" cy="997323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112058</xdr:colOff>
      <xdr:row>94</xdr:row>
      <xdr:rowOff>123266</xdr:rowOff>
    </xdr:from>
    <xdr:to>
      <xdr:col>0</xdr:col>
      <xdr:colOff>1479176</xdr:colOff>
      <xdr:row>94</xdr:row>
      <xdr:rowOff>1187824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8" y="100651237"/>
          <a:ext cx="1367118" cy="1064558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123264</xdr:colOff>
      <xdr:row>9</xdr:row>
      <xdr:rowOff>78441</xdr:rowOff>
    </xdr:from>
    <xdr:to>
      <xdr:col>0</xdr:col>
      <xdr:colOff>1344705</xdr:colOff>
      <xdr:row>9</xdr:row>
      <xdr:rowOff>1299882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4" y="2117912"/>
          <a:ext cx="1221441" cy="1221441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10</xdr:row>
      <xdr:rowOff>56030</xdr:rowOff>
    </xdr:from>
    <xdr:to>
      <xdr:col>0</xdr:col>
      <xdr:colOff>1411940</xdr:colOff>
      <xdr:row>10</xdr:row>
      <xdr:rowOff>1367117</xdr:rowOff>
    </xdr:to>
    <xdr:pic>
      <xdr:nvPicPr>
        <xdr:cNvPr id="202" name="Рисунок 201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496236"/>
          <a:ext cx="1311087" cy="1311087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123264</xdr:colOff>
      <xdr:row>11</xdr:row>
      <xdr:rowOff>134472</xdr:rowOff>
    </xdr:from>
    <xdr:to>
      <xdr:col>0</xdr:col>
      <xdr:colOff>1344705</xdr:colOff>
      <xdr:row>11</xdr:row>
      <xdr:rowOff>1355913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3264" y="4975413"/>
          <a:ext cx="1221441" cy="1221441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134470</xdr:colOff>
      <xdr:row>12</xdr:row>
      <xdr:rowOff>123266</xdr:rowOff>
    </xdr:from>
    <xdr:to>
      <xdr:col>0</xdr:col>
      <xdr:colOff>1367116</xdr:colOff>
      <xdr:row>12</xdr:row>
      <xdr:rowOff>1355912</xdr:rowOff>
    </xdr:to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0" y="6364942"/>
          <a:ext cx="1232646" cy="1232646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13</xdr:row>
      <xdr:rowOff>123264</xdr:rowOff>
    </xdr:from>
    <xdr:to>
      <xdr:col>0</xdr:col>
      <xdr:colOff>1329018</xdr:colOff>
      <xdr:row>13</xdr:row>
      <xdr:rowOff>1284194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8" y="7765676"/>
          <a:ext cx="1160930" cy="1160930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145676</xdr:colOff>
      <xdr:row>14</xdr:row>
      <xdr:rowOff>44821</xdr:rowOff>
    </xdr:from>
    <xdr:to>
      <xdr:col>0</xdr:col>
      <xdr:colOff>1396253</xdr:colOff>
      <xdr:row>14</xdr:row>
      <xdr:rowOff>1295398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" y="9087968"/>
          <a:ext cx="1250577" cy="1250577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</xdr:colOff>
      <xdr:row>15</xdr:row>
      <xdr:rowOff>105337</xdr:rowOff>
    </xdr:from>
    <xdr:to>
      <xdr:col>0</xdr:col>
      <xdr:colOff>1284193</xdr:colOff>
      <xdr:row>15</xdr:row>
      <xdr:rowOff>1311089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" y="10549219"/>
          <a:ext cx="1205752" cy="1205752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134470</xdr:colOff>
      <xdr:row>16</xdr:row>
      <xdr:rowOff>105334</xdr:rowOff>
    </xdr:from>
    <xdr:to>
      <xdr:col>0</xdr:col>
      <xdr:colOff>1295399</xdr:colOff>
      <xdr:row>16</xdr:row>
      <xdr:rowOff>1266263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0" y="11949952"/>
          <a:ext cx="1160929" cy="1160929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112058</xdr:colOff>
      <xdr:row>17</xdr:row>
      <xdr:rowOff>78441</xdr:rowOff>
    </xdr:from>
    <xdr:to>
      <xdr:col>0</xdr:col>
      <xdr:colOff>1284193</xdr:colOff>
      <xdr:row>17</xdr:row>
      <xdr:rowOff>1250576</xdr:rowOff>
    </xdr:to>
    <xdr:pic>
      <xdr:nvPicPr>
        <xdr:cNvPr id="209" name="Рисунок 208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8" y="13323794"/>
          <a:ext cx="1172135" cy="11721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11206</xdr:rowOff>
    </xdr:from>
    <xdr:to>
      <xdr:col>0</xdr:col>
      <xdr:colOff>1284193</xdr:colOff>
      <xdr:row>18</xdr:row>
      <xdr:rowOff>1295399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57294"/>
          <a:ext cx="1284193" cy="1284193"/>
        </a:xfrm>
        <a:prstGeom prst="rect">
          <a:avLst/>
        </a:prstGeom>
      </xdr:spPr>
    </xdr:pic>
    <xdr:clientData/>
  </xdr:twoCellAnchor>
  <xdr:twoCellAnchor editAs="oneCell">
    <xdr:from>
      <xdr:col>0</xdr:col>
      <xdr:colOff>129987</xdr:colOff>
      <xdr:row>19</xdr:row>
      <xdr:rowOff>123265</xdr:rowOff>
    </xdr:from>
    <xdr:to>
      <xdr:col>0</xdr:col>
      <xdr:colOff>1322294</xdr:colOff>
      <xdr:row>19</xdr:row>
      <xdr:rowOff>1315572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87" y="16170089"/>
          <a:ext cx="1192307" cy="1192307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145678</xdr:colOff>
      <xdr:row>20</xdr:row>
      <xdr:rowOff>56029</xdr:rowOff>
    </xdr:from>
    <xdr:to>
      <xdr:col>0</xdr:col>
      <xdr:colOff>1373840</xdr:colOff>
      <xdr:row>20</xdr:row>
      <xdr:rowOff>1284191</xdr:rowOff>
    </xdr:to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8" y="17503588"/>
          <a:ext cx="1228162" cy="1228162"/>
        </a:xfrm>
        <a:prstGeom prst="rect">
          <a:avLst/>
        </a:prstGeom>
      </xdr:spPr>
    </xdr:pic>
    <xdr:clientData/>
  </xdr:twoCellAnchor>
  <xdr:oneCellAnchor>
    <xdr:from>
      <xdr:col>0</xdr:col>
      <xdr:colOff>276225</xdr:colOff>
      <xdr:row>179</xdr:row>
      <xdr:rowOff>47625</xdr:rowOff>
    </xdr:from>
    <xdr:ext cx="885825" cy="1333500"/>
    <xdr:pic>
      <xdr:nvPicPr>
        <xdr:cNvPr id="315" name="Рисунок 1027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18730419"/>
          <a:ext cx="885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142875</xdr:colOff>
      <xdr:row>158</xdr:row>
      <xdr:rowOff>1288340</xdr:rowOff>
    </xdr:from>
    <xdr:ext cx="809625" cy="45719"/>
    <xdr:pic>
      <xdr:nvPicPr>
        <xdr:cNvPr id="1916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73" r="8602"/>
        <a:stretch/>
      </xdr:blipFill>
      <xdr:spPr bwMode="auto">
        <a:xfrm>
          <a:off x="142875" y="208765252"/>
          <a:ext cx="80962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156883</xdr:colOff>
      <xdr:row>158</xdr:row>
      <xdr:rowOff>44822</xdr:rowOff>
    </xdr:from>
    <xdr:to>
      <xdr:col>0</xdr:col>
      <xdr:colOff>1098176</xdr:colOff>
      <xdr:row>159</xdr:row>
      <xdr:rowOff>44822</xdr:rowOff>
    </xdr:to>
    <xdr:pic>
      <xdr:nvPicPr>
        <xdr:cNvPr id="213" name="Рисунок 212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3" y="207252793"/>
          <a:ext cx="941293" cy="1411940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156884</xdr:colOff>
      <xdr:row>159</xdr:row>
      <xdr:rowOff>55803</xdr:rowOff>
    </xdr:from>
    <xdr:to>
      <xdr:col>0</xdr:col>
      <xdr:colOff>1053364</xdr:colOff>
      <xdr:row>160</xdr:row>
      <xdr:rowOff>2</xdr:rowOff>
    </xdr:to>
    <xdr:pic>
      <xdr:nvPicPr>
        <xdr:cNvPr id="214" name="Рисунок 213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56884" y="208664509"/>
          <a:ext cx="896480" cy="1344934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162</xdr:row>
      <xdr:rowOff>1019736</xdr:rowOff>
    </xdr:from>
    <xdr:to>
      <xdr:col>0</xdr:col>
      <xdr:colOff>934709</xdr:colOff>
      <xdr:row>163</xdr:row>
      <xdr:rowOff>953625</xdr:rowOff>
    </xdr:to>
    <xdr:pic>
      <xdr:nvPicPr>
        <xdr:cNvPr id="215" name="Рисунок 214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213830648"/>
          <a:ext cx="889886" cy="1334625"/>
        </a:xfrm>
        <a:prstGeom prst="rect">
          <a:avLst/>
        </a:prstGeom>
      </xdr:spPr>
    </xdr:pic>
    <xdr:clientData/>
  </xdr:twoCellAnchor>
  <xdr:twoCellAnchor editAs="oneCell">
    <xdr:from>
      <xdr:col>0</xdr:col>
      <xdr:colOff>127746</xdr:colOff>
      <xdr:row>161</xdr:row>
      <xdr:rowOff>29137</xdr:rowOff>
    </xdr:from>
    <xdr:to>
      <xdr:col>0</xdr:col>
      <xdr:colOff>1064559</xdr:colOff>
      <xdr:row>162</xdr:row>
      <xdr:rowOff>29137</xdr:rowOff>
    </xdr:to>
    <xdr:pic>
      <xdr:nvPicPr>
        <xdr:cNvPr id="216" name="Рисунок 215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46" y="211439313"/>
          <a:ext cx="936813" cy="1405220"/>
        </a:xfrm>
        <a:prstGeom prst="rect">
          <a:avLst/>
        </a:prstGeom>
      </xdr:spPr>
    </xdr:pic>
    <xdr:clientData/>
  </xdr:twoCellAnchor>
  <xdr:twoCellAnchor editAs="oneCell">
    <xdr:from>
      <xdr:col>0</xdr:col>
      <xdr:colOff>149688</xdr:colOff>
      <xdr:row>162</xdr:row>
      <xdr:rowOff>33814</xdr:rowOff>
    </xdr:from>
    <xdr:to>
      <xdr:col>0</xdr:col>
      <xdr:colOff>1143000</xdr:colOff>
      <xdr:row>163</xdr:row>
      <xdr:rowOff>123264</xdr:rowOff>
    </xdr:to>
    <xdr:pic>
      <xdr:nvPicPr>
        <xdr:cNvPr id="217" name="Рисунок 216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88" y="212844726"/>
          <a:ext cx="993312" cy="1490186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168089</xdr:colOff>
      <xdr:row>162</xdr:row>
      <xdr:rowOff>1378323</xdr:rowOff>
    </xdr:from>
    <xdr:to>
      <xdr:col>0</xdr:col>
      <xdr:colOff>1120588</xdr:colOff>
      <xdr:row>164</xdr:row>
      <xdr:rowOff>5804</xdr:rowOff>
    </xdr:to>
    <xdr:pic>
      <xdr:nvPicPr>
        <xdr:cNvPr id="218" name="Рисунок 217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9" y="214189235"/>
          <a:ext cx="952499" cy="1428952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156883</xdr:colOff>
      <xdr:row>164</xdr:row>
      <xdr:rowOff>11205</xdr:rowOff>
    </xdr:from>
    <xdr:to>
      <xdr:col>0</xdr:col>
      <xdr:colOff>1154206</xdr:colOff>
      <xdr:row>165</xdr:row>
      <xdr:rowOff>106455</xdr:rowOff>
    </xdr:to>
    <xdr:pic>
      <xdr:nvPicPr>
        <xdr:cNvPr id="220" name="Рисунок 219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3" y="215623587"/>
          <a:ext cx="997323" cy="1495985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164</xdr:row>
      <xdr:rowOff>1316692</xdr:rowOff>
    </xdr:from>
    <xdr:to>
      <xdr:col>0</xdr:col>
      <xdr:colOff>1109383</xdr:colOff>
      <xdr:row>166</xdr:row>
      <xdr:rowOff>78442</xdr:rowOff>
    </xdr:to>
    <xdr:pic>
      <xdr:nvPicPr>
        <xdr:cNvPr id="247" name="Рисунок 246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6" y="216929074"/>
          <a:ext cx="1042147" cy="1563221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112059</xdr:colOff>
      <xdr:row>166</xdr:row>
      <xdr:rowOff>12326</xdr:rowOff>
    </xdr:from>
    <xdr:to>
      <xdr:col>0</xdr:col>
      <xdr:colOff>1086971</xdr:colOff>
      <xdr:row>167</xdr:row>
      <xdr:rowOff>73959</xdr:rowOff>
    </xdr:to>
    <xdr:pic>
      <xdr:nvPicPr>
        <xdr:cNvPr id="248" name="Рисунок 247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" y="218426179"/>
          <a:ext cx="974912" cy="1462368"/>
        </a:xfrm>
        <a:prstGeom prst="rect">
          <a:avLst/>
        </a:prstGeom>
      </xdr:spPr>
    </xdr:pic>
    <xdr:clientData/>
  </xdr:twoCellAnchor>
  <xdr:twoCellAnchor editAs="oneCell">
    <xdr:from>
      <xdr:col>0</xdr:col>
      <xdr:colOff>89648</xdr:colOff>
      <xdr:row>166</xdr:row>
      <xdr:rowOff>1389290</xdr:rowOff>
    </xdr:from>
    <xdr:to>
      <xdr:col>0</xdr:col>
      <xdr:colOff>1120588</xdr:colOff>
      <xdr:row>168</xdr:row>
      <xdr:rowOff>134469</xdr:rowOff>
    </xdr:to>
    <xdr:pic>
      <xdr:nvPicPr>
        <xdr:cNvPr id="249" name="Рисунок 248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8" y="219803143"/>
          <a:ext cx="1030940" cy="1546649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112059</xdr:colOff>
      <xdr:row>167</xdr:row>
      <xdr:rowOff>1344704</xdr:rowOff>
    </xdr:from>
    <xdr:to>
      <xdr:col>0</xdr:col>
      <xdr:colOff>1165413</xdr:colOff>
      <xdr:row>169</xdr:row>
      <xdr:rowOff>123265</xdr:rowOff>
    </xdr:to>
    <xdr:pic>
      <xdr:nvPicPr>
        <xdr:cNvPr id="250" name="Рисунок 249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" y="221159292"/>
          <a:ext cx="1053354" cy="1580031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134472</xdr:colOff>
      <xdr:row>168</xdr:row>
      <xdr:rowOff>1355911</xdr:rowOff>
    </xdr:from>
    <xdr:to>
      <xdr:col>0</xdr:col>
      <xdr:colOff>1169895</xdr:colOff>
      <xdr:row>170</xdr:row>
      <xdr:rowOff>107576</xdr:rowOff>
    </xdr:to>
    <xdr:pic>
      <xdr:nvPicPr>
        <xdr:cNvPr id="251" name="Рисунок 250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2" y="222571235"/>
          <a:ext cx="1035423" cy="1553135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123266</xdr:colOff>
      <xdr:row>169</xdr:row>
      <xdr:rowOff>1355911</xdr:rowOff>
    </xdr:from>
    <xdr:to>
      <xdr:col>0</xdr:col>
      <xdr:colOff>1146887</xdr:colOff>
      <xdr:row>171</xdr:row>
      <xdr:rowOff>89646</xdr:rowOff>
    </xdr:to>
    <xdr:pic>
      <xdr:nvPicPr>
        <xdr:cNvPr id="253" name="Рисунок 252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6" y="223971970"/>
          <a:ext cx="1023621" cy="1535206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156884</xdr:colOff>
      <xdr:row>170</xdr:row>
      <xdr:rowOff>1351432</xdr:rowOff>
    </xdr:from>
    <xdr:to>
      <xdr:col>0</xdr:col>
      <xdr:colOff>1187824</xdr:colOff>
      <xdr:row>172</xdr:row>
      <xdr:rowOff>96371</xdr:rowOff>
    </xdr:to>
    <xdr:pic>
      <xdr:nvPicPr>
        <xdr:cNvPr id="254" name="Рисунок 253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4" y="225368226"/>
          <a:ext cx="1030940" cy="1546410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112059</xdr:colOff>
      <xdr:row>171</xdr:row>
      <xdr:rowOff>1379375</xdr:rowOff>
    </xdr:from>
    <xdr:to>
      <xdr:col>0</xdr:col>
      <xdr:colOff>1120588</xdr:colOff>
      <xdr:row>172</xdr:row>
      <xdr:rowOff>1398240</xdr:rowOff>
    </xdr:to>
    <xdr:pic>
      <xdr:nvPicPr>
        <xdr:cNvPr id="255" name="Рисунок 254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" y="226796904"/>
          <a:ext cx="1008529" cy="141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160</xdr:row>
      <xdr:rowOff>56030</xdr:rowOff>
    </xdr:from>
    <xdr:to>
      <xdr:col>0</xdr:col>
      <xdr:colOff>1019735</xdr:colOff>
      <xdr:row>160</xdr:row>
      <xdr:rowOff>1299692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0065471"/>
          <a:ext cx="829235" cy="1243662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257734</xdr:colOff>
      <xdr:row>209</xdr:row>
      <xdr:rowOff>1389530</xdr:rowOff>
    </xdr:from>
    <xdr:to>
      <xdr:col>0</xdr:col>
      <xdr:colOff>1232645</xdr:colOff>
      <xdr:row>211</xdr:row>
      <xdr:rowOff>106558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7734" y="276639618"/>
          <a:ext cx="974911" cy="1518498"/>
        </a:xfrm>
        <a:prstGeom prst="rect">
          <a:avLst/>
        </a:prstGeom>
      </xdr:spPr>
    </xdr:pic>
    <xdr:clientData/>
  </xdr:twoCellAnchor>
  <xdr:twoCellAnchor editAs="oneCell">
    <xdr:from>
      <xdr:col>0</xdr:col>
      <xdr:colOff>347382</xdr:colOff>
      <xdr:row>208</xdr:row>
      <xdr:rowOff>257735</xdr:rowOff>
    </xdr:from>
    <xdr:to>
      <xdr:col>0</xdr:col>
      <xdr:colOff>1330511</xdr:colOff>
      <xdr:row>210</xdr:row>
      <xdr:rowOff>62753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82" y="275238882"/>
          <a:ext cx="983129" cy="1474694"/>
        </a:xfrm>
        <a:prstGeom prst="rect">
          <a:avLst/>
        </a:prstGeom>
      </xdr:spPr>
    </xdr:pic>
    <xdr:clientData/>
  </xdr:twoCellAnchor>
  <xdr:oneCellAnchor>
    <xdr:from>
      <xdr:col>0</xdr:col>
      <xdr:colOff>380999</xdr:colOff>
      <xdr:row>209</xdr:row>
      <xdr:rowOff>11206</xdr:rowOff>
    </xdr:from>
    <xdr:ext cx="983129" cy="1474694"/>
    <xdr:pic>
      <xdr:nvPicPr>
        <xdr:cNvPr id="444" name="Рисунок 443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275261294"/>
          <a:ext cx="983129" cy="1474694"/>
        </a:xfrm>
        <a:prstGeom prst="rect">
          <a:avLst/>
        </a:prstGeom>
      </xdr:spPr>
    </xdr:pic>
    <xdr:clientData/>
  </xdr:oneCellAnchor>
  <xdr:twoCellAnchor editAs="oneCell">
    <xdr:from>
      <xdr:col>0</xdr:col>
      <xdr:colOff>407896</xdr:colOff>
      <xdr:row>212</xdr:row>
      <xdr:rowOff>11205</xdr:rowOff>
    </xdr:from>
    <xdr:to>
      <xdr:col>0</xdr:col>
      <xdr:colOff>1311838</xdr:colOff>
      <xdr:row>212</xdr:row>
      <xdr:rowOff>1367118</xdr:rowOff>
    </xdr:to>
    <xdr:pic>
      <xdr:nvPicPr>
        <xdr:cNvPr id="1889" name="Рисунок 1888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896" y="279463499"/>
          <a:ext cx="903942" cy="1355913"/>
        </a:xfrm>
        <a:prstGeom prst="rect">
          <a:avLst/>
        </a:prstGeom>
      </xdr:spPr>
    </xdr:pic>
    <xdr:clientData/>
  </xdr:twoCellAnchor>
  <xdr:twoCellAnchor editAs="oneCell">
    <xdr:from>
      <xdr:col>0</xdr:col>
      <xdr:colOff>445712</xdr:colOff>
      <xdr:row>211</xdr:row>
      <xdr:rowOff>123267</xdr:rowOff>
    </xdr:from>
    <xdr:to>
      <xdr:col>0</xdr:col>
      <xdr:colOff>1344707</xdr:colOff>
      <xdr:row>212</xdr:row>
      <xdr:rowOff>70817</xdr:rowOff>
    </xdr:to>
    <xdr:pic>
      <xdr:nvPicPr>
        <xdr:cNvPr id="1890" name="Рисунок 1889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12" y="278174826"/>
          <a:ext cx="898995" cy="1348285"/>
        </a:xfrm>
        <a:prstGeom prst="rect">
          <a:avLst/>
        </a:prstGeom>
      </xdr:spPr>
    </xdr:pic>
    <xdr:clientData/>
  </xdr:twoCellAnchor>
  <xdr:twoCellAnchor editAs="oneCell">
    <xdr:from>
      <xdr:col>0</xdr:col>
      <xdr:colOff>347382</xdr:colOff>
      <xdr:row>212</xdr:row>
      <xdr:rowOff>1344705</xdr:rowOff>
    </xdr:from>
    <xdr:to>
      <xdr:col>0</xdr:col>
      <xdr:colOff>1382158</xdr:colOff>
      <xdr:row>214</xdr:row>
      <xdr:rowOff>95625</xdr:rowOff>
    </xdr:to>
    <xdr:pic>
      <xdr:nvPicPr>
        <xdr:cNvPr id="1891" name="Рисунок 1890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82" y="280796999"/>
          <a:ext cx="1034776" cy="1552391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380998</xdr:colOff>
      <xdr:row>213</xdr:row>
      <xdr:rowOff>1378324</xdr:rowOff>
    </xdr:from>
    <xdr:to>
      <xdr:col>0</xdr:col>
      <xdr:colOff>1348725</xdr:colOff>
      <xdr:row>215</xdr:row>
      <xdr:rowOff>28650</xdr:rowOff>
    </xdr:to>
    <xdr:pic>
      <xdr:nvPicPr>
        <xdr:cNvPr id="1892" name="Рисунок 1891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8" y="282231353"/>
          <a:ext cx="967727" cy="1451797"/>
        </a:xfrm>
        <a:prstGeom prst="rect">
          <a:avLst/>
        </a:prstGeom>
      </xdr:spPr>
    </xdr:pic>
    <xdr:clientData/>
  </xdr:twoCellAnchor>
  <xdr:twoCellAnchor editAs="oneCell">
    <xdr:from>
      <xdr:col>0</xdr:col>
      <xdr:colOff>370540</xdr:colOff>
      <xdr:row>214</xdr:row>
      <xdr:rowOff>1345824</xdr:rowOff>
    </xdr:from>
    <xdr:to>
      <xdr:col>0</xdr:col>
      <xdr:colOff>1355911</xdr:colOff>
      <xdr:row>216</xdr:row>
      <xdr:rowOff>22410</xdr:rowOff>
    </xdr:to>
    <xdr:pic>
      <xdr:nvPicPr>
        <xdr:cNvPr id="1893" name="Рисунок 1892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40" y="283599589"/>
          <a:ext cx="985371" cy="1478057"/>
        </a:xfrm>
        <a:prstGeom prst="rect">
          <a:avLst/>
        </a:prstGeom>
      </xdr:spPr>
    </xdr:pic>
    <xdr:clientData/>
  </xdr:twoCellAnchor>
  <xdr:twoCellAnchor editAs="oneCell">
    <xdr:from>
      <xdr:col>0</xdr:col>
      <xdr:colOff>437029</xdr:colOff>
      <xdr:row>216</xdr:row>
      <xdr:rowOff>22412</xdr:rowOff>
    </xdr:from>
    <xdr:to>
      <xdr:col>0</xdr:col>
      <xdr:colOff>1367119</xdr:colOff>
      <xdr:row>217</xdr:row>
      <xdr:rowOff>16812</xdr:rowOff>
    </xdr:to>
    <xdr:pic>
      <xdr:nvPicPr>
        <xdr:cNvPr id="1894" name="Рисунок 1893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29" y="285077647"/>
          <a:ext cx="930090" cy="1395135"/>
        </a:xfrm>
        <a:prstGeom prst="rect">
          <a:avLst/>
        </a:prstGeom>
      </xdr:spPr>
    </xdr:pic>
    <xdr:clientData/>
  </xdr:twoCellAnchor>
  <xdr:twoCellAnchor editAs="oneCell">
    <xdr:from>
      <xdr:col>0</xdr:col>
      <xdr:colOff>313765</xdr:colOff>
      <xdr:row>217</xdr:row>
      <xdr:rowOff>11206</xdr:rowOff>
    </xdr:from>
    <xdr:to>
      <xdr:col>0</xdr:col>
      <xdr:colOff>1255060</xdr:colOff>
      <xdr:row>218</xdr:row>
      <xdr:rowOff>22413</xdr:rowOff>
    </xdr:to>
    <xdr:pic>
      <xdr:nvPicPr>
        <xdr:cNvPr id="1896" name="Рисунок 1895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765" y="286467177"/>
          <a:ext cx="941295" cy="1411942"/>
        </a:xfrm>
        <a:prstGeom prst="rect">
          <a:avLst/>
        </a:prstGeom>
      </xdr:spPr>
    </xdr:pic>
    <xdr:clientData/>
  </xdr:twoCellAnchor>
  <xdr:twoCellAnchor editAs="oneCell">
    <xdr:from>
      <xdr:col>0</xdr:col>
      <xdr:colOff>280148</xdr:colOff>
      <xdr:row>218</xdr:row>
      <xdr:rowOff>44815</xdr:rowOff>
    </xdr:from>
    <xdr:to>
      <xdr:col>0</xdr:col>
      <xdr:colOff>1255059</xdr:colOff>
      <xdr:row>219</xdr:row>
      <xdr:rowOff>106673</xdr:rowOff>
    </xdr:to>
    <xdr:pic>
      <xdr:nvPicPr>
        <xdr:cNvPr id="1897" name="Рисунок 1896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48" y="287901521"/>
          <a:ext cx="974911" cy="1462593"/>
        </a:xfrm>
        <a:prstGeom prst="rect">
          <a:avLst/>
        </a:prstGeom>
      </xdr:spPr>
    </xdr:pic>
    <xdr:clientData/>
  </xdr:twoCellAnchor>
  <xdr:twoCellAnchor editAs="oneCell">
    <xdr:from>
      <xdr:col>0</xdr:col>
      <xdr:colOff>280148</xdr:colOff>
      <xdr:row>219</xdr:row>
      <xdr:rowOff>40340</xdr:rowOff>
    </xdr:from>
    <xdr:to>
      <xdr:col>0</xdr:col>
      <xdr:colOff>1255059</xdr:colOff>
      <xdr:row>220</xdr:row>
      <xdr:rowOff>101971</xdr:rowOff>
    </xdr:to>
    <xdr:pic>
      <xdr:nvPicPr>
        <xdr:cNvPr id="1898" name="Рисунок 1897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48" y="289297781"/>
          <a:ext cx="974911" cy="1462367"/>
        </a:xfrm>
        <a:prstGeom prst="rect">
          <a:avLst/>
        </a:prstGeom>
      </xdr:spPr>
    </xdr:pic>
    <xdr:clientData/>
  </xdr:twoCellAnchor>
  <xdr:twoCellAnchor editAs="oneCell">
    <xdr:from>
      <xdr:col>0</xdr:col>
      <xdr:colOff>291355</xdr:colOff>
      <xdr:row>219</xdr:row>
      <xdr:rowOff>1367123</xdr:rowOff>
    </xdr:from>
    <xdr:to>
      <xdr:col>0</xdr:col>
      <xdr:colOff>1255059</xdr:colOff>
      <xdr:row>221</xdr:row>
      <xdr:rowOff>11208</xdr:rowOff>
    </xdr:to>
    <xdr:pic>
      <xdr:nvPicPr>
        <xdr:cNvPr id="1899" name="Рисунок 1898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55" y="290624564"/>
          <a:ext cx="963704" cy="1445556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235324</xdr:colOff>
      <xdr:row>221</xdr:row>
      <xdr:rowOff>11205</xdr:rowOff>
    </xdr:from>
    <xdr:to>
      <xdr:col>0</xdr:col>
      <xdr:colOff>1255059</xdr:colOff>
      <xdr:row>222</xdr:row>
      <xdr:rowOff>139847</xdr:rowOff>
    </xdr:to>
    <xdr:pic>
      <xdr:nvPicPr>
        <xdr:cNvPr id="1900" name="Рисунок 1899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24" y="292070117"/>
          <a:ext cx="1019735" cy="1529378"/>
        </a:xfrm>
        <a:prstGeom prst="rect">
          <a:avLst/>
        </a:prstGeom>
      </xdr:spPr>
    </xdr:pic>
    <xdr:clientData/>
  </xdr:twoCellAnchor>
  <xdr:twoCellAnchor editAs="oneCell">
    <xdr:from>
      <xdr:col>0</xdr:col>
      <xdr:colOff>369794</xdr:colOff>
      <xdr:row>222</xdr:row>
      <xdr:rowOff>39223</xdr:rowOff>
    </xdr:from>
    <xdr:to>
      <xdr:col>0</xdr:col>
      <xdr:colOff>1333499</xdr:colOff>
      <xdr:row>223</xdr:row>
      <xdr:rowOff>84046</xdr:rowOff>
    </xdr:to>
    <xdr:pic>
      <xdr:nvPicPr>
        <xdr:cNvPr id="1901" name="Рисунок 1900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94" y="293498870"/>
          <a:ext cx="963705" cy="1445558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268943</xdr:colOff>
      <xdr:row>223</xdr:row>
      <xdr:rowOff>2</xdr:rowOff>
    </xdr:from>
    <xdr:to>
      <xdr:col>0</xdr:col>
      <xdr:colOff>1255059</xdr:colOff>
      <xdr:row>224</xdr:row>
      <xdr:rowOff>78441</xdr:rowOff>
    </xdr:to>
    <xdr:pic>
      <xdr:nvPicPr>
        <xdr:cNvPr id="1902" name="Рисунок 1901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3" y="294860384"/>
          <a:ext cx="986116" cy="1479174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8</xdr:row>
      <xdr:rowOff>179294</xdr:rowOff>
    </xdr:from>
    <xdr:to>
      <xdr:col>0</xdr:col>
      <xdr:colOff>1243853</xdr:colOff>
      <xdr:row>8</xdr:row>
      <xdr:rowOff>1255059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8" y="2218765"/>
          <a:ext cx="1075765" cy="1075765"/>
        </a:xfrm>
        <a:prstGeom prst="rect">
          <a:avLst/>
        </a:prstGeom>
      </xdr:spPr>
    </xdr:pic>
    <xdr:clientData/>
  </xdr:twoCellAnchor>
  <xdr:twoCellAnchor editAs="oneCell">
    <xdr:from>
      <xdr:col>0</xdr:col>
      <xdr:colOff>246529</xdr:colOff>
      <xdr:row>68</xdr:row>
      <xdr:rowOff>89647</xdr:rowOff>
    </xdr:from>
    <xdr:to>
      <xdr:col>0</xdr:col>
      <xdr:colOff>1232647</xdr:colOff>
      <xdr:row>68</xdr:row>
      <xdr:rowOff>1301939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84245823"/>
          <a:ext cx="986118" cy="1212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3"/>
  <sheetViews>
    <sheetView tabSelected="1" zoomScale="85" zoomScaleNormal="85" workbookViewId="0">
      <pane ySplit="7" topLeftCell="A260" activePane="bottomLeft" state="frozenSplit"/>
      <selection activeCell="A2" sqref="A2"/>
      <selection pane="bottomLeft" activeCell="B6" sqref="B6"/>
    </sheetView>
  </sheetViews>
  <sheetFormatPr defaultRowHeight="12.75" x14ac:dyDescent="0.2"/>
  <cols>
    <col min="1" max="1" width="23.28515625" customWidth="1"/>
    <col min="2" max="2" width="30.7109375" customWidth="1"/>
    <col min="3" max="3" width="60.28515625" customWidth="1"/>
    <col min="4" max="4" width="12.28515625" customWidth="1"/>
    <col min="5" max="5" width="15.85546875" style="15" customWidth="1"/>
    <col min="6" max="6" width="10.7109375" style="3" customWidth="1"/>
    <col min="7" max="7" width="20.7109375" style="15" customWidth="1"/>
    <col min="8" max="8" width="22.7109375" style="15" customWidth="1"/>
    <col min="9" max="9" width="17" style="15" customWidth="1"/>
    <col min="10" max="10" width="12.7109375" style="15" customWidth="1"/>
    <col min="11" max="11" width="14.7109375" style="15" customWidth="1"/>
    <col min="12" max="12" width="26.42578125" style="15" customWidth="1"/>
    <col min="13" max="13" width="15.28515625" customWidth="1"/>
    <col min="14" max="14" width="0.85546875" customWidth="1"/>
    <col min="15" max="15" width="11.5703125" hidden="1" customWidth="1"/>
  </cols>
  <sheetData>
    <row r="1" spans="1:15" ht="18" x14ac:dyDescent="0.25">
      <c r="A1" s="132" t="s">
        <v>407</v>
      </c>
      <c r="B1" s="133"/>
      <c r="C1" s="133"/>
      <c r="D1" s="133"/>
      <c r="E1" s="133"/>
      <c r="F1" s="133"/>
      <c r="G1" s="133"/>
      <c r="H1" s="133"/>
      <c r="I1" s="133"/>
      <c r="J1" s="133"/>
      <c r="K1" s="134"/>
      <c r="L1" s="115"/>
    </row>
    <row r="2" spans="1:15" ht="25.5" customHeight="1" x14ac:dyDescent="0.5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7"/>
      <c r="L2" s="16"/>
    </row>
    <row r="3" spans="1:15" ht="11.25" hidden="1" customHeight="1" x14ac:dyDescent="0.5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137"/>
      <c r="L3" s="16"/>
    </row>
    <row r="4" spans="1:15" ht="33.75" hidden="1" customHeight="1" x14ac:dyDescent="0.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40"/>
      <c r="L4" s="16"/>
    </row>
    <row r="5" spans="1:15" ht="13.5" thickBot="1" x14ac:dyDescent="0.25">
      <c r="A5" s="80"/>
      <c r="B5" s="81"/>
      <c r="C5" s="81"/>
      <c r="D5" s="81"/>
      <c r="E5" s="82"/>
      <c r="F5" s="81"/>
      <c r="G5" s="82"/>
      <c r="H5" s="82"/>
      <c r="I5" s="82"/>
      <c r="J5" s="82"/>
      <c r="K5" s="83"/>
    </row>
    <row r="6" spans="1:15" ht="35.25" customHeight="1" thickBot="1" x14ac:dyDescent="0.35">
      <c r="A6" s="95" t="s">
        <v>9</v>
      </c>
      <c r="B6" s="96">
        <v>0.15</v>
      </c>
      <c r="C6" s="97" t="s">
        <v>1</v>
      </c>
      <c r="D6" s="98">
        <f>N6-G6</f>
        <v>0</v>
      </c>
      <c r="E6" s="154" t="s">
        <v>0</v>
      </c>
      <c r="F6" s="155"/>
      <c r="G6" s="99">
        <f>SUM(G9:G356)</f>
        <v>0</v>
      </c>
      <c r="H6" s="100"/>
      <c r="I6" s="101"/>
      <c r="J6" s="101"/>
      <c r="K6" s="102"/>
      <c r="L6" s="17"/>
      <c r="N6" s="2">
        <f>SUM(N9:N356)</f>
        <v>0</v>
      </c>
    </row>
    <row r="7" spans="1:15" ht="34.5" customHeight="1" thickBot="1" x14ac:dyDescent="0.3">
      <c r="A7" s="89" t="s">
        <v>8</v>
      </c>
      <c r="B7" s="90" t="s">
        <v>2</v>
      </c>
      <c r="C7" s="90" t="s">
        <v>3</v>
      </c>
      <c r="D7" s="90" t="s">
        <v>4</v>
      </c>
      <c r="E7" s="91" t="s">
        <v>5</v>
      </c>
      <c r="F7" s="88" t="s">
        <v>6</v>
      </c>
      <c r="G7" s="91" t="s">
        <v>7</v>
      </c>
      <c r="H7" s="92" t="s">
        <v>347</v>
      </c>
      <c r="I7" s="92" t="s">
        <v>348</v>
      </c>
      <c r="J7" s="93" t="s">
        <v>349</v>
      </c>
      <c r="K7" s="94" t="s">
        <v>350</v>
      </c>
      <c r="L7" s="21"/>
    </row>
    <row r="8" spans="1:15" ht="34.5" customHeight="1" x14ac:dyDescent="0.5">
      <c r="A8" s="148" t="s">
        <v>641</v>
      </c>
      <c r="B8" s="149"/>
      <c r="C8" s="149"/>
      <c r="D8" s="149"/>
      <c r="E8" s="149"/>
      <c r="F8" s="149"/>
      <c r="G8" s="149"/>
      <c r="H8" s="149"/>
      <c r="I8" s="149"/>
      <c r="J8" s="149"/>
      <c r="K8" s="150"/>
      <c r="L8" s="21"/>
    </row>
    <row r="9" spans="1:15" ht="110.25" customHeight="1" x14ac:dyDescent="0.2">
      <c r="A9" s="106"/>
      <c r="B9" s="116" t="s">
        <v>667</v>
      </c>
      <c r="C9" s="117" t="s">
        <v>717</v>
      </c>
      <c r="D9" s="118">
        <v>800</v>
      </c>
      <c r="E9" s="13">
        <f t="shared" ref="E9" si="0">IF(($B$6/1)&lt;(O9/100),D9-(D9*$B$6),D9-(D9*O9/100))</f>
        <v>680</v>
      </c>
      <c r="F9" s="107">
        <v>0</v>
      </c>
      <c r="G9" s="13">
        <f t="shared" ref="G9" si="1">E9*F9</f>
        <v>0</v>
      </c>
      <c r="H9" s="47" t="s">
        <v>642</v>
      </c>
      <c r="I9" s="49"/>
      <c r="J9" s="49"/>
      <c r="K9" s="49"/>
      <c r="L9" s="20"/>
      <c r="N9">
        <f t="shared" ref="N9:N19" si="2">D9*F9</f>
        <v>0</v>
      </c>
      <c r="O9">
        <v>100</v>
      </c>
    </row>
    <row r="10" spans="1:15" ht="110.25" customHeight="1" x14ac:dyDescent="0.2">
      <c r="A10" s="106"/>
      <c r="B10" s="116" t="s">
        <v>655</v>
      </c>
      <c r="C10" s="117" t="s">
        <v>643</v>
      </c>
      <c r="D10" s="118">
        <v>1250</v>
      </c>
      <c r="E10" s="13">
        <f t="shared" ref="E10:E19" si="3">IF(($B$6/1)&lt;(O10/100),D10-(D10*$B$6),D10-(D10*O10/100))</f>
        <v>1062.5</v>
      </c>
      <c r="F10" s="107">
        <v>0</v>
      </c>
      <c r="G10" s="13">
        <f t="shared" ref="G10:G19" si="4">E10*F10</f>
        <v>0</v>
      </c>
      <c r="H10" s="47" t="s">
        <v>642</v>
      </c>
      <c r="I10" s="49">
        <v>18.5</v>
      </c>
      <c r="J10" s="49">
        <v>16.5</v>
      </c>
      <c r="K10" s="49">
        <v>4.8</v>
      </c>
      <c r="L10" s="20"/>
      <c r="N10">
        <f t="shared" si="2"/>
        <v>0</v>
      </c>
      <c r="O10">
        <v>100</v>
      </c>
    </row>
    <row r="11" spans="1:15" ht="110.25" customHeight="1" x14ac:dyDescent="0.2">
      <c r="A11" s="106"/>
      <c r="B11" s="116" t="s">
        <v>656</v>
      </c>
      <c r="C11" s="117" t="s">
        <v>644</v>
      </c>
      <c r="D11" s="118">
        <v>1250</v>
      </c>
      <c r="E11" s="13">
        <f t="shared" ref="E11" si="5">IF(($B$6/1)&lt;(O11/100),D11-(D11*$B$6),D11-(D11*O11/100))</f>
        <v>1062.5</v>
      </c>
      <c r="F11" s="107">
        <v>0</v>
      </c>
      <c r="G11" s="13">
        <f t="shared" ref="G11" si="6">E11*F11</f>
        <v>0</v>
      </c>
      <c r="H11" s="47" t="s">
        <v>642</v>
      </c>
      <c r="I11" s="49">
        <v>16.3</v>
      </c>
      <c r="J11" s="49">
        <v>14.3</v>
      </c>
      <c r="K11" s="49">
        <v>4</v>
      </c>
      <c r="L11" s="20"/>
      <c r="N11">
        <f t="shared" ref="N11" si="7">D11*F11</f>
        <v>0</v>
      </c>
      <c r="O11">
        <v>100</v>
      </c>
    </row>
    <row r="12" spans="1:15" ht="110.25" customHeight="1" x14ac:dyDescent="0.2">
      <c r="A12" s="106"/>
      <c r="B12" s="116" t="s">
        <v>657</v>
      </c>
      <c r="C12" s="117" t="s">
        <v>645</v>
      </c>
      <c r="D12" s="118">
        <v>1250</v>
      </c>
      <c r="E12" s="13">
        <f t="shared" si="3"/>
        <v>1062.5</v>
      </c>
      <c r="F12" s="107">
        <v>0</v>
      </c>
      <c r="G12" s="13">
        <f t="shared" si="4"/>
        <v>0</v>
      </c>
      <c r="H12" s="47" t="s">
        <v>642</v>
      </c>
      <c r="I12" s="49">
        <v>17</v>
      </c>
      <c r="J12" s="49">
        <v>16.5</v>
      </c>
      <c r="K12" s="49">
        <v>4</v>
      </c>
      <c r="L12" s="20"/>
      <c r="N12">
        <f t="shared" si="2"/>
        <v>0</v>
      </c>
      <c r="O12">
        <v>100</v>
      </c>
    </row>
    <row r="13" spans="1:15" ht="110.25" customHeight="1" x14ac:dyDescent="0.2">
      <c r="A13" s="106"/>
      <c r="B13" s="116" t="s">
        <v>658</v>
      </c>
      <c r="C13" s="117" t="s">
        <v>646</v>
      </c>
      <c r="D13" s="118">
        <v>1250</v>
      </c>
      <c r="E13" s="13">
        <f t="shared" si="3"/>
        <v>1062.5</v>
      </c>
      <c r="F13" s="107">
        <v>0</v>
      </c>
      <c r="G13" s="13">
        <f t="shared" si="4"/>
        <v>0</v>
      </c>
      <c r="H13" s="47" t="s">
        <v>642</v>
      </c>
      <c r="I13" s="49">
        <v>16.7</v>
      </c>
      <c r="J13" s="49">
        <v>14</v>
      </c>
      <c r="K13" s="49">
        <v>4.3</v>
      </c>
      <c r="L13" s="20"/>
      <c r="N13">
        <f t="shared" si="2"/>
        <v>0</v>
      </c>
      <c r="O13">
        <v>100</v>
      </c>
    </row>
    <row r="14" spans="1:15" ht="110.25" customHeight="1" x14ac:dyDescent="0.2">
      <c r="A14" s="106"/>
      <c r="B14" s="116" t="s">
        <v>659</v>
      </c>
      <c r="C14" s="117" t="s">
        <v>647</v>
      </c>
      <c r="D14" s="118">
        <v>1250</v>
      </c>
      <c r="E14" s="13">
        <f t="shared" si="3"/>
        <v>1062.5</v>
      </c>
      <c r="F14" s="107">
        <v>0</v>
      </c>
      <c r="G14" s="13">
        <f t="shared" si="4"/>
        <v>0</v>
      </c>
      <c r="H14" s="47" t="s">
        <v>642</v>
      </c>
      <c r="I14" s="49">
        <v>17</v>
      </c>
      <c r="J14" s="49">
        <v>14</v>
      </c>
      <c r="K14" s="49">
        <v>4.2</v>
      </c>
      <c r="L14" s="20"/>
      <c r="N14">
        <f t="shared" si="2"/>
        <v>0</v>
      </c>
      <c r="O14">
        <v>100</v>
      </c>
    </row>
    <row r="15" spans="1:15" ht="110.25" customHeight="1" x14ac:dyDescent="0.2">
      <c r="A15" s="106"/>
      <c r="B15" s="116" t="s">
        <v>660</v>
      </c>
      <c r="C15" s="117" t="s">
        <v>648</v>
      </c>
      <c r="D15" s="118">
        <v>1250</v>
      </c>
      <c r="E15" s="13">
        <f t="shared" ref="E15:E17" si="8">IF(($B$6/1)&lt;(O15/100),D15-(D15*$B$6),D15-(D15*O15/100))</f>
        <v>1062.5</v>
      </c>
      <c r="F15" s="107">
        <v>0</v>
      </c>
      <c r="G15" s="13">
        <f t="shared" ref="G15:G17" si="9">E15*F15</f>
        <v>0</v>
      </c>
      <c r="H15" s="47" t="s">
        <v>642</v>
      </c>
      <c r="I15" s="49">
        <v>20</v>
      </c>
      <c r="J15" s="49">
        <v>17</v>
      </c>
      <c r="K15" s="49">
        <v>4.3</v>
      </c>
      <c r="L15" s="20"/>
      <c r="N15">
        <f t="shared" ref="N15:N17" si="10">D15*F15</f>
        <v>0</v>
      </c>
      <c r="O15">
        <v>100</v>
      </c>
    </row>
    <row r="16" spans="1:15" ht="110.25" customHeight="1" x14ac:dyDescent="0.2">
      <c r="A16" s="106"/>
      <c r="B16" s="116" t="s">
        <v>661</v>
      </c>
      <c r="C16" s="117" t="s">
        <v>649</v>
      </c>
      <c r="D16" s="118">
        <v>1250</v>
      </c>
      <c r="E16" s="13">
        <f t="shared" si="8"/>
        <v>1062.5</v>
      </c>
      <c r="F16" s="107">
        <v>0</v>
      </c>
      <c r="G16" s="13">
        <f t="shared" si="9"/>
        <v>0</v>
      </c>
      <c r="H16" s="47" t="s">
        <v>642</v>
      </c>
      <c r="I16" s="49">
        <v>17</v>
      </c>
      <c r="J16" s="49">
        <v>18</v>
      </c>
      <c r="K16" s="49">
        <v>4</v>
      </c>
      <c r="L16" s="20"/>
      <c r="N16">
        <f t="shared" si="10"/>
        <v>0</v>
      </c>
      <c r="O16">
        <v>100</v>
      </c>
    </row>
    <row r="17" spans="1:15" ht="110.25" customHeight="1" x14ac:dyDescent="0.2">
      <c r="A17" s="106"/>
      <c r="B17" s="116" t="s">
        <v>662</v>
      </c>
      <c r="C17" s="117" t="s">
        <v>650</v>
      </c>
      <c r="D17" s="118">
        <v>1250</v>
      </c>
      <c r="E17" s="13">
        <f t="shared" si="8"/>
        <v>1062.5</v>
      </c>
      <c r="F17" s="107">
        <v>0</v>
      </c>
      <c r="G17" s="13">
        <f t="shared" si="9"/>
        <v>0</v>
      </c>
      <c r="H17" s="47" t="s">
        <v>642</v>
      </c>
      <c r="I17" s="49" t="s">
        <v>363</v>
      </c>
      <c r="J17" s="49" t="s">
        <v>361</v>
      </c>
      <c r="K17" s="49" t="s">
        <v>362</v>
      </c>
      <c r="L17" s="20"/>
      <c r="N17">
        <f t="shared" si="10"/>
        <v>0</v>
      </c>
      <c r="O17">
        <v>100</v>
      </c>
    </row>
    <row r="18" spans="1:15" ht="110.25" customHeight="1" x14ac:dyDescent="0.2">
      <c r="A18" s="106"/>
      <c r="B18" s="116" t="s">
        <v>663</v>
      </c>
      <c r="C18" s="117" t="s">
        <v>651</v>
      </c>
      <c r="D18" s="118">
        <v>1250</v>
      </c>
      <c r="E18" s="13">
        <f t="shared" ref="E18" si="11">IF(($B$6/1)&lt;(O18/100),D18-(D18*$B$6),D18-(D18*O18/100))</f>
        <v>1062.5</v>
      </c>
      <c r="F18" s="107">
        <v>0</v>
      </c>
      <c r="G18" s="13">
        <f t="shared" ref="G18" si="12">E18*F18</f>
        <v>0</v>
      </c>
      <c r="H18" s="47" t="s">
        <v>642</v>
      </c>
      <c r="I18" s="49">
        <v>19</v>
      </c>
      <c r="J18" s="49">
        <v>16</v>
      </c>
      <c r="K18" s="49">
        <v>3.5</v>
      </c>
      <c r="L18" s="20"/>
      <c r="N18">
        <f t="shared" ref="N18" si="13">D18*F18</f>
        <v>0</v>
      </c>
      <c r="O18">
        <v>100</v>
      </c>
    </row>
    <row r="19" spans="1:15" ht="110.25" customHeight="1" x14ac:dyDescent="0.2">
      <c r="A19" s="106"/>
      <c r="B19" s="116" t="s">
        <v>664</v>
      </c>
      <c r="C19" s="117" t="s">
        <v>652</v>
      </c>
      <c r="D19" s="118">
        <v>1250</v>
      </c>
      <c r="E19" s="13">
        <f t="shared" si="3"/>
        <v>1062.5</v>
      </c>
      <c r="F19" s="107">
        <v>0</v>
      </c>
      <c r="G19" s="13">
        <f t="shared" si="4"/>
        <v>0</v>
      </c>
      <c r="H19" s="47" t="s">
        <v>642</v>
      </c>
      <c r="I19" s="49">
        <v>18.5</v>
      </c>
      <c r="J19" s="49">
        <v>17</v>
      </c>
      <c r="K19" s="49">
        <v>4.3</v>
      </c>
      <c r="L19" s="20"/>
      <c r="N19">
        <f t="shared" si="2"/>
        <v>0</v>
      </c>
      <c r="O19">
        <v>100</v>
      </c>
    </row>
    <row r="20" spans="1:15" ht="110.25" customHeight="1" x14ac:dyDescent="0.2">
      <c r="A20" s="106"/>
      <c r="B20" s="116" t="s">
        <v>665</v>
      </c>
      <c r="C20" s="117" t="s">
        <v>653</v>
      </c>
      <c r="D20" s="118">
        <v>1250</v>
      </c>
      <c r="E20" s="13">
        <f t="shared" ref="E20" si="14">IF(($B$6/1)&lt;(O20/100),D20-(D20*$B$6),D20-(D20*O20/100))</f>
        <v>1062.5</v>
      </c>
      <c r="F20" s="107">
        <v>0</v>
      </c>
      <c r="G20" s="13">
        <f t="shared" ref="G20" si="15">E20*F20</f>
        <v>0</v>
      </c>
      <c r="H20" s="47" t="s">
        <v>642</v>
      </c>
      <c r="I20" s="49">
        <v>21</v>
      </c>
      <c r="J20" s="49">
        <v>15</v>
      </c>
      <c r="K20" s="49">
        <v>5.5</v>
      </c>
      <c r="L20" s="20"/>
      <c r="N20">
        <f t="shared" ref="N20" si="16">D20*F20</f>
        <v>0</v>
      </c>
      <c r="O20">
        <v>100</v>
      </c>
    </row>
    <row r="21" spans="1:15" ht="110.25" customHeight="1" thickBot="1" x14ac:dyDescent="0.25">
      <c r="A21" s="106"/>
      <c r="B21" s="116" t="s">
        <v>666</v>
      </c>
      <c r="C21" s="117" t="s">
        <v>654</v>
      </c>
      <c r="D21" s="118">
        <v>1250</v>
      </c>
      <c r="E21" s="13">
        <f t="shared" ref="E21" si="17">IF(($B$6/1)&lt;(O21/100),D21-(D21*$B$6),D21-(D21*O21/100))</f>
        <v>1062.5</v>
      </c>
      <c r="F21" s="107">
        <v>0</v>
      </c>
      <c r="G21" s="13">
        <f t="shared" ref="G21" si="18">E21*F21</f>
        <v>0</v>
      </c>
      <c r="H21" s="47" t="s">
        <v>642</v>
      </c>
      <c r="I21" s="49">
        <v>19.5</v>
      </c>
      <c r="J21" s="49">
        <v>17.5</v>
      </c>
      <c r="K21" s="49">
        <v>4.8</v>
      </c>
      <c r="L21" s="20"/>
      <c r="N21">
        <f t="shared" ref="N21" si="19">D21*F21</f>
        <v>0</v>
      </c>
      <c r="O21">
        <v>100</v>
      </c>
    </row>
    <row r="22" spans="1:15" ht="34.5" customHeight="1" x14ac:dyDescent="0.5">
      <c r="A22" s="148" t="s">
        <v>568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50"/>
      <c r="L22" s="21"/>
    </row>
    <row r="23" spans="1:15" ht="110.25" customHeight="1" x14ac:dyDescent="0.2">
      <c r="A23" s="106"/>
      <c r="B23" s="116" t="s">
        <v>611</v>
      </c>
      <c r="C23" s="117" t="s">
        <v>569</v>
      </c>
      <c r="D23" s="118">
        <v>380</v>
      </c>
      <c r="E23" s="13">
        <f t="shared" ref="E23:E25" si="20">IF(($B$6/1)&lt;(O23/100),D23-(D23*$B$6),D23-(D23*O23/100))</f>
        <v>323</v>
      </c>
      <c r="F23" s="107">
        <v>0</v>
      </c>
      <c r="G23" s="13">
        <f t="shared" ref="G23:G25" si="21">E23*F23</f>
        <v>0</v>
      </c>
      <c r="H23" s="47" t="s">
        <v>433</v>
      </c>
      <c r="I23" s="49">
        <v>34</v>
      </c>
      <c r="J23" s="49" t="s">
        <v>624</v>
      </c>
      <c r="K23" s="49"/>
      <c r="L23" s="20"/>
      <c r="N23">
        <f t="shared" ref="N23:N25" si="22">D23*F23</f>
        <v>0</v>
      </c>
      <c r="O23">
        <v>100</v>
      </c>
    </row>
    <row r="24" spans="1:15" ht="110.25" customHeight="1" x14ac:dyDescent="0.2">
      <c r="A24" s="106"/>
      <c r="B24" s="116" t="s">
        <v>612</v>
      </c>
      <c r="C24" s="117" t="s">
        <v>569</v>
      </c>
      <c r="D24" s="118">
        <v>380</v>
      </c>
      <c r="E24" s="13">
        <f t="shared" si="20"/>
        <v>323</v>
      </c>
      <c r="F24" s="107">
        <v>0</v>
      </c>
      <c r="G24" s="13">
        <f t="shared" si="21"/>
        <v>0</v>
      </c>
      <c r="H24" s="47" t="s">
        <v>433</v>
      </c>
      <c r="I24" s="49">
        <v>39</v>
      </c>
      <c r="J24" s="49" t="s">
        <v>624</v>
      </c>
      <c r="K24" s="49"/>
      <c r="L24" s="20"/>
      <c r="N24">
        <f t="shared" si="22"/>
        <v>0</v>
      </c>
      <c r="O24">
        <v>100</v>
      </c>
    </row>
    <row r="25" spans="1:15" ht="110.25" customHeight="1" x14ac:dyDescent="0.2">
      <c r="A25" s="106"/>
      <c r="B25" s="116" t="s">
        <v>613</v>
      </c>
      <c r="C25" s="117" t="s">
        <v>569</v>
      </c>
      <c r="D25" s="118">
        <v>380</v>
      </c>
      <c r="E25" s="13">
        <f t="shared" si="20"/>
        <v>323</v>
      </c>
      <c r="F25" s="107">
        <v>0</v>
      </c>
      <c r="G25" s="13">
        <f t="shared" si="21"/>
        <v>0</v>
      </c>
      <c r="H25" s="47" t="s">
        <v>433</v>
      </c>
      <c r="I25" s="49">
        <v>34</v>
      </c>
      <c r="J25" s="49" t="s">
        <v>625</v>
      </c>
      <c r="K25" s="49"/>
      <c r="L25" s="20"/>
      <c r="N25">
        <f t="shared" si="22"/>
        <v>0</v>
      </c>
      <c r="O25">
        <v>100</v>
      </c>
    </row>
    <row r="26" spans="1:15" ht="110.25" customHeight="1" x14ac:dyDescent="0.2">
      <c r="A26" s="106"/>
      <c r="B26" s="116" t="s">
        <v>570</v>
      </c>
      <c r="C26" s="117" t="s">
        <v>576</v>
      </c>
      <c r="D26" s="118">
        <v>680</v>
      </c>
      <c r="E26" s="13">
        <f t="shared" ref="E26:E32" si="23">IF(($B$6/1)&lt;(O26/100),D26-(D26*$B$6),D26-(D26*O26/100))</f>
        <v>578</v>
      </c>
      <c r="F26" s="107">
        <v>0</v>
      </c>
      <c r="G26" s="13">
        <f t="shared" ref="G26:G32" si="24">E26*F26</f>
        <v>0</v>
      </c>
      <c r="H26" s="47" t="s">
        <v>615</v>
      </c>
      <c r="I26" s="119" t="s">
        <v>621</v>
      </c>
      <c r="J26" s="120"/>
      <c r="K26" s="121"/>
      <c r="L26" s="20"/>
      <c r="N26">
        <f t="shared" ref="N26:N32" si="25">D26*F26</f>
        <v>0</v>
      </c>
      <c r="O26">
        <v>100</v>
      </c>
    </row>
    <row r="27" spans="1:15" ht="110.25" customHeight="1" x14ac:dyDescent="0.2">
      <c r="A27" s="106"/>
      <c r="B27" s="116" t="s">
        <v>571</v>
      </c>
      <c r="C27" s="117" t="s">
        <v>573</v>
      </c>
      <c r="D27" s="118">
        <v>1857</v>
      </c>
      <c r="E27" s="13">
        <f t="shared" si="23"/>
        <v>1578.45</v>
      </c>
      <c r="F27" s="107">
        <v>0</v>
      </c>
      <c r="G27" s="13">
        <f t="shared" si="24"/>
        <v>0</v>
      </c>
      <c r="H27" s="47" t="s">
        <v>626</v>
      </c>
      <c r="I27" s="119" t="s">
        <v>622</v>
      </c>
      <c r="J27" s="120"/>
      <c r="K27" s="121"/>
      <c r="L27" s="20"/>
      <c r="N27">
        <f t="shared" si="25"/>
        <v>0</v>
      </c>
      <c r="O27">
        <v>100</v>
      </c>
    </row>
    <row r="28" spans="1:15" ht="110.25" customHeight="1" x14ac:dyDescent="0.2">
      <c r="A28" s="106"/>
      <c r="B28" s="116" t="s">
        <v>572</v>
      </c>
      <c r="C28" s="117" t="s">
        <v>574</v>
      </c>
      <c r="D28" s="118">
        <v>796</v>
      </c>
      <c r="E28" s="13">
        <f t="shared" si="23"/>
        <v>676.6</v>
      </c>
      <c r="F28" s="107">
        <v>0</v>
      </c>
      <c r="G28" s="13">
        <f t="shared" si="24"/>
        <v>0</v>
      </c>
      <c r="H28" s="47" t="s">
        <v>615</v>
      </c>
      <c r="I28" s="119" t="s">
        <v>623</v>
      </c>
      <c r="J28" s="120"/>
      <c r="K28" s="121"/>
      <c r="L28" s="20"/>
      <c r="N28">
        <f t="shared" si="25"/>
        <v>0</v>
      </c>
      <c r="O28">
        <v>100</v>
      </c>
    </row>
    <row r="29" spans="1:15" ht="110.25" customHeight="1" x14ac:dyDescent="0.2">
      <c r="A29" s="106"/>
      <c r="B29" s="116" t="s">
        <v>614</v>
      </c>
      <c r="C29" s="117" t="s">
        <v>575</v>
      </c>
      <c r="D29" s="118">
        <v>657</v>
      </c>
      <c r="E29" s="13">
        <f t="shared" si="23"/>
        <v>558.45000000000005</v>
      </c>
      <c r="F29" s="107">
        <v>0</v>
      </c>
      <c r="G29" s="13">
        <f t="shared" si="24"/>
        <v>0</v>
      </c>
      <c r="H29" s="47" t="s">
        <v>433</v>
      </c>
      <c r="I29" s="49">
        <v>17</v>
      </c>
      <c r="J29" s="49" t="s">
        <v>620</v>
      </c>
      <c r="K29" s="49">
        <v>3</v>
      </c>
      <c r="L29" s="20"/>
      <c r="N29">
        <f t="shared" si="25"/>
        <v>0</v>
      </c>
      <c r="O29">
        <v>100</v>
      </c>
    </row>
    <row r="30" spans="1:15" ht="110.25" customHeight="1" x14ac:dyDescent="0.2">
      <c r="A30" s="106"/>
      <c r="B30" s="116" t="s">
        <v>580</v>
      </c>
      <c r="C30" s="117" t="s">
        <v>581</v>
      </c>
      <c r="D30" s="118">
        <v>395</v>
      </c>
      <c r="E30" s="13">
        <f t="shared" si="23"/>
        <v>335.75</v>
      </c>
      <c r="F30" s="107">
        <v>0</v>
      </c>
      <c r="G30" s="13">
        <f t="shared" si="24"/>
        <v>0</v>
      </c>
      <c r="H30" s="47" t="s">
        <v>616</v>
      </c>
      <c r="I30" s="119" t="s">
        <v>618</v>
      </c>
      <c r="J30" s="120"/>
      <c r="K30" s="121"/>
      <c r="L30" s="20"/>
      <c r="N30">
        <f t="shared" si="25"/>
        <v>0</v>
      </c>
      <c r="O30">
        <v>100</v>
      </c>
    </row>
    <row r="31" spans="1:15" ht="110.25" customHeight="1" x14ac:dyDescent="0.2">
      <c r="A31" s="106"/>
      <c r="B31" s="116" t="s">
        <v>582</v>
      </c>
      <c r="C31" s="117" t="s">
        <v>583</v>
      </c>
      <c r="D31" s="118">
        <v>395</v>
      </c>
      <c r="E31" s="13">
        <f t="shared" si="23"/>
        <v>335.75</v>
      </c>
      <c r="F31" s="107">
        <v>0</v>
      </c>
      <c r="G31" s="13">
        <f t="shared" si="24"/>
        <v>0</v>
      </c>
      <c r="H31" s="47" t="s">
        <v>616</v>
      </c>
      <c r="I31" s="119" t="s">
        <v>619</v>
      </c>
      <c r="J31" s="120"/>
      <c r="K31" s="121"/>
      <c r="L31" s="20"/>
      <c r="N31">
        <f t="shared" si="25"/>
        <v>0</v>
      </c>
      <c r="O31">
        <v>100</v>
      </c>
    </row>
    <row r="32" spans="1:15" ht="110.25" customHeight="1" thickBot="1" x14ac:dyDescent="0.25">
      <c r="A32" s="106"/>
      <c r="B32" s="116" t="s">
        <v>578</v>
      </c>
      <c r="C32" s="117" t="s">
        <v>579</v>
      </c>
      <c r="D32" s="118">
        <v>900</v>
      </c>
      <c r="E32" s="13">
        <f t="shared" si="23"/>
        <v>765</v>
      </c>
      <c r="F32" s="107">
        <v>0</v>
      </c>
      <c r="G32" s="13">
        <f t="shared" si="24"/>
        <v>0</v>
      </c>
      <c r="H32" s="47" t="s">
        <v>617</v>
      </c>
      <c r="I32" s="50">
        <v>23</v>
      </c>
      <c r="J32" s="50">
        <v>21</v>
      </c>
      <c r="K32" s="50">
        <v>6.5</v>
      </c>
      <c r="L32" s="20"/>
      <c r="N32">
        <f t="shared" si="25"/>
        <v>0</v>
      </c>
      <c r="O32">
        <v>100</v>
      </c>
    </row>
    <row r="33" spans="1:15" ht="34.5" customHeight="1" thickBot="1" x14ac:dyDescent="0.3">
      <c r="A33" s="123" t="s">
        <v>577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5"/>
      <c r="L33" s="21"/>
    </row>
    <row r="34" spans="1:15" ht="110.25" customHeight="1" x14ac:dyDescent="0.2">
      <c r="A34" s="106"/>
      <c r="B34" s="116" t="s">
        <v>524</v>
      </c>
      <c r="C34" s="117" t="s">
        <v>525</v>
      </c>
      <c r="D34" s="118">
        <v>462</v>
      </c>
      <c r="E34" s="13">
        <f t="shared" ref="E34" si="26">IF(($B$6/1)&lt;(O34/100),D34-(D34*$B$6),D34-(D34*O34/100))</f>
        <v>392.7</v>
      </c>
      <c r="F34" s="107">
        <v>0</v>
      </c>
      <c r="G34" s="13">
        <f t="shared" ref="G34" si="27">E34*F34</f>
        <v>0</v>
      </c>
      <c r="H34" s="47" t="s">
        <v>433</v>
      </c>
      <c r="I34" s="49">
        <v>7</v>
      </c>
      <c r="J34" s="49">
        <v>5.8</v>
      </c>
      <c r="K34" s="49">
        <v>2.7</v>
      </c>
      <c r="L34" s="20"/>
      <c r="N34">
        <f t="shared" ref="N34" si="28">D34*F34</f>
        <v>0</v>
      </c>
      <c r="O34">
        <v>100</v>
      </c>
    </row>
    <row r="35" spans="1:15" ht="110.25" customHeight="1" x14ac:dyDescent="0.2">
      <c r="A35" s="51"/>
      <c r="B35" s="112" t="s">
        <v>526</v>
      </c>
      <c r="C35" s="113" t="s">
        <v>527</v>
      </c>
      <c r="D35" s="9">
        <v>462</v>
      </c>
      <c r="E35" s="12">
        <f t="shared" ref="E35" si="29">IF(($B$6/1)&lt;(O35/100),D35-(D35*$B$6),D35-(D35*O35/100))</f>
        <v>392.7</v>
      </c>
      <c r="F35" s="84">
        <v>0</v>
      </c>
      <c r="G35" s="22">
        <f t="shared" ref="G35" si="30">E35*F35</f>
        <v>0</v>
      </c>
      <c r="H35" s="47" t="s">
        <v>433</v>
      </c>
      <c r="I35" s="49">
        <v>7</v>
      </c>
      <c r="J35" s="49">
        <v>5.8</v>
      </c>
      <c r="K35" s="52">
        <v>2.7</v>
      </c>
      <c r="L35" s="20"/>
      <c r="N35">
        <f t="shared" ref="N35" si="31">D35*F35</f>
        <v>0</v>
      </c>
      <c r="O35">
        <v>100</v>
      </c>
    </row>
    <row r="36" spans="1:15" ht="110.25" customHeight="1" x14ac:dyDescent="0.2">
      <c r="A36" s="51"/>
      <c r="B36" s="112" t="s">
        <v>528</v>
      </c>
      <c r="C36" s="113" t="s">
        <v>529</v>
      </c>
      <c r="D36" s="9">
        <v>462</v>
      </c>
      <c r="E36" s="12">
        <f t="shared" ref="E36" si="32">IF(($B$6/1)&lt;(O36/100),D36-(D36*$B$6),D36-(D36*O36/100))</f>
        <v>392.7</v>
      </c>
      <c r="F36" s="84">
        <v>0</v>
      </c>
      <c r="G36" s="22">
        <f t="shared" ref="G36" si="33">E36*F36</f>
        <v>0</v>
      </c>
      <c r="H36" s="47" t="s">
        <v>433</v>
      </c>
      <c r="I36" s="49">
        <v>7</v>
      </c>
      <c r="J36" s="49">
        <v>5.8</v>
      </c>
      <c r="K36" s="52">
        <v>2.7</v>
      </c>
      <c r="L36" s="20"/>
      <c r="N36">
        <f t="shared" ref="N36" si="34">D36*F36</f>
        <v>0</v>
      </c>
      <c r="O36">
        <v>100</v>
      </c>
    </row>
    <row r="37" spans="1:15" ht="110.25" customHeight="1" x14ac:dyDescent="0.2">
      <c r="A37" s="51"/>
      <c r="B37" s="112" t="s">
        <v>530</v>
      </c>
      <c r="C37" s="113" t="s">
        <v>531</v>
      </c>
      <c r="D37" s="9">
        <v>462</v>
      </c>
      <c r="E37" s="12">
        <f t="shared" ref="E37" si="35">IF(($B$6/1)&lt;(O37/100),D37-(D37*$B$6),D37-(D37*O37/100))</f>
        <v>392.7</v>
      </c>
      <c r="F37" s="84">
        <v>0</v>
      </c>
      <c r="G37" s="22">
        <f t="shared" ref="G37" si="36">E37*F37</f>
        <v>0</v>
      </c>
      <c r="H37" s="47" t="s">
        <v>433</v>
      </c>
      <c r="I37" s="49">
        <v>7</v>
      </c>
      <c r="J37" s="49">
        <v>5.8</v>
      </c>
      <c r="K37" s="52">
        <v>2.7</v>
      </c>
      <c r="L37" s="20"/>
      <c r="N37">
        <f t="shared" ref="N37" si="37">D37*F37</f>
        <v>0</v>
      </c>
      <c r="O37">
        <v>100</v>
      </c>
    </row>
    <row r="38" spans="1:15" ht="110.25" customHeight="1" x14ac:dyDescent="0.2">
      <c r="A38" s="51"/>
      <c r="B38" s="112" t="s">
        <v>532</v>
      </c>
      <c r="C38" s="113" t="s">
        <v>533</v>
      </c>
      <c r="D38" s="9">
        <v>462</v>
      </c>
      <c r="E38" s="12">
        <f t="shared" ref="E38" si="38">IF(($B$6/1)&lt;(O38/100),D38-(D38*$B$6),D38-(D38*O38/100))</f>
        <v>392.7</v>
      </c>
      <c r="F38" s="84">
        <v>0</v>
      </c>
      <c r="G38" s="22">
        <f t="shared" ref="G38" si="39">E38*F38</f>
        <v>0</v>
      </c>
      <c r="H38" s="47" t="s">
        <v>433</v>
      </c>
      <c r="I38" s="49">
        <v>7</v>
      </c>
      <c r="J38" s="49">
        <v>5.8</v>
      </c>
      <c r="K38" s="52">
        <v>2.7</v>
      </c>
      <c r="L38" s="20"/>
      <c r="N38">
        <f t="shared" ref="N38" si="40">D38*F38</f>
        <v>0</v>
      </c>
      <c r="O38">
        <v>100</v>
      </c>
    </row>
    <row r="39" spans="1:15" ht="110.25" customHeight="1" x14ac:dyDescent="0.2">
      <c r="A39" s="51"/>
      <c r="B39" s="112" t="s">
        <v>535</v>
      </c>
      <c r="C39" s="113" t="s">
        <v>534</v>
      </c>
      <c r="D39" s="9">
        <v>462</v>
      </c>
      <c r="E39" s="12">
        <f t="shared" ref="E39:E40" si="41">IF(($B$6/1)&lt;(O39/100),D39-(D39*$B$6),D39-(D39*O39/100))</f>
        <v>392.7</v>
      </c>
      <c r="F39" s="84">
        <v>0</v>
      </c>
      <c r="G39" s="22">
        <f t="shared" ref="G39:G40" si="42">E39*F39</f>
        <v>0</v>
      </c>
      <c r="H39" s="47" t="s">
        <v>433</v>
      </c>
      <c r="I39" s="49">
        <v>7</v>
      </c>
      <c r="J39" s="49">
        <v>5.8</v>
      </c>
      <c r="K39" s="52">
        <v>2.7</v>
      </c>
      <c r="L39" s="20"/>
      <c r="N39">
        <f t="shared" ref="N39:N40" si="43">D39*F39</f>
        <v>0</v>
      </c>
      <c r="O39">
        <v>100</v>
      </c>
    </row>
    <row r="40" spans="1:15" ht="110.25" customHeight="1" x14ac:dyDescent="0.2">
      <c r="A40" s="51"/>
      <c r="B40" s="112" t="s">
        <v>538</v>
      </c>
      <c r="C40" s="113" t="s">
        <v>536</v>
      </c>
      <c r="D40" s="9">
        <v>462</v>
      </c>
      <c r="E40" s="12">
        <f t="shared" si="41"/>
        <v>392.7</v>
      </c>
      <c r="F40" s="84">
        <v>0</v>
      </c>
      <c r="G40" s="22">
        <f t="shared" si="42"/>
        <v>0</v>
      </c>
      <c r="H40" s="47" t="s">
        <v>433</v>
      </c>
      <c r="I40" s="49">
        <v>7</v>
      </c>
      <c r="J40" s="49">
        <v>5.8</v>
      </c>
      <c r="K40" s="52">
        <v>2.7</v>
      </c>
      <c r="L40" s="20"/>
      <c r="N40">
        <f t="shared" si="43"/>
        <v>0</v>
      </c>
      <c r="O40">
        <v>100</v>
      </c>
    </row>
    <row r="41" spans="1:15" ht="110.25" customHeight="1" x14ac:dyDescent="0.2">
      <c r="A41" s="51"/>
      <c r="B41" s="112" t="s">
        <v>539</v>
      </c>
      <c r="C41" s="113" t="s">
        <v>537</v>
      </c>
      <c r="D41" s="9">
        <v>462</v>
      </c>
      <c r="E41" s="12">
        <f t="shared" ref="E41" si="44">IF(($B$6/1)&lt;(O41/100),D41-(D41*$B$6),D41-(D41*O41/100))</f>
        <v>392.7</v>
      </c>
      <c r="F41" s="84">
        <v>0</v>
      </c>
      <c r="G41" s="22">
        <f t="shared" ref="G41" si="45">E41*F41</f>
        <v>0</v>
      </c>
      <c r="H41" s="47" t="s">
        <v>433</v>
      </c>
      <c r="I41" s="49">
        <v>7</v>
      </c>
      <c r="J41" s="49">
        <v>5.8</v>
      </c>
      <c r="K41" s="52">
        <v>2.7</v>
      </c>
      <c r="L41" s="20"/>
      <c r="N41">
        <f t="shared" ref="N41" si="46">D41*F41</f>
        <v>0</v>
      </c>
      <c r="O41">
        <v>100</v>
      </c>
    </row>
    <row r="42" spans="1:15" ht="110.25" customHeight="1" x14ac:dyDescent="0.2">
      <c r="A42" s="51"/>
      <c r="B42" s="112" t="s">
        <v>540</v>
      </c>
      <c r="C42" s="113" t="s">
        <v>541</v>
      </c>
      <c r="D42" s="9">
        <v>462</v>
      </c>
      <c r="E42" s="12">
        <f t="shared" ref="E42" si="47">IF(($B$6/1)&lt;(O42/100),D42-(D42*$B$6),D42-(D42*O42/100))</f>
        <v>392.7</v>
      </c>
      <c r="F42" s="84">
        <v>0</v>
      </c>
      <c r="G42" s="22">
        <f t="shared" ref="G42" si="48">E42*F42</f>
        <v>0</v>
      </c>
      <c r="H42" s="47" t="s">
        <v>433</v>
      </c>
      <c r="I42" s="49">
        <v>7</v>
      </c>
      <c r="J42" s="49">
        <v>5.8</v>
      </c>
      <c r="K42" s="52">
        <v>2.7</v>
      </c>
      <c r="L42" s="20"/>
      <c r="N42">
        <f t="shared" ref="N42" si="49">D42*F42</f>
        <v>0</v>
      </c>
      <c r="O42">
        <v>100</v>
      </c>
    </row>
    <row r="43" spans="1:15" ht="110.25" customHeight="1" x14ac:dyDescent="0.2">
      <c r="A43" s="51"/>
      <c r="B43" s="112" t="s">
        <v>442</v>
      </c>
      <c r="C43" s="113" t="s">
        <v>441</v>
      </c>
      <c r="D43" s="9">
        <v>472</v>
      </c>
      <c r="E43" s="12">
        <f t="shared" ref="E43:E72" si="50">IF(($B$6/1)&lt;(O43/100),D43-(D43*$B$6),D43-(D43*O43/100))</f>
        <v>401.2</v>
      </c>
      <c r="F43" s="84">
        <v>0</v>
      </c>
      <c r="G43" s="22">
        <f t="shared" ref="G43:G72" si="51">E43*F43</f>
        <v>0</v>
      </c>
      <c r="H43" s="47" t="s">
        <v>433</v>
      </c>
      <c r="I43" s="49">
        <v>7</v>
      </c>
      <c r="J43" s="49">
        <v>5.8</v>
      </c>
      <c r="K43" s="52">
        <v>2.7</v>
      </c>
      <c r="L43" s="20"/>
      <c r="N43">
        <f t="shared" ref="N43:N78" si="52">D43*F43</f>
        <v>0</v>
      </c>
      <c r="O43">
        <v>100</v>
      </c>
    </row>
    <row r="44" spans="1:15" ht="110.25" customHeight="1" x14ac:dyDescent="0.2">
      <c r="A44" s="51"/>
      <c r="B44" s="112" t="s">
        <v>444</v>
      </c>
      <c r="C44" s="114" t="s">
        <v>443</v>
      </c>
      <c r="D44" s="9">
        <v>472</v>
      </c>
      <c r="E44" s="12">
        <f t="shared" si="50"/>
        <v>401.2</v>
      </c>
      <c r="F44" s="84">
        <v>0</v>
      </c>
      <c r="G44" s="22">
        <f t="shared" si="51"/>
        <v>0</v>
      </c>
      <c r="H44" s="47" t="s">
        <v>433</v>
      </c>
      <c r="I44" s="49">
        <v>7</v>
      </c>
      <c r="J44" s="49">
        <v>5.8</v>
      </c>
      <c r="K44" s="52">
        <v>2.7</v>
      </c>
      <c r="L44" s="20"/>
      <c r="N44">
        <f t="shared" si="52"/>
        <v>0</v>
      </c>
      <c r="O44">
        <v>100</v>
      </c>
    </row>
    <row r="45" spans="1:15" ht="110.25" customHeight="1" x14ac:dyDescent="0.2">
      <c r="A45" s="51"/>
      <c r="B45" s="112" t="s">
        <v>514</v>
      </c>
      <c r="C45" s="114" t="s">
        <v>515</v>
      </c>
      <c r="D45" s="9">
        <v>472</v>
      </c>
      <c r="E45" s="12">
        <f t="shared" ref="E45" si="53">IF(($B$6/1)&lt;(O45/100),D45-(D45*$B$6),D45-(D45*O45/100))</f>
        <v>401.2</v>
      </c>
      <c r="F45" s="84">
        <v>0</v>
      </c>
      <c r="G45" s="22">
        <f t="shared" ref="G45" si="54">E45*F45</f>
        <v>0</v>
      </c>
      <c r="H45" s="47" t="s">
        <v>433</v>
      </c>
      <c r="I45" s="49">
        <v>7</v>
      </c>
      <c r="J45" s="49">
        <v>5.8</v>
      </c>
      <c r="K45" s="52">
        <v>2.7</v>
      </c>
      <c r="L45" s="20"/>
      <c r="N45">
        <f t="shared" ref="N45" si="55">D45*F45</f>
        <v>0</v>
      </c>
      <c r="O45">
        <v>100</v>
      </c>
    </row>
    <row r="46" spans="1:15" ht="110.25" customHeight="1" x14ac:dyDescent="0.2">
      <c r="A46" s="51"/>
      <c r="B46" s="112" t="s">
        <v>446</v>
      </c>
      <c r="C46" s="114" t="s">
        <v>445</v>
      </c>
      <c r="D46" s="9">
        <v>472</v>
      </c>
      <c r="E46" s="12">
        <f t="shared" si="50"/>
        <v>401.2</v>
      </c>
      <c r="F46" s="84">
        <v>0</v>
      </c>
      <c r="G46" s="22">
        <f t="shared" si="51"/>
        <v>0</v>
      </c>
      <c r="H46" s="47" t="s">
        <v>433</v>
      </c>
      <c r="I46" s="49">
        <v>7</v>
      </c>
      <c r="J46" s="49">
        <v>5.8</v>
      </c>
      <c r="K46" s="52">
        <v>2.7</v>
      </c>
      <c r="L46" s="20"/>
      <c r="N46">
        <f t="shared" si="52"/>
        <v>0</v>
      </c>
      <c r="O46">
        <v>100</v>
      </c>
    </row>
    <row r="47" spans="1:15" ht="110.25" customHeight="1" x14ac:dyDescent="0.2">
      <c r="A47" s="51"/>
      <c r="B47" s="112" t="s">
        <v>516</v>
      </c>
      <c r="C47" s="114" t="s">
        <v>517</v>
      </c>
      <c r="D47" s="9">
        <v>472</v>
      </c>
      <c r="E47" s="12">
        <f t="shared" ref="E47:E48" si="56">IF(($B$6/1)&lt;(O47/100),D47-(D47*$B$6),D47-(D47*O47/100))</f>
        <v>401.2</v>
      </c>
      <c r="F47" s="84">
        <v>0</v>
      </c>
      <c r="G47" s="22">
        <f t="shared" ref="G47:G48" si="57">E47*F47</f>
        <v>0</v>
      </c>
      <c r="H47" s="47" t="s">
        <v>433</v>
      </c>
      <c r="I47" s="49">
        <v>7</v>
      </c>
      <c r="J47" s="49">
        <v>5.8</v>
      </c>
      <c r="K47" s="52">
        <v>2.7</v>
      </c>
      <c r="L47" s="20"/>
      <c r="N47">
        <f t="shared" ref="N47:N48" si="58">D47*F47</f>
        <v>0</v>
      </c>
      <c r="O47">
        <v>100</v>
      </c>
    </row>
    <row r="48" spans="1:15" ht="110.25" customHeight="1" x14ac:dyDescent="0.2">
      <c r="A48" s="51"/>
      <c r="B48" s="112" t="s">
        <v>518</v>
      </c>
      <c r="C48" s="114" t="s">
        <v>519</v>
      </c>
      <c r="D48" s="9">
        <v>472</v>
      </c>
      <c r="E48" s="12">
        <f t="shared" si="56"/>
        <v>401.2</v>
      </c>
      <c r="F48" s="84">
        <v>0</v>
      </c>
      <c r="G48" s="22">
        <f t="shared" si="57"/>
        <v>0</v>
      </c>
      <c r="H48" s="47" t="s">
        <v>433</v>
      </c>
      <c r="I48" s="49">
        <v>7</v>
      </c>
      <c r="J48" s="49">
        <v>5.8</v>
      </c>
      <c r="K48" s="52">
        <v>2.7</v>
      </c>
      <c r="L48" s="20"/>
      <c r="N48">
        <f t="shared" si="58"/>
        <v>0</v>
      </c>
      <c r="O48">
        <v>100</v>
      </c>
    </row>
    <row r="49" spans="1:15" ht="110.25" customHeight="1" x14ac:dyDescent="0.2">
      <c r="A49" s="51"/>
      <c r="B49" s="112" t="s">
        <v>447</v>
      </c>
      <c r="C49" s="114" t="s">
        <v>448</v>
      </c>
      <c r="D49" s="9">
        <v>472</v>
      </c>
      <c r="E49" s="12">
        <f t="shared" si="50"/>
        <v>401.2</v>
      </c>
      <c r="F49" s="84">
        <v>0</v>
      </c>
      <c r="G49" s="22">
        <f t="shared" si="51"/>
        <v>0</v>
      </c>
      <c r="H49" s="47" t="s">
        <v>433</v>
      </c>
      <c r="I49" s="49">
        <v>7</v>
      </c>
      <c r="J49" s="49">
        <v>5.8</v>
      </c>
      <c r="K49" s="52">
        <v>2.7</v>
      </c>
      <c r="L49" s="20"/>
      <c r="N49">
        <f t="shared" si="52"/>
        <v>0</v>
      </c>
      <c r="O49">
        <v>100</v>
      </c>
    </row>
    <row r="50" spans="1:15" ht="110.25" customHeight="1" x14ac:dyDescent="0.2">
      <c r="A50" s="51"/>
      <c r="B50" s="112" t="s">
        <v>542</v>
      </c>
      <c r="C50" s="114" t="s">
        <v>544</v>
      </c>
      <c r="D50" s="9">
        <v>562</v>
      </c>
      <c r="E50" s="12">
        <f t="shared" si="50"/>
        <v>477.7</v>
      </c>
      <c r="F50" s="84">
        <v>0</v>
      </c>
      <c r="G50" s="22">
        <f t="shared" si="51"/>
        <v>0</v>
      </c>
      <c r="H50" s="47" t="s">
        <v>433</v>
      </c>
      <c r="I50" s="49">
        <v>7</v>
      </c>
      <c r="J50" s="49">
        <v>5.8</v>
      </c>
      <c r="K50" s="52">
        <v>2.7</v>
      </c>
      <c r="L50" s="20"/>
      <c r="N50">
        <f t="shared" si="52"/>
        <v>0</v>
      </c>
      <c r="O50">
        <v>100</v>
      </c>
    </row>
    <row r="51" spans="1:15" ht="110.25" customHeight="1" x14ac:dyDescent="0.2">
      <c r="A51" s="51"/>
      <c r="B51" s="112" t="s">
        <v>543</v>
      </c>
      <c r="C51" s="114" t="s">
        <v>545</v>
      </c>
      <c r="D51" s="9">
        <v>562</v>
      </c>
      <c r="E51" s="12">
        <f t="shared" ref="E51:E52" si="59">IF(($B$6/1)&lt;(O51/100),D51-(D51*$B$6),D51-(D51*O51/100))</f>
        <v>477.7</v>
      </c>
      <c r="F51" s="84">
        <v>0</v>
      </c>
      <c r="G51" s="22">
        <f t="shared" ref="G51:G52" si="60">E51*F51</f>
        <v>0</v>
      </c>
      <c r="H51" s="47" t="s">
        <v>433</v>
      </c>
      <c r="I51" s="49">
        <v>7</v>
      </c>
      <c r="J51" s="49">
        <v>5.8</v>
      </c>
      <c r="K51" s="52">
        <v>2.7</v>
      </c>
      <c r="L51" s="20"/>
      <c r="N51">
        <f t="shared" ref="N51:N52" si="61">D51*F51</f>
        <v>0</v>
      </c>
      <c r="O51">
        <v>100</v>
      </c>
    </row>
    <row r="52" spans="1:15" ht="110.25" customHeight="1" x14ac:dyDescent="0.2">
      <c r="A52" s="51"/>
      <c r="B52" s="112" t="s">
        <v>546</v>
      </c>
      <c r="C52" s="114" t="s">
        <v>553</v>
      </c>
      <c r="D52" s="9">
        <v>562</v>
      </c>
      <c r="E52" s="12">
        <f t="shared" si="59"/>
        <v>477.7</v>
      </c>
      <c r="F52" s="84">
        <v>0</v>
      </c>
      <c r="G52" s="22">
        <f t="shared" si="60"/>
        <v>0</v>
      </c>
      <c r="H52" s="47" t="s">
        <v>433</v>
      </c>
      <c r="I52" s="49">
        <v>7</v>
      </c>
      <c r="J52" s="49">
        <v>5.8</v>
      </c>
      <c r="K52" s="52">
        <v>2.7</v>
      </c>
      <c r="L52" s="20"/>
      <c r="N52">
        <f t="shared" si="61"/>
        <v>0</v>
      </c>
      <c r="O52">
        <v>100</v>
      </c>
    </row>
    <row r="53" spans="1:15" ht="110.25" customHeight="1" x14ac:dyDescent="0.2">
      <c r="A53" s="51"/>
      <c r="B53" s="112" t="s">
        <v>547</v>
      </c>
      <c r="C53" s="114" t="s">
        <v>554</v>
      </c>
      <c r="D53" s="9">
        <v>562</v>
      </c>
      <c r="E53" s="12">
        <f t="shared" ref="E53" si="62">IF(($B$6/1)&lt;(O53/100),D53-(D53*$B$6),D53-(D53*O53/100))</f>
        <v>477.7</v>
      </c>
      <c r="F53" s="84">
        <v>0</v>
      </c>
      <c r="G53" s="22">
        <f t="shared" ref="G53" si="63">E53*F53</f>
        <v>0</v>
      </c>
      <c r="H53" s="47" t="s">
        <v>433</v>
      </c>
      <c r="I53" s="49">
        <v>7</v>
      </c>
      <c r="J53" s="49">
        <v>5.8</v>
      </c>
      <c r="K53" s="52">
        <v>2.7</v>
      </c>
      <c r="L53" s="20"/>
      <c r="N53">
        <f t="shared" ref="N53" si="64">D53*F53</f>
        <v>0</v>
      </c>
      <c r="O53">
        <v>100</v>
      </c>
    </row>
    <row r="54" spans="1:15" ht="110.25" customHeight="1" x14ac:dyDescent="0.2">
      <c r="A54" s="51"/>
      <c r="B54" s="112" t="s">
        <v>548</v>
      </c>
      <c r="C54" s="114" t="s">
        <v>555</v>
      </c>
      <c r="D54" s="9">
        <v>562</v>
      </c>
      <c r="E54" s="12">
        <f t="shared" ref="E54:E55" si="65">IF(($B$6/1)&lt;(O54/100),D54-(D54*$B$6),D54-(D54*O54/100))</f>
        <v>477.7</v>
      </c>
      <c r="F54" s="84">
        <v>0</v>
      </c>
      <c r="G54" s="22">
        <f t="shared" ref="G54:G55" si="66">E54*F54</f>
        <v>0</v>
      </c>
      <c r="H54" s="47" t="s">
        <v>433</v>
      </c>
      <c r="I54" s="49">
        <v>7</v>
      </c>
      <c r="J54" s="49">
        <v>5.8</v>
      </c>
      <c r="K54" s="52">
        <v>2.7</v>
      </c>
      <c r="L54" s="20"/>
      <c r="N54">
        <f t="shared" ref="N54:N55" si="67">D54*F54</f>
        <v>0</v>
      </c>
      <c r="O54">
        <v>100</v>
      </c>
    </row>
    <row r="55" spans="1:15" ht="110.25" customHeight="1" x14ac:dyDescent="0.2">
      <c r="A55" s="51"/>
      <c r="B55" s="112" t="s">
        <v>549</v>
      </c>
      <c r="C55" s="114" t="s">
        <v>556</v>
      </c>
      <c r="D55" s="9">
        <v>562</v>
      </c>
      <c r="E55" s="12">
        <f t="shared" si="65"/>
        <v>477.7</v>
      </c>
      <c r="F55" s="84">
        <v>0</v>
      </c>
      <c r="G55" s="22">
        <f t="shared" si="66"/>
        <v>0</v>
      </c>
      <c r="H55" s="47" t="s">
        <v>433</v>
      </c>
      <c r="I55" s="49">
        <v>7</v>
      </c>
      <c r="J55" s="49">
        <v>5.8</v>
      </c>
      <c r="K55" s="52">
        <v>2.7</v>
      </c>
      <c r="L55" s="20"/>
      <c r="N55">
        <f t="shared" si="67"/>
        <v>0</v>
      </c>
      <c r="O55">
        <v>100</v>
      </c>
    </row>
    <row r="56" spans="1:15" ht="110.25" customHeight="1" x14ac:dyDescent="0.2">
      <c r="A56" s="51"/>
      <c r="B56" s="112" t="s">
        <v>550</v>
      </c>
      <c r="C56" s="114" t="s">
        <v>557</v>
      </c>
      <c r="D56" s="9">
        <v>562</v>
      </c>
      <c r="E56" s="12">
        <f t="shared" ref="E56:E58" si="68">IF(($B$6/1)&lt;(O56/100),D56-(D56*$B$6),D56-(D56*O56/100))</f>
        <v>477.7</v>
      </c>
      <c r="F56" s="84">
        <v>0</v>
      </c>
      <c r="G56" s="22">
        <f t="shared" ref="G56:G58" si="69">E56*F56</f>
        <v>0</v>
      </c>
      <c r="H56" s="47" t="s">
        <v>433</v>
      </c>
      <c r="I56" s="49">
        <v>7</v>
      </c>
      <c r="J56" s="49">
        <v>5.8</v>
      </c>
      <c r="K56" s="52">
        <v>2.7</v>
      </c>
      <c r="L56" s="20"/>
      <c r="N56">
        <f t="shared" ref="N56:N58" si="70">D56*F56</f>
        <v>0</v>
      </c>
      <c r="O56">
        <v>100</v>
      </c>
    </row>
    <row r="57" spans="1:15" ht="110.25" customHeight="1" x14ac:dyDescent="0.2">
      <c r="A57" s="51"/>
      <c r="B57" s="112" t="s">
        <v>551</v>
      </c>
      <c r="C57" s="114" t="s">
        <v>558</v>
      </c>
      <c r="D57" s="9">
        <v>562</v>
      </c>
      <c r="E57" s="12">
        <f t="shared" si="68"/>
        <v>477.7</v>
      </c>
      <c r="F57" s="84">
        <v>0</v>
      </c>
      <c r="G57" s="22">
        <f t="shared" si="69"/>
        <v>0</v>
      </c>
      <c r="H57" s="47" t="s">
        <v>433</v>
      </c>
      <c r="I57" s="49">
        <v>7</v>
      </c>
      <c r="J57" s="49">
        <v>5.8</v>
      </c>
      <c r="K57" s="52">
        <v>2.7</v>
      </c>
      <c r="L57" s="20"/>
      <c r="N57">
        <f t="shared" si="70"/>
        <v>0</v>
      </c>
      <c r="O57">
        <v>100</v>
      </c>
    </row>
    <row r="58" spans="1:15" ht="110.25" customHeight="1" x14ac:dyDescent="0.2">
      <c r="A58" s="51"/>
      <c r="B58" s="112" t="s">
        <v>552</v>
      </c>
      <c r="C58" s="114" t="s">
        <v>559</v>
      </c>
      <c r="D58" s="9">
        <v>562</v>
      </c>
      <c r="E58" s="12">
        <f t="shared" si="68"/>
        <v>477.7</v>
      </c>
      <c r="F58" s="84">
        <v>0</v>
      </c>
      <c r="G58" s="22">
        <f t="shared" si="69"/>
        <v>0</v>
      </c>
      <c r="H58" s="47" t="s">
        <v>433</v>
      </c>
      <c r="I58" s="49">
        <v>7</v>
      </c>
      <c r="J58" s="49">
        <v>5.8</v>
      </c>
      <c r="K58" s="52">
        <v>2.7</v>
      </c>
      <c r="L58" s="20"/>
      <c r="N58">
        <f t="shared" si="70"/>
        <v>0</v>
      </c>
      <c r="O58">
        <v>100</v>
      </c>
    </row>
    <row r="59" spans="1:15" ht="110.25" customHeight="1" x14ac:dyDescent="0.2">
      <c r="A59" s="51"/>
      <c r="B59" s="112" t="s">
        <v>459</v>
      </c>
      <c r="C59" s="114" t="s">
        <v>460</v>
      </c>
      <c r="D59" s="9">
        <v>420</v>
      </c>
      <c r="E59" s="12">
        <f t="shared" si="50"/>
        <v>357</v>
      </c>
      <c r="F59" s="84">
        <v>0</v>
      </c>
      <c r="G59" s="22">
        <f t="shared" si="51"/>
        <v>0</v>
      </c>
      <c r="H59" s="47" t="s">
        <v>433</v>
      </c>
      <c r="I59" s="49">
        <v>7</v>
      </c>
      <c r="J59" s="49">
        <v>5.8</v>
      </c>
      <c r="K59" s="52">
        <v>2.7</v>
      </c>
      <c r="L59" s="20"/>
      <c r="N59">
        <f t="shared" si="52"/>
        <v>0</v>
      </c>
      <c r="O59">
        <v>100</v>
      </c>
    </row>
    <row r="60" spans="1:15" ht="110.25" customHeight="1" x14ac:dyDescent="0.2">
      <c r="A60" s="51"/>
      <c r="B60" s="112" t="s">
        <v>464</v>
      </c>
      <c r="C60" s="114" t="s">
        <v>463</v>
      </c>
      <c r="D60" s="9">
        <v>420</v>
      </c>
      <c r="E60" s="12">
        <f t="shared" ref="E60" si="71">IF(($B$6/1)&lt;(O60/100),D60-(D60*$B$6),D60-(D60*O60/100))</f>
        <v>357</v>
      </c>
      <c r="F60" s="84">
        <v>0</v>
      </c>
      <c r="G60" s="22">
        <f t="shared" ref="G60" si="72">E60*F60</f>
        <v>0</v>
      </c>
      <c r="H60" s="47" t="s">
        <v>433</v>
      </c>
      <c r="I60" s="49">
        <v>7</v>
      </c>
      <c r="J60" s="49">
        <v>5.8</v>
      </c>
      <c r="K60" s="52">
        <v>2.7</v>
      </c>
      <c r="L60" s="20"/>
      <c r="N60">
        <f t="shared" ref="N60" si="73">D60*F60</f>
        <v>0</v>
      </c>
      <c r="O60">
        <v>100</v>
      </c>
    </row>
    <row r="61" spans="1:15" ht="110.25" customHeight="1" x14ac:dyDescent="0.2">
      <c r="A61" s="51"/>
      <c r="B61" s="112" t="s">
        <v>486</v>
      </c>
      <c r="C61" s="114" t="s">
        <v>487</v>
      </c>
      <c r="D61" s="9">
        <v>420</v>
      </c>
      <c r="E61" s="12">
        <f t="shared" ref="E61" si="74">IF(($B$6/1)&lt;(O61/100),D61-(D61*$B$6),D61-(D61*O61/100))</f>
        <v>357</v>
      </c>
      <c r="F61" s="84">
        <v>0</v>
      </c>
      <c r="G61" s="22">
        <f t="shared" ref="G61" si="75">E61*F61</f>
        <v>0</v>
      </c>
      <c r="H61" s="47" t="s">
        <v>433</v>
      </c>
      <c r="I61" s="49">
        <v>7</v>
      </c>
      <c r="J61" s="49">
        <v>5.8</v>
      </c>
      <c r="K61" s="52">
        <v>2.7</v>
      </c>
      <c r="L61" s="20"/>
      <c r="N61">
        <f t="shared" ref="N61" si="76">D61*F61</f>
        <v>0</v>
      </c>
      <c r="O61">
        <v>100</v>
      </c>
    </row>
    <row r="62" spans="1:15" ht="110.25" customHeight="1" x14ac:dyDescent="0.2">
      <c r="A62" s="51"/>
      <c r="B62" s="112" t="s">
        <v>462</v>
      </c>
      <c r="C62" s="114" t="s">
        <v>461</v>
      </c>
      <c r="D62" s="9">
        <v>420</v>
      </c>
      <c r="E62" s="12">
        <f t="shared" ref="E62" si="77">IF(($B$6/1)&lt;(O62/100),D62-(D62*$B$6),D62-(D62*O62/100))</f>
        <v>357</v>
      </c>
      <c r="F62" s="84">
        <v>0</v>
      </c>
      <c r="G62" s="22">
        <f t="shared" ref="G62" si="78">E62*F62</f>
        <v>0</v>
      </c>
      <c r="H62" s="47" t="s">
        <v>433</v>
      </c>
      <c r="I62" s="49">
        <v>7</v>
      </c>
      <c r="J62" s="49">
        <v>5.8</v>
      </c>
      <c r="K62" s="52">
        <v>2.7</v>
      </c>
      <c r="L62" s="20"/>
      <c r="N62">
        <f t="shared" ref="N62" si="79">D62*F62</f>
        <v>0</v>
      </c>
      <c r="O62">
        <v>100</v>
      </c>
    </row>
    <row r="63" spans="1:15" ht="110.25" customHeight="1" x14ac:dyDescent="0.2">
      <c r="A63" s="51"/>
      <c r="B63" s="112" t="s">
        <v>492</v>
      </c>
      <c r="C63" s="114" t="s">
        <v>493</v>
      </c>
      <c r="D63" s="9">
        <v>420</v>
      </c>
      <c r="E63" s="12">
        <f t="shared" ref="E63:E64" si="80">IF(($B$6/1)&lt;(O63/100),D63-(D63*$B$6),D63-(D63*O63/100))</f>
        <v>357</v>
      </c>
      <c r="F63" s="84">
        <v>0</v>
      </c>
      <c r="G63" s="22">
        <f t="shared" ref="G63:G64" si="81">E63*F63</f>
        <v>0</v>
      </c>
      <c r="H63" s="47" t="s">
        <v>433</v>
      </c>
      <c r="I63" s="49">
        <v>7</v>
      </c>
      <c r="J63" s="49">
        <v>5.8</v>
      </c>
      <c r="K63" s="52">
        <v>2.7</v>
      </c>
      <c r="L63" s="20"/>
      <c r="N63">
        <f t="shared" ref="N63:N64" si="82">D63*F63</f>
        <v>0</v>
      </c>
      <c r="O63">
        <v>100</v>
      </c>
    </row>
    <row r="64" spans="1:15" ht="110.25" customHeight="1" x14ac:dyDescent="0.2">
      <c r="A64" s="51"/>
      <c r="B64" s="112" t="s">
        <v>512</v>
      </c>
      <c r="C64" s="114" t="s">
        <v>513</v>
      </c>
      <c r="D64" s="9">
        <v>420</v>
      </c>
      <c r="E64" s="12">
        <f t="shared" si="80"/>
        <v>357</v>
      </c>
      <c r="F64" s="84">
        <v>0</v>
      </c>
      <c r="G64" s="22">
        <f t="shared" si="81"/>
        <v>0</v>
      </c>
      <c r="H64" s="47" t="s">
        <v>433</v>
      </c>
      <c r="I64" s="49">
        <v>7</v>
      </c>
      <c r="J64" s="49">
        <v>5.8</v>
      </c>
      <c r="K64" s="52">
        <v>2.7</v>
      </c>
      <c r="L64" s="20"/>
      <c r="N64">
        <f t="shared" si="82"/>
        <v>0</v>
      </c>
      <c r="O64">
        <v>100</v>
      </c>
    </row>
    <row r="65" spans="1:15" ht="110.25" customHeight="1" x14ac:dyDescent="0.2">
      <c r="A65" s="51"/>
      <c r="B65" s="112" t="s">
        <v>488</v>
      </c>
      <c r="C65" s="114" t="s">
        <v>489</v>
      </c>
      <c r="D65" s="9">
        <v>420</v>
      </c>
      <c r="E65" s="12">
        <f t="shared" ref="E65" si="83">IF(($B$6/1)&lt;(O65/100),D65-(D65*$B$6),D65-(D65*O65/100))</f>
        <v>357</v>
      </c>
      <c r="F65" s="84">
        <v>0</v>
      </c>
      <c r="G65" s="22">
        <f t="shared" ref="G65" si="84">E65*F65</f>
        <v>0</v>
      </c>
      <c r="H65" s="47" t="s">
        <v>433</v>
      </c>
      <c r="I65" s="49">
        <v>7</v>
      </c>
      <c r="J65" s="49">
        <v>5.8</v>
      </c>
      <c r="K65" s="52">
        <v>2.7</v>
      </c>
      <c r="L65" s="20"/>
      <c r="N65">
        <f t="shared" ref="N65" si="85">D65*F65</f>
        <v>0</v>
      </c>
      <c r="O65">
        <v>100</v>
      </c>
    </row>
    <row r="66" spans="1:15" ht="110.25" customHeight="1" x14ac:dyDescent="0.2">
      <c r="A66" s="51"/>
      <c r="B66" s="112" t="s">
        <v>504</v>
      </c>
      <c r="C66" s="114" t="s">
        <v>505</v>
      </c>
      <c r="D66" s="9">
        <v>420</v>
      </c>
      <c r="E66" s="12">
        <f t="shared" ref="E66" si="86">IF(($B$6/1)&lt;(O66/100),D66-(D66*$B$6),D66-(D66*O66/100))</f>
        <v>357</v>
      </c>
      <c r="F66" s="84">
        <v>0</v>
      </c>
      <c r="G66" s="22">
        <f t="shared" ref="G66" si="87">E66*F66</f>
        <v>0</v>
      </c>
      <c r="H66" s="47" t="s">
        <v>433</v>
      </c>
      <c r="I66" s="49">
        <v>7</v>
      </c>
      <c r="J66" s="49">
        <v>5.8</v>
      </c>
      <c r="K66" s="52">
        <v>2.7</v>
      </c>
      <c r="L66" s="20"/>
      <c r="N66">
        <f t="shared" ref="N66" si="88">D66*F66</f>
        <v>0</v>
      </c>
      <c r="O66">
        <v>100</v>
      </c>
    </row>
    <row r="67" spans="1:15" ht="110.25" customHeight="1" x14ac:dyDescent="0.2">
      <c r="A67" s="51"/>
      <c r="B67" s="112" t="s">
        <v>560</v>
      </c>
      <c r="C67" s="114" t="s">
        <v>561</v>
      </c>
      <c r="D67" s="9">
        <v>420</v>
      </c>
      <c r="E67" s="12">
        <f t="shared" ref="E67" si="89">IF(($B$6/1)&lt;(O67/100),D67-(D67*$B$6),D67-(D67*O67/100))</f>
        <v>357</v>
      </c>
      <c r="F67" s="84">
        <v>0</v>
      </c>
      <c r="G67" s="22">
        <f t="shared" ref="G67" si="90">E67*F67</f>
        <v>0</v>
      </c>
      <c r="H67" s="47" t="s">
        <v>433</v>
      </c>
      <c r="I67" s="49">
        <v>7</v>
      </c>
      <c r="J67" s="49">
        <v>5.8</v>
      </c>
      <c r="K67" s="52">
        <v>2.7</v>
      </c>
      <c r="L67" s="20"/>
      <c r="N67">
        <f t="shared" ref="N67" si="91">D67*F67</f>
        <v>0</v>
      </c>
      <c r="O67">
        <v>100</v>
      </c>
    </row>
    <row r="68" spans="1:15" ht="110.25" customHeight="1" x14ac:dyDescent="0.2">
      <c r="A68" s="51"/>
      <c r="B68" s="112" t="s">
        <v>449</v>
      </c>
      <c r="C68" s="114" t="s">
        <v>450</v>
      </c>
      <c r="D68" s="9">
        <v>452</v>
      </c>
      <c r="E68" s="12">
        <f t="shared" si="50"/>
        <v>384.2</v>
      </c>
      <c r="F68" s="84">
        <v>0</v>
      </c>
      <c r="G68" s="22">
        <f t="shared" si="51"/>
        <v>0</v>
      </c>
      <c r="H68" s="47" t="s">
        <v>433</v>
      </c>
      <c r="I68" s="49">
        <v>7</v>
      </c>
      <c r="J68" s="49">
        <v>5.8</v>
      </c>
      <c r="K68" s="52">
        <v>2.7</v>
      </c>
      <c r="L68" s="20"/>
      <c r="N68">
        <f t="shared" si="52"/>
        <v>0</v>
      </c>
      <c r="O68">
        <v>100</v>
      </c>
    </row>
    <row r="69" spans="1:15" ht="110.25" customHeight="1" x14ac:dyDescent="0.2">
      <c r="A69" s="51"/>
      <c r="B69" s="112" t="s">
        <v>718</v>
      </c>
      <c r="C69" s="114" t="s">
        <v>719</v>
      </c>
      <c r="D69" s="9">
        <v>452</v>
      </c>
      <c r="E69" s="12">
        <f t="shared" ref="E69" si="92">IF(($B$6/1)&lt;(O69/100),D69-(D69*$B$6),D69-(D69*O69/100))</f>
        <v>384.2</v>
      </c>
      <c r="F69" s="84">
        <v>0</v>
      </c>
      <c r="G69" s="22">
        <f t="shared" ref="G69" si="93">E69*F69</f>
        <v>0</v>
      </c>
      <c r="H69" s="47" t="s">
        <v>433</v>
      </c>
      <c r="I69" s="49">
        <v>7</v>
      </c>
      <c r="J69" s="49">
        <v>5.8</v>
      </c>
      <c r="K69" s="52">
        <v>2.7</v>
      </c>
      <c r="L69" s="20"/>
      <c r="N69">
        <f t="shared" ref="N69" si="94">D69*F69</f>
        <v>0</v>
      </c>
      <c r="O69">
        <v>100</v>
      </c>
    </row>
    <row r="70" spans="1:15" ht="110.25" customHeight="1" x14ac:dyDescent="0.2">
      <c r="A70" s="51"/>
      <c r="B70" s="112" t="s">
        <v>451</v>
      </c>
      <c r="C70" s="114" t="s">
        <v>452</v>
      </c>
      <c r="D70" s="9">
        <v>452</v>
      </c>
      <c r="E70" s="12">
        <f t="shared" si="50"/>
        <v>384.2</v>
      </c>
      <c r="F70" s="84">
        <v>0</v>
      </c>
      <c r="G70" s="22">
        <f t="shared" si="51"/>
        <v>0</v>
      </c>
      <c r="H70" s="47" t="s">
        <v>433</v>
      </c>
      <c r="I70" s="49">
        <v>7</v>
      </c>
      <c r="J70" s="49">
        <v>5.8</v>
      </c>
      <c r="K70" s="52">
        <v>2.7</v>
      </c>
      <c r="L70" s="20"/>
      <c r="N70">
        <f t="shared" si="52"/>
        <v>0</v>
      </c>
      <c r="O70">
        <v>100</v>
      </c>
    </row>
    <row r="71" spans="1:15" ht="110.25" customHeight="1" x14ac:dyDescent="0.2">
      <c r="A71" s="51"/>
      <c r="B71" s="112" t="s">
        <v>522</v>
      </c>
      <c r="C71" s="114" t="s">
        <v>523</v>
      </c>
      <c r="D71" s="9">
        <v>452</v>
      </c>
      <c r="E71" s="12">
        <f t="shared" ref="E71" si="95">IF(($B$6/1)&lt;(O71/100),D71-(D71*$B$6),D71-(D71*O71/100))</f>
        <v>384.2</v>
      </c>
      <c r="F71" s="84">
        <v>0</v>
      </c>
      <c r="G71" s="22">
        <f t="shared" ref="G71" si="96">E71*F71</f>
        <v>0</v>
      </c>
      <c r="H71" s="47" t="s">
        <v>433</v>
      </c>
      <c r="I71" s="49">
        <v>7</v>
      </c>
      <c r="J71" s="49">
        <v>5.8</v>
      </c>
      <c r="K71" s="52">
        <v>2.7</v>
      </c>
      <c r="L71" s="20"/>
      <c r="N71">
        <f t="shared" ref="N71" si="97">D71*F71</f>
        <v>0</v>
      </c>
      <c r="O71">
        <v>100</v>
      </c>
    </row>
    <row r="72" spans="1:15" ht="110.25" customHeight="1" x14ac:dyDescent="0.2">
      <c r="A72" s="51"/>
      <c r="B72" s="112" t="s">
        <v>520</v>
      </c>
      <c r="C72" s="114" t="s">
        <v>521</v>
      </c>
      <c r="D72" s="9">
        <v>452</v>
      </c>
      <c r="E72" s="12">
        <f t="shared" si="50"/>
        <v>384.2</v>
      </c>
      <c r="F72" s="84">
        <v>0</v>
      </c>
      <c r="G72" s="22">
        <f t="shared" si="51"/>
        <v>0</v>
      </c>
      <c r="H72" s="47" t="s">
        <v>433</v>
      </c>
      <c r="I72" s="49">
        <v>7</v>
      </c>
      <c r="J72" s="49">
        <v>5.8</v>
      </c>
      <c r="K72" s="52">
        <v>2.7</v>
      </c>
      <c r="L72" s="20"/>
      <c r="N72">
        <f t="shared" ref="N72" si="98">D72*F72</f>
        <v>0</v>
      </c>
      <c r="O72">
        <v>100</v>
      </c>
    </row>
    <row r="73" spans="1:15" ht="110.25" customHeight="1" x14ac:dyDescent="0.2">
      <c r="A73" s="51"/>
      <c r="B73" s="112" t="s">
        <v>453</v>
      </c>
      <c r="C73" s="114" t="s">
        <v>454</v>
      </c>
      <c r="D73" s="9">
        <v>452</v>
      </c>
      <c r="E73" s="12">
        <f t="shared" ref="E73:E78" si="99">IF(($B$6/1)&lt;(O73/100),D73-(D73*$B$6),D73-(D73*O73/100))</f>
        <v>384.2</v>
      </c>
      <c r="F73" s="84">
        <v>0</v>
      </c>
      <c r="G73" s="22">
        <f t="shared" ref="G73:G78" si="100">E73*F73</f>
        <v>0</v>
      </c>
      <c r="H73" s="47" t="s">
        <v>433</v>
      </c>
      <c r="I73" s="49">
        <v>7</v>
      </c>
      <c r="J73" s="49">
        <v>5.8</v>
      </c>
      <c r="K73" s="52">
        <v>2.7</v>
      </c>
      <c r="L73" s="20"/>
      <c r="N73">
        <f t="shared" si="52"/>
        <v>0</v>
      </c>
      <c r="O73">
        <v>100</v>
      </c>
    </row>
    <row r="74" spans="1:15" ht="110.25" customHeight="1" x14ac:dyDescent="0.2">
      <c r="A74" s="51"/>
      <c r="B74" s="112" t="s">
        <v>455</v>
      </c>
      <c r="C74" s="114" t="s">
        <v>456</v>
      </c>
      <c r="D74" s="9">
        <v>452</v>
      </c>
      <c r="E74" s="12">
        <f t="shared" ref="E74:E77" si="101">IF(($B$6/1)&lt;(O74/100),D74-(D74*$B$6),D74-(D74*O74/100))</f>
        <v>384.2</v>
      </c>
      <c r="F74" s="84">
        <v>0</v>
      </c>
      <c r="G74" s="22">
        <f t="shared" ref="G74:G77" si="102">E74*F74</f>
        <v>0</v>
      </c>
      <c r="H74" s="47" t="s">
        <v>433</v>
      </c>
      <c r="I74" s="49">
        <v>7</v>
      </c>
      <c r="J74" s="49">
        <v>5.8</v>
      </c>
      <c r="K74" s="52">
        <v>2.7</v>
      </c>
      <c r="L74" s="20"/>
      <c r="N74">
        <f t="shared" ref="N74:N77" si="103">D74*F74</f>
        <v>0</v>
      </c>
      <c r="O74">
        <v>100</v>
      </c>
    </row>
    <row r="75" spans="1:15" ht="110.25" customHeight="1" x14ac:dyDescent="0.2">
      <c r="A75" s="51"/>
      <c r="B75" s="112" t="s">
        <v>458</v>
      </c>
      <c r="C75" s="114" t="s">
        <v>457</v>
      </c>
      <c r="D75" s="9">
        <v>452</v>
      </c>
      <c r="E75" s="12">
        <f t="shared" si="101"/>
        <v>384.2</v>
      </c>
      <c r="F75" s="84">
        <v>0</v>
      </c>
      <c r="G75" s="22">
        <f t="shared" si="102"/>
        <v>0</v>
      </c>
      <c r="H75" s="47" t="s">
        <v>433</v>
      </c>
      <c r="I75" s="49">
        <v>7</v>
      </c>
      <c r="J75" s="49">
        <v>5.8</v>
      </c>
      <c r="K75" s="52">
        <v>2.7</v>
      </c>
      <c r="L75" s="20"/>
      <c r="N75">
        <f t="shared" si="103"/>
        <v>0</v>
      </c>
      <c r="O75">
        <v>100</v>
      </c>
    </row>
    <row r="76" spans="1:15" ht="110.25" customHeight="1" x14ac:dyDescent="0.2">
      <c r="A76" s="51"/>
      <c r="B76" s="112" t="s">
        <v>562</v>
      </c>
      <c r="C76" s="114" t="s">
        <v>563</v>
      </c>
      <c r="D76" s="9">
        <v>452</v>
      </c>
      <c r="E76" s="12">
        <f t="shared" ref="E76" si="104">IF(($B$6/1)&lt;(O76/100),D76-(D76*$B$6),D76-(D76*O76/100))</f>
        <v>384.2</v>
      </c>
      <c r="F76" s="84">
        <v>0</v>
      </c>
      <c r="G76" s="22">
        <f t="shared" ref="G76" si="105">E76*F76</f>
        <v>0</v>
      </c>
      <c r="H76" s="47" t="s">
        <v>433</v>
      </c>
      <c r="I76" s="49">
        <v>7</v>
      </c>
      <c r="J76" s="49">
        <v>5.8</v>
      </c>
      <c r="K76" s="52">
        <v>2.7</v>
      </c>
      <c r="L76" s="20"/>
      <c r="N76">
        <f t="shared" ref="N76" si="106">D76*F76</f>
        <v>0</v>
      </c>
      <c r="O76">
        <v>100</v>
      </c>
    </row>
    <row r="77" spans="1:15" ht="110.25" customHeight="1" x14ac:dyDescent="0.2">
      <c r="A77" s="51"/>
      <c r="B77" s="112" t="s">
        <v>469</v>
      </c>
      <c r="C77" s="114" t="s">
        <v>470</v>
      </c>
      <c r="D77" s="9">
        <v>460</v>
      </c>
      <c r="E77" s="12">
        <f t="shared" si="101"/>
        <v>391</v>
      </c>
      <c r="F77" s="84">
        <v>0</v>
      </c>
      <c r="G77" s="22">
        <f t="shared" si="102"/>
        <v>0</v>
      </c>
      <c r="H77" s="47" t="s">
        <v>433</v>
      </c>
      <c r="I77" s="49">
        <v>7</v>
      </c>
      <c r="J77" s="49">
        <v>6</v>
      </c>
      <c r="K77" s="52">
        <v>2.9</v>
      </c>
      <c r="L77" s="20"/>
      <c r="N77">
        <f t="shared" si="103"/>
        <v>0</v>
      </c>
      <c r="O77">
        <v>100</v>
      </c>
    </row>
    <row r="78" spans="1:15" ht="110.25" customHeight="1" x14ac:dyDescent="0.2">
      <c r="A78" s="51"/>
      <c r="B78" s="112" t="s">
        <v>465</v>
      </c>
      <c r="C78" s="114" t="s">
        <v>466</v>
      </c>
      <c r="D78" s="9">
        <v>460</v>
      </c>
      <c r="E78" s="12">
        <f t="shared" si="99"/>
        <v>391</v>
      </c>
      <c r="F78" s="84">
        <v>0</v>
      </c>
      <c r="G78" s="22">
        <f t="shared" si="100"/>
        <v>0</v>
      </c>
      <c r="H78" s="47" t="s">
        <v>433</v>
      </c>
      <c r="I78" s="49">
        <v>7</v>
      </c>
      <c r="J78" s="49">
        <v>6</v>
      </c>
      <c r="K78" s="52">
        <v>2.9</v>
      </c>
      <c r="L78" s="20"/>
      <c r="N78">
        <f t="shared" si="52"/>
        <v>0</v>
      </c>
      <c r="O78">
        <v>100</v>
      </c>
    </row>
    <row r="79" spans="1:15" ht="110.25" customHeight="1" x14ac:dyDescent="0.2">
      <c r="A79" s="51"/>
      <c r="B79" s="112" t="s">
        <v>496</v>
      </c>
      <c r="C79" s="114" t="s">
        <v>497</v>
      </c>
      <c r="D79" s="9">
        <v>460</v>
      </c>
      <c r="E79" s="12">
        <f t="shared" ref="E79" si="107">IF(($B$6/1)&lt;(O79/100),D79-(D79*$B$6),D79-(D79*O79/100))</f>
        <v>391</v>
      </c>
      <c r="F79" s="84">
        <v>0</v>
      </c>
      <c r="G79" s="22">
        <f t="shared" ref="G79" si="108">E79*F79</f>
        <v>0</v>
      </c>
      <c r="H79" s="47" t="s">
        <v>433</v>
      </c>
      <c r="I79" s="49">
        <v>7</v>
      </c>
      <c r="J79" s="49">
        <v>6</v>
      </c>
      <c r="K79" s="52">
        <v>2.9</v>
      </c>
      <c r="L79" s="20"/>
      <c r="N79">
        <f t="shared" ref="N79" si="109">D79*F79</f>
        <v>0</v>
      </c>
      <c r="O79">
        <v>100</v>
      </c>
    </row>
    <row r="80" spans="1:15" ht="110.25" customHeight="1" x14ac:dyDescent="0.2">
      <c r="A80" s="51"/>
      <c r="B80" s="112" t="s">
        <v>494</v>
      </c>
      <c r="C80" s="114" t="s">
        <v>495</v>
      </c>
      <c r="D80" s="9">
        <v>460</v>
      </c>
      <c r="E80" s="12">
        <f t="shared" ref="E80" si="110">IF(($B$6/1)&lt;(O80/100),D80-(D80*$B$6),D80-(D80*O80/100))</f>
        <v>391</v>
      </c>
      <c r="F80" s="84">
        <v>0</v>
      </c>
      <c r="G80" s="22">
        <f t="shared" ref="G80" si="111">E80*F80</f>
        <v>0</v>
      </c>
      <c r="H80" s="47" t="s">
        <v>433</v>
      </c>
      <c r="I80" s="49">
        <v>7</v>
      </c>
      <c r="J80" s="49">
        <v>6</v>
      </c>
      <c r="K80" s="52">
        <v>2.9</v>
      </c>
      <c r="L80" s="20"/>
      <c r="N80">
        <f t="shared" ref="N80" si="112">D80*F80</f>
        <v>0</v>
      </c>
      <c r="O80">
        <v>100</v>
      </c>
    </row>
    <row r="81" spans="1:15" ht="110.25" customHeight="1" x14ac:dyDescent="0.2">
      <c r="A81" s="51"/>
      <c r="B81" s="112" t="s">
        <v>490</v>
      </c>
      <c r="C81" s="114" t="s">
        <v>491</v>
      </c>
      <c r="D81" s="9">
        <v>460</v>
      </c>
      <c r="E81" s="12">
        <f t="shared" ref="E81:E82" si="113">IF(($B$6/1)&lt;(O81/100),D81-(D81*$B$6),D81-(D81*O81/100))</f>
        <v>391</v>
      </c>
      <c r="F81" s="84">
        <v>0</v>
      </c>
      <c r="G81" s="22">
        <f t="shared" ref="G81:G82" si="114">E81*F81</f>
        <v>0</v>
      </c>
      <c r="H81" s="47" t="s">
        <v>433</v>
      </c>
      <c r="I81" s="49">
        <v>7</v>
      </c>
      <c r="J81" s="49">
        <v>6</v>
      </c>
      <c r="K81" s="52">
        <v>2.9</v>
      </c>
      <c r="L81" s="20"/>
      <c r="N81">
        <f t="shared" ref="N81:N82" si="115">D81*F81</f>
        <v>0</v>
      </c>
      <c r="O81">
        <v>100</v>
      </c>
    </row>
    <row r="82" spans="1:15" ht="110.25" customHeight="1" x14ac:dyDescent="0.2">
      <c r="A82" s="51"/>
      <c r="B82" s="112" t="s">
        <v>498</v>
      </c>
      <c r="C82" s="114" t="s">
        <v>499</v>
      </c>
      <c r="D82" s="9">
        <v>460</v>
      </c>
      <c r="E82" s="12">
        <f t="shared" si="113"/>
        <v>391</v>
      </c>
      <c r="F82" s="84">
        <v>0</v>
      </c>
      <c r="G82" s="22">
        <f t="shared" si="114"/>
        <v>0</v>
      </c>
      <c r="H82" s="47" t="s">
        <v>433</v>
      </c>
      <c r="I82" s="49">
        <v>7</v>
      </c>
      <c r="J82" s="49">
        <v>6</v>
      </c>
      <c r="K82" s="52">
        <v>2.9</v>
      </c>
      <c r="L82" s="20"/>
      <c r="N82">
        <f t="shared" si="115"/>
        <v>0</v>
      </c>
      <c r="O82">
        <v>100</v>
      </c>
    </row>
    <row r="83" spans="1:15" ht="110.25" customHeight="1" x14ac:dyDescent="0.2">
      <c r="A83" s="51"/>
      <c r="B83" s="112" t="s">
        <v>468</v>
      </c>
      <c r="C83" s="114" t="s">
        <v>467</v>
      </c>
      <c r="D83" s="9">
        <v>460</v>
      </c>
      <c r="E83" s="12">
        <f t="shared" ref="E83" si="116">IF(($B$6/1)&lt;(O83/100),D83-(D83*$B$6),D83-(D83*O83/100))</f>
        <v>391</v>
      </c>
      <c r="F83" s="84">
        <v>0</v>
      </c>
      <c r="G83" s="22">
        <f t="shared" ref="G83" si="117">E83*F83</f>
        <v>0</v>
      </c>
      <c r="H83" s="47" t="s">
        <v>433</v>
      </c>
      <c r="I83" s="49">
        <v>7</v>
      </c>
      <c r="J83" s="49">
        <v>6</v>
      </c>
      <c r="K83" s="52">
        <v>2.9</v>
      </c>
      <c r="L83" s="20"/>
      <c r="N83">
        <f t="shared" ref="N83" si="118">D83*F83</f>
        <v>0</v>
      </c>
      <c r="O83">
        <v>100</v>
      </c>
    </row>
    <row r="84" spans="1:15" ht="110.25" customHeight="1" x14ac:dyDescent="0.2">
      <c r="A84" s="51"/>
      <c r="B84" s="112" t="s">
        <v>500</v>
      </c>
      <c r="C84" s="114" t="s">
        <v>501</v>
      </c>
      <c r="D84" s="9">
        <v>460</v>
      </c>
      <c r="E84" s="12">
        <f t="shared" ref="E84" si="119">IF(($B$6/1)&lt;(O84/100),D84-(D84*$B$6),D84-(D84*O84/100))</f>
        <v>391</v>
      </c>
      <c r="F84" s="84">
        <v>0</v>
      </c>
      <c r="G84" s="22">
        <f t="shared" ref="G84" si="120">E84*F84</f>
        <v>0</v>
      </c>
      <c r="H84" s="47" t="s">
        <v>433</v>
      </c>
      <c r="I84" s="49">
        <v>7</v>
      </c>
      <c r="J84" s="49">
        <v>6</v>
      </c>
      <c r="K84" s="52">
        <v>2.9</v>
      </c>
      <c r="L84" s="20"/>
      <c r="N84">
        <f t="shared" ref="N84" si="121">D84*F84</f>
        <v>0</v>
      </c>
      <c r="O84">
        <v>100</v>
      </c>
    </row>
    <row r="85" spans="1:15" ht="110.25" customHeight="1" x14ac:dyDescent="0.2">
      <c r="A85" s="51"/>
      <c r="B85" s="112" t="s">
        <v>566</v>
      </c>
      <c r="C85" s="114" t="s">
        <v>567</v>
      </c>
      <c r="D85" s="9">
        <v>460</v>
      </c>
      <c r="E85" s="12">
        <f t="shared" ref="E85:E86" si="122">IF(($B$6/1)&lt;(O85/100),D85-(D85*$B$6),D85-(D85*O85/100))</f>
        <v>391</v>
      </c>
      <c r="F85" s="84">
        <v>0</v>
      </c>
      <c r="G85" s="22">
        <f t="shared" ref="G85:G86" si="123">E85*F85</f>
        <v>0</v>
      </c>
      <c r="H85" s="47" t="s">
        <v>433</v>
      </c>
      <c r="I85" s="49">
        <v>7</v>
      </c>
      <c r="J85" s="49">
        <v>6</v>
      </c>
      <c r="K85" s="52">
        <v>2.9</v>
      </c>
      <c r="L85" s="20"/>
      <c r="N85">
        <f t="shared" ref="N85:N86" si="124">D85*F85</f>
        <v>0</v>
      </c>
      <c r="O85">
        <v>100</v>
      </c>
    </row>
    <row r="86" spans="1:15" ht="110.25" customHeight="1" x14ac:dyDescent="0.2">
      <c r="A86" s="51"/>
      <c r="B86" s="112" t="s">
        <v>627</v>
      </c>
      <c r="C86" s="114" t="s">
        <v>628</v>
      </c>
      <c r="D86" s="9">
        <v>400</v>
      </c>
      <c r="E86" s="12">
        <f t="shared" si="122"/>
        <v>340</v>
      </c>
      <c r="F86" s="84">
        <v>0</v>
      </c>
      <c r="G86" s="22">
        <f t="shared" si="123"/>
        <v>0</v>
      </c>
      <c r="H86" s="47" t="s">
        <v>473</v>
      </c>
      <c r="I86" s="49">
        <v>7.3</v>
      </c>
      <c r="J86" s="49">
        <v>6.2</v>
      </c>
      <c r="K86" s="52">
        <v>2.7</v>
      </c>
      <c r="L86" s="20"/>
      <c r="N86">
        <f t="shared" si="124"/>
        <v>0</v>
      </c>
      <c r="O86">
        <v>100</v>
      </c>
    </row>
    <row r="87" spans="1:15" ht="110.25" customHeight="1" x14ac:dyDescent="0.2">
      <c r="A87" s="51"/>
      <c r="B87" s="112" t="s">
        <v>471</v>
      </c>
      <c r="C87" s="114" t="s">
        <v>472</v>
      </c>
      <c r="D87" s="9">
        <v>400</v>
      </c>
      <c r="E87" s="12">
        <f t="shared" ref="E87:E91" si="125">IF(($B$6/1)&lt;(O87/100),D87-(D87*$B$6),D87-(D87*O87/100))</f>
        <v>340</v>
      </c>
      <c r="F87" s="84">
        <v>0</v>
      </c>
      <c r="G87" s="22">
        <f t="shared" ref="G87:G91" si="126">E87*F87</f>
        <v>0</v>
      </c>
      <c r="H87" s="47" t="s">
        <v>473</v>
      </c>
      <c r="I87" s="49">
        <v>7.3</v>
      </c>
      <c r="J87" s="49">
        <v>6.2</v>
      </c>
      <c r="K87" s="52">
        <v>2.7</v>
      </c>
      <c r="L87" s="20"/>
      <c r="N87">
        <f t="shared" ref="N87:N91" si="127">D87*F87</f>
        <v>0</v>
      </c>
      <c r="O87">
        <v>100</v>
      </c>
    </row>
    <row r="88" spans="1:15" ht="110.25" customHeight="1" x14ac:dyDescent="0.2">
      <c r="A88" s="51"/>
      <c r="B88" s="112" t="s">
        <v>629</v>
      </c>
      <c r="C88" s="114" t="s">
        <v>630</v>
      </c>
      <c r="D88" s="9">
        <v>400</v>
      </c>
      <c r="E88" s="12">
        <f t="shared" si="125"/>
        <v>340</v>
      </c>
      <c r="F88" s="84">
        <v>0</v>
      </c>
      <c r="G88" s="22">
        <f t="shared" si="126"/>
        <v>0</v>
      </c>
      <c r="H88" s="47" t="s">
        <v>473</v>
      </c>
      <c r="I88" s="49">
        <v>7.3</v>
      </c>
      <c r="J88" s="49">
        <v>6.2</v>
      </c>
      <c r="K88" s="52">
        <v>2.7</v>
      </c>
      <c r="L88" s="20"/>
      <c r="N88">
        <f t="shared" si="127"/>
        <v>0</v>
      </c>
      <c r="O88">
        <v>100</v>
      </c>
    </row>
    <row r="89" spans="1:15" ht="110.25" customHeight="1" x14ac:dyDescent="0.2">
      <c r="A89" s="51"/>
      <c r="B89" s="112" t="s">
        <v>506</v>
      </c>
      <c r="C89" s="114" t="s">
        <v>507</v>
      </c>
      <c r="D89" s="9">
        <v>400</v>
      </c>
      <c r="E89" s="12">
        <f t="shared" ref="E89:E90" si="128">IF(($B$6/1)&lt;(O89/100),D89-(D89*$B$6),D89-(D89*O89/100))</f>
        <v>340</v>
      </c>
      <c r="F89" s="84">
        <v>0</v>
      </c>
      <c r="G89" s="22">
        <f t="shared" ref="G89:G90" si="129">E89*F89</f>
        <v>0</v>
      </c>
      <c r="H89" s="47" t="s">
        <v>473</v>
      </c>
      <c r="I89" s="49">
        <v>7.3</v>
      </c>
      <c r="J89" s="49">
        <v>6.2</v>
      </c>
      <c r="K89" s="52">
        <v>2.7</v>
      </c>
      <c r="L89" s="20"/>
      <c r="N89">
        <f t="shared" ref="N89:N90" si="130">D89*F89</f>
        <v>0</v>
      </c>
      <c r="O89">
        <v>100</v>
      </c>
    </row>
    <row r="90" spans="1:15" ht="110.25" customHeight="1" x14ac:dyDescent="0.2">
      <c r="A90" s="51"/>
      <c r="B90" s="112" t="s">
        <v>631</v>
      </c>
      <c r="C90" s="114" t="s">
        <v>632</v>
      </c>
      <c r="D90" s="9">
        <v>400</v>
      </c>
      <c r="E90" s="12">
        <f t="shared" si="128"/>
        <v>340</v>
      </c>
      <c r="F90" s="84">
        <v>0</v>
      </c>
      <c r="G90" s="22">
        <f t="shared" si="129"/>
        <v>0</v>
      </c>
      <c r="H90" s="47" t="s">
        <v>473</v>
      </c>
      <c r="I90" s="49">
        <v>7.3</v>
      </c>
      <c r="J90" s="49">
        <v>6.2</v>
      </c>
      <c r="K90" s="52">
        <v>2.7</v>
      </c>
      <c r="L90" s="20"/>
      <c r="N90">
        <f t="shared" si="130"/>
        <v>0</v>
      </c>
      <c r="O90">
        <v>100</v>
      </c>
    </row>
    <row r="91" spans="1:15" ht="110.25" customHeight="1" x14ac:dyDescent="0.2">
      <c r="A91" s="51"/>
      <c r="B91" s="112" t="s">
        <v>482</v>
      </c>
      <c r="C91" s="114" t="s">
        <v>483</v>
      </c>
      <c r="D91" s="9">
        <v>400</v>
      </c>
      <c r="E91" s="12">
        <f t="shared" si="125"/>
        <v>340</v>
      </c>
      <c r="F91" s="84">
        <v>0</v>
      </c>
      <c r="G91" s="22">
        <f t="shared" si="126"/>
        <v>0</v>
      </c>
      <c r="H91" s="47" t="s">
        <v>473</v>
      </c>
      <c r="I91" s="49">
        <v>7.3</v>
      </c>
      <c r="J91" s="49">
        <v>6.2</v>
      </c>
      <c r="K91" s="52">
        <v>2.7</v>
      </c>
      <c r="L91" s="20"/>
      <c r="N91">
        <f t="shared" si="127"/>
        <v>0</v>
      </c>
      <c r="O91">
        <v>100</v>
      </c>
    </row>
    <row r="92" spans="1:15" ht="110.25" customHeight="1" x14ac:dyDescent="0.2">
      <c r="A92" s="51"/>
      <c r="B92" s="112" t="s">
        <v>474</v>
      </c>
      <c r="C92" s="114" t="s">
        <v>475</v>
      </c>
      <c r="D92" s="9">
        <v>400</v>
      </c>
      <c r="E92" s="12">
        <f t="shared" ref="E92" si="131">IF(($B$6/1)&lt;(O92/100),D92-(D92*$B$6),D92-(D92*O92/100))</f>
        <v>340</v>
      </c>
      <c r="F92" s="84">
        <v>0</v>
      </c>
      <c r="G92" s="22">
        <f t="shared" ref="G92" si="132">E92*F92</f>
        <v>0</v>
      </c>
      <c r="H92" s="47" t="s">
        <v>473</v>
      </c>
      <c r="I92" s="49">
        <v>7.3</v>
      </c>
      <c r="J92" s="49">
        <v>6.2</v>
      </c>
      <c r="K92" s="52">
        <v>2.7</v>
      </c>
      <c r="L92" s="20"/>
      <c r="N92">
        <f t="shared" ref="N92" si="133">D92*F92</f>
        <v>0</v>
      </c>
      <c r="O92">
        <v>100</v>
      </c>
    </row>
    <row r="93" spans="1:15" ht="110.25" customHeight="1" x14ac:dyDescent="0.2">
      <c r="A93" s="51"/>
      <c r="B93" s="112" t="s">
        <v>477</v>
      </c>
      <c r="C93" s="114" t="s">
        <v>476</v>
      </c>
      <c r="D93" s="9">
        <v>400</v>
      </c>
      <c r="E93" s="12">
        <f t="shared" ref="E93" si="134">IF(($B$6/1)&lt;(O93/100),D93-(D93*$B$6),D93-(D93*O93/100))</f>
        <v>340</v>
      </c>
      <c r="F93" s="84">
        <v>0</v>
      </c>
      <c r="G93" s="22">
        <f t="shared" ref="G93" si="135">E93*F93</f>
        <v>0</v>
      </c>
      <c r="H93" s="47" t="s">
        <v>473</v>
      </c>
      <c r="I93" s="49">
        <v>7.3</v>
      </c>
      <c r="J93" s="49">
        <v>6.2</v>
      </c>
      <c r="K93" s="52">
        <v>2.7</v>
      </c>
      <c r="L93" s="20"/>
      <c r="N93">
        <f t="shared" ref="N93" si="136">D93*F93</f>
        <v>0</v>
      </c>
      <c r="O93">
        <v>100</v>
      </c>
    </row>
    <row r="94" spans="1:15" ht="110.25" customHeight="1" x14ac:dyDescent="0.2">
      <c r="A94" s="51"/>
      <c r="B94" s="112" t="s">
        <v>510</v>
      </c>
      <c r="C94" s="114" t="s">
        <v>511</v>
      </c>
      <c r="D94" s="9">
        <v>400</v>
      </c>
      <c r="E94" s="12">
        <f t="shared" ref="E94:E96" si="137">IF(($B$6/1)&lt;(O94/100),D94-(D94*$B$6),D94-(D94*O94/100))</f>
        <v>340</v>
      </c>
      <c r="F94" s="84">
        <v>0</v>
      </c>
      <c r="G94" s="22">
        <f t="shared" ref="G94:G96" si="138">E94*F94</f>
        <v>0</v>
      </c>
      <c r="H94" s="47" t="s">
        <v>473</v>
      </c>
      <c r="I94" s="49">
        <v>7.3</v>
      </c>
      <c r="J94" s="49">
        <v>6.2</v>
      </c>
      <c r="K94" s="52">
        <v>2.7</v>
      </c>
      <c r="L94" s="20"/>
      <c r="N94">
        <f t="shared" ref="N94:N96" si="139">D94*F94</f>
        <v>0</v>
      </c>
      <c r="O94">
        <v>100</v>
      </c>
    </row>
    <row r="95" spans="1:15" ht="110.25" customHeight="1" x14ac:dyDescent="0.2">
      <c r="A95" s="51"/>
      <c r="B95" s="112" t="s">
        <v>639</v>
      </c>
      <c r="C95" s="114" t="s">
        <v>640</v>
      </c>
      <c r="D95" s="9">
        <v>400</v>
      </c>
      <c r="E95" s="12">
        <f t="shared" ref="E95" si="140">IF(($B$6/1)&lt;(O95/100),D95-(D95*$B$6),D95-(D95*O95/100))</f>
        <v>340</v>
      </c>
      <c r="F95" s="84">
        <v>0</v>
      </c>
      <c r="G95" s="22">
        <f t="shared" ref="G95" si="141">E95*F95</f>
        <v>0</v>
      </c>
      <c r="H95" s="47" t="s">
        <v>473</v>
      </c>
      <c r="I95" s="49">
        <v>7.3</v>
      </c>
      <c r="J95" s="49">
        <v>6.2</v>
      </c>
      <c r="K95" s="52">
        <v>2.7</v>
      </c>
      <c r="L95" s="20"/>
      <c r="N95">
        <f t="shared" ref="N95" si="142">D95*F95</f>
        <v>0</v>
      </c>
      <c r="O95">
        <v>100</v>
      </c>
    </row>
    <row r="96" spans="1:15" ht="110.25" customHeight="1" x14ac:dyDescent="0.2">
      <c r="A96" s="51"/>
      <c r="B96" s="112" t="s">
        <v>637</v>
      </c>
      <c r="C96" s="114" t="s">
        <v>638</v>
      </c>
      <c r="D96" s="9">
        <v>400</v>
      </c>
      <c r="E96" s="12">
        <f t="shared" si="137"/>
        <v>340</v>
      </c>
      <c r="F96" s="84">
        <v>0</v>
      </c>
      <c r="G96" s="22">
        <f t="shared" si="138"/>
        <v>0</v>
      </c>
      <c r="H96" s="47" t="s">
        <v>473</v>
      </c>
      <c r="I96" s="49">
        <v>7.3</v>
      </c>
      <c r="J96" s="49">
        <v>6.2</v>
      </c>
      <c r="K96" s="52">
        <v>2.7</v>
      </c>
      <c r="L96" s="20"/>
      <c r="N96">
        <f t="shared" si="139"/>
        <v>0</v>
      </c>
      <c r="O96">
        <v>100</v>
      </c>
    </row>
    <row r="97" spans="1:15" ht="110.25" customHeight="1" x14ac:dyDescent="0.2">
      <c r="A97" s="51"/>
      <c r="B97" s="112" t="s">
        <v>478</v>
      </c>
      <c r="C97" s="114" t="s">
        <v>479</v>
      </c>
      <c r="D97" s="9">
        <v>400</v>
      </c>
      <c r="E97" s="12">
        <f t="shared" ref="E97" si="143">IF(($B$6/1)&lt;(O97/100),D97-(D97*$B$6),D97-(D97*O97/100))</f>
        <v>340</v>
      </c>
      <c r="F97" s="84">
        <v>0</v>
      </c>
      <c r="G97" s="22">
        <f t="shared" ref="G97" si="144">E97*F97</f>
        <v>0</v>
      </c>
      <c r="H97" s="47" t="s">
        <v>473</v>
      </c>
      <c r="I97" s="49">
        <v>7.3</v>
      </c>
      <c r="J97" s="49">
        <v>6.2</v>
      </c>
      <c r="K97" s="52">
        <v>2.7</v>
      </c>
      <c r="L97" s="20"/>
      <c r="N97">
        <f t="shared" ref="N97" si="145">D97*F97</f>
        <v>0</v>
      </c>
      <c r="O97">
        <v>100</v>
      </c>
    </row>
    <row r="98" spans="1:15" ht="110.25" customHeight="1" x14ac:dyDescent="0.2">
      <c r="A98" s="51"/>
      <c r="B98" s="112" t="s">
        <v>502</v>
      </c>
      <c r="C98" s="114" t="s">
        <v>503</v>
      </c>
      <c r="D98" s="9">
        <v>400</v>
      </c>
      <c r="E98" s="12">
        <f t="shared" ref="E98" si="146">IF(($B$6/1)&lt;(O98/100),D98-(D98*$B$6),D98-(D98*O98/100))</f>
        <v>340</v>
      </c>
      <c r="F98" s="84">
        <v>0</v>
      </c>
      <c r="G98" s="22">
        <f t="shared" ref="G98" si="147">E98*F98</f>
        <v>0</v>
      </c>
      <c r="H98" s="47" t="s">
        <v>473</v>
      </c>
      <c r="I98" s="49">
        <v>7.3</v>
      </c>
      <c r="J98" s="49">
        <v>6.2</v>
      </c>
      <c r="K98" s="52">
        <v>2.7</v>
      </c>
      <c r="L98" s="20"/>
      <c r="N98">
        <f t="shared" ref="N98" si="148">D98*F98</f>
        <v>0</v>
      </c>
      <c r="O98">
        <v>100</v>
      </c>
    </row>
    <row r="99" spans="1:15" ht="110.25" customHeight="1" x14ac:dyDescent="0.2">
      <c r="A99" s="51"/>
      <c r="B99" s="112" t="s">
        <v>480</v>
      </c>
      <c r="C99" s="114" t="s">
        <v>481</v>
      </c>
      <c r="D99" s="9">
        <v>400</v>
      </c>
      <c r="E99" s="12">
        <f t="shared" ref="E99" si="149">IF(($B$6/1)&lt;(O99/100),D99-(D99*$B$6),D99-(D99*O99/100))</f>
        <v>340</v>
      </c>
      <c r="F99" s="84">
        <v>0</v>
      </c>
      <c r="G99" s="22">
        <f t="shared" ref="G99" si="150">E99*F99</f>
        <v>0</v>
      </c>
      <c r="H99" s="47" t="s">
        <v>473</v>
      </c>
      <c r="I99" s="49">
        <v>7.3</v>
      </c>
      <c r="J99" s="49">
        <v>6.2</v>
      </c>
      <c r="K99" s="52">
        <v>2.7</v>
      </c>
      <c r="L99" s="20"/>
      <c r="N99">
        <f t="shared" ref="N99" si="151">D99*F99</f>
        <v>0</v>
      </c>
      <c r="O99">
        <v>100</v>
      </c>
    </row>
    <row r="100" spans="1:15" ht="110.25" customHeight="1" x14ac:dyDescent="0.2">
      <c r="A100" s="51"/>
      <c r="B100" s="112" t="s">
        <v>508</v>
      </c>
      <c r="C100" s="114" t="s">
        <v>509</v>
      </c>
      <c r="D100" s="9">
        <v>400</v>
      </c>
      <c r="E100" s="12">
        <f t="shared" ref="E100:E101" si="152">IF(($B$6/1)&lt;(O100/100),D100-(D100*$B$6),D100-(D100*O100/100))</f>
        <v>340</v>
      </c>
      <c r="F100" s="84">
        <v>0</v>
      </c>
      <c r="G100" s="22">
        <f t="shared" ref="G100:G101" si="153">E100*F100</f>
        <v>0</v>
      </c>
      <c r="H100" s="47" t="s">
        <v>473</v>
      </c>
      <c r="I100" s="49">
        <v>7.3</v>
      </c>
      <c r="J100" s="49">
        <v>6.2</v>
      </c>
      <c r="K100" s="52">
        <v>2.7</v>
      </c>
      <c r="L100" s="20"/>
      <c r="N100">
        <f t="shared" ref="N100:N101" si="154">D100*F100</f>
        <v>0</v>
      </c>
      <c r="O100">
        <v>100</v>
      </c>
    </row>
    <row r="101" spans="1:15" ht="110.25" customHeight="1" x14ac:dyDescent="0.2">
      <c r="A101" s="51"/>
      <c r="B101" s="112" t="s">
        <v>484</v>
      </c>
      <c r="C101" s="114" t="s">
        <v>485</v>
      </c>
      <c r="D101" s="9">
        <v>400</v>
      </c>
      <c r="E101" s="12">
        <f t="shared" si="152"/>
        <v>340</v>
      </c>
      <c r="F101" s="84">
        <v>0</v>
      </c>
      <c r="G101" s="22">
        <f t="shared" si="153"/>
        <v>0</v>
      </c>
      <c r="H101" s="47" t="s">
        <v>473</v>
      </c>
      <c r="I101" s="49">
        <v>7.3</v>
      </c>
      <c r="J101" s="49">
        <v>6.2</v>
      </c>
      <c r="K101" s="52">
        <v>2.7</v>
      </c>
      <c r="L101" s="20"/>
      <c r="N101">
        <f t="shared" si="154"/>
        <v>0</v>
      </c>
      <c r="O101">
        <v>100</v>
      </c>
    </row>
    <row r="102" spans="1:15" ht="110.25" customHeight="1" x14ac:dyDescent="0.2">
      <c r="A102" s="51"/>
      <c r="B102" s="112" t="s">
        <v>633</v>
      </c>
      <c r="C102" s="114" t="s">
        <v>634</v>
      </c>
      <c r="D102" s="9">
        <v>400</v>
      </c>
      <c r="E102" s="12">
        <f t="shared" ref="E102" si="155">IF(($B$6/1)&lt;(O102/100),D102-(D102*$B$6),D102-(D102*O102/100))</f>
        <v>340</v>
      </c>
      <c r="F102" s="84">
        <v>0</v>
      </c>
      <c r="G102" s="22">
        <f t="shared" ref="G102" si="156">E102*F102</f>
        <v>0</v>
      </c>
      <c r="H102" s="47" t="s">
        <v>473</v>
      </c>
      <c r="I102" s="49">
        <v>7.3</v>
      </c>
      <c r="J102" s="49">
        <v>6.2</v>
      </c>
      <c r="K102" s="52">
        <v>2.7</v>
      </c>
      <c r="L102" s="20"/>
      <c r="N102">
        <f t="shared" ref="N102" si="157">D102*F102</f>
        <v>0</v>
      </c>
      <c r="O102">
        <v>100</v>
      </c>
    </row>
    <row r="103" spans="1:15" ht="110.25" customHeight="1" x14ac:dyDescent="0.2">
      <c r="A103" s="51"/>
      <c r="B103" s="112" t="s">
        <v>635</v>
      </c>
      <c r="C103" s="114" t="s">
        <v>636</v>
      </c>
      <c r="D103" s="9">
        <v>400</v>
      </c>
      <c r="E103" s="12">
        <f t="shared" ref="E103" si="158">IF(($B$6/1)&lt;(O103/100),D103-(D103*$B$6),D103-(D103*O103/100))</f>
        <v>340</v>
      </c>
      <c r="F103" s="84">
        <v>0</v>
      </c>
      <c r="G103" s="22">
        <f t="shared" ref="G103" si="159">E103*F103</f>
        <v>0</v>
      </c>
      <c r="H103" s="47" t="s">
        <v>473</v>
      </c>
      <c r="I103" s="49">
        <v>7.3</v>
      </c>
      <c r="J103" s="49">
        <v>6.2</v>
      </c>
      <c r="K103" s="52">
        <v>2.7</v>
      </c>
      <c r="L103" s="20"/>
      <c r="N103">
        <f t="shared" ref="N103" si="160">D103*F103</f>
        <v>0</v>
      </c>
      <c r="O103">
        <v>100</v>
      </c>
    </row>
    <row r="104" spans="1:15" ht="110.25" customHeight="1" thickBot="1" x14ac:dyDescent="0.25">
      <c r="A104" s="51"/>
      <c r="B104" s="112" t="s">
        <v>564</v>
      </c>
      <c r="C104" s="114" t="s">
        <v>565</v>
      </c>
      <c r="D104" s="9">
        <v>400</v>
      </c>
      <c r="E104" s="12">
        <f t="shared" ref="E104:E107" si="161">IF(($B$6/1)&lt;(O104/100),D104-(D104*$B$6),D104-(D104*O104/100))</f>
        <v>340</v>
      </c>
      <c r="F104" s="84">
        <v>0</v>
      </c>
      <c r="G104" s="22">
        <f t="shared" ref="G104:G107" si="162">E104*F104</f>
        <v>0</v>
      </c>
      <c r="H104" s="47" t="s">
        <v>473</v>
      </c>
      <c r="I104" s="49">
        <v>7.3</v>
      </c>
      <c r="J104" s="49">
        <v>6.2</v>
      </c>
      <c r="K104" s="52">
        <v>2.7</v>
      </c>
      <c r="L104" s="20"/>
      <c r="N104">
        <f t="shared" ref="N104:N107" si="163">D104*F104</f>
        <v>0</v>
      </c>
      <c r="O104">
        <v>100</v>
      </c>
    </row>
    <row r="105" spans="1:15" ht="34.5" customHeight="1" thickBot="1" x14ac:dyDescent="0.3">
      <c r="A105" s="123" t="s">
        <v>590</v>
      </c>
      <c r="B105" s="124"/>
      <c r="C105" s="124"/>
      <c r="D105" s="124"/>
      <c r="E105" s="124"/>
      <c r="F105" s="124"/>
      <c r="G105" s="124"/>
      <c r="H105" s="124"/>
      <c r="I105" s="124"/>
      <c r="J105" s="124"/>
      <c r="K105" s="125"/>
      <c r="L105" s="21"/>
    </row>
    <row r="106" spans="1:15" ht="110.25" customHeight="1" x14ac:dyDescent="0.2">
      <c r="A106" s="51"/>
      <c r="B106" s="112" t="s">
        <v>584</v>
      </c>
      <c r="C106" s="114" t="s">
        <v>585</v>
      </c>
      <c r="D106" s="9">
        <v>465</v>
      </c>
      <c r="E106" s="12">
        <f t="shared" si="161"/>
        <v>395.25</v>
      </c>
      <c r="F106" s="84">
        <v>0</v>
      </c>
      <c r="G106" s="22">
        <f t="shared" si="162"/>
        <v>0</v>
      </c>
      <c r="H106" s="47" t="s">
        <v>433</v>
      </c>
      <c r="I106" s="141" t="s">
        <v>586</v>
      </c>
      <c r="J106" s="142"/>
      <c r="K106" s="143"/>
      <c r="L106" s="20"/>
      <c r="N106">
        <f t="shared" si="163"/>
        <v>0</v>
      </c>
      <c r="O106">
        <v>100</v>
      </c>
    </row>
    <row r="107" spans="1:15" ht="110.25" customHeight="1" thickBot="1" x14ac:dyDescent="0.25">
      <c r="A107" s="51"/>
      <c r="B107" s="112" t="s">
        <v>587</v>
      </c>
      <c r="C107" s="114" t="s">
        <v>588</v>
      </c>
      <c r="D107" s="9">
        <v>150</v>
      </c>
      <c r="E107" s="12">
        <f t="shared" si="161"/>
        <v>127.5</v>
      </c>
      <c r="F107" s="84">
        <v>0</v>
      </c>
      <c r="G107" s="22">
        <f t="shared" si="162"/>
        <v>0</v>
      </c>
      <c r="H107" s="47" t="s">
        <v>589</v>
      </c>
      <c r="I107" s="144"/>
      <c r="J107" s="145"/>
      <c r="K107" s="146"/>
      <c r="L107" s="20"/>
      <c r="N107">
        <f t="shared" si="163"/>
        <v>0</v>
      </c>
      <c r="O107">
        <v>100</v>
      </c>
    </row>
    <row r="108" spans="1:15" ht="34.5" customHeight="1" thickBot="1" x14ac:dyDescent="0.3">
      <c r="A108" s="123" t="s">
        <v>432</v>
      </c>
      <c r="B108" s="124"/>
      <c r="C108" s="124"/>
      <c r="D108" s="124"/>
      <c r="E108" s="124"/>
      <c r="F108" s="124"/>
      <c r="G108" s="124"/>
      <c r="H108" s="124"/>
      <c r="I108" s="124"/>
      <c r="J108" s="124"/>
      <c r="K108" s="125"/>
      <c r="L108" s="21"/>
    </row>
    <row r="109" spans="1:15" ht="110.25" customHeight="1" x14ac:dyDescent="0.2">
      <c r="A109" s="51"/>
      <c r="B109" s="112" t="s">
        <v>410</v>
      </c>
      <c r="C109" s="113" t="s">
        <v>408</v>
      </c>
      <c r="D109" s="9">
        <v>363</v>
      </c>
      <c r="E109" s="12">
        <f t="shared" ref="E109" si="164">IF(($B$6/1)&lt;(O109/100),D109-(D109*$B$6),D109-(D109*O109/100))</f>
        <v>308.55</v>
      </c>
      <c r="F109" s="84">
        <v>0</v>
      </c>
      <c r="G109" s="13">
        <f t="shared" ref="G109:G121" si="165">E109*F109</f>
        <v>0</v>
      </c>
      <c r="H109" s="156" t="s">
        <v>437</v>
      </c>
      <c r="I109" s="157"/>
      <c r="J109" s="157"/>
      <c r="K109" s="158"/>
      <c r="L109" s="20"/>
      <c r="N109">
        <f t="shared" ref="N109" si="166">D109*F109</f>
        <v>0</v>
      </c>
      <c r="O109">
        <v>100</v>
      </c>
    </row>
    <row r="110" spans="1:15" ht="110.25" customHeight="1" x14ac:dyDescent="0.2">
      <c r="A110" s="51"/>
      <c r="B110" s="112" t="s">
        <v>411</v>
      </c>
      <c r="C110" s="113" t="s">
        <v>409</v>
      </c>
      <c r="D110" s="9">
        <v>455</v>
      </c>
      <c r="E110" s="12">
        <f t="shared" ref="E110" si="167">IF(($B$6/1)&lt;(O110/100),D110-(D110*$B$6),D110-(D110*O110/100))</f>
        <v>386.75</v>
      </c>
      <c r="F110" s="84">
        <v>0</v>
      </c>
      <c r="G110" s="22">
        <f t="shared" si="165"/>
        <v>0</v>
      </c>
      <c r="H110" s="159"/>
      <c r="I110" s="160"/>
      <c r="J110" s="160"/>
      <c r="K110" s="161"/>
      <c r="L110" s="20"/>
      <c r="N110">
        <f t="shared" ref="N110" si="168">D110*F110</f>
        <v>0</v>
      </c>
      <c r="O110">
        <v>100</v>
      </c>
    </row>
    <row r="111" spans="1:15" ht="110.25" customHeight="1" x14ac:dyDescent="0.2">
      <c r="A111" s="51"/>
      <c r="B111" s="112" t="s">
        <v>412</v>
      </c>
      <c r="C111" s="113" t="s">
        <v>593</v>
      </c>
      <c r="D111" s="9">
        <v>363</v>
      </c>
      <c r="E111" s="12">
        <f t="shared" ref="E111" si="169">IF(($B$6/1)&lt;(O111/100),D111-(D111*$B$6),D111-(D111*O111/100))</f>
        <v>308.55</v>
      </c>
      <c r="F111" s="84">
        <v>0</v>
      </c>
      <c r="G111" s="22">
        <f t="shared" si="165"/>
        <v>0</v>
      </c>
      <c r="H111" s="168" t="s">
        <v>435</v>
      </c>
      <c r="I111" s="169"/>
      <c r="J111" s="169"/>
      <c r="K111" s="170"/>
      <c r="L111" s="20"/>
      <c r="N111">
        <f t="shared" ref="N111" si="170">D111*F111</f>
        <v>0</v>
      </c>
      <c r="O111">
        <v>100</v>
      </c>
    </row>
    <row r="112" spans="1:15" ht="110.25" customHeight="1" x14ac:dyDescent="0.2">
      <c r="A112" s="51"/>
      <c r="B112" s="112" t="s">
        <v>413</v>
      </c>
      <c r="C112" s="113" t="s">
        <v>594</v>
      </c>
      <c r="D112" s="9">
        <v>455</v>
      </c>
      <c r="E112" s="12">
        <f t="shared" ref="E112:E115" si="171">IF(($B$6/1)&lt;(O112/100),D112-(D112*$B$6),D112-(D112*O112/100))</f>
        <v>386.75</v>
      </c>
      <c r="F112" s="84">
        <v>0</v>
      </c>
      <c r="G112" s="22">
        <f t="shared" si="165"/>
        <v>0</v>
      </c>
      <c r="H112" s="171"/>
      <c r="I112" s="172"/>
      <c r="J112" s="172"/>
      <c r="K112" s="173"/>
      <c r="L112" s="20"/>
      <c r="N112">
        <f t="shared" ref="N112:N115" si="172">D112*F112</f>
        <v>0</v>
      </c>
      <c r="O112">
        <v>100</v>
      </c>
    </row>
    <row r="113" spans="1:15" ht="110.25" customHeight="1" x14ac:dyDescent="0.2">
      <c r="A113" s="51"/>
      <c r="B113" s="112" t="s">
        <v>415</v>
      </c>
      <c r="C113" s="113" t="s">
        <v>414</v>
      </c>
      <c r="D113" s="9">
        <v>363</v>
      </c>
      <c r="E113" s="12">
        <f t="shared" si="171"/>
        <v>308.55</v>
      </c>
      <c r="F113" s="84">
        <v>0</v>
      </c>
      <c r="G113" s="22">
        <f t="shared" si="165"/>
        <v>0</v>
      </c>
      <c r="H113" s="162" t="s">
        <v>434</v>
      </c>
      <c r="I113" s="163"/>
      <c r="J113" s="163"/>
      <c r="K113" s="164"/>
      <c r="L113" s="20"/>
      <c r="N113">
        <f t="shared" si="172"/>
        <v>0</v>
      </c>
      <c r="O113">
        <v>100</v>
      </c>
    </row>
    <row r="114" spans="1:15" ht="110.25" customHeight="1" x14ac:dyDescent="0.2">
      <c r="A114" s="51"/>
      <c r="B114" s="112" t="s">
        <v>417</v>
      </c>
      <c r="C114" s="113" t="s">
        <v>416</v>
      </c>
      <c r="D114" s="9">
        <v>455</v>
      </c>
      <c r="E114" s="12">
        <f t="shared" si="171"/>
        <v>386.75</v>
      </c>
      <c r="F114" s="84">
        <v>0</v>
      </c>
      <c r="G114" s="22">
        <f t="shared" si="165"/>
        <v>0</v>
      </c>
      <c r="H114" s="165"/>
      <c r="I114" s="166"/>
      <c r="J114" s="166"/>
      <c r="K114" s="167"/>
      <c r="L114" s="20"/>
      <c r="N114">
        <f t="shared" si="172"/>
        <v>0</v>
      </c>
      <c r="O114">
        <v>100</v>
      </c>
    </row>
    <row r="115" spans="1:15" ht="110.25" customHeight="1" x14ac:dyDescent="0.2">
      <c r="A115" s="51"/>
      <c r="B115" s="112" t="s">
        <v>419</v>
      </c>
      <c r="C115" s="113" t="s">
        <v>418</v>
      </c>
      <c r="D115" s="9">
        <v>363</v>
      </c>
      <c r="E115" s="12">
        <f t="shared" si="171"/>
        <v>308.55</v>
      </c>
      <c r="F115" s="84">
        <v>0</v>
      </c>
      <c r="G115" s="22">
        <f t="shared" si="165"/>
        <v>0</v>
      </c>
      <c r="H115" s="174" t="s">
        <v>436</v>
      </c>
      <c r="I115" s="175"/>
      <c r="J115" s="175"/>
      <c r="K115" s="176"/>
      <c r="L115" s="20"/>
      <c r="N115">
        <f t="shared" si="172"/>
        <v>0</v>
      </c>
      <c r="O115">
        <v>100</v>
      </c>
    </row>
    <row r="116" spans="1:15" ht="110.25" customHeight="1" x14ac:dyDescent="0.2">
      <c r="A116" s="51"/>
      <c r="B116" s="112" t="s">
        <v>421</v>
      </c>
      <c r="C116" s="113" t="s">
        <v>420</v>
      </c>
      <c r="D116" s="9">
        <v>455</v>
      </c>
      <c r="E116" s="12">
        <f t="shared" ref="E116:E117" si="173">IF(($B$6/1)&lt;(O116/100),D116-(D116*$B$6),D116-(D116*O116/100))</f>
        <v>386.75</v>
      </c>
      <c r="F116" s="84">
        <v>0</v>
      </c>
      <c r="G116" s="22">
        <f t="shared" si="165"/>
        <v>0</v>
      </c>
      <c r="H116" s="177"/>
      <c r="I116" s="178"/>
      <c r="J116" s="178"/>
      <c r="K116" s="179"/>
      <c r="L116" s="20"/>
      <c r="N116">
        <f t="shared" ref="N116:N117" si="174">D116*F116</f>
        <v>0</v>
      </c>
      <c r="O116">
        <v>100</v>
      </c>
    </row>
    <row r="117" spans="1:15" ht="110.25" customHeight="1" x14ac:dyDescent="0.2">
      <c r="A117" s="51"/>
      <c r="B117" s="112" t="s">
        <v>423</v>
      </c>
      <c r="C117" s="113" t="s">
        <v>422</v>
      </c>
      <c r="D117" s="9">
        <v>363</v>
      </c>
      <c r="E117" s="12">
        <f t="shared" si="173"/>
        <v>308.55</v>
      </c>
      <c r="F117" s="84">
        <v>0</v>
      </c>
      <c r="G117" s="22">
        <f t="shared" si="165"/>
        <v>0</v>
      </c>
      <c r="H117" s="151" t="s">
        <v>439</v>
      </c>
      <c r="I117" s="152"/>
      <c r="J117" s="152"/>
      <c r="K117" s="153"/>
      <c r="L117" s="20"/>
      <c r="N117">
        <f t="shared" si="174"/>
        <v>0</v>
      </c>
      <c r="O117">
        <v>100</v>
      </c>
    </row>
    <row r="118" spans="1:15" ht="110.25" customHeight="1" x14ac:dyDescent="0.2">
      <c r="A118" s="51"/>
      <c r="B118" s="112" t="s">
        <v>424</v>
      </c>
      <c r="C118" s="113" t="s">
        <v>425</v>
      </c>
      <c r="D118" s="9">
        <v>455</v>
      </c>
      <c r="E118" s="12">
        <f t="shared" ref="E118:E120" si="175">IF(($B$6/1)&lt;(O118/100),D118-(D118*$B$6),D118-(D118*O118/100))</f>
        <v>386.75</v>
      </c>
      <c r="F118" s="84">
        <v>0</v>
      </c>
      <c r="G118" s="22">
        <f t="shared" si="165"/>
        <v>0</v>
      </c>
      <c r="H118" s="159"/>
      <c r="I118" s="160"/>
      <c r="J118" s="160"/>
      <c r="K118" s="161"/>
      <c r="L118" s="20"/>
      <c r="N118">
        <f t="shared" ref="N118:N120" si="176">D118*F118</f>
        <v>0</v>
      </c>
      <c r="O118">
        <v>100</v>
      </c>
    </row>
    <row r="119" spans="1:15" ht="110.25" customHeight="1" x14ac:dyDescent="0.2">
      <c r="A119" s="51"/>
      <c r="B119" s="112" t="s">
        <v>427</v>
      </c>
      <c r="C119" s="113" t="s">
        <v>426</v>
      </c>
      <c r="D119" s="9">
        <v>363</v>
      </c>
      <c r="E119" s="12">
        <f t="shared" si="175"/>
        <v>308.55</v>
      </c>
      <c r="F119" s="84">
        <v>0</v>
      </c>
      <c r="G119" s="22">
        <f t="shared" si="165"/>
        <v>0</v>
      </c>
      <c r="H119" s="162" t="s">
        <v>438</v>
      </c>
      <c r="I119" s="163"/>
      <c r="J119" s="163"/>
      <c r="K119" s="164"/>
      <c r="L119" s="20"/>
      <c r="N119">
        <f t="shared" si="176"/>
        <v>0</v>
      </c>
      <c r="O119">
        <v>100</v>
      </c>
    </row>
    <row r="120" spans="1:15" ht="110.25" customHeight="1" x14ac:dyDescent="0.2">
      <c r="A120" s="51"/>
      <c r="B120" s="112" t="s">
        <v>429</v>
      </c>
      <c r="C120" s="113" t="s">
        <v>428</v>
      </c>
      <c r="D120" s="9">
        <v>455</v>
      </c>
      <c r="E120" s="12">
        <f t="shared" si="175"/>
        <v>386.75</v>
      </c>
      <c r="F120" s="84">
        <v>0</v>
      </c>
      <c r="G120" s="22">
        <f t="shared" si="165"/>
        <v>0</v>
      </c>
      <c r="H120" s="165"/>
      <c r="I120" s="166"/>
      <c r="J120" s="166"/>
      <c r="K120" s="167"/>
      <c r="L120" s="20"/>
      <c r="N120">
        <f t="shared" si="176"/>
        <v>0</v>
      </c>
      <c r="O120">
        <v>100</v>
      </c>
    </row>
    <row r="121" spans="1:15" ht="177" customHeight="1" x14ac:dyDescent="0.2">
      <c r="A121" s="51"/>
      <c r="B121" s="112" t="s">
        <v>431</v>
      </c>
      <c r="C121" s="113" t="s">
        <v>430</v>
      </c>
      <c r="D121" s="9">
        <v>615</v>
      </c>
      <c r="E121" s="12">
        <f t="shared" ref="E121:E127" si="177">IF(($B$6/1)&lt;(O121/100),D121-(D121*$B$6),D121-(D121*O121/100))</f>
        <v>522.75</v>
      </c>
      <c r="F121" s="84">
        <v>0</v>
      </c>
      <c r="G121" s="22">
        <f t="shared" si="165"/>
        <v>0</v>
      </c>
      <c r="H121" s="151" t="s">
        <v>440</v>
      </c>
      <c r="I121" s="152"/>
      <c r="J121" s="152"/>
      <c r="K121" s="153"/>
      <c r="L121" s="20"/>
      <c r="N121">
        <f t="shared" ref="N121:N127" si="178">D121*F121</f>
        <v>0</v>
      </c>
      <c r="O121">
        <v>100</v>
      </c>
    </row>
    <row r="122" spans="1:15" ht="177" customHeight="1" x14ac:dyDescent="0.2">
      <c r="A122" s="51"/>
      <c r="B122" s="112" t="s">
        <v>591</v>
      </c>
      <c r="C122" s="113" t="s">
        <v>595</v>
      </c>
      <c r="D122" s="9">
        <v>363</v>
      </c>
      <c r="E122" s="12">
        <f t="shared" ref="E122" si="179">IF(($B$6/1)&lt;(O122/100),D122-(D122*$B$6),D122-(D122*O122/100))</f>
        <v>308.55</v>
      </c>
      <c r="F122" s="84">
        <v>0</v>
      </c>
      <c r="G122" s="22">
        <f t="shared" ref="G122" si="180">E122*F122</f>
        <v>0</v>
      </c>
      <c r="H122" s="151"/>
      <c r="I122" s="152"/>
      <c r="J122" s="152"/>
      <c r="K122" s="153"/>
      <c r="L122" s="20"/>
      <c r="N122">
        <f t="shared" ref="N122" si="181">D122*F122</f>
        <v>0</v>
      </c>
      <c r="O122">
        <v>100</v>
      </c>
    </row>
    <row r="123" spans="1:15" ht="110.25" customHeight="1" x14ac:dyDescent="0.2">
      <c r="A123" s="51"/>
      <c r="B123" s="112" t="s">
        <v>592</v>
      </c>
      <c r="C123" s="113" t="s">
        <v>596</v>
      </c>
      <c r="D123" s="9">
        <v>455</v>
      </c>
      <c r="E123" s="12">
        <f t="shared" si="177"/>
        <v>386.75</v>
      </c>
      <c r="F123" s="84">
        <v>0</v>
      </c>
      <c r="G123" s="22">
        <f t="shared" ref="G123:G126" si="182">E123*F123</f>
        <v>0</v>
      </c>
      <c r="H123" s="147"/>
      <c r="I123" s="147"/>
      <c r="J123" s="147"/>
      <c r="K123" s="147"/>
      <c r="L123" s="20"/>
      <c r="N123">
        <f t="shared" si="178"/>
        <v>0</v>
      </c>
      <c r="O123">
        <v>100</v>
      </c>
    </row>
    <row r="124" spans="1:15" ht="110.25" customHeight="1" x14ac:dyDescent="0.2">
      <c r="A124" s="51"/>
      <c r="B124" s="112" t="s">
        <v>597</v>
      </c>
      <c r="C124" s="113" t="s">
        <v>599</v>
      </c>
      <c r="D124" s="9">
        <v>363</v>
      </c>
      <c r="E124" s="12">
        <f t="shared" si="177"/>
        <v>308.55</v>
      </c>
      <c r="F124" s="84">
        <v>0</v>
      </c>
      <c r="G124" s="22">
        <f t="shared" si="182"/>
        <v>0</v>
      </c>
      <c r="H124" s="122"/>
      <c r="I124" s="122"/>
      <c r="J124" s="122"/>
      <c r="K124" s="122"/>
      <c r="L124" s="20"/>
      <c r="N124">
        <f t="shared" si="178"/>
        <v>0</v>
      </c>
      <c r="O124">
        <v>100</v>
      </c>
    </row>
    <row r="125" spans="1:15" ht="110.25" customHeight="1" x14ac:dyDescent="0.2">
      <c r="A125" s="51"/>
      <c r="B125" s="112" t="s">
        <v>598</v>
      </c>
      <c r="C125" s="113" t="s">
        <v>600</v>
      </c>
      <c r="D125" s="9">
        <v>455</v>
      </c>
      <c r="E125" s="12">
        <f t="shared" si="177"/>
        <v>386.75</v>
      </c>
      <c r="F125" s="84">
        <v>0</v>
      </c>
      <c r="G125" s="22">
        <f t="shared" si="182"/>
        <v>0</v>
      </c>
      <c r="H125" s="122"/>
      <c r="I125" s="122"/>
      <c r="J125" s="122"/>
      <c r="K125" s="122"/>
      <c r="L125" s="20"/>
      <c r="N125">
        <f t="shared" si="178"/>
        <v>0</v>
      </c>
      <c r="O125">
        <v>100</v>
      </c>
    </row>
    <row r="126" spans="1:15" ht="177" customHeight="1" x14ac:dyDescent="0.2">
      <c r="A126" s="51"/>
      <c r="B126" s="112" t="s">
        <v>601</v>
      </c>
      <c r="C126" s="113" t="s">
        <v>603</v>
      </c>
      <c r="D126" s="9">
        <v>363</v>
      </c>
      <c r="E126" s="12">
        <f t="shared" ref="E126" si="183">IF(($B$6/1)&lt;(O126/100),D126-(D126*$B$6),D126-(D126*O126/100))</f>
        <v>308.55</v>
      </c>
      <c r="F126" s="84">
        <v>0</v>
      </c>
      <c r="G126" s="22">
        <f t="shared" si="182"/>
        <v>0</v>
      </c>
      <c r="H126" s="147"/>
      <c r="I126" s="147"/>
      <c r="J126" s="147"/>
      <c r="K126" s="147"/>
      <c r="L126" s="20"/>
      <c r="N126">
        <f t="shared" ref="N126" si="184">D126*F126</f>
        <v>0</v>
      </c>
      <c r="O126">
        <v>100</v>
      </c>
    </row>
    <row r="127" spans="1:15" ht="110.25" customHeight="1" x14ac:dyDescent="0.2">
      <c r="A127" s="51"/>
      <c r="B127" s="112" t="s">
        <v>602</v>
      </c>
      <c r="C127" s="113" t="s">
        <v>604</v>
      </c>
      <c r="D127" s="9">
        <v>455</v>
      </c>
      <c r="E127" s="12">
        <f t="shared" si="177"/>
        <v>386.75</v>
      </c>
      <c r="F127" s="84">
        <v>0</v>
      </c>
      <c r="G127" s="22">
        <f t="shared" ref="G127:G128" si="185">E127*F127</f>
        <v>0</v>
      </c>
      <c r="H127" s="147"/>
      <c r="I127" s="147"/>
      <c r="J127" s="147"/>
      <c r="K127" s="147"/>
      <c r="L127" s="20"/>
      <c r="N127">
        <f t="shared" si="178"/>
        <v>0</v>
      </c>
      <c r="O127">
        <v>100</v>
      </c>
    </row>
    <row r="128" spans="1:15" ht="177" customHeight="1" x14ac:dyDescent="0.2">
      <c r="A128" s="51"/>
      <c r="B128" s="112" t="s">
        <v>606</v>
      </c>
      <c r="C128" s="113" t="s">
        <v>605</v>
      </c>
      <c r="D128" s="9">
        <v>363</v>
      </c>
      <c r="E128" s="12">
        <f t="shared" ref="E128" si="186">IF(($B$6/1)&lt;(O128/100),D128-(D128*$B$6),D128-(D128*O128/100))</f>
        <v>308.55</v>
      </c>
      <c r="F128" s="84">
        <v>0</v>
      </c>
      <c r="G128" s="22">
        <f t="shared" si="185"/>
        <v>0</v>
      </c>
      <c r="H128" s="147"/>
      <c r="I128" s="147"/>
      <c r="J128" s="147"/>
      <c r="K128" s="147"/>
      <c r="L128" s="20"/>
      <c r="N128">
        <f t="shared" ref="N128" si="187">D128*F128</f>
        <v>0</v>
      </c>
      <c r="O128">
        <v>100</v>
      </c>
    </row>
    <row r="129" spans="1:15" ht="177" customHeight="1" x14ac:dyDescent="0.2">
      <c r="A129" s="51"/>
      <c r="B129" s="112" t="s">
        <v>607</v>
      </c>
      <c r="C129" s="113" t="s">
        <v>608</v>
      </c>
      <c r="D129" s="9">
        <v>455</v>
      </c>
      <c r="E129" s="12">
        <f t="shared" ref="E129" si="188">IF(($B$6/1)&lt;(O129/100),D129-(D129*$B$6),D129-(D129*O129/100))</f>
        <v>386.75</v>
      </c>
      <c r="F129" s="84">
        <v>0</v>
      </c>
      <c r="G129" s="22">
        <f t="shared" ref="G129" si="189">E129*F129</f>
        <v>0</v>
      </c>
      <c r="H129" s="147"/>
      <c r="I129" s="147"/>
      <c r="J129" s="147"/>
      <c r="K129" s="147"/>
      <c r="L129" s="20"/>
      <c r="N129">
        <f t="shared" ref="N129" si="190">D129*F129</f>
        <v>0</v>
      </c>
      <c r="O129">
        <v>100</v>
      </c>
    </row>
    <row r="130" spans="1:15" ht="177" customHeight="1" thickBot="1" x14ac:dyDescent="0.25">
      <c r="A130" s="51"/>
      <c r="B130" s="112" t="s">
        <v>609</v>
      </c>
      <c r="C130" s="113" t="s">
        <v>610</v>
      </c>
      <c r="D130" s="9">
        <v>945</v>
      </c>
      <c r="E130" s="12">
        <f t="shared" ref="E130" si="191">IF(($B$6/1)&lt;(O130/100),D130-(D130*$B$6),D130-(D130*O130/100))</f>
        <v>803.25</v>
      </c>
      <c r="F130" s="84">
        <v>0</v>
      </c>
      <c r="G130" s="22">
        <f t="shared" ref="G130" si="192">E130*F130</f>
        <v>0</v>
      </c>
      <c r="H130" s="147"/>
      <c r="I130" s="147"/>
      <c r="J130" s="147"/>
      <c r="K130" s="147"/>
      <c r="L130" s="20"/>
      <c r="N130">
        <f t="shared" ref="N130" si="193">D130*F130</f>
        <v>0</v>
      </c>
      <c r="O130">
        <v>100</v>
      </c>
    </row>
    <row r="131" spans="1:15" ht="21" customHeight="1" thickBot="1" x14ac:dyDescent="0.25">
      <c r="A131" s="123" t="s">
        <v>10</v>
      </c>
      <c r="B131" s="124"/>
      <c r="C131" s="124"/>
      <c r="D131" s="124"/>
      <c r="E131" s="124"/>
      <c r="F131" s="124"/>
      <c r="G131" s="124"/>
      <c r="H131" s="124"/>
      <c r="I131" s="124"/>
      <c r="J131" s="124"/>
      <c r="K131" s="125"/>
      <c r="L131" s="19"/>
      <c r="N131">
        <f t="shared" ref="N131:N158" si="194">D131*F131</f>
        <v>0</v>
      </c>
      <c r="O131">
        <v>100</v>
      </c>
    </row>
    <row r="132" spans="1:15" ht="110.25" customHeight="1" x14ac:dyDescent="0.2">
      <c r="A132" s="51"/>
      <c r="B132" s="7" t="s">
        <v>11</v>
      </c>
      <c r="C132" s="8" t="s">
        <v>12</v>
      </c>
      <c r="D132" s="9">
        <v>270</v>
      </c>
      <c r="E132" s="12">
        <f t="shared" ref="E132:E157" si="195">IF(($B$6/1)&lt;(O132/100),D132-(D132*$B$6),D132-(D132*O132/100))</f>
        <v>229.5</v>
      </c>
      <c r="F132" s="84">
        <v>0</v>
      </c>
      <c r="G132" s="22">
        <f>E132*F132</f>
        <v>0</v>
      </c>
      <c r="H132" s="47" t="s">
        <v>351</v>
      </c>
      <c r="I132" s="49">
        <v>16.3</v>
      </c>
      <c r="J132" s="12"/>
      <c r="K132" s="52">
        <v>4</v>
      </c>
      <c r="L132" s="20"/>
      <c r="N132">
        <f t="shared" si="194"/>
        <v>0</v>
      </c>
      <c r="O132">
        <v>100</v>
      </c>
    </row>
    <row r="133" spans="1:15" ht="110.25" customHeight="1" x14ac:dyDescent="0.2">
      <c r="A133" s="53"/>
      <c r="B133" s="10" t="s">
        <v>13</v>
      </c>
      <c r="C133" s="8" t="s">
        <v>14</v>
      </c>
      <c r="D133" s="9">
        <v>270</v>
      </c>
      <c r="E133" s="12">
        <f t="shared" si="195"/>
        <v>229.5</v>
      </c>
      <c r="F133" s="84">
        <v>0</v>
      </c>
      <c r="G133" s="23">
        <f>E133*F133</f>
        <v>0</v>
      </c>
      <c r="H133" s="47" t="s">
        <v>351</v>
      </c>
      <c r="I133" s="49">
        <v>17</v>
      </c>
      <c r="J133" s="13"/>
      <c r="K133" s="52">
        <v>4</v>
      </c>
      <c r="L133" s="20"/>
      <c r="N133">
        <f t="shared" si="194"/>
        <v>0</v>
      </c>
      <c r="O133">
        <v>100</v>
      </c>
    </row>
    <row r="134" spans="1:15" ht="110.25" customHeight="1" x14ac:dyDescent="0.2">
      <c r="A134" s="53"/>
      <c r="B134" s="10" t="s">
        <v>21</v>
      </c>
      <c r="C134" s="8" t="s">
        <v>15</v>
      </c>
      <c r="D134" s="9">
        <v>270</v>
      </c>
      <c r="E134" s="12">
        <f t="shared" si="195"/>
        <v>229.5</v>
      </c>
      <c r="F134" s="84">
        <v>0</v>
      </c>
      <c r="G134" s="23">
        <f t="shared" ref="G134:G139" si="196">E134*F134</f>
        <v>0</v>
      </c>
      <c r="H134" s="47" t="s">
        <v>351</v>
      </c>
      <c r="I134" s="49">
        <v>16.7</v>
      </c>
      <c r="J134" s="13"/>
      <c r="K134" s="52">
        <v>4.3</v>
      </c>
      <c r="L134" s="20"/>
      <c r="N134">
        <f t="shared" si="194"/>
        <v>0</v>
      </c>
      <c r="O134">
        <v>100</v>
      </c>
    </row>
    <row r="135" spans="1:15" ht="110.25" customHeight="1" x14ac:dyDescent="0.2">
      <c r="A135" s="53"/>
      <c r="B135" s="10" t="s">
        <v>22</v>
      </c>
      <c r="C135" s="8" t="s">
        <v>16</v>
      </c>
      <c r="D135" s="9">
        <v>270</v>
      </c>
      <c r="E135" s="12">
        <f t="shared" si="195"/>
        <v>229.5</v>
      </c>
      <c r="F135" s="84">
        <v>0</v>
      </c>
      <c r="G135" s="23">
        <f t="shared" si="196"/>
        <v>0</v>
      </c>
      <c r="H135" s="47" t="s">
        <v>351</v>
      </c>
      <c r="I135" s="49">
        <v>17</v>
      </c>
      <c r="J135" s="13"/>
      <c r="K135" s="52">
        <v>4.2</v>
      </c>
      <c r="L135" s="20"/>
      <c r="N135">
        <f t="shared" si="194"/>
        <v>0</v>
      </c>
      <c r="O135">
        <v>100</v>
      </c>
    </row>
    <row r="136" spans="1:15" ht="110.25" customHeight="1" x14ac:dyDescent="0.2">
      <c r="A136" s="53"/>
      <c r="B136" s="10" t="s">
        <v>23</v>
      </c>
      <c r="C136" s="8" t="s">
        <v>17</v>
      </c>
      <c r="D136" s="9">
        <v>270</v>
      </c>
      <c r="E136" s="12">
        <f t="shared" si="195"/>
        <v>229.5</v>
      </c>
      <c r="F136" s="84">
        <v>0</v>
      </c>
      <c r="G136" s="23">
        <f t="shared" si="196"/>
        <v>0</v>
      </c>
      <c r="H136" s="47" t="s">
        <v>351</v>
      </c>
      <c r="I136" s="49">
        <v>17.5</v>
      </c>
      <c r="J136" s="13"/>
      <c r="K136" s="52">
        <v>3.5</v>
      </c>
      <c r="L136" s="20"/>
      <c r="N136">
        <f t="shared" si="194"/>
        <v>0</v>
      </c>
      <c r="O136">
        <v>100</v>
      </c>
    </row>
    <row r="137" spans="1:15" ht="110.25" customHeight="1" x14ac:dyDescent="0.2">
      <c r="A137" s="53"/>
      <c r="B137" s="10" t="s">
        <v>24</v>
      </c>
      <c r="C137" s="8" t="s">
        <v>18</v>
      </c>
      <c r="D137" s="9">
        <v>270</v>
      </c>
      <c r="E137" s="12">
        <f t="shared" si="195"/>
        <v>229.5</v>
      </c>
      <c r="F137" s="84">
        <v>0</v>
      </c>
      <c r="G137" s="23">
        <f t="shared" si="196"/>
        <v>0</v>
      </c>
      <c r="H137" s="47" t="s">
        <v>351</v>
      </c>
      <c r="I137" s="49">
        <v>15.5</v>
      </c>
      <c r="J137" s="13"/>
      <c r="K137" s="52">
        <v>4</v>
      </c>
      <c r="L137" s="20"/>
      <c r="N137">
        <f t="shared" si="194"/>
        <v>0</v>
      </c>
      <c r="O137">
        <v>100</v>
      </c>
    </row>
    <row r="138" spans="1:15" ht="110.25" customHeight="1" x14ac:dyDescent="0.2">
      <c r="A138" s="53"/>
      <c r="B138" s="10" t="s">
        <v>25</v>
      </c>
      <c r="C138" s="8" t="s">
        <v>19</v>
      </c>
      <c r="D138" s="9">
        <v>270</v>
      </c>
      <c r="E138" s="12">
        <f t="shared" si="195"/>
        <v>229.5</v>
      </c>
      <c r="F138" s="84">
        <v>0</v>
      </c>
      <c r="G138" s="23">
        <f t="shared" si="196"/>
        <v>0</v>
      </c>
      <c r="H138" s="47" t="s">
        <v>351</v>
      </c>
      <c r="I138" s="49">
        <v>20</v>
      </c>
      <c r="J138" s="13"/>
      <c r="K138" s="52">
        <v>4.3</v>
      </c>
      <c r="L138" s="20"/>
      <c r="N138">
        <f t="shared" si="194"/>
        <v>0</v>
      </c>
      <c r="O138">
        <v>100</v>
      </c>
    </row>
    <row r="139" spans="1:15" ht="110.25" customHeight="1" thickBot="1" x14ac:dyDescent="0.25">
      <c r="A139" s="54"/>
      <c r="B139" s="25" t="s">
        <v>26</v>
      </c>
      <c r="C139" s="26" t="s">
        <v>20</v>
      </c>
      <c r="D139" s="27">
        <v>270</v>
      </c>
      <c r="E139" s="28">
        <f t="shared" si="195"/>
        <v>229.5</v>
      </c>
      <c r="F139" s="85">
        <v>0</v>
      </c>
      <c r="G139" s="29">
        <f t="shared" si="196"/>
        <v>0</v>
      </c>
      <c r="H139" s="47" t="s">
        <v>351</v>
      </c>
      <c r="I139" s="49">
        <v>17</v>
      </c>
      <c r="J139" s="30"/>
      <c r="K139" s="52">
        <v>4</v>
      </c>
      <c r="L139" s="20"/>
      <c r="N139">
        <f t="shared" si="194"/>
        <v>0</v>
      </c>
      <c r="O139">
        <v>100</v>
      </c>
    </row>
    <row r="140" spans="1:15" ht="21" customHeight="1" thickBot="1" x14ac:dyDescent="0.25">
      <c r="A140" s="123" t="s">
        <v>27</v>
      </c>
      <c r="B140" s="124"/>
      <c r="C140" s="124"/>
      <c r="D140" s="124"/>
      <c r="E140" s="124"/>
      <c r="F140" s="124"/>
      <c r="G140" s="124"/>
      <c r="H140" s="124"/>
      <c r="I140" s="124"/>
      <c r="J140" s="124"/>
      <c r="K140" s="125"/>
      <c r="L140" s="19"/>
      <c r="N140">
        <f t="shared" si="194"/>
        <v>0</v>
      </c>
      <c r="O140">
        <v>100</v>
      </c>
    </row>
    <row r="141" spans="1:15" ht="110.25" customHeight="1" x14ac:dyDescent="0.2">
      <c r="A141" s="51"/>
      <c r="B141" s="7" t="s">
        <v>28</v>
      </c>
      <c r="C141" s="8" t="s">
        <v>45</v>
      </c>
      <c r="D141" s="9">
        <v>460</v>
      </c>
      <c r="E141" s="12">
        <f t="shared" si="195"/>
        <v>391</v>
      </c>
      <c r="F141" s="84">
        <v>0</v>
      </c>
      <c r="G141" s="22">
        <f>E141*F141</f>
        <v>0</v>
      </c>
      <c r="H141" s="47" t="s">
        <v>352</v>
      </c>
      <c r="I141" s="49">
        <v>18.5</v>
      </c>
      <c r="J141" s="49">
        <v>16.5</v>
      </c>
      <c r="K141" s="52">
        <v>4.8</v>
      </c>
      <c r="L141" s="20"/>
      <c r="N141">
        <f t="shared" si="194"/>
        <v>0</v>
      </c>
      <c r="O141">
        <v>100</v>
      </c>
    </row>
    <row r="142" spans="1:15" ht="110.25" customHeight="1" x14ac:dyDescent="0.2">
      <c r="A142" s="53"/>
      <c r="B142" s="10" t="s">
        <v>29</v>
      </c>
      <c r="C142" s="11" t="s">
        <v>46</v>
      </c>
      <c r="D142" s="9">
        <v>460</v>
      </c>
      <c r="E142" s="12">
        <f t="shared" si="195"/>
        <v>391</v>
      </c>
      <c r="F142" s="84">
        <v>0</v>
      </c>
      <c r="G142" s="23">
        <f>E142*F142</f>
        <v>0</v>
      </c>
      <c r="H142" s="47" t="s">
        <v>352</v>
      </c>
      <c r="I142" s="49">
        <v>16.3</v>
      </c>
      <c r="J142" s="49">
        <v>14.3</v>
      </c>
      <c r="K142" s="52">
        <v>4</v>
      </c>
      <c r="L142" s="20"/>
      <c r="N142">
        <f t="shared" si="194"/>
        <v>0</v>
      </c>
      <c r="O142">
        <v>100</v>
      </c>
    </row>
    <row r="143" spans="1:15" ht="110.25" customHeight="1" x14ac:dyDescent="0.2">
      <c r="A143" s="53"/>
      <c r="B143" s="10" t="s">
        <v>30</v>
      </c>
      <c r="C143" s="11" t="s">
        <v>47</v>
      </c>
      <c r="D143" s="9">
        <v>460</v>
      </c>
      <c r="E143" s="12">
        <f t="shared" si="195"/>
        <v>391</v>
      </c>
      <c r="F143" s="84">
        <v>0</v>
      </c>
      <c r="G143" s="23">
        <f>E143*F143</f>
        <v>0</v>
      </c>
      <c r="H143" s="47" t="s">
        <v>352</v>
      </c>
      <c r="I143" s="49">
        <v>17</v>
      </c>
      <c r="J143" s="49">
        <v>16.5</v>
      </c>
      <c r="K143" s="52">
        <v>4</v>
      </c>
      <c r="L143" s="20"/>
      <c r="N143">
        <f t="shared" si="194"/>
        <v>0</v>
      </c>
      <c r="O143">
        <v>100</v>
      </c>
    </row>
    <row r="144" spans="1:15" ht="110.25" customHeight="1" x14ac:dyDescent="0.2">
      <c r="A144" s="53"/>
      <c r="B144" s="10" t="s">
        <v>31</v>
      </c>
      <c r="C144" s="11" t="s">
        <v>48</v>
      </c>
      <c r="D144" s="9">
        <v>460</v>
      </c>
      <c r="E144" s="12">
        <f t="shared" si="195"/>
        <v>391</v>
      </c>
      <c r="F144" s="84">
        <v>0</v>
      </c>
      <c r="G144" s="23">
        <f>E144*F144</f>
        <v>0</v>
      </c>
      <c r="H144" s="47" t="s">
        <v>352</v>
      </c>
      <c r="I144" s="49">
        <v>16.7</v>
      </c>
      <c r="J144" s="49">
        <v>14</v>
      </c>
      <c r="K144" s="52">
        <v>4.3</v>
      </c>
      <c r="L144" s="20"/>
      <c r="N144">
        <f t="shared" si="194"/>
        <v>0</v>
      </c>
      <c r="O144">
        <v>100</v>
      </c>
    </row>
    <row r="145" spans="1:15" ht="110.25" customHeight="1" x14ac:dyDescent="0.2">
      <c r="A145" s="53"/>
      <c r="B145" s="10" t="s">
        <v>32</v>
      </c>
      <c r="C145" s="11" t="s">
        <v>49</v>
      </c>
      <c r="D145" s="9">
        <v>460</v>
      </c>
      <c r="E145" s="12">
        <f t="shared" si="195"/>
        <v>391</v>
      </c>
      <c r="F145" s="84">
        <v>0</v>
      </c>
      <c r="G145" s="23">
        <f t="shared" ref="G145:G157" si="197">E145*F145</f>
        <v>0</v>
      </c>
      <c r="H145" s="47" t="s">
        <v>352</v>
      </c>
      <c r="I145" s="49">
        <v>17</v>
      </c>
      <c r="J145" s="49">
        <v>14</v>
      </c>
      <c r="K145" s="52">
        <v>4.2</v>
      </c>
      <c r="L145" s="20"/>
      <c r="N145">
        <f t="shared" si="194"/>
        <v>0</v>
      </c>
      <c r="O145">
        <v>100</v>
      </c>
    </row>
    <row r="146" spans="1:15" ht="110.25" customHeight="1" x14ac:dyDescent="0.2">
      <c r="A146" s="53"/>
      <c r="B146" s="10" t="s">
        <v>33</v>
      </c>
      <c r="C146" s="11" t="s">
        <v>156</v>
      </c>
      <c r="D146" s="9">
        <v>460</v>
      </c>
      <c r="E146" s="12">
        <f t="shared" si="195"/>
        <v>391</v>
      </c>
      <c r="F146" s="84">
        <v>0</v>
      </c>
      <c r="G146" s="23">
        <f t="shared" si="197"/>
        <v>0</v>
      </c>
      <c r="H146" s="47" t="s">
        <v>352</v>
      </c>
      <c r="I146" s="49">
        <v>17.5</v>
      </c>
      <c r="J146" s="49">
        <v>15.5</v>
      </c>
      <c r="K146" s="52">
        <v>3.5</v>
      </c>
      <c r="L146" s="20"/>
      <c r="N146">
        <f t="shared" si="194"/>
        <v>0</v>
      </c>
      <c r="O146">
        <v>100</v>
      </c>
    </row>
    <row r="147" spans="1:15" ht="110.25" customHeight="1" x14ac:dyDescent="0.2">
      <c r="A147" s="53"/>
      <c r="B147" s="4" t="s">
        <v>34</v>
      </c>
      <c r="C147" s="11" t="s">
        <v>50</v>
      </c>
      <c r="D147" s="9">
        <v>460</v>
      </c>
      <c r="E147" s="12">
        <f t="shared" si="195"/>
        <v>391</v>
      </c>
      <c r="F147" s="84">
        <v>0</v>
      </c>
      <c r="G147" s="24">
        <f t="shared" si="197"/>
        <v>0</v>
      </c>
      <c r="H147" s="47" t="s">
        <v>352</v>
      </c>
      <c r="I147" s="49">
        <v>15.5</v>
      </c>
      <c r="J147" s="49">
        <v>13</v>
      </c>
      <c r="K147" s="52">
        <v>4</v>
      </c>
      <c r="L147" s="18"/>
      <c r="N147">
        <f t="shared" si="194"/>
        <v>0</v>
      </c>
      <c r="O147">
        <v>100</v>
      </c>
    </row>
    <row r="148" spans="1:15" ht="110.25" customHeight="1" x14ac:dyDescent="0.2">
      <c r="A148" s="53"/>
      <c r="B148" s="4" t="s">
        <v>35</v>
      </c>
      <c r="C148" s="11" t="s">
        <v>51</v>
      </c>
      <c r="D148" s="9">
        <v>460</v>
      </c>
      <c r="E148" s="12">
        <f t="shared" si="195"/>
        <v>391</v>
      </c>
      <c r="F148" s="84">
        <v>0</v>
      </c>
      <c r="G148" s="24">
        <f t="shared" si="197"/>
        <v>0</v>
      </c>
      <c r="H148" s="47" t="s">
        <v>352</v>
      </c>
      <c r="I148" s="49" t="s">
        <v>357</v>
      </c>
      <c r="J148" s="49" t="s">
        <v>358</v>
      </c>
      <c r="K148" s="52" t="s">
        <v>359</v>
      </c>
      <c r="L148" s="18"/>
      <c r="N148">
        <f t="shared" si="194"/>
        <v>0</v>
      </c>
      <c r="O148">
        <v>100</v>
      </c>
    </row>
    <row r="149" spans="1:15" ht="110.25" customHeight="1" x14ac:dyDescent="0.2">
      <c r="A149" s="53"/>
      <c r="B149" s="4" t="s">
        <v>36</v>
      </c>
      <c r="C149" s="11" t="s">
        <v>52</v>
      </c>
      <c r="D149" s="9">
        <v>460</v>
      </c>
      <c r="E149" s="12">
        <f t="shared" si="195"/>
        <v>391</v>
      </c>
      <c r="F149" s="84">
        <v>0</v>
      </c>
      <c r="G149" s="24">
        <f t="shared" si="197"/>
        <v>0</v>
      </c>
      <c r="H149" s="47" t="s">
        <v>352</v>
      </c>
      <c r="I149" s="49">
        <v>19</v>
      </c>
      <c r="J149" s="49">
        <v>17</v>
      </c>
      <c r="K149" s="52">
        <v>4.3</v>
      </c>
      <c r="L149" s="18"/>
      <c r="N149">
        <f t="shared" si="194"/>
        <v>0</v>
      </c>
      <c r="O149">
        <v>100</v>
      </c>
    </row>
    <row r="150" spans="1:15" ht="110.25" customHeight="1" x14ac:dyDescent="0.2">
      <c r="A150" s="53"/>
      <c r="B150" s="4" t="s">
        <v>37</v>
      </c>
      <c r="C150" s="11" t="s">
        <v>53</v>
      </c>
      <c r="D150" s="9">
        <v>460</v>
      </c>
      <c r="E150" s="12">
        <f t="shared" si="195"/>
        <v>391</v>
      </c>
      <c r="F150" s="84">
        <v>0</v>
      </c>
      <c r="G150" s="24">
        <f t="shared" si="197"/>
        <v>0</v>
      </c>
      <c r="H150" s="47" t="s">
        <v>352</v>
      </c>
      <c r="I150" s="49">
        <v>17</v>
      </c>
      <c r="J150" s="49">
        <v>18</v>
      </c>
      <c r="K150" s="52">
        <v>4</v>
      </c>
      <c r="L150" s="18"/>
      <c r="N150">
        <f t="shared" si="194"/>
        <v>0</v>
      </c>
      <c r="O150">
        <v>100</v>
      </c>
    </row>
    <row r="151" spans="1:15" ht="110.25" customHeight="1" x14ac:dyDescent="0.2">
      <c r="A151" s="53"/>
      <c r="B151" s="4" t="s">
        <v>38</v>
      </c>
      <c r="C151" s="11" t="s">
        <v>54</v>
      </c>
      <c r="D151" s="9">
        <v>460</v>
      </c>
      <c r="E151" s="12">
        <f t="shared" si="195"/>
        <v>391</v>
      </c>
      <c r="F151" s="84">
        <v>0</v>
      </c>
      <c r="G151" s="24">
        <f t="shared" si="197"/>
        <v>0</v>
      </c>
      <c r="H151" s="47" t="s">
        <v>352</v>
      </c>
      <c r="I151" s="49" t="s">
        <v>360</v>
      </c>
      <c r="J151" s="49" t="s">
        <v>361</v>
      </c>
      <c r="K151" s="52" t="s">
        <v>362</v>
      </c>
      <c r="L151" s="18"/>
      <c r="N151">
        <f t="shared" si="194"/>
        <v>0</v>
      </c>
      <c r="O151">
        <v>100</v>
      </c>
    </row>
    <row r="152" spans="1:15" ht="110.25" customHeight="1" x14ac:dyDescent="0.2">
      <c r="A152" s="53"/>
      <c r="B152" s="4" t="s">
        <v>39</v>
      </c>
      <c r="C152" s="11" t="s">
        <v>55</v>
      </c>
      <c r="D152" s="9">
        <v>460</v>
      </c>
      <c r="E152" s="12">
        <f t="shared" si="195"/>
        <v>391</v>
      </c>
      <c r="F152" s="84">
        <v>0</v>
      </c>
      <c r="G152" s="24">
        <f t="shared" si="197"/>
        <v>0</v>
      </c>
      <c r="H152" s="47" t="s">
        <v>352</v>
      </c>
      <c r="I152" s="49">
        <v>18</v>
      </c>
      <c r="J152" s="49">
        <v>16</v>
      </c>
      <c r="K152" s="52">
        <v>3.5</v>
      </c>
      <c r="L152" s="18"/>
      <c r="N152">
        <f t="shared" si="194"/>
        <v>0</v>
      </c>
      <c r="O152">
        <v>100</v>
      </c>
    </row>
    <row r="153" spans="1:15" ht="110.25" customHeight="1" x14ac:dyDescent="0.2">
      <c r="A153" s="53"/>
      <c r="B153" s="4" t="s">
        <v>40</v>
      </c>
      <c r="C153" s="11" t="s">
        <v>56</v>
      </c>
      <c r="D153" s="9">
        <v>460</v>
      </c>
      <c r="E153" s="12">
        <f t="shared" si="195"/>
        <v>391</v>
      </c>
      <c r="F153" s="84">
        <v>0</v>
      </c>
      <c r="G153" s="24">
        <f t="shared" si="197"/>
        <v>0</v>
      </c>
      <c r="H153" s="47" t="s">
        <v>352</v>
      </c>
      <c r="I153" s="49">
        <v>18.5</v>
      </c>
      <c r="J153" s="49">
        <v>17</v>
      </c>
      <c r="K153" s="52">
        <v>4.3</v>
      </c>
      <c r="L153" s="18"/>
      <c r="N153">
        <f t="shared" si="194"/>
        <v>0</v>
      </c>
      <c r="O153">
        <v>100</v>
      </c>
    </row>
    <row r="154" spans="1:15" ht="110.25" customHeight="1" x14ac:dyDescent="0.2">
      <c r="A154" s="53"/>
      <c r="B154" s="4" t="s">
        <v>41</v>
      </c>
      <c r="C154" s="11" t="s">
        <v>57</v>
      </c>
      <c r="D154" s="9">
        <v>460</v>
      </c>
      <c r="E154" s="12">
        <f t="shared" si="195"/>
        <v>391</v>
      </c>
      <c r="F154" s="84">
        <v>0</v>
      </c>
      <c r="G154" s="24">
        <f t="shared" si="197"/>
        <v>0</v>
      </c>
      <c r="H154" s="47" t="s">
        <v>352</v>
      </c>
      <c r="I154" s="49">
        <v>18</v>
      </c>
      <c r="J154" s="49">
        <v>16.5</v>
      </c>
      <c r="K154" s="52">
        <v>3.5</v>
      </c>
      <c r="L154" s="18"/>
      <c r="N154">
        <f t="shared" si="194"/>
        <v>0</v>
      </c>
      <c r="O154">
        <v>100</v>
      </c>
    </row>
    <row r="155" spans="1:15" ht="110.25" customHeight="1" x14ac:dyDescent="0.2">
      <c r="A155" s="53"/>
      <c r="B155" s="4" t="s">
        <v>42</v>
      </c>
      <c r="C155" s="11" t="s">
        <v>58</v>
      </c>
      <c r="D155" s="9">
        <v>460</v>
      </c>
      <c r="E155" s="12">
        <f t="shared" si="195"/>
        <v>391</v>
      </c>
      <c r="F155" s="84">
        <v>0</v>
      </c>
      <c r="G155" s="24">
        <f t="shared" si="197"/>
        <v>0</v>
      </c>
      <c r="H155" s="47" t="s">
        <v>352</v>
      </c>
      <c r="I155" s="49">
        <v>16.5</v>
      </c>
      <c r="J155" s="49">
        <v>15</v>
      </c>
      <c r="K155" s="52">
        <v>3</v>
      </c>
      <c r="L155" s="18"/>
      <c r="N155">
        <f t="shared" si="194"/>
        <v>0</v>
      </c>
      <c r="O155">
        <v>100</v>
      </c>
    </row>
    <row r="156" spans="1:15" ht="110.25" customHeight="1" x14ac:dyDescent="0.2">
      <c r="A156" s="53"/>
      <c r="B156" s="4" t="s">
        <v>43</v>
      </c>
      <c r="C156" s="11" t="s">
        <v>59</v>
      </c>
      <c r="D156" s="9">
        <v>460</v>
      </c>
      <c r="E156" s="12">
        <f t="shared" si="195"/>
        <v>391</v>
      </c>
      <c r="F156" s="84">
        <v>0</v>
      </c>
      <c r="G156" s="24">
        <f t="shared" si="197"/>
        <v>0</v>
      </c>
      <c r="H156" s="47" t="s">
        <v>352</v>
      </c>
      <c r="I156" s="50">
        <v>20</v>
      </c>
      <c r="J156" s="50">
        <v>15</v>
      </c>
      <c r="K156" s="55">
        <v>5</v>
      </c>
      <c r="L156" s="18"/>
      <c r="N156">
        <f t="shared" si="194"/>
        <v>0</v>
      </c>
      <c r="O156">
        <v>100</v>
      </c>
    </row>
    <row r="157" spans="1:15" ht="110.25" customHeight="1" thickBot="1" x14ac:dyDescent="0.25">
      <c r="A157" s="54"/>
      <c r="B157" s="31" t="s">
        <v>44</v>
      </c>
      <c r="C157" s="32" t="s">
        <v>60</v>
      </c>
      <c r="D157" s="9">
        <v>460</v>
      </c>
      <c r="E157" s="28">
        <f t="shared" si="195"/>
        <v>391</v>
      </c>
      <c r="F157" s="85">
        <v>0</v>
      </c>
      <c r="G157" s="34">
        <f t="shared" si="197"/>
        <v>0</v>
      </c>
      <c r="H157" s="47" t="s">
        <v>352</v>
      </c>
      <c r="I157" s="50">
        <v>19</v>
      </c>
      <c r="J157" s="50">
        <v>17.5</v>
      </c>
      <c r="K157" s="55">
        <v>4.8</v>
      </c>
      <c r="L157" s="18"/>
      <c r="N157">
        <f t="shared" si="194"/>
        <v>0</v>
      </c>
      <c r="O157">
        <v>100</v>
      </c>
    </row>
    <row r="158" spans="1:15" ht="21" customHeight="1" thickBot="1" x14ac:dyDescent="0.25">
      <c r="A158" s="123" t="s">
        <v>61</v>
      </c>
      <c r="B158" s="124"/>
      <c r="C158" s="124"/>
      <c r="D158" s="124"/>
      <c r="E158" s="124"/>
      <c r="F158" s="124"/>
      <c r="G158" s="124"/>
      <c r="H158" s="124"/>
      <c r="I158" s="124"/>
      <c r="J158" s="124"/>
      <c r="K158" s="125"/>
      <c r="L158" s="19"/>
      <c r="N158">
        <f t="shared" si="194"/>
        <v>0</v>
      </c>
      <c r="O158">
        <v>100</v>
      </c>
    </row>
    <row r="159" spans="1:15" ht="110.25" customHeight="1" x14ac:dyDescent="0.2">
      <c r="A159" s="53"/>
      <c r="B159" s="4" t="s">
        <v>669</v>
      </c>
      <c r="C159" s="5" t="s">
        <v>670</v>
      </c>
      <c r="D159" s="39">
        <v>795</v>
      </c>
      <c r="E159" s="14">
        <f t="shared" ref="E159:E161" si="198">IF(($B$6/1)&lt;(O159/100),D159-(D159*$B$6),D159-(D159*O159/100))</f>
        <v>675.75</v>
      </c>
      <c r="F159" s="84">
        <v>0</v>
      </c>
      <c r="G159" s="24">
        <f t="shared" ref="G159:G161" si="199">E159*F159</f>
        <v>0</v>
      </c>
      <c r="H159" s="47" t="s">
        <v>352</v>
      </c>
      <c r="I159" s="49">
        <v>18.5</v>
      </c>
      <c r="J159" s="49">
        <v>16.5</v>
      </c>
      <c r="K159" s="52">
        <v>4.8</v>
      </c>
      <c r="L159" s="18"/>
      <c r="N159">
        <f t="shared" ref="N159:N161" si="200">D159*F159</f>
        <v>0</v>
      </c>
      <c r="O159">
        <v>100</v>
      </c>
    </row>
    <row r="160" spans="1:15" ht="110.25" customHeight="1" x14ac:dyDescent="0.2">
      <c r="A160" s="53"/>
      <c r="B160" s="4" t="s">
        <v>671</v>
      </c>
      <c r="C160" s="5" t="s">
        <v>672</v>
      </c>
      <c r="D160" s="39">
        <v>795</v>
      </c>
      <c r="E160" s="14">
        <f t="shared" si="198"/>
        <v>675.75</v>
      </c>
      <c r="F160" s="84">
        <v>0</v>
      </c>
      <c r="G160" s="24">
        <f t="shared" si="199"/>
        <v>0</v>
      </c>
      <c r="H160" s="47" t="s">
        <v>352</v>
      </c>
      <c r="I160" s="49">
        <v>16.3</v>
      </c>
      <c r="J160" s="49">
        <v>14.3</v>
      </c>
      <c r="K160" s="52">
        <v>4</v>
      </c>
      <c r="L160" s="18"/>
      <c r="N160">
        <f t="shared" si="200"/>
        <v>0</v>
      </c>
      <c r="O160">
        <v>100</v>
      </c>
    </row>
    <row r="161" spans="1:15" ht="110.25" customHeight="1" x14ac:dyDescent="0.2">
      <c r="A161" s="53"/>
      <c r="B161" s="4" t="s">
        <v>673</v>
      </c>
      <c r="C161" s="5" t="s">
        <v>674</v>
      </c>
      <c r="D161" s="39">
        <v>795</v>
      </c>
      <c r="E161" s="14">
        <f t="shared" si="198"/>
        <v>675.75</v>
      </c>
      <c r="F161" s="84">
        <v>0</v>
      </c>
      <c r="G161" s="24">
        <f t="shared" si="199"/>
        <v>0</v>
      </c>
      <c r="H161" s="47" t="s">
        <v>352</v>
      </c>
      <c r="I161" s="49">
        <v>16.7</v>
      </c>
      <c r="J161" s="49">
        <v>14</v>
      </c>
      <c r="K161" s="52">
        <v>4.3</v>
      </c>
      <c r="L161" s="18"/>
      <c r="N161">
        <f t="shared" si="200"/>
        <v>0</v>
      </c>
      <c r="O161">
        <v>100</v>
      </c>
    </row>
    <row r="162" spans="1:15" ht="110.25" customHeight="1" x14ac:dyDescent="0.2">
      <c r="A162" s="53"/>
      <c r="B162" s="4" t="s">
        <v>675</v>
      </c>
      <c r="C162" s="5" t="s">
        <v>676</v>
      </c>
      <c r="D162" s="39">
        <v>795</v>
      </c>
      <c r="E162" s="14">
        <f t="shared" ref="E162" si="201">IF(($B$6/1)&lt;(O162/100),D162-(D162*$B$6),D162-(D162*O162/100))</f>
        <v>675.75</v>
      </c>
      <c r="F162" s="84">
        <v>0</v>
      </c>
      <c r="G162" s="24">
        <f t="shared" ref="G162" si="202">E162*F162</f>
        <v>0</v>
      </c>
      <c r="H162" s="47" t="s">
        <v>352</v>
      </c>
      <c r="I162" s="49">
        <v>16.7</v>
      </c>
      <c r="J162" s="49">
        <v>14</v>
      </c>
      <c r="K162" s="52">
        <v>4.3</v>
      </c>
      <c r="L162" s="18"/>
      <c r="N162">
        <f t="shared" ref="N162" si="203">D162*F162</f>
        <v>0</v>
      </c>
      <c r="O162">
        <v>100</v>
      </c>
    </row>
    <row r="163" spans="1:15" ht="110.25" customHeight="1" x14ac:dyDescent="0.2">
      <c r="A163" s="53"/>
      <c r="B163" s="4" t="s">
        <v>678</v>
      </c>
      <c r="C163" s="5" t="s">
        <v>677</v>
      </c>
      <c r="D163" s="39">
        <v>795</v>
      </c>
      <c r="E163" s="14">
        <f t="shared" ref="E163:E179" si="204">IF(($B$6/1)&lt;(O163/100),D163-(D163*$B$6),D163-(D163*O163/100))</f>
        <v>675.75</v>
      </c>
      <c r="F163" s="84">
        <v>0</v>
      </c>
      <c r="G163" s="24">
        <f t="shared" ref="G163:G179" si="205">E163*F163</f>
        <v>0</v>
      </c>
      <c r="H163" s="47" t="s">
        <v>352</v>
      </c>
      <c r="I163" s="49">
        <v>17</v>
      </c>
      <c r="J163" s="49">
        <v>14</v>
      </c>
      <c r="K163" s="52">
        <v>4.2</v>
      </c>
      <c r="L163" s="18"/>
      <c r="N163">
        <f t="shared" ref="N163:N179" si="206">D163*F163</f>
        <v>0</v>
      </c>
      <c r="O163">
        <v>100</v>
      </c>
    </row>
    <row r="164" spans="1:15" ht="110.25" customHeight="1" x14ac:dyDescent="0.2">
      <c r="A164" s="53"/>
      <c r="B164" s="4" t="s">
        <v>380</v>
      </c>
      <c r="C164" s="5" t="s">
        <v>381</v>
      </c>
      <c r="D164" s="39">
        <v>795</v>
      </c>
      <c r="E164" s="14">
        <f t="shared" si="204"/>
        <v>675.75</v>
      </c>
      <c r="F164" s="84">
        <v>0</v>
      </c>
      <c r="G164" s="24">
        <f t="shared" si="205"/>
        <v>0</v>
      </c>
      <c r="H164" s="47" t="s">
        <v>352</v>
      </c>
      <c r="I164" s="49">
        <v>17.5</v>
      </c>
      <c r="J164" s="49">
        <v>15.5</v>
      </c>
      <c r="K164" s="52">
        <v>3.4</v>
      </c>
      <c r="L164" s="18"/>
      <c r="N164">
        <f t="shared" si="206"/>
        <v>0</v>
      </c>
      <c r="O164">
        <v>100</v>
      </c>
    </row>
    <row r="165" spans="1:15" ht="110.25" customHeight="1" x14ac:dyDescent="0.2">
      <c r="A165" s="53"/>
      <c r="B165" s="4" t="s">
        <v>679</v>
      </c>
      <c r="C165" s="5" t="s">
        <v>680</v>
      </c>
      <c r="D165" s="39">
        <v>795</v>
      </c>
      <c r="E165" s="14">
        <f t="shared" ref="E165" si="207">IF(($B$6/1)&lt;(O165/100),D165-(D165*$B$6),D165-(D165*O165/100))</f>
        <v>675.75</v>
      </c>
      <c r="F165" s="84">
        <v>0</v>
      </c>
      <c r="G165" s="24">
        <f t="shared" ref="G165" si="208">E165*F165</f>
        <v>0</v>
      </c>
      <c r="H165" s="47" t="s">
        <v>352</v>
      </c>
      <c r="I165" s="49">
        <v>20</v>
      </c>
      <c r="J165" s="49">
        <v>17</v>
      </c>
      <c r="K165" s="52">
        <v>4.3</v>
      </c>
      <c r="L165" s="18"/>
      <c r="N165">
        <f t="shared" ref="N165" si="209">D165*F165</f>
        <v>0</v>
      </c>
      <c r="O165">
        <v>100</v>
      </c>
    </row>
    <row r="166" spans="1:15" ht="110.25" customHeight="1" x14ac:dyDescent="0.2">
      <c r="A166" s="53"/>
      <c r="B166" s="4" t="s">
        <v>681</v>
      </c>
      <c r="C166" s="5" t="s">
        <v>682</v>
      </c>
      <c r="D166" s="39">
        <v>795</v>
      </c>
      <c r="E166" s="14">
        <f t="shared" ref="E166" si="210">IF(($B$6/1)&lt;(O166/100),D166-(D166*$B$6),D166-(D166*O166/100))</f>
        <v>675.75</v>
      </c>
      <c r="F166" s="84">
        <v>0</v>
      </c>
      <c r="G166" s="24">
        <f t="shared" ref="G166" si="211">E166*F166</f>
        <v>0</v>
      </c>
      <c r="H166" s="47" t="s">
        <v>352</v>
      </c>
      <c r="I166" s="49">
        <v>17</v>
      </c>
      <c r="J166" s="49">
        <v>16.5</v>
      </c>
      <c r="K166" s="52">
        <v>4</v>
      </c>
      <c r="L166" s="18"/>
      <c r="N166">
        <f t="shared" ref="N166" si="212">D166*F166</f>
        <v>0</v>
      </c>
      <c r="O166">
        <v>100</v>
      </c>
    </row>
    <row r="167" spans="1:15" ht="110.25" customHeight="1" x14ac:dyDescent="0.2">
      <c r="A167" s="53"/>
      <c r="B167" s="4" t="s">
        <v>683</v>
      </c>
      <c r="C167" s="5" t="s">
        <v>684</v>
      </c>
      <c r="D167" s="39">
        <v>795</v>
      </c>
      <c r="E167" s="14">
        <f t="shared" si="204"/>
        <v>675.75</v>
      </c>
      <c r="F167" s="84">
        <v>0</v>
      </c>
      <c r="G167" s="24">
        <f t="shared" si="205"/>
        <v>0</v>
      </c>
      <c r="H167" s="47" t="s">
        <v>352</v>
      </c>
      <c r="I167" s="49" t="s">
        <v>363</v>
      </c>
      <c r="J167" s="49" t="s">
        <v>361</v>
      </c>
      <c r="K167" s="52" t="s">
        <v>362</v>
      </c>
      <c r="L167" s="18"/>
      <c r="N167">
        <f t="shared" si="206"/>
        <v>0</v>
      </c>
      <c r="O167">
        <v>100</v>
      </c>
    </row>
    <row r="168" spans="1:15" ht="110.25" customHeight="1" x14ac:dyDescent="0.2">
      <c r="A168" s="53"/>
      <c r="B168" s="4" t="s">
        <v>685</v>
      </c>
      <c r="C168" s="5" t="s">
        <v>686</v>
      </c>
      <c r="D168" s="39">
        <v>795</v>
      </c>
      <c r="E168" s="14">
        <f t="shared" ref="E168" si="213">IF(($B$6/1)&lt;(O168/100),D168-(D168*$B$6),D168-(D168*O168/100))</f>
        <v>675.75</v>
      </c>
      <c r="F168" s="84">
        <v>0</v>
      </c>
      <c r="G168" s="24">
        <f t="shared" ref="G168" si="214">E168*F168</f>
        <v>0</v>
      </c>
      <c r="H168" s="47" t="s">
        <v>352</v>
      </c>
      <c r="I168" s="49">
        <v>19</v>
      </c>
      <c r="J168" s="49">
        <v>16</v>
      </c>
      <c r="K168" s="52">
        <v>3.5</v>
      </c>
      <c r="L168" s="18"/>
      <c r="N168">
        <f t="shared" ref="N168" si="215">D168*F168</f>
        <v>0</v>
      </c>
      <c r="O168">
        <v>100</v>
      </c>
    </row>
    <row r="169" spans="1:15" ht="110.25" customHeight="1" x14ac:dyDescent="0.2">
      <c r="A169" s="53"/>
      <c r="B169" s="4" t="s">
        <v>687</v>
      </c>
      <c r="C169" s="5" t="s">
        <v>688</v>
      </c>
      <c r="D169" s="39">
        <v>795</v>
      </c>
      <c r="E169" s="14">
        <f t="shared" ref="E169" si="216">IF(($B$6/1)&lt;(O169/100),D169-(D169*$B$6),D169-(D169*O169/100))</f>
        <v>675.75</v>
      </c>
      <c r="F169" s="84">
        <v>0</v>
      </c>
      <c r="G169" s="24">
        <f t="shared" ref="G169" si="217">E169*F169</f>
        <v>0</v>
      </c>
      <c r="H169" s="47" t="s">
        <v>352</v>
      </c>
      <c r="I169" s="49">
        <v>18.5</v>
      </c>
      <c r="J169" s="49">
        <v>17</v>
      </c>
      <c r="K169" s="52">
        <v>4.3</v>
      </c>
      <c r="L169" s="18"/>
      <c r="N169">
        <f t="shared" ref="N169" si="218">D169*F169</f>
        <v>0</v>
      </c>
      <c r="O169">
        <v>100</v>
      </c>
    </row>
    <row r="170" spans="1:15" ht="110.25" customHeight="1" x14ac:dyDescent="0.2">
      <c r="A170" s="53"/>
      <c r="B170" s="4" t="s">
        <v>382</v>
      </c>
      <c r="C170" s="5" t="s">
        <v>384</v>
      </c>
      <c r="D170" s="39">
        <v>795</v>
      </c>
      <c r="E170" s="14">
        <f t="shared" ref="E170:E172" si="219">IF(($B$6/1)&lt;(O170/100),D170-(D170*$B$6),D170-(D170*O170/100))</f>
        <v>675.75</v>
      </c>
      <c r="F170" s="84">
        <v>0</v>
      </c>
      <c r="G170" s="24">
        <f t="shared" ref="G170:G172" si="220">E170*F170</f>
        <v>0</v>
      </c>
      <c r="H170" s="47" t="s">
        <v>352</v>
      </c>
      <c r="I170" s="49">
        <v>16.5</v>
      </c>
      <c r="J170" s="49">
        <v>16.5</v>
      </c>
      <c r="K170" s="52">
        <v>3.5</v>
      </c>
      <c r="L170" s="18"/>
      <c r="N170">
        <f t="shared" ref="N170:N172" si="221">D170*F170</f>
        <v>0</v>
      </c>
      <c r="O170">
        <v>100</v>
      </c>
    </row>
    <row r="171" spans="1:15" ht="110.25" customHeight="1" x14ac:dyDescent="0.2">
      <c r="A171" s="53"/>
      <c r="B171" s="4" t="s">
        <v>383</v>
      </c>
      <c r="C171" s="5" t="s">
        <v>385</v>
      </c>
      <c r="D171" s="39">
        <v>795</v>
      </c>
      <c r="E171" s="14">
        <f t="shared" si="219"/>
        <v>675.75</v>
      </c>
      <c r="F171" s="84">
        <v>0</v>
      </c>
      <c r="G171" s="24">
        <f t="shared" si="220"/>
        <v>0</v>
      </c>
      <c r="H171" s="47" t="s">
        <v>352</v>
      </c>
      <c r="I171" s="49">
        <v>15.5</v>
      </c>
      <c r="J171" s="49">
        <v>15</v>
      </c>
      <c r="K171" s="52">
        <v>3</v>
      </c>
      <c r="L171" s="18"/>
      <c r="N171">
        <f t="shared" si="221"/>
        <v>0</v>
      </c>
      <c r="O171">
        <v>100</v>
      </c>
    </row>
    <row r="172" spans="1:15" ht="110.25" customHeight="1" x14ac:dyDescent="0.2">
      <c r="A172" s="53"/>
      <c r="B172" s="4" t="s">
        <v>689</v>
      </c>
      <c r="C172" s="5" t="s">
        <v>690</v>
      </c>
      <c r="D172" s="39">
        <v>795</v>
      </c>
      <c r="E172" s="14">
        <f t="shared" si="219"/>
        <v>675.75</v>
      </c>
      <c r="F172" s="84">
        <v>0</v>
      </c>
      <c r="G172" s="24">
        <f t="shared" si="220"/>
        <v>0</v>
      </c>
      <c r="H172" s="47" t="s">
        <v>352</v>
      </c>
      <c r="I172" s="49">
        <v>21</v>
      </c>
      <c r="J172" s="49">
        <v>15</v>
      </c>
      <c r="K172" s="52">
        <v>5</v>
      </c>
      <c r="L172" s="18"/>
      <c r="N172">
        <f t="shared" si="221"/>
        <v>0</v>
      </c>
      <c r="O172">
        <v>100</v>
      </c>
    </row>
    <row r="173" spans="1:15" ht="110.25" customHeight="1" thickBot="1" x14ac:dyDescent="0.25">
      <c r="A173" s="53"/>
      <c r="B173" s="4" t="s">
        <v>691</v>
      </c>
      <c r="C173" s="5" t="s">
        <v>692</v>
      </c>
      <c r="D173" s="39">
        <v>795</v>
      </c>
      <c r="E173" s="14">
        <f t="shared" si="204"/>
        <v>675.75</v>
      </c>
      <c r="F173" s="84">
        <v>0</v>
      </c>
      <c r="G173" s="24">
        <f t="shared" si="205"/>
        <v>0</v>
      </c>
      <c r="H173" s="47" t="s">
        <v>352</v>
      </c>
      <c r="I173" s="49">
        <v>19.5</v>
      </c>
      <c r="J173" s="49">
        <v>17.5</v>
      </c>
      <c r="K173" s="52">
        <v>4.8</v>
      </c>
      <c r="L173" s="18"/>
      <c r="N173">
        <f t="shared" si="206"/>
        <v>0</v>
      </c>
      <c r="O173">
        <v>100</v>
      </c>
    </row>
    <row r="174" spans="1:15" ht="21" customHeight="1" thickBot="1" x14ac:dyDescent="0.25">
      <c r="A174" s="123" t="s">
        <v>62</v>
      </c>
      <c r="B174" s="124"/>
      <c r="C174" s="124"/>
      <c r="D174" s="124"/>
      <c r="E174" s="124"/>
      <c r="F174" s="124"/>
      <c r="G174" s="124"/>
      <c r="H174" s="124"/>
      <c r="I174" s="124"/>
      <c r="J174" s="124"/>
      <c r="K174" s="125"/>
      <c r="L174" s="19"/>
      <c r="N174">
        <f t="shared" si="206"/>
        <v>0</v>
      </c>
      <c r="O174">
        <v>100</v>
      </c>
    </row>
    <row r="175" spans="1:15" ht="110.25" customHeight="1" x14ac:dyDescent="0.2">
      <c r="A175" s="51"/>
      <c r="B175" s="36" t="s">
        <v>63</v>
      </c>
      <c r="C175" s="37" t="s">
        <v>79</v>
      </c>
      <c r="D175" s="39">
        <v>690</v>
      </c>
      <c r="E175" s="39">
        <f t="shared" si="204"/>
        <v>586.5</v>
      </c>
      <c r="F175" s="84">
        <v>0</v>
      </c>
      <c r="G175" s="40">
        <f t="shared" si="205"/>
        <v>0</v>
      </c>
      <c r="H175" s="47" t="s">
        <v>352</v>
      </c>
      <c r="I175" s="49">
        <v>18.5</v>
      </c>
      <c r="J175" s="49">
        <v>16.5</v>
      </c>
      <c r="K175" s="52">
        <v>4.8</v>
      </c>
      <c r="L175" s="18"/>
      <c r="N175">
        <f t="shared" si="206"/>
        <v>0</v>
      </c>
      <c r="O175">
        <v>100</v>
      </c>
    </row>
    <row r="176" spans="1:15" ht="110.25" customHeight="1" x14ac:dyDescent="0.2">
      <c r="A176" s="53"/>
      <c r="B176" s="4" t="s">
        <v>64</v>
      </c>
      <c r="C176" s="5" t="s">
        <v>80</v>
      </c>
      <c r="D176" s="39">
        <v>690</v>
      </c>
      <c r="E176" s="14">
        <f t="shared" si="204"/>
        <v>586.5</v>
      </c>
      <c r="F176" s="84">
        <v>0</v>
      </c>
      <c r="G176" s="24">
        <f t="shared" si="205"/>
        <v>0</v>
      </c>
      <c r="H176" s="47" t="s">
        <v>352</v>
      </c>
      <c r="I176" s="49">
        <v>16.3</v>
      </c>
      <c r="J176" s="49">
        <v>14.3</v>
      </c>
      <c r="K176" s="52">
        <v>4</v>
      </c>
      <c r="L176" s="18"/>
      <c r="N176">
        <f t="shared" si="206"/>
        <v>0</v>
      </c>
      <c r="O176">
        <v>100</v>
      </c>
    </row>
    <row r="177" spans="1:15" ht="110.25" customHeight="1" x14ac:dyDescent="0.2">
      <c r="A177" s="53"/>
      <c r="B177" s="4" t="s">
        <v>65</v>
      </c>
      <c r="C177" s="5" t="s">
        <v>81</v>
      </c>
      <c r="D177" s="39">
        <v>690</v>
      </c>
      <c r="E177" s="14">
        <f t="shared" si="204"/>
        <v>586.5</v>
      </c>
      <c r="F177" s="84">
        <v>0</v>
      </c>
      <c r="G177" s="24">
        <f t="shared" si="205"/>
        <v>0</v>
      </c>
      <c r="H177" s="47" t="s">
        <v>352</v>
      </c>
      <c r="I177" s="49">
        <v>17</v>
      </c>
      <c r="J177" s="49">
        <v>16.5</v>
      </c>
      <c r="K177" s="56">
        <v>4</v>
      </c>
      <c r="L177" s="18"/>
      <c r="N177">
        <f t="shared" si="206"/>
        <v>0</v>
      </c>
      <c r="O177">
        <v>100</v>
      </c>
    </row>
    <row r="178" spans="1:15" ht="110.25" customHeight="1" x14ac:dyDescent="0.2">
      <c r="A178" s="53"/>
      <c r="B178" s="4" t="s">
        <v>66</v>
      </c>
      <c r="C178" s="5" t="s">
        <v>82</v>
      </c>
      <c r="D178" s="39">
        <v>690</v>
      </c>
      <c r="E178" s="14">
        <f t="shared" si="204"/>
        <v>586.5</v>
      </c>
      <c r="F178" s="84">
        <v>0</v>
      </c>
      <c r="G178" s="24">
        <f t="shared" si="205"/>
        <v>0</v>
      </c>
      <c r="H178" s="47" t="s">
        <v>352</v>
      </c>
      <c r="I178" s="49">
        <v>16.7</v>
      </c>
      <c r="J178" s="49">
        <v>14</v>
      </c>
      <c r="K178" s="52">
        <v>4.3</v>
      </c>
      <c r="L178" s="18"/>
      <c r="N178">
        <f t="shared" si="206"/>
        <v>0</v>
      </c>
      <c r="O178">
        <v>100</v>
      </c>
    </row>
    <row r="179" spans="1:15" ht="110.25" customHeight="1" x14ac:dyDescent="0.2">
      <c r="A179" s="53"/>
      <c r="B179" s="4" t="s">
        <v>67</v>
      </c>
      <c r="C179" s="5" t="s">
        <v>83</v>
      </c>
      <c r="D179" s="39">
        <v>690</v>
      </c>
      <c r="E179" s="14">
        <f t="shared" si="204"/>
        <v>586.5</v>
      </c>
      <c r="F179" s="84">
        <v>0</v>
      </c>
      <c r="G179" s="24">
        <f t="shared" si="205"/>
        <v>0</v>
      </c>
      <c r="H179" s="47" t="s">
        <v>352</v>
      </c>
      <c r="I179" s="49">
        <v>17</v>
      </c>
      <c r="J179" s="49">
        <v>14</v>
      </c>
      <c r="K179" s="52">
        <v>4.2</v>
      </c>
      <c r="L179" s="18"/>
      <c r="N179">
        <f t="shared" si="206"/>
        <v>0</v>
      </c>
      <c r="O179">
        <v>100</v>
      </c>
    </row>
    <row r="180" spans="1:15" ht="110.25" customHeight="1" x14ac:dyDescent="0.2">
      <c r="A180" s="53"/>
      <c r="B180" s="4" t="s">
        <v>68</v>
      </c>
      <c r="C180" s="5" t="s">
        <v>84</v>
      </c>
      <c r="D180" s="39">
        <v>690</v>
      </c>
      <c r="E180" s="14">
        <f>IF(($B$6/1)&lt;(O180/100),D180-(D180*$B$6),D180-(D180*O180/100))</f>
        <v>586.5</v>
      </c>
      <c r="F180" s="84">
        <v>0</v>
      </c>
      <c r="G180" s="24">
        <f>E180*F180</f>
        <v>0</v>
      </c>
      <c r="H180" s="47" t="s">
        <v>352</v>
      </c>
      <c r="I180" s="49">
        <v>17.5</v>
      </c>
      <c r="J180" s="49">
        <v>15.5</v>
      </c>
      <c r="K180" s="56">
        <v>3.5</v>
      </c>
      <c r="L180" s="18"/>
      <c r="N180">
        <f>D180*F180</f>
        <v>0</v>
      </c>
      <c r="O180">
        <v>100</v>
      </c>
    </row>
    <row r="181" spans="1:15" ht="110.25" customHeight="1" x14ac:dyDescent="0.2">
      <c r="A181" s="53"/>
      <c r="B181" s="4" t="s">
        <v>69</v>
      </c>
      <c r="C181" s="5" t="s">
        <v>85</v>
      </c>
      <c r="D181" s="39">
        <v>690</v>
      </c>
      <c r="E181" s="14">
        <f>IF(($B$6/1)&lt;(O181/100),D181-(D181*$B$6),D181-(D181*O181/100))</f>
        <v>586.5</v>
      </c>
      <c r="F181" s="84">
        <v>0</v>
      </c>
      <c r="G181" s="24">
        <f>E181*F181</f>
        <v>0</v>
      </c>
      <c r="H181" s="47" t="s">
        <v>352</v>
      </c>
      <c r="I181" s="49">
        <v>15.5</v>
      </c>
      <c r="J181" s="49">
        <v>13</v>
      </c>
      <c r="K181" s="56">
        <v>4</v>
      </c>
      <c r="L181" s="18"/>
      <c r="N181">
        <f>D181*F181</f>
        <v>0</v>
      </c>
      <c r="O181">
        <v>100</v>
      </c>
    </row>
    <row r="182" spans="1:15" ht="110.25" customHeight="1" x14ac:dyDescent="0.2">
      <c r="A182" s="53"/>
      <c r="B182" s="4" t="s">
        <v>70</v>
      </c>
      <c r="C182" s="5" t="s">
        <v>86</v>
      </c>
      <c r="D182" s="39">
        <v>690</v>
      </c>
      <c r="E182" s="14">
        <f>IF(($B$6/1)&lt;(O182/100),D182-(D182*$B$6),D182-(D182*O182/100))</f>
        <v>586.5</v>
      </c>
      <c r="F182" s="84">
        <v>0</v>
      </c>
      <c r="G182" s="24">
        <f>E182*F182</f>
        <v>0</v>
      </c>
      <c r="H182" s="47" t="s">
        <v>352</v>
      </c>
      <c r="I182" s="49" t="s">
        <v>364</v>
      </c>
      <c r="J182" s="49" t="s">
        <v>358</v>
      </c>
      <c r="K182" s="56" t="s">
        <v>359</v>
      </c>
      <c r="L182" s="18"/>
      <c r="N182">
        <f>D182*F182</f>
        <v>0</v>
      </c>
      <c r="O182">
        <v>100</v>
      </c>
    </row>
    <row r="183" spans="1:15" ht="110.25" customHeight="1" x14ac:dyDescent="0.2">
      <c r="A183" s="53"/>
      <c r="B183" s="4" t="s">
        <v>71</v>
      </c>
      <c r="C183" s="5" t="s">
        <v>87</v>
      </c>
      <c r="D183" s="39">
        <v>690</v>
      </c>
      <c r="E183" s="14">
        <f>IF(($B$6/1)&lt;(O183/100),D183-(D183*$B$6),D183-(D183*O183/100))</f>
        <v>586.5</v>
      </c>
      <c r="F183" s="84">
        <v>0</v>
      </c>
      <c r="G183" s="24">
        <f>E183*F183</f>
        <v>0</v>
      </c>
      <c r="H183" s="47" t="s">
        <v>352</v>
      </c>
      <c r="I183" s="49">
        <v>20</v>
      </c>
      <c r="J183" s="49">
        <v>17</v>
      </c>
      <c r="K183" s="56">
        <v>4.3</v>
      </c>
      <c r="L183" s="18"/>
      <c r="N183">
        <f>D183*F183</f>
        <v>0</v>
      </c>
      <c r="O183">
        <v>100</v>
      </c>
    </row>
    <row r="184" spans="1:15" ht="110.25" customHeight="1" x14ac:dyDescent="0.2">
      <c r="A184" s="53"/>
      <c r="B184" s="4" t="s">
        <v>72</v>
      </c>
      <c r="C184" s="5" t="s">
        <v>88</v>
      </c>
      <c r="D184" s="39">
        <v>690</v>
      </c>
      <c r="E184" s="14">
        <f t="shared" ref="E184:E190" si="222">IF(($B$6/1)&lt;(O184/100),D184-(D184*$B$6),D184-(D184*O184/100))</f>
        <v>586.5</v>
      </c>
      <c r="F184" s="84">
        <v>0</v>
      </c>
      <c r="G184" s="24">
        <f t="shared" ref="G184:G190" si="223">E184*F184</f>
        <v>0</v>
      </c>
      <c r="H184" s="47" t="s">
        <v>352</v>
      </c>
      <c r="I184" s="49">
        <v>17</v>
      </c>
      <c r="J184" s="49">
        <v>18</v>
      </c>
      <c r="K184" s="56">
        <v>4</v>
      </c>
      <c r="L184" s="18"/>
      <c r="N184">
        <f t="shared" ref="N184:N190" si="224">D184*F184</f>
        <v>0</v>
      </c>
      <c r="O184">
        <v>100</v>
      </c>
    </row>
    <row r="185" spans="1:15" ht="110.25" customHeight="1" x14ac:dyDescent="0.2">
      <c r="A185" s="53"/>
      <c r="B185" s="4" t="s">
        <v>73</v>
      </c>
      <c r="C185" s="5" t="s">
        <v>89</v>
      </c>
      <c r="D185" s="39">
        <v>690</v>
      </c>
      <c r="E185" s="14">
        <f t="shared" si="222"/>
        <v>586.5</v>
      </c>
      <c r="F185" s="84">
        <v>0</v>
      </c>
      <c r="G185" s="24">
        <f t="shared" si="223"/>
        <v>0</v>
      </c>
      <c r="H185" s="47" t="s">
        <v>352</v>
      </c>
      <c r="I185" s="49" t="s">
        <v>363</v>
      </c>
      <c r="J185" s="49" t="s">
        <v>361</v>
      </c>
      <c r="K185" s="56" t="s">
        <v>362</v>
      </c>
      <c r="L185" s="18"/>
      <c r="N185">
        <f t="shared" si="224"/>
        <v>0</v>
      </c>
      <c r="O185">
        <v>100</v>
      </c>
    </row>
    <row r="186" spans="1:15" ht="110.25" customHeight="1" x14ac:dyDescent="0.2">
      <c r="A186" s="53"/>
      <c r="B186" s="4" t="s">
        <v>74</v>
      </c>
      <c r="C186" s="5" t="s">
        <v>90</v>
      </c>
      <c r="D186" s="39">
        <v>690</v>
      </c>
      <c r="E186" s="14">
        <f t="shared" si="222"/>
        <v>586.5</v>
      </c>
      <c r="F186" s="84">
        <v>0</v>
      </c>
      <c r="G186" s="24">
        <f t="shared" si="223"/>
        <v>0</v>
      </c>
      <c r="H186" s="47" t="s">
        <v>352</v>
      </c>
      <c r="I186" s="49">
        <v>19</v>
      </c>
      <c r="J186" s="49">
        <v>16</v>
      </c>
      <c r="K186" s="52">
        <v>3.5</v>
      </c>
      <c r="L186" s="18"/>
      <c r="N186">
        <f t="shared" si="224"/>
        <v>0</v>
      </c>
      <c r="O186">
        <v>100</v>
      </c>
    </row>
    <row r="187" spans="1:15" ht="110.25" customHeight="1" x14ac:dyDescent="0.2">
      <c r="A187" s="53"/>
      <c r="B187" s="4" t="s">
        <v>75</v>
      </c>
      <c r="C187" s="5" t="s">
        <v>91</v>
      </c>
      <c r="D187" s="39">
        <v>690</v>
      </c>
      <c r="E187" s="14">
        <f t="shared" si="222"/>
        <v>586.5</v>
      </c>
      <c r="F187" s="84">
        <v>0</v>
      </c>
      <c r="G187" s="24">
        <f t="shared" si="223"/>
        <v>0</v>
      </c>
      <c r="H187" s="47" t="s">
        <v>352</v>
      </c>
      <c r="I187" s="49">
        <v>18.5</v>
      </c>
      <c r="J187" s="49">
        <v>17</v>
      </c>
      <c r="K187" s="56">
        <v>4.3</v>
      </c>
      <c r="L187" s="18"/>
      <c r="N187">
        <f t="shared" si="224"/>
        <v>0</v>
      </c>
      <c r="O187">
        <v>100</v>
      </c>
    </row>
    <row r="188" spans="1:15" ht="110.25" customHeight="1" x14ac:dyDescent="0.2">
      <c r="A188" s="53"/>
      <c r="B188" s="4" t="s">
        <v>76</v>
      </c>
      <c r="C188" s="5" t="s">
        <v>92</v>
      </c>
      <c r="D188" s="39">
        <v>690</v>
      </c>
      <c r="E188" s="14">
        <f t="shared" si="222"/>
        <v>586.5</v>
      </c>
      <c r="F188" s="84">
        <v>0</v>
      </c>
      <c r="G188" s="24">
        <f t="shared" si="223"/>
        <v>0</v>
      </c>
      <c r="H188" s="47" t="s">
        <v>352</v>
      </c>
      <c r="I188" s="49">
        <v>16.5</v>
      </c>
      <c r="J188" s="49">
        <v>16.5</v>
      </c>
      <c r="K188" s="56">
        <v>3.5</v>
      </c>
      <c r="L188" s="18"/>
      <c r="N188">
        <f t="shared" si="224"/>
        <v>0</v>
      </c>
      <c r="O188">
        <v>100</v>
      </c>
    </row>
    <row r="189" spans="1:15" ht="110.25" customHeight="1" x14ac:dyDescent="0.2">
      <c r="A189" s="53"/>
      <c r="B189" s="4" t="s">
        <v>77</v>
      </c>
      <c r="C189" s="5" t="s">
        <v>93</v>
      </c>
      <c r="D189" s="39">
        <v>690</v>
      </c>
      <c r="E189" s="14">
        <f t="shared" si="222"/>
        <v>586.5</v>
      </c>
      <c r="F189" s="84">
        <v>0</v>
      </c>
      <c r="G189" s="24">
        <f t="shared" si="223"/>
        <v>0</v>
      </c>
      <c r="H189" s="47" t="s">
        <v>352</v>
      </c>
      <c r="I189" s="49">
        <v>15.5</v>
      </c>
      <c r="J189" s="49">
        <v>15</v>
      </c>
      <c r="K189" s="56">
        <v>3</v>
      </c>
      <c r="L189" s="18"/>
      <c r="N189">
        <f t="shared" si="224"/>
        <v>0</v>
      </c>
      <c r="O189">
        <v>100</v>
      </c>
    </row>
    <row r="190" spans="1:15" ht="110.25" customHeight="1" thickBot="1" x14ac:dyDescent="0.25">
      <c r="A190" s="54"/>
      <c r="B190" s="31" t="s">
        <v>78</v>
      </c>
      <c r="C190" s="41" t="s">
        <v>94</v>
      </c>
      <c r="D190" s="39">
        <v>690</v>
      </c>
      <c r="E190" s="35">
        <f t="shared" si="222"/>
        <v>586.5</v>
      </c>
      <c r="F190" s="85">
        <v>0</v>
      </c>
      <c r="G190" s="34">
        <f t="shared" si="223"/>
        <v>0</v>
      </c>
      <c r="H190" s="47" t="s">
        <v>352</v>
      </c>
      <c r="I190" s="50">
        <v>19.5</v>
      </c>
      <c r="J190" s="50">
        <v>17.5</v>
      </c>
      <c r="K190" s="56">
        <v>4.8</v>
      </c>
      <c r="L190" s="18"/>
      <c r="N190">
        <f t="shared" si="224"/>
        <v>0</v>
      </c>
      <c r="O190">
        <v>100</v>
      </c>
    </row>
    <row r="191" spans="1:15" ht="21" customHeight="1" thickBot="1" x14ac:dyDescent="0.25">
      <c r="A191" s="123" t="s">
        <v>95</v>
      </c>
      <c r="B191" s="124"/>
      <c r="C191" s="124"/>
      <c r="D191" s="124"/>
      <c r="E191" s="124"/>
      <c r="F191" s="124"/>
      <c r="G191" s="124"/>
      <c r="H191" s="124"/>
      <c r="I191" s="124"/>
      <c r="J191" s="124"/>
      <c r="K191" s="125"/>
      <c r="L191" s="19"/>
      <c r="N191">
        <f t="shared" ref="N191:N198" si="225">D191*F191</f>
        <v>0</v>
      </c>
      <c r="O191">
        <v>100</v>
      </c>
    </row>
    <row r="192" spans="1:15" ht="110.25" customHeight="1" x14ac:dyDescent="0.2">
      <c r="A192" s="51"/>
      <c r="B192" s="7" t="s">
        <v>113</v>
      </c>
      <c r="C192" s="37" t="s">
        <v>96</v>
      </c>
      <c r="D192" s="38">
        <v>510</v>
      </c>
      <c r="E192" s="39">
        <f t="shared" ref="E192:E198" si="226">IF(($B$6/1)&lt;(O192/100),D192-(D192*$B$6),D192-(D192*O192/100))</f>
        <v>433.5</v>
      </c>
      <c r="F192" s="84">
        <v>0</v>
      </c>
      <c r="G192" s="40">
        <f t="shared" ref="G192:G198" si="227">E192*F192</f>
        <v>0</v>
      </c>
      <c r="H192" s="47" t="s">
        <v>352</v>
      </c>
      <c r="I192" s="49">
        <v>18.5</v>
      </c>
      <c r="J192" s="49">
        <v>16.5</v>
      </c>
      <c r="K192" s="52">
        <v>4.8</v>
      </c>
      <c r="L192" s="18"/>
      <c r="N192">
        <f t="shared" si="225"/>
        <v>0</v>
      </c>
      <c r="O192">
        <v>100</v>
      </c>
    </row>
    <row r="193" spans="1:15" ht="110.25" customHeight="1" x14ac:dyDescent="0.2">
      <c r="A193" s="53"/>
      <c r="B193" s="10" t="s">
        <v>114</v>
      </c>
      <c r="C193" s="5" t="s">
        <v>97</v>
      </c>
      <c r="D193" s="38">
        <v>510</v>
      </c>
      <c r="E193" s="14">
        <f t="shared" si="226"/>
        <v>433.5</v>
      </c>
      <c r="F193" s="84">
        <v>0</v>
      </c>
      <c r="G193" s="24">
        <f t="shared" si="227"/>
        <v>0</v>
      </c>
      <c r="H193" s="47" t="s">
        <v>352</v>
      </c>
      <c r="I193" s="49">
        <v>16.3</v>
      </c>
      <c r="J193" s="49">
        <v>14.3</v>
      </c>
      <c r="K193" s="52">
        <v>4</v>
      </c>
      <c r="L193" s="18"/>
      <c r="N193">
        <f t="shared" si="225"/>
        <v>0</v>
      </c>
      <c r="O193">
        <v>100</v>
      </c>
    </row>
    <row r="194" spans="1:15" ht="110.25" customHeight="1" x14ac:dyDescent="0.2">
      <c r="A194" s="53"/>
      <c r="B194" s="10" t="s">
        <v>115</v>
      </c>
      <c r="C194" s="5" t="s">
        <v>98</v>
      </c>
      <c r="D194" s="38">
        <v>510</v>
      </c>
      <c r="E194" s="14">
        <f t="shared" si="226"/>
        <v>433.5</v>
      </c>
      <c r="F194" s="84">
        <v>0</v>
      </c>
      <c r="G194" s="24">
        <f t="shared" si="227"/>
        <v>0</v>
      </c>
      <c r="H194" s="47" t="s">
        <v>352</v>
      </c>
      <c r="I194" s="49">
        <v>17</v>
      </c>
      <c r="J194" s="49">
        <v>16.5</v>
      </c>
      <c r="K194" s="52">
        <v>4</v>
      </c>
      <c r="L194" s="18"/>
      <c r="N194">
        <f t="shared" si="225"/>
        <v>0</v>
      </c>
      <c r="O194">
        <v>100</v>
      </c>
    </row>
    <row r="195" spans="1:15" ht="110.25" customHeight="1" x14ac:dyDescent="0.2">
      <c r="A195" s="53"/>
      <c r="B195" s="10" t="s">
        <v>116</v>
      </c>
      <c r="C195" s="5" t="s">
        <v>99</v>
      </c>
      <c r="D195" s="38">
        <v>510</v>
      </c>
      <c r="E195" s="14">
        <f t="shared" si="226"/>
        <v>433.5</v>
      </c>
      <c r="F195" s="84">
        <v>0</v>
      </c>
      <c r="G195" s="24">
        <f t="shared" si="227"/>
        <v>0</v>
      </c>
      <c r="H195" s="47" t="s">
        <v>352</v>
      </c>
      <c r="I195" s="49">
        <v>16.7</v>
      </c>
      <c r="J195" s="49">
        <v>14</v>
      </c>
      <c r="K195" s="52">
        <v>4.3</v>
      </c>
      <c r="L195" s="18"/>
      <c r="N195">
        <f t="shared" si="225"/>
        <v>0</v>
      </c>
      <c r="O195">
        <v>100</v>
      </c>
    </row>
    <row r="196" spans="1:15" ht="110.25" customHeight="1" x14ac:dyDescent="0.2">
      <c r="A196" s="53"/>
      <c r="B196" s="10" t="s">
        <v>117</v>
      </c>
      <c r="C196" s="5" t="s">
        <v>100</v>
      </c>
      <c r="D196" s="38">
        <v>510</v>
      </c>
      <c r="E196" s="14">
        <f t="shared" si="226"/>
        <v>433.5</v>
      </c>
      <c r="F196" s="84">
        <v>0</v>
      </c>
      <c r="G196" s="24">
        <f t="shared" si="227"/>
        <v>0</v>
      </c>
      <c r="H196" s="47" t="s">
        <v>352</v>
      </c>
      <c r="I196" s="49">
        <v>17</v>
      </c>
      <c r="J196" s="49">
        <v>14</v>
      </c>
      <c r="K196" s="52">
        <v>4.2</v>
      </c>
      <c r="L196" s="18"/>
      <c r="N196">
        <f t="shared" si="225"/>
        <v>0</v>
      </c>
      <c r="O196">
        <v>100</v>
      </c>
    </row>
    <row r="197" spans="1:15" ht="110.25" customHeight="1" x14ac:dyDescent="0.2">
      <c r="A197" s="53"/>
      <c r="B197" s="10" t="s">
        <v>118</v>
      </c>
      <c r="C197" s="5" t="s">
        <v>101</v>
      </c>
      <c r="D197" s="38">
        <v>510</v>
      </c>
      <c r="E197" s="14">
        <f t="shared" si="226"/>
        <v>433.5</v>
      </c>
      <c r="F197" s="84">
        <v>0</v>
      </c>
      <c r="G197" s="24">
        <f t="shared" si="227"/>
        <v>0</v>
      </c>
      <c r="H197" s="47" t="s">
        <v>352</v>
      </c>
      <c r="I197" s="49">
        <v>17.5</v>
      </c>
      <c r="J197" s="49">
        <v>15.5</v>
      </c>
      <c r="K197" s="52">
        <v>3.5</v>
      </c>
      <c r="L197" s="18"/>
      <c r="N197">
        <f t="shared" si="225"/>
        <v>0</v>
      </c>
      <c r="O197">
        <v>100</v>
      </c>
    </row>
    <row r="198" spans="1:15" ht="110.25" customHeight="1" x14ac:dyDescent="0.2">
      <c r="A198" s="53"/>
      <c r="B198" s="4" t="s">
        <v>119</v>
      </c>
      <c r="C198" s="5" t="s">
        <v>102</v>
      </c>
      <c r="D198" s="38">
        <v>510</v>
      </c>
      <c r="E198" s="14">
        <f t="shared" si="226"/>
        <v>433.5</v>
      </c>
      <c r="F198" s="84">
        <v>0</v>
      </c>
      <c r="G198" s="24">
        <f t="shared" si="227"/>
        <v>0</v>
      </c>
      <c r="H198" s="47" t="s">
        <v>352</v>
      </c>
      <c r="I198" s="49">
        <v>15.5</v>
      </c>
      <c r="J198" s="49">
        <v>13</v>
      </c>
      <c r="K198" s="52">
        <v>4</v>
      </c>
      <c r="L198" s="18"/>
      <c r="N198">
        <f t="shared" si="225"/>
        <v>0</v>
      </c>
      <c r="O198">
        <v>100</v>
      </c>
    </row>
    <row r="199" spans="1:15" ht="110.25" customHeight="1" x14ac:dyDescent="0.2">
      <c r="A199" s="53"/>
      <c r="B199" s="4" t="s">
        <v>120</v>
      </c>
      <c r="C199" s="5" t="s">
        <v>103</v>
      </c>
      <c r="D199" s="38">
        <v>510</v>
      </c>
      <c r="E199" s="14">
        <f>IF(($B$6/1)&lt;(O199/100),D199-(D199*$B$6),D199-(D199*O199/100))</f>
        <v>433.5</v>
      </c>
      <c r="F199" s="84">
        <v>0</v>
      </c>
      <c r="G199" s="24">
        <f>E199*F199</f>
        <v>0</v>
      </c>
      <c r="H199" s="47" t="s">
        <v>352</v>
      </c>
      <c r="I199" s="49" t="s">
        <v>357</v>
      </c>
      <c r="J199" s="49" t="s">
        <v>358</v>
      </c>
      <c r="K199" s="52" t="s">
        <v>359</v>
      </c>
      <c r="L199" s="18"/>
      <c r="N199">
        <f>D199*F199</f>
        <v>0</v>
      </c>
      <c r="O199">
        <v>100</v>
      </c>
    </row>
    <row r="200" spans="1:15" ht="110.25" customHeight="1" x14ac:dyDescent="0.2">
      <c r="A200" s="53"/>
      <c r="B200" s="4" t="s">
        <v>121</v>
      </c>
      <c r="C200" s="5" t="s">
        <v>104</v>
      </c>
      <c r="D200" s="38">
        <v>510</v>
      </c>
      <c r="E200" s="14">
        <f>IF(($B$6/1)&lt;(O200/100),D200-(D200*$B$6),D200-(D200*O200/100))</f>
        <v>433.5</v>
      </c>
      <c r="F200" s="84">
        <v>0</v>
      </c>
      <c r="G200" s="24">
        <f>E200*F200</f>
        <v>0</v>
      </c>
      <c r="H200" s="47" t="s">
        <v>352</v>
      </c>
      <c r="I200" s="49">
        <v>19</v>
      </c>
      <c r="J200" s="49">
        <v>17</v>
      </c>
      <c r="K200" s="52">
        <v>4.3</v>
      </c>
      <c r="L200" s="18"/>
      <c r="N200">
        <f>D200*F200</f>
        <v>0</v>
      </c>
      <c r="O200">
        <v>100</v>
      </c>
    </row>
    <row r="201" spans="1:15" ht="110.25" customHeight="1" x14ac:dyDescent="0.2">
      <c r="A201" s="53"/>
      <c r="B201" s="4" t="s">
        <v>122</v>
      </c>
      <c r="C201" s="5" t="s">
        <v>105</v>
      </c>
      <c r="D201" s="38">
        <v>510</v>
      </c>
      <c r="E201" s="14">
        <f t="shared" ref="E201:E221" si="228">IF(($B$6/1)&lt;(O201/100),D201-(D201*$B$6),D201-(D201*O201/100))</f>
        <v>433.5</v>
      </c>
      <c r="F201" s="84">
        <v>0</v>
      </c>
      <c r="G201" s="24">
        <f t="shared" ref="G201:G221" si="229">E201*F201</f>
        <v>0</v>
      </c>
      <c r="H201" s="47" t="s">
        <v>352</v>
      </c>
      <c r="I201" s="49">
        <v>17</v>
      </c>
      <c r="J201" s="49">
        <v>18</v>
      </c>
      <c r="K201" s="52">
        <v>4</v>
      </c>
      <c r="L201" s="18"/>
      <c r="N201">
        <f t="shared" ref="N201:N221" si="230">D201*F201</f>
        <v>0</v>
      </c>
      <c r="O201">
        <v>100</v>
      </c>
    </row>
    <row r="202" spans="1:15" ht="110.25" customHeight="1" x14ac:dyDescent="0.2">
      <c r="A202" s="53"/>
      <c r="B202" s="4" t="s">
        <v>123</v>
      </c>
      <c r="C202" s="5" t="s">
        <v>106</v>
      </c>
      <c r="D202" s="38">
        <v>510</v>
      </c>
      <c r="E202" s="14">
        <f t="shared" si="228"/>
        <v>433.5</v>
      </c>
      <c r="F202" s="84">
        <v>0</v>
      </c>
      <c r="G202" s="24">
        <f t="shared" si="229"/>
        <v>0</v>
      </c>
      <c r="H202" s="47" t="s">
        <v>352</v>
      </c>
      <c r="I202" s="49" t="s">
        <v>360</v>
      </c>
      <c r="J202" s="49" t="s">
        <v>361</v>
      </c>
      <c r="K202" s="52" t="s">
        <v>362</v>
      </c>
      <c r="L202" s="18"/>
      <c r="N202">
        <f t="shared" si="230"/>
        <v>0</v>
      </c>
      <c r="O202">
        <v>100</v>
      </c>
    </row>
    <row r="203" spans="1:15" ht="110.25" customHeight="1" x14ac:dyDescent="0.2">
      <c r="A203" s="53"/>
      <c r="B203" s="4" t="s">
        <v>124</v>
      </c>
      <c r="C203" s="5" t="s">
        <v>107</v>
      </c>
      <c r="D203" s="38">
        <v>510</v>
      </c>
      <c r="E203" s="14">
        <f t="shared" si="228"/>
        <v>433.5</v>
      </c>
      <c r="F203" s="84">
        <v>0</v>
      </c>
      <c r="G203" s="24">
        <f t="shared" si="229"/>
        <v>0</v>
      </c>
      <c r="H203" s="47" t="s">
        <v>352</v>
      </c>
      <c r="I203" s="49">
        <v>18</v>
      </c>
      <c r="J203" s="49">
        <v>16</v>
      </c>
      <c r="K203" s="52">
        <v>3.5</v>
      </c>
      <c r="L203" s="18"/>
      <c r="N203">
        <f t="shared" si="230"/>
        <v>0</v>
      </c>
      <c r="O203">
        <v>100</v>
      </c>
    </row>
    <row r="204" spans="1:15" ht="110.25" customHeight="1" x14ac:dyDescent="0.2">
      <c r="A204" s="53"/>
      <c r="B204" s="4" t="s">
        <v>125</v>
      </c>
      <c r="C204" s="5" t="s">
        <v>108</v>
      </c>
      <c r="D204" s="38">
        <v>510</v>
      </c>
      <c r="E204" s="14">
        <f t="shared" si="228"/>
        <v>433.5</v>
      </c>
      <c r="F204" s="84">
        <v>0</v>
      </c>
      <c r="G204" s="24">
        <f t="shared" si="229"/>
        <v>0</v>
      </c>
      <c r="H204" s="47" t="s">
        <v>352</v>
      </c>
      <c r="I204" s="49">
        <v>18.5</v>
      </c>
      <c r="J204" s="49">
        <v>17</v>
      </c>
      <c r="K204" s="52">
        <v>4.3</v>
      </c>
      <c r="L204" s="18"/>
      <c r="N204">
        <f t="shared" si="230"/>
        <v>0</v>
      </c>
      <c r="O204">
        <v>100</v>
      </c>
    </row>
    <row r="205" spans="1:15" ht="110.25" customHeight="1" x14ac:dyDescent="0.2">
      <c r="A205" s="53"/>
      <c r="B205" s="4" t="s">
        <v>126</v>
      </c>
      <c r="C205" s="5" t="s">
        <v>109</v>
      </c>
      <c r="D205" s="38">
        <v>510</v>
      </c>
      <c r="E205" s="14">
        <f t="shared" si="228"/>
        <v>433.5</v>
      </c>
      <c r="F205" s="84">
        <v>0</v>
      </c>
      <c r="G205" s="24">
        <f t="shared" si="229"/>
        <v>0</v>
      </c>
      <c r="H205" s="47" t="s">
        <v>352</v>
      </c>
      <c r="I205" s="49">
        <v>18</v>
      </c>
      <c r="J205" s="49">
        <v>16.5</v>
      </c>
      <c r="K205" s="52">
        <v>3.5</v>
      </c>
      <c r="L205" s="18"/>
      <c r="N205">
        <f t="shared" si="230"/>
        <v>0</v>
      </c>
      <c r="O205">
        <v>100</v>
      </c>
    </row>
    <row r="206" spans="1:15" ht="110.25" customHeight="1" x14ac:dyDescent="0.2">
      <c r="A206" s="53"/>
      <c r="B206" s="4" t="s">
        <v>127</v>
      </c>
      <c r="C206" s="5" t="s">
        <v>110</v>
      </c>
      <c r="D206" s="38">
        <v>510</v>
      </c>
      <c r="E206" s="14">
        <f t="shared" si="228"/>
        <v>433.5</v>
      </c>
      <c r="F206" s="84">
        <v>0</v>
      </c>
      <c r="G206" s="24">
        <f t="shared" si="229"/>
        <v>0</v>
      </c>
      <c r="H206" s="47" t="s">
        <v>352</v>
      </c>
      <c r="I206" s="49">
        <v>16.5</v>
      </c>
      <c r="J206" s="49">
        <v>15</v>
      </c>
      <c r="K206" s="52">
        <v>3</v>
      </c>
      <c r="L206" s="18"/>
      <c r="N206">
        <f t="shared" si="230"/>
        <v>0</v>
      </c>
      <c r="O206">
        <v>100</v>
      </c>
    </row>
    <row r="207" spans="1:15" ht="110.25" customHeight="1" x14ac:dyDescent="0.2">
      <c r="A207" s="53"/>
      <c r="B207" s="4" t="s">
        <v>128</v>
      </c>
      <c r="C207" s="5" t="s">
        <v>111</v>
      </c>
      <c r="D207" s="38">
        <v>510</v>
      </c>
      <c r="E207" s="14">
        <f t="shared" si="228"/>
        <v>433.5</v>
      </c>
      <c r="F207" s="84">
        <v>0</v>
      </c>
      <c r="G207" s="24">
        <f t="shared" si="229"/>
        <v>0</v>
      </c>
      <c r="H207" s="47" t="s">
        <v>352</v>
      </c>
      <c r="I207" s="50">
        <v>20</v>
      </c>
      <c r="J207" s="50">
        <v>15</v>
      </c>
      <c r="K207" s="55">
        <v>5</v>
      </c>
      <c r="L207" s="18"/>
      <c r="N207">
        <f t="shared" si="230"/>
        <v>0</v>
      </c>
      <c r="O207">
        <v>100</v>
      </c>
    </row>
    <row r="208" spans="1:15" ht="110.25" customHeight="1" thickBot="1" x14ac:dyDescent="0.25">
      <c r="A208" s="54"/>
      <c r="B208" s="31" t="s">
        <v>129</v>
      </c>
      <c r="C208" s="41" t="s">
        <v>112</v>
      </c>
      <c r="D208" s="38">
        <v>510</v>
      </c>
      <c r="E208" s="35">
        <f t="shared" si="228"/>
        <v>433.5</v>
      </c>
      <c r="F208" s="85">
        <v>0</v>
      </c>
      <c r="G208" s="34">
        <f t="shared" si="229"/>
        <v>0</v>
      </c>
      <c r="H208" s="47" t="s">
        <v>352</v>
      </c>
      <c r="I208" s="50">
        <v>19</v>
      </c>
      <c r="J208" s="50">
        <v>17.5</v>
      </c>
      <c r="K208" s="55">
        <v>4.8</v>
      </c>
      <c r="L208" s="18"/>
      <c r="N208">
        <f t="shared" si="230"/>
        <v>0</v>
      </c>
      <c r="O208">
        <v>100</v>
      </c>
    </row>
    <row r="209" spans="1:15" ht="21" customHeight="1" thickBot="1" x14ac:dyDescent="0.25">
      <c r="A209" s="123" t="s">
        <v>130</v>
      </c>
      <c r="B209" s="124"/>
      <c r="C209" s="124"/>
      <c r="D209" s="124"/>
      <c r="E209" s="124"/>
      <c r="F209" s="124"/>
      <c r="G209" s="124"/>
      <c r="H209" s="124"/>
      <c r="I209" s="124"/>
      <c r="J209" s="124"/>
      <c r="K209" s="125"/>
      <c r="L209" s="19"/>
      <c r="N209">
        <f t="shared" si="230"/>
        <v>0</v>
      </c>
      <c r="O209">
        <v>100</v>
      </c>
    </row>
    <row r="210" spans="1:15" ht="110.25" customHeight="1" x14ac:dyDescent="0.2">
      <c r="A210" s="53"/>
      <c r="B210" s="4" t="s">
        <v>693</v>
      </c>
      <c r="C210" s="5" t="s">
        <v>694</v>
      </c>
      <c r="D210" s="39">
        <v>855</v>
      </c>
      <c r="E210" s="14">
        <f t="shared" ref="E210" si="231">IF(($B$6/1)&lt;(O210/100),D210-(D210*$B$6),D210-(D210*O210/100))</f>
        <v>726.75</v>
      </c>
      <c r="F210" s="84">
        <v>0</v>
      </c>
      <c r="G210" s="24">
        <f t="shared" ref="G210" si="232">E210*F210</f>
        <v>0</v>
      </c>
      <c r="H210" s="47" t="s">
        <v>352</v>
      </c>
      <c r="I210" s="49">
        <v>18.5</v>
      </c>
      <c r="J210" s="49">
        <v>16.5</v>
      </c>
      <c r="K210" s="52">
        <v>4.8</v>
      </c>
      <c r="L210" s="18"/>
      <c r="N210">
        <f t="shared" ref="N210" si="233">D210*F210</f>
        <v>0</v>
      </c>
      <c r="O210">
        <v>100</v>
      </c>
    </row>
    <row r="211" spans="1:15" ht="110.25" customHeight="1" x14ac:dyDescent="0.2">
      <c r="A211" s="53"/>
      <c r="B211" s="4" t="s">
        <v>695</v>
      </c>
      <c r="C211" s="5" t="s">
        <v>696</v>
      </c>
      <c r="D211" s="39">
        <v>855</v>
      </c>
      <c r="E211" s="14">
        <f t="shared" ref="E211:E214" si="234">IF(($B$6/1)&lt;(O211/100),D211-(D211*$B$6),D211-(D211*O211/100))</f>
        <v>726.75</v>
      </c>
      <c r="F211" s="84">
        <v>0</v>
      </c>
      <c r="G211" s="24">
        <f t="shared" ref="G211:G214" si="235">E211*F211</f>
        <v>0</v>
      </c>
      <c r="H211" s="47" t="s">
        <v>352</v>
      </c>
      <c r="I211" s="49">
        <v>16.3</v>
      </c>
      <c r="J211" s="49">
        <v>14.3</v>
      </c>
      <c r="K211" s="52">
        <v>4</v>
      </c>
      <c r="L211" s="18"/>
      <c r="N211">
        <f t="shared" ref="N211:N214" si="236">D211*F211</f>
        <v>0</v>
      </c>
      <c r="O211">
        <v>100</v>
      </c>
    </row>
    <row r="212" spans="1:15" ht="110.25" customHeight="1" x14ac:dyDescent="0.2">
      <c r="A212" s="53"/>
      <c r="B212" s="4" t="s">
        <v>697</v>
      </c>
      <c r="C212" s="5" t="s">
        <v>698</v>
      </c>
      <c r="D212" s="39">
        <v>855</v>
      </c>
      <c r="E212" s="14">
        <f t="shared" si="234"/>
        <v>726.75</v>
      </c>
      <c r="F212" s="84"/>
      <c r="G212" s="24">
        <f t="shared" si="235"/>
        <v>0</v>
      </c>
      <c r="H212" s="47" t="s">
        <v>352</v>
      </c>
      <c r="I212" s="49">
        <v>17</v>
      </c>
      <c r="J212" s="49">
        <v>16.5</v>
      </c>
      <c r="K212" s="52">
        <v>4</v>
      </c>
      <c r="L212" s="18"/>
      <c r="N212">
        <f t="shared" si="236"/>
        <v>0</v>
      </c>
      <c r="O212">
        <v>100</v>
      </c>
    </row>
    <row r="213" spans="1:15" ht="110.25" customHeight="1" x14ac:dyDescent="0.2">
      <c r="A213" s="53"/>
      <c r="B213" s="4" t="s">
        <v>699</v>
      </c>
      <c r="C213" s="5" t="s">
        <v>700</v>
      </c>
      <c r="D213" s="39">
        <v>855</v>
      </c>
      <c r="E213" s="14">
        <f t="shared" si="234"/>
        <v>726.75</v>
      </c>
      <c r="F213" s="84">
        <v>0</v>
      </c>
      <c r="G213" s="24">
        <f t="shared" si="235"/>
        <v>0</v>
      </c>
      <c r="H213" s="47" t="s">
        <v>352</v>
      </c>
      <c r="I213" s="49">
        <v>16.7</v>
      </c>
      <c r="J213" s="49">
        <v>14</v>
      </c>
      <c r="K213" s="52">
        <v>4.3</v>
      </c>
      <c r="L213" s="18"/>
      <c r="N213">
        <f t="shared" si="236"/>
        <v>0</v>
      </c>
      <c r="O213">
        <v>100</v>
      </c>
    </row>
    <row r="214" spans="1:15" ht="110.25" customHeight="1" x14ac:dyDescent="0.2">
      <c r="A214" s="53"/>
      <c r="B214" s="4" t="s">
        <v>701</v>
      </c>
      <c r="C214" s="5" t="s">
        <v>702</v>
      </c>
      <c r="D214" s="39">
        <v>855</v>
      </c>
      <c r="E214" s="14">
        <f t="shared" si="234"/>
        <v>726.75</v>
      </c>
      <c r="F214" s="84">
        <v>0</v>
      </c>
      <c r="G214" s="24">
        <f t="shared" si="235"/>
        <v>0</v>
      </c>
      <c r="H214" s="47" t="s">
        <v>352</v>
      </c>
      <c r="I214" s="49">
        <v>17</v>
      </c>
      <c r="J214" s="49">
        <v>14</v>
      </c>
      <c r="K214" s="52">
        <v>4.2</v>
      </c>
      <c r="L214" s="18"/>
      <c r="N214">
        <f t="shared" si="236"/>
        <v>0</v>
      </c>
      <c r="O214">
        <v>100</v>
      </c>
    </row>
    <row r="215" spans="1:15" ht="110.25" customHeight="1" x14ac:dyDescent="0.2">
      <c r="A215" s="53"/>
      <c r="B215" s="4" t="s">
        <v>386</v>
      </c>
      <c r="C215" s="5" t="s">
        <v>389</v>
      </c>
      <c r="D215" s="39">
        <v>855</v>
      </c>
      <c r="E215" s="14">
        <f t="shared" si="228"/>
        <v>726.75</v>
      </c>
      <c r="F215" s="84">
        <v>0</v>
      </c>
      <c r="G215" s="24">
        <f t="shared" si="229"/>
        <v>0</v>
      </c>
      <c r="H215" s="47" t="s">
        <v>352</v>
      </c>
      <c r="I215" s="49">
        <v>17.5</v>
      </c>
      <c r="J215" s="49">
        <v>15.5</v>
      </c>
      <c r="K215" s="52">
        <v>3.5</v>
      </c>
      <c r="L215" s="18"/>
      <c r="N215">
        <f t="shared" si="230"/>
        <v>0</v>
      </c>
      <c r="O215">
        <v>100</v>
      </c>
    </row>
    <row r="216" spans="1:15" ht="110.25" customHeight="1" x14ac:dyDescent="0.2">
      <c r="A216" s="53"/>
      <c r="B216" s="4" t="s">
        <v>703</v>
      </c>
      <c r="C216" s="5" t="s">
        <v>704</v>
      </c>
      <c r="D216" s="39">
        <v>855</v>
      </c>
      <c r="E216" s="14">
        <f t="shared" si="228"/>
        <v>726.75</v>
      </c>
      <c r="F216" s="84">
        <v>0</v>
      </c>
      <c r="G216" s="24">
        <f t="shared" si="229"/>
        <v>0</v>
      </c>
      <c r="H216" s="47" t="s">
        <v>352</v>
      </c>
      <c r="I216" s="49">
        <v>20</v>
      </c>
      <c r="J216" s="49">
        <v>17</v>
      </c>
      <c r="K216" s="52">
        <v>4.3</v>
      </c>
      <c r="L216" s="18"/>
      <c r="N216">
        <f t="shared" si="230"/>
        <v>0</v>
      </c>
      <c r="O216">
        <v>100</v>
      </c>
    </row>
    <row r="217" spans="1:15" ht="110.25" customHeight="1" x14ac:dyDescent="0.2">
      <c r="A217" s="53"/>
      <c r="B217" s="4" t="s">
        <v>705</v>
      </c>
      <c r="C217" s="5" t="s">
        <v>706</v>
      </c>
      <c r="D217" s="39">
        <v>855</v>
      </c>
      <c r="E217" s="14">
        <f t="shared" si="228"/>
        <v>726.75</v>
      </c>
      <c r="F217" s="84">
        <v>0</v>
      </c>
      <c r="G217" s="24">
        <f t="shared" si="229"/>
        <v>0</v>
      </c>
      <c r="H217" s="47" t="s">
        <v>352</v>
      </c>
      <c r="I217" s="49">
        <v>17</v>
      </c>
      <c r="J217" s="49">
        <v>16.5</v>
      </c>
      <c r="K217" s="52">
        <v>4</v>
      </c>
      <c r="L217" s="18"/>
      <c r="N217">
        <f t="shared" si="230"/>
        <v>0</v>
      </c>
      <c r="O217">
        <v>100</v>
      </c>
    </row>
    <row r="218" spans="1:15" ht="110.25" customHeight="1" x14ac:dyDescent="0.2">
      <c r="A218" s="53"/>
      <c r="B218" s="4" t="s">
        <v>707</v>
      </c>
      <c r="C218" s="5" t="s">
        <v>708</v>
      </c>
      <c r="D218" s="39">
        <v>855</v>
      </c>
      <c r="E218" s="14">
        <f t="shared" si="228"/>
        <v>726.75</v>
      </c>
      <c r="F218" s="84">
        <v>0</v>
      </c>
      <c r="G218" s="24">
        <f t="shared" si="229"/>
        <v>0</v>
      </c>
      <c r="H218" s="47" t="s">
        <v>352</v>
      </c>
      <c r="I218" s="49" t="s">
        <v>363</v>
      </c>
      <c r="J218" s="49" t="s">
        <v>361</v>
      </c>
      <c r="K218" s="52" t="s">
        <v>362</v>
      </c>
      <c r="L218" s="18"/>
      <c r="N218">
        <f t="shared" si="230"/>
        <v>0</v>
      </c>
      <c r="O218">
        <v>100</v>
      </c>
    </row>
    <row r="219" spans="1:15" ht="110.25" customHeight="1" x14ac:dyDescent="0.2">
      <c r="A219" s="53"/>
      <c r="B219" s="4" t="s">
        <v>709</v>
      </c>
      <c r="C219" s="5" t="s">
        <v>710</v>
      </c>
      <c r="D219" s="39">
        <v>855</v>
      </c>
      <c r="E219" s="14">
        <f t="shared" si="228"/>
        <v>726.75</v>
      </c>
      <c r="F219" s="84">
        <v>0</v>
      </c>
      <c r="G219" s="24">
        <f t="shared" si="229"/>
        <v>0</v>
      </c>
      <c r="H219" s="47" t="s">
        <v>352</v>
      </c>
      <c r="I219" s="49">
        <v>19</v>
      </c>
      <c r="J219" s="49">
        <v>16.5</v>
      </c>
      <c r="K219" s="52">
        <v>3.5</v>
      </c>
      <c r="L219" s="18"/>
      <c r="N219">
        <f t="shared" si="230"/>
        <v>0</v>
      </c>
      <c r="O219">
        <v>100</v>
      </c>
    </row>
    <row r="220" spans="1:15" ht="110.25" customHeight="1" x14ac:dyDescent="0.2">
      <c r="A220" s="53"/>
      <c r="B220" s="4" t="s">
        <v>711</v>
      </c>
      <c r="C220" s="5" t="s">
        <v>712</v>
      </c>
      <c r="D220" s="39">
        <v>855</v>
      </c>
      <c r="E220" s="14">
        <f t="shared" si="228"/>
        <v>726.75</v>
      </c>
      <c r="F220" s="84">
        <v>0</v>
      </c>
      <c r="G220" s="24">
        <f t="shared" si="229"/>
        <v>0</v>
      </c>
      <c r="H220" s="47" t="s">
        <v>352</v>
      </c>
      <c r="I220" s="49">
        <v>18.5</v>
      </c>
      <c r="J220" s="49">
        <v>17</v>
      </c>
      <c r="K220" s="52">
        <v>4.3</v>
      </c>
      <c r="L220" s="18"/>
      <c r="N220">
        <f t="shared" si="230"/>
        <v>0</v>
      </c>
      <c r="O220">
        <v>100</v>
      </c>
    </row>
    <row r="221" spans="1:15" ht="110.25" customHeight="1" x14ac:dyDescent="0.2">
      <c r="A221" s="53"/>
      <c r="B221" s="4" t="s">
        <v>387</v>
      </c>
      <c r="C221" s="5" t="s">
        <v>390</v>
      </c>
      <c r="D221" s="39">
        <v>855</v>
      </c>
      <c r="E221" s="14">
        <f t="shared" si="228"/>
        <v>726.75</v>
      </c>
      <c r="F221" s="84">
        <v>0</v>
      </c>
      <c r="G221" s="24">
        <f t="shared" si="229"/>
        <v>0</v>
      </c>
      <c r="H221" s="47" t="s">
        <v>352</v>
      </c>
      <c r="I221" s="49">
        <v>16.5</v>
      </c>
      <c r="J221" s="49">
        <v>16.5</v>
      </c>
      <c r="K221" s="52">
        <v>3.5</v>
      </c>
      <c r="L221" s="18"/>
      <c r="N221">
        <f t="shared" si="230"/>
        <v>0</v>
      </c>
      <c r="O221">
        <v>100</v>
      </c>
    </row>
    <row r="222" spans="1:15" ht="110.25" customHeight="1" x14ac:dyDescent="0.2">
      <c r="A222" s="53"/>
      <c r="B222" s="4" t="s">
        <v>388</v>
      </c>
      <c r="C222" s="5" t="s">
        <v>391</v>
      </c>
      <c r="D222" s="39">
        <v>855</v>
      </c>
      <c r="E222" s="14">
        <f t="shared" ref="E222:E232" si="237">IF(($B$6/1)&lt;(O222/100),D222-(D222*$B$6),D222-(D222*O222/100))</f>
        <v>726.75</v>
      </c>
      <c r="F222" s="84">
        <v>0</v>
      </c>
      <c r="G222" s="24">
        <f t="shared" ref="G222:G232" si="238">E222*F222</f>
        <v>0</v>
      </c>
      <c r="H222" s="47" t="s">
        <v>352</v>
      </c>
      <c r="I222" s="49">
        <v>15.5</v>
      </c>
      <c r="J222" s="49">
        <v>15</v>
      </c>
      <c r="K222" s="52">
        <v>3</v>
      </c>
      <c r="L222" s="18"/>
      <c r="N222">
        <f t="shared" ref="N222:N232" si="239">D222*F222</f>
        <v>0</v>
      </c>
      <c r="O222">
        <v>100</v>
      </c>
    </row>
    <row r="223" spans="1:15" ht="110.25" customHeight="1" x14ac:dyDescent="0.2">
      <c r="A223" s="53"/>
      <c r="B223" s="4" t="s">
        <v>713</v>
      </c>
      <c r="C223" s="5" t="s">
        <v>714</v>
      </c>
      <c r="D223" s="39">
        <v>855</v>
      </c>
      <c r="E223" s="14">
        <f t="shared" ref="E223" si="240">IF(($B$6/1)&lt;(O223/100),D223-(D223*$B$6),D223-(D223*O223/100))</f>
        <v>726.75</v>
      </c>
      <c r="F223" s="84">
        <v>0</v>
      </c>
      <c r="G223" s="24">
        <f t="shared" ref="G223" si="241">E223*F223</f>
        <v>0</v>
      </c>
      <c r="H223" s="47" t="s">
        <v>352</v>
      </c>
      <c r="I223" s="49">
        <v>21</v>
      </c>
      <c r="J223" s="49">
        <v>15</v>
      </c>
      <c r="K223" s="52">
        <v>5</v>
      </c>
      <c r="L223" s="18"/>
      <c r="N223">
        <f t="shared" ref="N223" si="242">D223*F223</f>
        <v>0</v>
      </c>
      <c r="O223">
        <v>100</v>
      </c>
    </row>
    <row r="224" spans="1:15" ht="110.25" customHeight="1" thickBot="1" x14ac:dyDescent="0.25">
      <c r="A224" s="53"/>
      <c r="B224" s="4" t="s">
        <v>715</v>
      </c>
      <c r="C224" s="5" t="s">
        <v>716</v>
      </c>
      <c r="D224" s="39">
        <v>855</v>
      </c>
      <c r="E224" s="14">
        <f t="shared" si="237"/>
        <v>726.75</v>
      </c>
      <c r="F224" s="84">
        <v>0</v>
      </c>
      <c r="G224" s="24">
        <f t="shared" si="238"/>
        <v>0</v>
      </c>
      <c r="H224" s="47" t="s">
        <v>352</v>
      </c>
      <c r="I224" s="49">
        <v>19.5</v>
      </c>
      <c r="J224" s="49">
        <v>17.5</v>
      </c>
      <c r="K224" s="52">
        <v>4.8</v>
      </c>
      <c r="L224" s="18"/>
      <c r="N224">
        <f t="shared" si="239"/>
        <v>0</v>
      </c>
      <c r="O224">
        <v>100</v>
      </c>
    </row>
    <row r="225" spans="1:15" ht="21" customHeight="1" thickBot="1" x14ac:dyDescent="0.25">
      <c r="A225" s="123" t="s">
        <v>131</v>
      </c>
      <c r="B225" s="124"/>
      <c r="C225" s="124"/>
      <c r="D225" s="124"/>
      <c r="E225" s="124"/>
      <c r="F225" s="124"/>
      <c r="G225" s="124"/>
      <c r="H225" s="124"/>
      <c r="I225" s="124"/>
      <c r="J225" s="124"/>
      <c r="K225" s="125"/>
      <c r="L225" s="19"/>
      <c r="N225">
        <f t="shared" si="239"/>
        <v>0</v>
      </c>
      <c r="O225">
        <v>100</v>
      </c>
    </row>
    <row r="226" spans="1:15" ht="110.25" customHeight="1" x14ac:dyDescent="0.2">
      <c r="A226" s="60"/>
      <c r="B226" s="36" t="s">
        <v>133</v>
      </c>
      <c r="C226" s="37" t="s">
        <v>132</v>
      </c>
      <c r="D226" s="38">
        <v>440</v>
      </c>
      <c r="E226" s="39">
        <f t="shared" si="237"/>
        <v>374</v>
      </c>
      <c r="F226" s="84">
        <v>0</v>
      </c>
      <c r="G226" s="40">
        <f t="shared" si="238"/>
        <v>0</v>
      </c>
      <c r="H226" s="47" t="s">
        <v>353</v>
      </c>
      <c r="I226" s="49">
        <v>18.5</v>
      </c>
      <c r="J226" s="49">
        <v>16.5</v>
      </c>
      <c r="K226" s="49">
        <v>4.8</v>
      </c>
      <c r="L226" s="18"/>
      <c r="N226">
        <f t="shared" si="239"/>
        <v>0</v>
      </c>
      <c r="O226">
        <v>100</v>
      </c>
    </row>
    <row r="227" spans="1:15" ht="110.25" customHeight="1" x14ac:dyDescent="0.2">
      <c r="A227" s="61"/>
      <c r="B227" s="4" t="s">
        <v>134</v>
      </c>
      <c r="C227" s="5" t="s">
        <v>145</v>
      </c>
      <c r="D227" s="38">
        <v>440</v>
      </c>
      <c r="E227" s="14">
        <f t="shared" si="237"/>
        <v>374</v>
      </c>
      <c r="F227" s="84">
        <v>0</v>
      </c>
      <c r="G227" s="24">
        <f t="shared" si="238"/>
        <v>0</v>
      </c>
      <c r="H227" s="47" t="s">
        <v>353</v>
      </c>
      <c r="I227" s="49">
        <v>16.3</v>
      </c>
      <c r="J227" s="49">
        <v>14.3</v>
      </c>
      <c r="K227" s="49">
        <v>4</v>
      </c>
      <c r="L227" s="18"/>
      <c r="N227">
        <f t="shared" si="239"/>
        <v>0</v>
      </c>
      <c r="O227">
        <v>100</v>
      </c>
    </row>
    <row r="228" spans="1:15" ht="110.25" customHeight="1" x14ac:dyDescent="0.2">
      <c r="A228" s="61"/>
      <c r="B228" s="4" t="s">
        <v>135</v>
      </c>
      <c r="C228" s="5" t="s">
        <v>146</v>
      </c>
      <c r="D228" s="38">
        <v>440</v>
      </c>
      <c r="E228" s="14">
        <f t="shared" si="237"/>
        <v>374</v>
      </c>
      <c r="F228" s="84">
        <v>0</v>
      </c>
      <c r="G228" s="24">
        <f t="shared" si="238"/>
        <v>0</v>
      </c>
      <c r="H228" s="47" t="s">
        <v>353</v>
      </c>
      <c r="I228" s="49">
        <v>17</v>
      </c>
      <c r="J228" s="49">
        <v>16.5</v>
      </c>
      <c r="K228" s="49">
        <v>4</v>
      </c>
      <c r="L228" s="18"/>
      <c r="N228">
        <f t="shared" si="239"/>
        <v>0</v>
      </c>
      <c r="O228">
        <v>100</v>
      </c>
    </row>
    <row r="229" spans="1:15" ht="110.25" customHeight="1" x14ac:dyDescent="0.2">
      <c r="A229" s="61"/>
      <c r="B229" s="4" t="s">
        <v>136</v>
      </c>
      <c r="C229" s="5" t="s">
        <v>147</v>
      </c>
      <c r="D229" s="38">
        <v>440</v>
      </c>
      <c r="E229" s="14">
        <f t="shared" si="237"/>
        <v>374</v>
      </c>
      <c r="F229" s="84">
        <v>0</v>
      </c>
      <c r="G229" s="24">
        <f t="shared" si="238"/>
        <v>0</v>
      </c>
      <c r="H229" s="47" t="s">
        <v>353</v>
      </c>
      <c r="I229" s="49">
        <v>16.7</v>
      </c>
      <c r="J229" s="49">
        <v>14</v>
      </c>
      <c r="K229" s="49">
        <v>4.3</v>
      </c>
      <c r="L229" s="18"/>
      <c r="N229">
        <f t="shared" si="239"/>
        <v>0</v>
      </c>
      <c r="O229">
        <v>100</v>
      </c>
    </row>
    <row r="230" spans="1:15" ht="110.25" customHeight="1" x14ac:dyDescent="0.2">
      <c r="A230" s="61"/>
      <c r="B230" s="4" t="s">
        <v>137</v>
      </c>
      <c r="C230" s="5" t="s">
        <v>148</v>
      </c>
      <c r="D230" s="38">
        <v>440</v>
      </c>
      <c r="E230" s="14">
        <f t="shared" si="237"/>
        <v>374</v>
      </c>
      <c r="F230" s="84">
        <v>0</v>
      </c>
      <c r="G230" s="24">
        <f t="shared" si="238"/>
        <v>0</v>
      </c>
      <c r="H230" s="47" t="s">
        <v>353</v>
      </c>
      <c r="I230" s="49">
        <v>17</v>
      </c>
      <c r="J230" s="49">
        <v>14</v>
      </c>
      <c r="K230" s="49">
        <v>4.2</v>
      </c>
      <c r="L230" s="18"/>
      <c r="N230">
        <f t="shared" si="239"/>
        <v>0</v>
      </c>
      <c r="O230">
        <v>100</v>
      </c>
    </row>
    <row r="231" spans="1:15" ht="110.25" customHeight="1" x14ac:dyDescent="0.2">
      <c r="A231" s="61"/>
      <c r="B231" s="4" t="s">
        <v>138</v>
      </c>
      <c r="C231" s="5" t="s">
        <v>149</v>
      </c>
      <c r="D231" s="38">
        <v>440</v>
      </c>
      <c r="E231" s="14">
        <f t="shared" si="237"/>
        <v>374</v>
      </c>
      <c r="F231" s="84">
        <v>0</v>
      </c>
      <c r="G231" s="24">
        <f t="shared" si="238"/>
        <v>0</v>
      </c>
      <c r="H231" s="47" t="s">
        <v>353</v>
      </c>
      <c r="I231" s="49">
        <v>20</v>
      </c>
      <c r="J231" s="49">
        <v>17</v>
      </c>
      <c r="K231" s="49">
        <v>4.3</v>
      </c>
      <c r="L231" s="18"/>
      <c r="N231">
        <f t="shared" si="239"/>
        <v>0</v>
      </c>
      <c r="O231">
        <v>100</v>
      </c>
    </row>
    <row r="232" spans="1:15" ht="110.25" customHeight="1" x14ac:dyDescent="0.2">
      <c r="A232" s="61"/>
      <c r="B232" s="4" t="s">
        <v>139</v>
      </c>
      <c r="C232" s="5" t="s">
        <v>150</v>
      </c>
      <c r="D232" s="38">
        <v>440</v>
      </c>
      <c r="E232" s="14">
        <f t="shared" si="237"/>
        <v>374</v>
      </c>
      <c r="F232" s="84">
        <v>0</v>
      </c>
      <c r="G232" s="24">
        <f t="shared" si="238"/>
        <v>0</v>
      </c>
      <c r="H232" s="47" t="s">
        <v>353</v>
      </c>
      <c r="I232" s="49">
        <v>17</v>
      </c>
      <c r="J232" s="49">
        <v>18</v>
      </c>
      <c r="K232" s="49">
        <v>4</v>
      </c>
      <c r="L232" s="18"/>
      <c r="N232">
        <f t="shared" si="239"/>
        <v>0</v>
      </c>
      <c r="O232">
        <v>100</v>
      </c>
    </row>
    <row r="233" spans="1:15" ht="110.25" customHeight="1" x14ac:dyDescent="0.2">
      <c r="A233" s="61"/>
      <c r="B233" s="4" t="s">
        <v>140</v>
      </c>
      <c r="C233" s="5" t="s">
        <v>151</v>
      </c>
      <c r="D233" s="38">
        <v>440</v>
      </c>
      <c r="E233" s="14">
        <f>IF(($B$6/1)&lt;(O233/100),D233-(D233*$B$6),D233-(D233*O233/100))</f>
        <v>374</v>
      </c>
      <c r="F233" s="84">
        <v>0</v>
      </c>
      <c r="G233" s="24">
        <f>E233*F233</f>
        <v>0</v>
      </c>
      <c r="H233" s="47" t="s">
        <v>353</v>
      </c>
      <c r="I233" s="49" t="s">
        <v>363</v>
      </c>
      <c r="J233" s="49" t="s">
        <v>361</v>
      </c>
      <c r="K233" s="49" t="s">
        <v>362</v>
      </c>
      <c r="L233" s="18"/>
      <c r="N233">
        <f>D233*F233</f>
        <v>0</v>
      </c>
      <c r="O233">
        <v>100</v>
      </c>
    </row>
    <row r="234" spans="1:15" ht="110.25" customHeight="1" x14ac:dyDescent="0.2">
      <c r="A234" s="61"/>
      <c r="B234" s="4" t="s">
        <v>141</v>
      </c>
      <c r="C234" s="5" t="s">
        <v>152</v>
      </c>
      <c r="D234" s="38">
        <v>440</v>
      </c>
      <c r="E234" s="14">
        <f>IF(($B$6/1)&lt;(O234/100),D234-(D234*$B$6),D234-(D234*O234/100))</f>
        <v>374</v>
      </c>
      <c r="F234" s="84">
        <v>0</v>
      </c>
      <c r="G234" s="24">
        <f>E234*F234</f>
        <v>0</v>
      </c>
      <c r="H234" s="47" t="s">
        <v>353</v>
      </c>
      <c r="I234" s="49">
        <v>19</v>
      </c>
      <c r="J234" s="49">
        <v>16</v>
      </c>
      <c r="K234" s="49">
        <v>3.5</v>
      </c>
      <c r="L234" s="18"/>
      <c r="N234">
        <f>D234*F234</f>
        <v>0</v>
      </c>
      <c r="O234">
        <v>100</v>
      </c>
    </row>
    <row r="235" spans="1:15" ht="110.25" customHeight="1" x14ac:dyDescent="0.2">
      <c r="A235" s="61"/>
      <c r="B235" s="4" t="s">
        <v>142</v>
      </c>
      <c r="C235" s="5" t="s">
        <v>153</v>
      </c>
      <c r="D235" s="38">
        <v>440</v>
      </c>
      <c r="E235" s="14">
        <f>IF(($B$6/1)&lt;(O235/100),D235-(D235*$B$6),D235-(D235*O235/100))</f>
        <v>374</v>
      </c>
      <c r="F235" s="84">
        <v>0</v>
      </c>
      <c r="G235" s="24">
        <f>E235*F235</f>
        <v>0</v>
      </c>
      <c r="H235" s="47" t="s">
        <v>353</v>
      </c>
      <c r="I235" s="49">
        <v>18.5</v>
      </c>
      <c r="J235" s="49">
        <v>17</v>
      </c>
      <c r="K235" s="49">
        <v>4.3</v>
      </c>
      <c r="L235" s="18"/>
      <c r="N235">
        <f>D235*F235</f>
        <v>0</v>
      </c>
      <c r="O235">
        <v>100</v>
      </c>
    </row>
    <row r="236" spans="1:15" ht="110.25" customHeight="1" x14ac:dyDescent="0.2">
      <c r="A236" s="61"/>
      <c r="B236" s="4" t="s">
        <v>143</v>
      </c>
      <c r="C236" s="5" t="s">
        <v>154</v>
      </c>
      <c r="D236" s="38">
        <v>440</v>
      </c>
      <c r="E236" s="14">
        <f>IF(($B$6/1)&lt;(O236/100),D236-(D236*$B$6),D236-(D236*O236/100))</f>
        <v>374</v>
      </c>
      <c r="F236" s="84">
        <v>0</v>
      </c>
      <c r="G236" s="24">
        <f>E236*F236</f>
        <v>0</v>
      </c>
      <c r="H236" s="47" t="s">
        <v>353</v>
      </c>
      <c r="I236" s="50">
        <v>21</v>
      </c>
      <c r="J236" s="50">
        <v>15</v>
      </c>
      <c r="K236" s="50">
        <v>5.5</v>
      </c>
      <c r="L236" s="18"/>
      <c r="N236">
        <f>D236*F236</f>
        <v>0</v>
      </c>
      <c r="O236">
        <v>100</v>
      </c>
    </row>
    <row r="237" spans="1:15" ht="110.25" customHeight="1" thickBot="1" x14ac:dyDescent="0.25">
      <c r="A237" s="62"/>
      <c r="B237" s="31" t="s">
        <v>144</v>
      </c>
      <c r="C237" s="41" t="s">
        <v>155</v>
      </c>
      <c r="D237" s="38">
        <v>440</v>
      </c>
      <c r="E237" s="35">
        <f>IF(($B$6/1)&lt;(O237/100),D237-(D237*$B$6),D237-(D237*O237/100))</f>
        <v>374</v>
      </c>
      <c r="F237" s="85">
        <v>0</v>
      </c>
      <c r="G237" s="34">
        <f>E237*F237</f>
        <v>0</v>
      </c>
      <c r="H237" s="47" t="s">
        <v>353</v>
      </c>
      <c r="I237" s="50">
        <v>19.5</v>
      </c>
      <c r="J237" s="50">
        <v>17.5</v>
      </c>
      <c r="K237" s="50">
        <v>4.8</v>
      </c>
      <c r="L237" s="18"/>
      <c r="N237">
        <f>D237*F237</f>
        <v>0</v>
      </c>
      <c r="O237">
        <v>100</v>
      </c>
    </row>
    <row r="238" spans="1:15" ht="21" customHeight="1" thickBot="1" x14ac:dyDescent="0.25">
      <c r="A238" s="123" t="s">
        <v>157</v>
      </c>
      <c r="B238" s="124"/>
      <c r="C238" s="124"/>
      <c r="D238" s="124"/>
      <c r="E238" s="124"/>
      <c r="F238" s="124"/>
      <c r="G238" s="124"/>
      <c r="H238" s="124"/>
      <c r="I238" s="124"/>
      <c r="J238" s="124"/>
      <c r="K238" s="125"/>
      <c r="L238" s="19"/>
      <c r="N238">
        <f t="shared" ref="N238:N257" si="243">D238*F238</f>
        <v>0</v>
      </c>
      <c r="O238">
        <v>100</v>
      </c>
    </row>
    <row r="239" spans="1:15" ht="110.25" customHeight="1" x14ac:dyDescent="0.2">
      <c r="A239" s="51"/>
      <c r="B239" s="36" t="s">
        <v>158</v>
      </c>
      <c r="C239" s="37" t="s">
        <v>168</v>
      </c>
      <c r="D239" s="38">
        <v>440</v>
      </c>
      <c r="E239" s="39">
        <f t="shared" ref="E239:E257" si="244">IF(($B$6/1)&lt;(O239/100),D239-(D239*$B$6),D239-(D239*O239/100))</f>
        <v>374</v>
      </c>
      <c r="F239" s="84">
        <v>0</v>
      </c>
      <c r="G239" s="40">
        <f t="shared" ref="G239:G257" si="245">E239*F239</f>
        <v>0</v>
      </c>
      <c r="H239" s="47" t="s">
        <v>351</v>
      </c>
      <c r="I239" s="49">
        <v>18.5</v>
      </c>
      <c r="J239" s="49">
        <v>16.5</v>
      </c>
      <c r="K239" s="49">
        <v>4.8</v>
      </c>
      <c r="L239" s="18"/>
      <c r="N239">
        <f t="shared" si="243"/>
        <v>0</v>
      </c>
      <c r="O239">
        <v>100</v>
      </c>
    </row>
    <row r="240" spans="1:15" ht="110.25" customHeight="1" x14ac:dyDescent="0.2">
      <c r="A240" s="53"/>
      <c r="B240" s="4" t="s">
        <v>159</v>
      </c>
      <c r="C240" s="5" t="s">
        <v>169</v>
      </c>
      <c r="D240" s="38">
        <v>440</v>
      </c>
      <c r="E240" s="14">
        <f t="shared" si="244"/>
        <v>374</v>
      </c>
      <c r="F240" s="84">
        <v>0</v>
      </c>
      <c r="G240" s="24">
        <f t="shared" si="245"/>
        <v>0</v>
      </c>
      <c r="H240" s="47" t="s">
        <v>351</v>
      </c>
      <c r="I240" s="49">
        <v>16.3</v>
      </c>
      <c r="J240" s="49">
        <v>14.3</v>
      </c>
      <c r="K240" s="49">
        <v>4</v>
      </c>
      <c r="L240" s="18"/>
      <c r="N240">
        <f t="shared" si="243"/>
        <v>0</v>
      </c>
      <c r="O240">
        <v>100</v>
      </c>
    </row>
    <row r="241" spans="1:15" ht="110.25" customHeight="1" x14ac:dyDescent="0.2">
      <c r="A241" s="53"/>
      <c r="B241" s="4" t="s">
        <v>160</v>
      </c>
      <c r="C241" s="5" t="s">
        <v>170</v>
      </c>
      <c r="D241" s="38">
        <v>440</v>
      </c>
      <c r="E241" s="14">
        <f t="shared" si="244"/>
        <v>374</v>
      </c>
      <c r="F241" s="84">
        <v>0</v>
      </c>
      <c r="G241" s="24">
        <f t="shared" si="245"/>
        <v>0</v>
      </c>
      <c r="H241" s="47" t="s">
        <v>351</v>
      </c>
      <c r="I241" s="49">
        <v>17</v>
      </c>
      <c r="J241" s="49">
        <v>16.5</v>
      </c>
      <c r="K241" s="49">
        <v>4</v>
      </c>
      <c r="L241" s="18"/>
      <c r="N241">
        <f t="shared" si="243"/>
        <v>0</v>
      </c>
      <c r="O241">
        <v>100</v>
      </c>
    </row>
    <row r="242" spans="1:15" ht="110.25" customHeight="1" x14ac:dyDescent="0.2">
      <c r="A242" s="53"/>
      <c r="B242" s="4" t="s">
        <v>161</v>
      </c>
      <c r="C242" s="5" t="s">
        <v>171</v>
      </c>
      <c r="D242" s="38">
        <v>440</v>
      </c>
      <c r="E242" s="14">
        <f t="shared" si="244"/>
        <v>374</v>
      </c>
      <c r="F242" s="84">
        <v>0</v>
      </c>
      <c r="G242" s="24">
        <f t="shared" si="245"/>
        <v>0</v>
      </c>
      <c r="H242" s="47" t="s">
        <v>351</v>
      </c>
      <c r="I242" s="49">
        <v>16.7</v>
      </c>
      <c r="J242" s="49">
        <v>14</v>
      </c>
      <c r="K242" s="49">
        <v>4.3</v>
      </c>
      <c r="L242" s="18"/>
      <c r="N242">
        <f t="shared" si="243"/>
        <v>0</v>
      </c>
      <c r="O242">
        <v>100</v>
      </c>
    </row>
    <row r="243" spans="1:15" ht="110.25" customHeight="1" x14ac:dyDescent="0.2">
      <c r="A243" s="53"/>
      <c r="B243" s="4" t="s">
        <v>162</v>
      </c>
      <c r="C243" s="5" t="s">
        <v>172</v>
      </c>
      <c r="D243" s="38">
        <v>440</v>
      </c>
      <c r="E243" s="14">
        <f t="shared" si="244"/>
        <v>374</v>
      </c>
      <c r="F243" s="84">
        <v>0</v>
      </c>
      <c r="G243" s="24">
        <f t="shared" si="245"/>
        <v>0</v>
      </c>
      <c r="H243" s="47" t="s">
        <v>351</v>
      </c>
      <c r="I243" s="49">
        <v>17</v>
      </c>
      <c r="J243" s="49">
        <v>14</v>
      </c>
      <c r="K243" s="49">
        <v>4.2</v>
      </c>
      <c r="L243" s="18"/>
      <c r="N243">
        <f t="shared" si="243"/>
        <v>0</v>
      </c>
      <c r="O243">
        <v>100</v>
      </c>
    </row>
    <row r="244" spans="1:15" ht="110.25" customHeight="1" x14ac:dyDescent="0.2">
      <c r="A244" s="53"/>
      <c r="B244" s="4" t="s">
        <v>163</v>
      </c>
      <c r="C244" s="5" t="s">
        <v>173</v>
      </c>
      <c r="D244" s="38">
        <v>440</v>
      </c>
      <c r="E244" s="14">
        <f t="shared" si="244"/>
        <v>374</v>
      </c>
      <c r="F244" s="84">
        <v>0</v>
      </c>
      <c r="G244" s="24">
        <f t="shared" si="245"/>
        <v>0</v>
      </c>
      <c r="H244" s="47" t="s">
        <v>351</v>
      </c>
      <c r="I244" s="49">
        <v>20</v>
      </c>
      <c r="J244" s="49">
        <v>17</v>
      </c>
      <c r="K244" s="49">
        <v>4.3</v>
      </c>
      <c r="L244" s="18"/>
      <c r="N244">
        <f t="shared" si="243"/>
        <v>0</v>
      </c>
      <c r="O244">
        <v>100</v>
      </c>
    </row>
    <row r="245" spans="1:15" ht="110.25" customHeight="1" x14ac:dyDescent="0.2">
      <c r="A245" s="53"/>
      <c r="B245" s="4" t="s">
        <v>164</v>
      </c>
      <c r="C245" s="5" t="s">
        <v>174</v>
      </c>
      <c r="D245" s="38">
        <v>440</v>
      </c>
      <c r="E245" s="14">
        <f t="shared" si="244"/>
        <v>374</v>
      </c>
      <c r="F245" s="84">
        <v>0</v>
      </c>
      <c r="G245" s="24">
        <f t="shared" si="245"/>
        <v>0</v>
      </c>
      <c r="H245" s="47" t="s">
        <v>351</v>
      </c>
      <c r="I245" s="49">
        <v>17</v>
      </c>
      <c r="J245" s="49">
        <v>18</v>
      </c>
      <c r="K245" s="49">
        <v>4</v>
      </c>
      <c r="L245" s="18"/>
      <c r="N245">
        <f t="shared" si="243"/>
        <v>0</v>
      </c>
      <c r="O245">
        <v>100</v>
      </c>
    </row>
    <row r="246" spans="1:15" ht="110.25" customHeight="1" x14ac:dyDescent="0.2">
      <c r="A246" s="53"/>
      <c r="B246" s="4" t="s">
        <v>165</v>
      </c>
      <c r="C246" s="5" t="s">
        <v>175</v>
      </c>
      <c r="D246" s="38">
        <v>440</v>
      </c>
      <c r="E246" s="14">
        <f t="shared" si="244"/>
        <v>374</v>
      </c>
      <c r="F246" s="84">
        <v>0</v>
      </c>
      <c r="G246" s="24">
        <f t="shared" si="245"/>
        <v>0</v>
      </c>
      <c r="H246" s="47" t="s">
        <v>351</v>
      </c>
      <c r="I246" s="49" t="s">
        <v>363</v>
      </c>
      <c r="J246" s="49" t="s">
        <v>361</v>
      </c>
      <c r="K246" s="49" t="s">
        <v>362</v>
      </c>
      <c r="L246" s="18"/>
      <c r="N246">
        <f t="shared" si="243"/>
        <v>0</v>
      </c>
      <c r="O246">
        <v>100</v>
      </c>
    </row>
    <row r="247" spans="1:15" ht="110.25" customHeight="1" x14ac:dyDescent="0.2">
      <c r="A247" s="53"/>
      <c r="B247" s="4" t="s">
        <v>166</v>
      </c>
      <c r="C247" s="5" t="s">
        <v>176</v>
      </c>
      <c r="D247" s="38">
        <v>440</v>
      </c>
      <c r="E247" s="14">
        <f t="shared" si="244"/>
        <v>374</v>
      </c>
      <c r="F247" s="84">
        <v>0</v>
      </c>
      <c r="G247" s="24">
        <f t="shared" si="245"/>
        <v>0</v>
      </c>
      <c r="H247" s="47" t="s">
        <v>351</v>
      </c>
      <c r="I247" s="50">
        <v>21</v>
      </c>
      <c r="J247" s="50">
        <v>15</v>
      </c>
      <c r="K247" s="50">
        <v>5.5</v>
      </c>
      <c r="L247" s="18"/>
      <c r="N247">
        <f t="shared" si="243"/>
        <v>0</v>
      </c>
      <c r="O247">
        <v>100</v>
      </c>
    </row>
    <row r="248" spans="1:15" ht="110.25" customHeight="1" thickBot="1" x14ac:dyDescent="0.25">
      <c r="A248" s="54"/>
      <c r="B248" s="31" t="s">
        <v>167</v>
      </c>
      <c r="C248" s="41" t="s">
        <v>177</v>
      </c>
      <c r="D248" s="38">
        <v>440</v>
      </c>
      <c r="E248" s="35">
        <f t="shared" si="244"/>
        <v>374</v>
      </c>
      <c r="F248" s="85">
        <v>0</v>
      </c>
      <c r="G248" s="34">
        <f t="shared" si="245"/>
        <v>0</v>
      </c>
      <c r="H248" s="47" t="s">
        <v>351</v>
      </c>
      <c r="I248" s="50">
        <v>19.5</v>
      </c>
      <c r="J248" s="50">
        <v>17.5</v>
      </c>
      <c r="K248" s="50">
        <v>4.8</v>
      </c>
      <c r="L248" s="18"/>
      <c r="N248">
        <f t="shared" si="243"/>
        <v>0</v>
      </c>
      <c r="O248">
        <v>100</v>
      </c>
    </row>
    <row r="249" spans="1:15" ht="21" customHeight="1" thickBot="1" x14ac:dyDescent="0.25">
      <c r="A249" s="123" t="s">
        <v>178</v>
      </c>
      <c r="B249" s="124"/>
      <c r="C249" s="124"/>
      <c r="D249" s="124"/>
      <c r="E249" s="124"/>
      <c r="F249" s="124"/>
      <c r="G249" s="124"/>
      <c r="H249" s="124"/>
      <c r="I249" s="124"/>
      <c r="J249" s="124"/>
      <c r="K249" s="125"/>
      <c r="L249" s="19"/>
      <c r="N249">
        <f t="shared" si="243"/>
        <v>0</v>
      </c>
      <c r="O249">
        <v>100</v>
      </c>
    </row>
    <row r="250" spans="1:15" ht="110.25" customHeight="1" x14ac:dyDescent="0.2">
      <c r="A250" s="51"/>
      <c r="B250" s="36" t="s">
        <v>179</v>
      </c>
      <c r="C250" s="37" t="s">
        <v>195</v>
      </c>
      <c r="D250" s="39">
        <v>750</v>
      </c>
      <c r="E250" s="39">
        <f t="shared" si="244"/>
        <v>637.5</v>
      </c>
      <c r="F250" s="84">
        <v>0</v>
      </c>
      <c r="G250" s="40">
        <f t="shared" si="245"/>
        <v>0</v>
      </c>
      <c r="H250" s="47" t="s">
        <v>352</v>
      </c>
      <c r="I250" s="49">
        <v>18.5</v>
      </c>
      <c r="J250" s="49">
        <v>16.5</v>
      </c>
      <c r="K250" s="52">
        <v>4.8</v>
      </c>
      <c r="L250" s="18"/>
      <c r="N250">
        <f t="shared" si="243"/>
        <v>0</v>
      </c>
      <c r="O250">
        <v>100</v>
      </c>
    </row>
    <row r="251" spans="1:15" ht="110.25" customHeight="1" x14ac:dyDescent="0.2">
      <c r="A251" s="53"/>
      <c r="B251" s="4" t="s">
        <v>180</v>
      </c>
      <c r="C251" s="5" t="s">
        <v>196</v>
      </c>
      <c r="D251" s="39">
        <v>750</v>
      </c>
      <c r="E251" s="14">
        <f t="shared" si="244"/>
        <v>637.5</v>
      </c>
      <c r="F251" s="84">
        <v>0</v>
      </c>
      <c r="G251" s="24">
        <f t="shared" si="245"/>
        <v>0</v>
      </c>
      <c r="H251" s="47" t="s">
        <v>352</v>
      </c>
      <c r="I251" s="49">
        <v>16.3</v>
      </c>
      <c r="J251" s="49">
        <v>14.3</v>
      </c>
      <c r="K251" s="52">
        <v>4</v>
      </c>
      <c r="L251" s="18"/>
      <c r="N251">
        <f t="shared" si="243"/>
        <v>0</v>
      </c>
      <c r="O251">
        <v>100</v>
      </c>
    </row>
    <row r="252" spans="1:15" ht="110.25" customHeight="1" x14ac:dyDescent="0.2">
      <c r="A252" s="53"/>
      <c r="B252" s="4" t="s">
        <v>181</v>
      </c>
      <c r="C252" s="5" t="s">
        <v>197</v>
      </c>
      <c r="D252" s="39">
        <v>750</v>
      </c>
      <c r="E252" s="14">
        <f t="shared" si="244"/>
        <v>637.5</v>
      </c>
      <c r="F252" s="84">
        <v>0</v>
      </c>
      <c r="G252" s="24">
        <f t="shared" si="245"/>
        <v>0</v>
      </c>
      <c r="H252" s="47" t="s">
        <v>352</v>
      </c>
      <c r="I252" s="49">
        <v>17</v>
      </c>
      <c r="J252" s="49">
        <v>16.5</v>
      </c>
      <c r="K252" s="56">
        <v>4</v>
      </c>
      <c r="L252" s="18"/>
      <c r="N252">
        <f t="shared" si="243"/>
        <v>0</v>
      </c>
      <c r="O252">
        <v>100</v>
      </c>
    </row>
    <row r="253" spans="1:15" ht="110.25" customHeight="1" x14ac:dyDescent="0.2">
      <c r="A253" s="53"/>
      <c r="B253" s="4" t="s">
        <v>182</v>
      </c>
      <c r="C253" s="5" t="s">
        <v>198</v>
      </c>
      <c r="D253" s="39">
        <v>750</v>
      </c>
      <c r="E253" s="14">
        <f t="shared" si="244"/>
        <v>637.5</v>
      </c>
      <c r="F253" s="84">
        <v>0</v>
      </c>
      <c r="G253" s="24">
        <f t="shared" si="245"/>
        <v>0</v>
      </c>
      <c r="H253" s="47" t="s">
        <v>352</v>
      </c>
      <c r="I253" s="49">
        <v>16.7</v>
      </c>
      <c r="J253" s="49">
        <v>14</v>
      </c>
      <c r="K253" s="52">
        <v>4.3</v>
      </c>
      <c r="L253" s="18"/>
      <c r="N253">
        <f t="shared" si="243"/>
        <v>0</v>
      </c>
      <c r="O253">
        <v>100</v>
      </c>
    </row>
    <row r="254" spans="1:15" ht="110.25" customHeight="1" x14ac:dyDescent="0.2">
      <c r="A254" s="53"/>
      <c r="B254" s="4" t="s">
        <v>183</v>
      </c>
      <c r="C254" s="5" t="s">
        <v>199</v>
      </c>
      <c r="D254" s="39">
        <v>750</v>
      </c>
      <c r="E254" s="14">
        <f t="shared" si="244"/>
        <v>637.5</v>
      </c>
      <c r="F254" s="84">
        <v>0</v>
      </c>
      <c r="G254" s="24">
        <f t="shared" si="245"/>
        <v>0</v>
      </c>
      <c r="H254" s="47" t="s">
        <v>352</v>
      </c>
      <c r="I254" s="49">
        <v>17</v>
      </c>
      <c r="J254" s="49">
        <v>14</v>
      </c>
      <c r="K254" s="52">
        <v>4.2</v>
      </c>
      <c r="L254" s="18"/>
      <c r="N254">
        <f t="shared" si="243"/>
        <v>0</v>
      </c>
      <c r="O254">
        <v>100</v>
      </c>
    </row>
    <row r="255" spans="1:15" ht="110.25" customHeight="1" x14ac:dyDescent="0.2">
      <c r="A255" s="53"/>
      <c r="B255" s="4" t="s">
        <v>184</v>
      </c>
      <c r="C255" s="5" t="s">
        <v>200</v>
      </c>
      <c r="D255" s="39">
        <v>750</v>
      </c>
      <c r="E255" s="14">
        <f t="shared" si="244"/>
        <v>637.5</v>
      </c>
      <c r="F255" s="84">
        <v>0</v>
      </c>
      <c r="G255" s="24">
        <f t="shared" si="245"/>
        <v>0</v>
      </c>
      <c r="H255" s="47" t="s">
        <v>352</v>
      </c>
      <c r="I255" s="49">
        <v>17.5</v>
      </c>
      <c r="J255" s="49">
        <v>15.5</v>
      </c>
      <c r="K255" s="56">
        <v>3.5</v>
      </c>
      <c r="L255" s="18"/>
      <c r="N255">
        <f t="shared" si="243"/>
        <v>0</v>
      </c>
      <c r="O255">
        <v>100</v>
      </c>
    </row>
    <row r="256" spans="1:15" ht="110.25" customHeight="1" x14ac:dyDescent="0.2">
      <c r="A256" s="53"/>
      <c r="B256" s="4" t="s">
        <v>185</v>
      </c>
      <c r="C256" s="5" t="s">
        <v>201</v>
      </c>
      <c r="D256" s="39">
        <v>750</v>
      </c>
      <c r="E256" s="14">
        <f t="shared" si="244"/>
        <v>637.5</v>
      </c>
      <c r="F256" s="84">
        <v>0</v>
      </c>
      <c r="G256" s="24">
        <f t="shared" si="245"/>
        <v>0</v>
      </c>
      <c r="H256" s="47" t="s">
        <v>352</v>
      </c>
      <c r="I256" s="49">
        <v>15.5</v>
      </c>
      <c r="J256" s="49">
        <v>13</v>
      </c>
      <c r="K256" s="56">
        <v>4</v>
      </c>
      <c r="L256" s="18"/>
      <c r="N256">
        <f t="shared" si="243"/>
        <v>0</v>
      </c>
      <c r="O256">
        <v>100</v>
      </c>
    </row>
    <row r="257" spans="1:15" ht="110.25" customHeight="1" x14ac:dyDescent="0.2">
      <c r="A257" s="53"/>
      <c r="B257" s="4" t="s">
        <v>186</v>
      </c>
      <c r="C257" s="5" t="s">
        <v>202</v>
      </c>
      <c r="D257" s="39">
        <v>750</v>
      </c>
      <c r="E257" s="14">
        <f t="shared" si="244"/>
        <v>637.5</v>
      </c>
      <c r="F257" s="84">
        <v>0</v>
      </c>
      <c r="G257" s="24">
        <f t="shared" si="245"/>
        <v>0</v>
      </c>
      <c r="H257" s="47" t="s">
        <v>352</v>
      </c>
      <c r="I257" s="49" t="s">
        <v>364</v>
      </c>
      <c r="J257" s="49" t="s">
        <v>358</v>
      </c>
      <c r="K257" s="56" t="s">
        <v>359</v>
      </c>
      <c r="L257" s="18"/>
      <c r="N257">
        <f t="shared" si="243"/>
        <v>0</v>
      </c>
      <c r="O257">
        <v>100</v>
      </c>
    </row>
    <row r="258" spans="1:15" ht="110.25" customHeight="1" x14ac:dyDescent="0.2">
      <c r="A258" s="53"/>
      <c r="B258" s="4" t="s">
        <v>187</v>
      </c>
      <c r="C258" s="5" t="s">
        <v>203</v>
      </c>
      <c r="D258" s="39">
        <v>750</v>
      </c>
      <c r="E258" s="14">
        <f t="shared" ref="E258:E267" si="246">IF(($B$6/1)&lt;(O258/100),D258-(D258*$B$6),D258-(D258*O258/100))</f>
        <v>637.5</v>
      </c>
      <c r="F258" s="84">
        <v>0</v>
      </c>
      <c r="G258" s="24">
        <f t="shared" ref="G258:G267" si="247">E258*F258</f>
        <v>0</v>
      </c>
      <c r="H258" s="47" t="s">
        <v>352</v>
      </c>
      <c r="I258" s="49">
        <v>20</v>
      </c>
      <c r="J258" s="49">
        <v>17</v>
      </c>
      <c r="K258" s="56">
        <v>4.3</v>
      </c>
      <c r="L258" s="18"/>
      <c r="N258">
        <f t="shared" ref="N258:N267" si="248">D258*F258</f>
        <v>0</v>
      </c>
      <c r="O258">
        <v>100</v>
      </c>
    </row>
    <row r="259" spans="1:15" ht="110.25" customHeight="1" x14ac:dyDescent="0.2">
      <c r="A259" s="53"/>
      <c r="B259" s="4" t="s">
        <v>188</v>
      </c>
      <c r="C259" s="5" t="s">
        <v>204</v>
      </c>
      <c r="D259" s="39">
        <v>750</v>
      </c>
      <c r="E259" s="14">
        <f t="shared" si="246"/>
        <v>637.5</v>
      </c>
      <c r="F259" s="84">
        <v>0</v>
      </c>
      <c r="G259" s="24">
        <f t="shared" si="247"/>
        <v>0</v>
      </c>
      <c r="H259" s="47" t="s">
        <v>352</v>
      </c>
      <c r="I259" s="49">
        <v>17</v>
      </c>
      <c r="J259" s="49">
        <v>18</v>
      </c>
      <c r="K259" s="56">
        <v>4</v>
      </c>
      <c r="L259" s="18"/>
      <c r="N259">
        <f t="shared" si="248"/>
        <v>0</v>
      </c>
      <c r="O259">
        <v>100</v>
      </c>
    </row>
    <row r="260" spans="1:15" ht="110.25" customHeight="1" x14ac:dyDescent="0.2">
      <c r="A260" s="53"/>
      <c r="B260" s="4" t="s">
        <v>189</v>
      </c>
      <c r="C260" s="5" t="s">
        <v>205</v>
      </c>
      <c r="D260" s="39">
        <v>750</v>
      </c>
      <c r="E260" s="14">
        <f t="shared" si="246"/>
        <v>637.5</v>
      </c>
      <c r="F260" s="84">
        <v>0</v>
      </c>
      <c r="G260" s="24">
        <f t="shared" si="247"/>
        <v>0</v>
      </c>
      <c r="H260" s="47" t="s">
        <v>352</v>
      </c>
      <c r="I260" s="49" t="s">
        <v>363</v>
      </c>
      <c r="J260" s="49" t="s">
        <v>361</v>
      </c>
      <c r="K260" s="56" t="s">
        <v>362</v>
      </c>
      <c r="L260" s="18"/>
      <c r="N260">
        <f t="shared" si="248"/>
        <v>0</v>
      </c>
      <c r="O260">
        <v>100</v>
      </c>
    </row>
    <row r="261" spans="1:15" ht="110.25" customHeight="1" x14ac:dyDescent="0.2">
      <c r="A261" s="53"/>
      <c r="B261" s="4" t="s">
        <v>190</v>
      </c>
      <c r="C261" s="5" t="s">
        <v>206</v>
      </c>
      <c r="D261" s="39">
        <v>750</v>
      </c>
      <c r="E261" s="14">
        <f t="shared" si="246"/>
        <v>637.5</v>
      </c>
      <c r="F261" s="84">
        <v>0</v>
      </c>
      <c r="G261" s="24">
        <f t="shared" si="247"/>
        <v>0</v>
      </c>
      <c r="H261" s="47" t="s">
        <v>352</v>
      </c>
      <c r="I261" s="49">
        <v>19</v>
      </c>
      <c r="J261" s="49">
        <v>16</v>
      </c>
      <c r="K261" s="52">
        <v>3.5</v>
      </c>
      <c r="L261" s="18"/>
      <c r="N261">
        <f t="shared" si="248"/>
        <v>0</v>
      </c>
      <c r="O261">
        <v>100</v>
      </c>
    </row>
    <row r="262" spans="1:15" ht="110.25" customHeight="1" x14ac:dyDescent="0.2">
      <c r="A262" s="53"/>
      <c r="B262" s="4" t="s">
        <v>191</v>
      </c>
      <c r="C262" s="5" t="s">
        <v>207</v>
      </c>
      <c r="D262" s="39">
        <v>750</v>
      </c>
      <c r="E262" s="14">
        <f t="shared" si="246"/>
        <v>637.5</v>
      </c>
      <c r="F262" s="84">
        <v>0</v>
      </c>
      <c r="G262" s="24">
        <f t="shared" si="247"/>
        <v>0</v>
      </c>
      <c r="H262" s="47" t="s">
        <v>352</v>
      </c>
      <c r="I262" s="49">
        <v>18.5</v>
      </c>
      <c r="J262" s="49">
        <v>17</v>
      </c>
      <c r="K262" s="56">
        <v>4.3</v>
      </c>
      <c r="L262" s="18"/>
      <c r="N262">
        <f t="shared" si="248"/>
        <v>0</v>
      </c>
      <c r="O262">
        <v>100</v>
      </c>
    </row>
    <row r="263" spans="1:15" ht="110.25" customHeight="1" x14ac:dyDescent="0.2">
      <c r="A263" s="53"/>
      <c r="B263" s="4" t="s">
        <v>192</v>
      </c>
      <c r="C263" s="5" t="s">
        <v>208</v>
      </c>
      <c r="D263" s="39">
        <v>750</v>
      </c>
      <c r="E263" s="14">
        <f t="shared" si="246"/>
        <v>637.5</v>
      </c>
      <c r="F263" s="84">
        <v>0</v>
      </c>
      <c r="G263" s="24">
        <f t="shared" si="247"/>
        <v>0</v>
      </c>
      <c r="H263" s="47" t="s">
        <v>352</v>
      </c>
      <c r="I263" s="49">
        <v>16.5</v>
      </c>
      <c r="J263" s="49">
        <v>16.5</v>
      </c>
      <c r="K263" s="56">
        <v>3.5</v>
      </c>
      <c r="L263" s="18"/>
      <c r="N263">
        <f t="shared" si="248"/>
        <v>0</v>
      </c>
      <c r="O263">
        <v>100</v>
      </c>
    </row>
    <row r="264" spans="1:15" ht="110.25" customHeight="1" x14ac:dyDescent="0.2">
      <c r="A264" s="53"/>
      <c r="B264" s="4" t="s">
        <v>193</v>
      </c>
      <c r="C264" s="5" t="s">
        <v>209</v>
      </c>
      <c r="D264" s="39">
        <v>750</v>
      </c>
      <c r="E264" s="14">
        <f t="shared" si="246"/>
        <v>637.5</v>
      </c>
      <c r="F264" s="84">
        <v>0</v>
      </c>
      <c r="G264" s="24">
        <f t="shared" si="247"/>
        <v>0</v>
      </c>
      <c r="H264" s="47" t="s">
        <v>352</v>
      </c>
      <c r="I264" s="49">
        <v>15.5</v>
      </c>
      <c r="J264" s="49">
        <v>15</v>
      </c>
      <c r="K264" s="56">
        <v>3</v>
      </c>
      <c r="L264" s="18"/>
      <c r="N264">
        <f t="shared" si="248"/>
        <v>0</v>
      </c>
      <c r="O264">
        <v>100</v>
      </c>
    </row>
    <row r="265" spans="1:15" ht="110.25" customHeight="1" thickBot="1" x14ac:dyDescent="0.25">
      <c r="A265" s="54"/>
      <c r="B265" s="31" t="s">
        <v>194</v>
      </c>
      <c r="C265" s="41" t="s">
        <v>210</v>
      </c>
      <c r="D265" s="39">
        <v>750</v>
      </c>
      <c r="E265" s="35">
        <f t="shared" si="246"/>
        <v>637.5</v>
      </c>
      <c r="F265" s="85">
        <v>0</v>
      </c>
      <c r="G265" s="34">
        <f t="shared" si="247"/>
        <v>0</v>
      </c>
      <c r="H265" s="47" t="s">
        <v>352</v>
      </c>
      <c r="I265" s="50">
        <v>19.5</v>
      </c>
      <c r="J265" s="50">
        <v>17.5</v>
      </c>
      <c r="K265" s="56">
        <v>4.8</v>
      </c>
      <c r="L265" s="18"/>
      <c r="N265">
        <f t="shared" si="248"/>
        <v>0</v>
      </c>
      <c r="O265">
        <v>100</v>
      </c>
    </row>
    <row r="266" spans="1:15" ht="21" customHeight="1" thickBot="1" x14ac:dyDescent="0.25">
      <c r="A266" s="123" t="s">
        <v>211</v>
      </c>
      <c r="B266" s="124"/>
      <c r="C266" s="124"/>
      <c r="D266" s="124"/>
      <c r="E266" s="124"/>
      <c r="F266" s="124"/>
      <c r="G266" s="124"/>
      <c r="H266" s="124"/>
      <c r="I266" s="124"/>
      <c r="J266" s="124"/>
      <c r="K266" s="125"/>
      <c r="L266" s="19"/>
      <c r="N266">
        <f t="shared" si="248"/>
        <v>0</v>
      </c>
      <c r="O266">
        <v>100</v>
      </c>
    </row>
    <row r="267" spans="1:15" ht="110.25" customHeight="1" x14ac:dyDescent="0.2">
      <c r="A267" s="51"/>
      <c r="B267" s="36" t="s">
        <v>212</v>
      </c>
      <c r="C267" s="37" t="s">
        <v>224</v>
      </c>
      <c r="D267" s="38">
        <v>490</v>
      </c>
      <c r="E267" s="39">
        <f t="shared" si="246"/>
        <v>416.5</v>
      </c>
      <c r="F267" s="84">
        <v>0</v>
      </c>
      <c r="G267" s="40">
        <f t="shared" si="247"/>
        <v>0</v>
      </c>
      <c r="H267" s="47" t="s">
        <v>351</v>
      </c>
      <c r="I267" s="49">
        <v>18.5</v>
      </c>
      <c r="J267" s="49">
        <v>16.5</v>
      </c>
      <c r="K267" s="49">
        <v>4.8</v>
      </c>
      <c r="L267" s="18"/>
      <c r="N267">
        <f t="shared" si="248"/>
        <v>0</v>
      </c>
      <c r="O267">
        <v>100</v>
      </c>
    </row>
    <row r="268" spans="1:15" ht="110.25" customHeight="1" x14ac:dyDescent="0.2">
      <c r="A268" s="53"/>
      <c r="B268" s="4" t="s">
        <v>213</v>
      </c>
      <c r="C268" s="5" t="s">
        <v>225</v>
      </c>
      <c r="D268" s="38">
        <v>490</v>
      </c>
      <c r="E268" s="14">
        <f t="shared" ref="E268:E276" si="249">IF(($B$6/1)&lt;(O268/100),D268-(D268*$B$6),D268-(D268*O268/100))</f>
        <v>416.5</v>
      </c>
      <c r="F268" s="84">
        <v>0</v>
      </c>
      <c r="G268" s="24">
        <f t="shared" ref="G268:G276" si="250">E268*F268</f>
        <v>0</v>
      </c>
      <c r="H268" s="47" t="s">
        <v>351</v>
      </c>
      <c r="I268" s="49">
        <v>16.3</v>
      </c>
      <c r="J268" s="49">
        <v>14.3</v>
      </c>
      <c r="K268" s="49">
        <v>4</v>
      </c>
      <c r="L268" s="18"/>
      <c r="N268">
        <f t="shared" ref="N268:N276" si="251">D268*F268</f>
        <v>0</v>
      </c>
      <c r="O268">
        <v>100</v>
      </c>
    </row>
    <row r="269" spans="1:15" ht="110.25" customHeight="1" x14ac:dyDescent="0.2">
      <c r="A269" s="53"/>
      <c r="B269" s="4" t="s">
        <v>214</v>
      </c>
      <c r="C269" s="5" t="s">
        <v>226</v>
      </c>
      <c r="D269" s="38">
        <v>490</v>
      </c>
      <c r="E269" s="14">
        <f t="shared" si="249"/>
        <v>416.5</v>
      </c>
      <c r="F269" s="84">
        <v>0</v>
      </c>
      <c r="G269" s="24">
        <f t="shared" si="250"/>
        <v>0</v>
      </c>
      <c r="H269" s="47" t="s">
        <v>351</v>
      </c>
      <c r="I269" s="49">
        <v>17</v>
      </c>
      <c r="J269" s="49">
        <v>16.5</v>
      </c>
      <c r="K269" s="49">
        <v>4</v>
      </c>
      <c r="L269" s="18"/>
      <c r="N269">
        <f t="shared" si="251"/>
        <v>0</v>
      </c>
      <c r="O269">
        <v>100</v>
      </c>
    </row>
    <row r="270" spans="1:15" ht="110.25" customHeight="1" x14ac:dyDescent="0.2">
      <c r="A270" s="53"/>
      <c r="B270" s="4" t="s">
        <v>215</v>
      </c>
      <c r="C270" s="5" t="s">
        <v>227</v>
      </c>
      <c r="D270" s="38">
        <v>490</v>
      </c>
      <c r="E270" s="14">
        <f t="shared" si="249"/>
        <v>416.5</v>
      </c>
      <c r="F270" s="84">
        <v>0</v>
      </c>
      <c r="G270" s="24">
        <f t="shared" si="250"/>
        <v>0</v>
      </c>
      <c r="H270" s="47" t="s">
        <v>351</v>
      </c>
      <c r="I270" s="49">
        <v>16.7</v>
      </c>
      <c r="J270" s="49">
        <v>14</v>
      </c>
      <c r="K270" s="49">
        <v>4.3</v>
      </c>
      <c r="L270" s="18"/>
      <c r="N270">
        <f t="shared" si="251"/>
        <v>0</v>
      </c>
      <c r="O270">
        <v>100</v>
      </c>
    </row>
    <row r="271" spans="1:15" ht="110.25" customHeight="1" x14ac:dyDescent="0.2">
      <c r="A271" s="53"/>
      <c r="B271" s="4" t="s">
        <v>216</v>
      </c>
      <c r="C271" s="5" t="s">
        <v>228</v>
      </c>
      <c r="D271" s="38">
        <v>490</v>
      </c>
      <c r="E271" s="14">
        <f t="shared" si="249"/>
        <v>416.5</v>
      </c>
      <c r="F271" s="84">
        <v>0</v>
      </c>
      <c r="G271" s="24">
        <f t="shared" si="250"/>
        <v>0</v>
      </c>
      <c r="H271" s="47" t="s">
        <v>351</v>
      </c>
      <c r="I271" s="49">
        <v>17</v>
      </c>
      <c r="J271" s="49">
        <v>14</v>
      </c>
      <c r="K271" s="49">
        <v>4.2</v>
      </c>
      <c r="L271" s="18"/>
      <c r="N271">
        <f t="shared" si="251"/>
        <v>0</v>
      </c>
      <c r="O271">
        <v>100</v>
      </c>
    </row>
    <row r="272" spans="1:15" ht="110.25" customHeight="1" x14ac:dyDescent="0.2">
      <c r="A272" s="53"/>
      <c r="B272" s="4" t="s">
        <v>217</v>
      </c>
      <c r="C272" s="5" t="s">
        <v>229</v>
      </c>
      <c r="D272" s="38">
        <v>490</v>
      </c>
      <c r="E272" s="14">
        <f t="shared" si="249"/>
        <v>416.5</v>
      </c>
      <c r="F272" s="84">
        <v>0</v>
      </c>
      <c r="G272" s="24">
        <f t="shared" si="250"/>
        <v>0</v>
      </c>
      <c r="H272" s="47" t="s">
        <v>351</v>
      </c>
      <c r="I272" s="49">
        <v>17.5</v>
      </c>
      <c r="J272" s="49">
        <v>15.5</v>
      </c>
      <c r="K272" s="49">
        <v>3.5</v>
      </c>
      <c r="L272" s="18"/>
      <c r="N272">
        <f t="shared" si="251"/>
        <v>0</v>
      </c>
      <c r="O272">
        <v>100</v>
      </c>
    </row>
    <row r="273" spans="1:15" ht="110.25" customHeight="1" x14ac:dyDescent="0.2">
      <c r="A273" s="53"/>
      <c r="B273" s="4" t="s">
        <v>218</v>
      </c>
      <c r="C273" s="5" t="s">
        <v>230</v>
      </c>
      <c r="D273" s="38">
        <v>490</v>
      </c>
      <c r="E273" s="14">
        <f t="shared" si="249"/>
        <v>416.5</v>
      </c>
      <c r="F273" s="84">
        <v>0</v>
      </c>
      <c r="G273" s="24">
        <f t="shared" si="250"/>
        <v>0</v>
      </c>
      <c r="H273" s="47" t="s">
        <v>351</v>
      </c>
      <c r="I273" s="49" t="s">
        <v>364</v>
      </c>
      <c r="J273" s="49" t="s">
        <v>358</v>
      </c>
      <c r="K273" s="49" t="s">
        <v>359</v>
      </c>
      <c r="L273" s="18"/>
      <c r="N273">
        <f t="shared" si="251"/>
        <v>0</v>
      </c>
      <c r="O273">
        <v>100</v>
      </c>
    </row>
    <row r="274" spans="1:15" ht="110.25" customHeight="1" x14ac:dyDescent="0.2">
      <c r="A274" s="53"/>
      <c r="B274" s="4" t="s">
        <v>219</v>
      </c>
      <c r="C274" s="5" t="s">
        <v>231</v>
      </c>
      <c r="D274" s="38">
        <v>490</v>
      </c>
      <c r="E274" s="14">
        <f t="shared" si="249"/>
        <v>416.5</v>
      </c>
      <c r="F274" s="84">
        <v>0</v>
      </c>
      <c r="G274" s="24">
        <f t="shared" si="250"/>
        <v>0</v>
      </c>
      <c r="H274" s="47" t="s">
        <v>351</v>
      </c>
      <c r="I274" s="49">
        <v>20</v>
      </c>
      <c r="J274" s="49">
        <v>17</v>
      </c>
      <c r="K274" s="49">
        <v>4.3</v>
      </c>
      <c r="L274" s="18"/>
      <c r="N274">
        <f t="shared" si="251"/>
        <v>0</v>
      </c>
      <c r="O274">
        <v>100</v>
      </c>
    </row>
    <row r="275" spans="1:15" ht="110.25" customHeight="1" x14ac:dyDescent="0.2">
      <c r="A275" s="53"/>
      <c r="B275" s="4" t="s">
        <v>220</v>
      </c>
      <c r="C275" s="5" t="s">
        <v>232</v>
      </c>
      <c r="D275" s="38">
        <v>490</v>
      </c>
      <c r="E275" s="14">
        <f t="shared" si="249"/>
        <v>416.5</v>
      </c>
      <c r="F275" s="84">
        <v>0</v>
      </c>
      <c r="G275" s="24">
        <f t="shared" si="250"/>
        <v>0</v>
      </c>
      <c r="H275" s="47" t="s">
        <v>351</v>
      </c>
      <c r="I275" s="49">
        <v>17</v>
      </c>
      <c r="J275" s="49">
        <v>18</v>
      </c>
      <c r="K275" s="49">
        <v>4</v>
      </c>
      <c r="L275" s="18"/>
      <c r="N275">
        <f t="shared" si="251"/>
        <v>0</v>
      </c>
      <c r="O275">
        <v>100</v>
      </c>
    </row>
    <row r="276" spans="1:15" ht="110.25" customHeight="1" x14ac:dyDescent="0.2">
      <c r="A276" s="53"/>
      <c r="B276" s="4" t="s">
        <v>221</v>
      </c>
      <c r="C276" s="5" t="s">
        <v>233</v>
      </c>
      <c r="D276" s="38">
        <v>490</v>
      </c>
      <c r="E276" s="14">
        <f t="shared" si="249"/>
        <v>416.5</v>
      </c>
      <c r="F276" s="84">
        <v>0</v>
      </c>
      <c r="G276" s="24">
        <f t="shared" si="250"/>
        <v>0</v>
      </c>
      <c r="H276" s="47" t="s">
        <v>351</v>
      </c>
      <c r="I276" s="49" t="s">
        <v>363</v>
      </c>
      <c r="J276" s="49" t="s">
        <v>361</v>
      </c>
      <c r="K276" s="49" t="s">
        <v>362</v>
      </c>
      <c r="L276" s="18"/>
      <c r="N276">
        <f t="shared" si="251"/>
        <v>0</v>
      </c>
      <c r="O276">
        <v>100</v>
      </c>
    </row>
    <row r="277" spans="1:15" ht="110.25" customHeight="1" x14ac:dyDescent="0.2">
      <c r="A277" s="53"/>
      <c r="B277" s="4" t="s">
        <v>222</v>
      </c>
      <c r="C277" s="5" t="s">
        <v>234</v>
      </c>
      <c r="D277" s="38">
        <v>490</v>
      </c>
      <c r="E277" s="14">
        <f t="shared" ref="E277:E287" si="252">IF(($B$6/1)&lt;(O277/100),D277-(D277*$B$6),D277-(D277*O277/100))</f>
        <v>416.5</v>
      </c>
      <c r="F277" s="84">
        <v>0</v>
      </c>
      <c r="G277" s="24">
        <f t="shared" ref="G277:G287" si="253">E277*F277</f>
        <v>0</v>
      </c>
      <c r="H277" s="47" t="s">
        <v>351</v>
      </c>
      <c r="I277" s="50">
        <v>21</v>
      </c>
      <c r="J277" s="50">
        <v>15</v>
      </c>
      <c r="K277" s="50">
        <v>5.5</v>
      </c>
      <c r="L277" s="18"/>
      <c r="N277">
        <f t="shared" ref="N277:N287" si="254">D277*F277</f>
        <v>0</v>
      </c>
      <c r="O277">
        <v>100</v>
      </c>
    </row>
    <row r="278" spans="1:15" ht="110.25" customHeight="1" thickBot="1" x14ac:dyDescent="0.25">
      <c r="A278" s="54"/>
      <c r="B278" s="31" t="s">
        <v>223</v>
      </c>
      <c r="C278" s="41" t="s">
        <v>235</v>
      </c>
      <c r="D278" s="38">
        <v>490</v>
      </c>
      <c r="E278" s="35">
        <f t="shared" si="252"/>
        <v>416.5</v>
      </c>
      <c r="F278" s="85">
        <v>0</v>
      </c>
      <c r="G278" s="34">
        <f t="shared" si="253"/>
        <v>0</v>
      </c>
      <c r="H278" s="47" t="s">
        <v>351</v>
      </c>
      <c r="I278" s="50">
        <v>19.5</v>
      </c>
      <c r="J278" s="50">
        <v>17.5</v>
      </c>
      <c r="K278" s="50">
        <v>4.8</v>
      </c>
      <c r="L278" s="18"/>
      <c r="N278">
        <f t="shared" si="254"/>
        <v>0</v>
      </c>
      <c r="O278">
        <v>100</v>
      </c>
    </row>
    <row r="279" spans="1:15" ht="21" customHeight="1" thickBot="1" x14ac:dyDescent="0.25">
      <c r="A279" s="123" t="s">
        <v>236</v>
      </c>
      <c r="B279" s="124"/>
      <c r="C279" s="124"/>
      <c r="D279" s="124"/>
      <c r="E279" s="124"/>
      <c r="F279" s="124"/>
      <c r="G279" s="124"/>
      <c r="H279" s="124"/>
      <c r="I279" s="124"/>
      <c r="J279" s="124"/>
      <c r="K279" s="125"/>
      <c r="L279" s="19"/>
      <c r="N279">
        <f t="shared" si="254"/>
        <v>0</v>
      </c>
      <c r="O279">
        <v>100</v>
      </c>
    </row>
    <row r="280" spans="1:15" ht="110.25" customHeight="1" x14ac:dyDescent="0.2">
      <c r="A280" s="51"/>
      <c r="B280" s="36" t="s">
        <v>237</v>
      </c>
      <c r="C280" s="37" t="s">
        <v>241</v>
      </c>
      <c r="D280" s="39">
        <v>690</v>
      </c>
      <c r="E280" s="39">
        <f t="shared" si="252"/>
        <v>586.5</v>
      </c>
      <c r="F280" s="84">
        <v>0</v>
      </c>
      <c r="G280" s="40">
        <f t="shared" si="253"/>
        <v>0</v>
      </c>
      <c r="H280" s="47" t="s">
        <v>351</v>
      </c>
      <c r="I280" s="49">
        <v>18.5</v>
      </c>
      <c r="J280" s="49">
        <v>16.5</v>
      </c>
      <c r="K280" s="49">
        <v>4.8</v>
      </c>
      <c r="L280" s="18"/>
      <c r="N280">
        <f t="shared" si="254"/>
        <v>0</v>
      </c>
      <c r="O280">
        <v>100</v>
      </c>
    </row>
    <row r="281" spans="1:15" ht="110.25" customHeight="1" x14ac:dyDescent="0.2">
      <c r="A281" s="53"/>
      <c r="B281" s="4" t="s">
        <v>238</v>
      </c>
      <c r="C281" s="5" t="s">
        <v>242</v>
      </c>
      <c r="D281" s="39">
        <v>690</v>
      </c>
      <c r="E281" s="14">
        <f t="shared" si="252"/>
        <v>586.5</v>
      </c>
      <c r="F281" s="84">
        <v>0</v>
      </c>
      <c r="G281" s="24">
        <f t="shared" si="253"/>
        <v>0</v>
      </c>
      <c r="H281" s="47" t="s">
        <v>351</v>
      </c>
      <c r="I281" s="49">
        <v>16.3</v>
      </c>
      <c r="J281" s="49">
        <v>14.3</v>
      </c>
      <c r="K281" s="49">
        <v>4</v>
      </c>
      <c r="L281" s="18"/>
      <c r="N281">
        <f t="shared" si="254"/>
        <v>0</v>
      </c>
      <c r="O281">
        <v>100</v>
      </c>
    </row>
    <row r="282" spans="1:15" ht="110.25" customHeight="1" x14ac:dyDescent="0.2">
      <c r="A282" s="53"/>
      <c r="B282" s="4" t="s">
        <v>239</v>
      </c>
      <c r="C282" s="5" t="s">
        <v>243</v>
      </c>
      <c r="D282" s="39">
        <v>690</v>
      </c>
      <c r="E282" s="14">
        <f t="shared" si="252"/>
        <v>586.5</v>
      </c>
      <c r="F282" s="84">
        <v>0</v>
      </c>
      <c r="G282" s="24">
        <f t="shared" si="253"/>
        <v>0</v>
      </c>
      <c r="H282" s="47" t="s">
        <v>351</v>
      </c>
      <c r="I282" s="49">
        <v>16.7</v>
      </c>
      <c r="J282" s="49">
        <v>14</v>
      </c>
      <c r="K282" s="49">
        <v>4.3</v>
      </c>
      <c r="L282" s="18"/>
      <c r="N282">
        <f t="shared" si="254"/>
        <v>0</v>
      </c>
      <c r="O282">
        <v>100</v>
      </c>
    </row>
    <row r="283" spans="1:15" ht="110.25" customHeight="1" thickBot="1" x14ac:dyDescent="0.25">
      <c r="A283" s="54"/>
      <c r="B283" s="31" t="s">
        <v>240</v>
      </c>
      <c r="C283" s="41" t="s">
        <v>244</v>
      </c>
      <c r="D283" s="39">
        <v>690</v>
      </c>
      <c r="E283" s="35">
        <f>IF(($B$6/1)&lt;(O283/100),D283-(D283*$B$6),D283-(D283*O283/100))</f>
        <v>586.5</v>
      </c>
      <c r="F283" s="85">
        <v>0</v>
      </c>
      <c r="G283" s="34">
        <f t="shared" si="253"/>
        <v>0</v>
      </c>
      <c r="H283" s="47" t="s">
        <v>351</v>
      </c>
      <c r="I283" s="49">
        <v>17</v>
      </c>
      <c r="J283" s="49">
        <v>14</v>
      </c>
      <c r="K283" s="49">
        <v>4.2</v>
      </c>
      <c r="L283" s="18"/>
      <c r="N283">
        <f t="shared" si="254"/>
        <v>0</v>
      </c>
      <c r="O283">
        <v>100</v>
      </c>
    </row>
    <row r="284" spans="1:15" ht="21" customHeight="1" thickBot="1" x14ac:dyDescent="0.25">
      <c r="A284" s="123" t="s">
        <v>245</v>
      </c>
      <c r="B284" s="124"/>
      <c r="C284" s="124"/>
      <c r="D284" s="124"/>
      <c r="E284" s="124"/>
      <c r="F284" s="124"/>
      <c r="G284" s="124"/>
      <c r="H284" s="124"/>
      <c r="I284" s="124"/>
      <c r="J284" s="124"/>
      <c r="K284" s="125"/>
      <c r="L284" s="19"/>
      <c r="N284">
        <f t="shared" si="254"/>
        <v>0</v>
      </c>
      <c r="O284">
        <v>100</v>
      </c>
    </row>
    <row r="285" spans="1:15" ht="110.25" customHeight="1" thickBot="1" x14ac:dyDescent="0.25">
      <c r="A285" s="63"/>
      <c r="B285" s="42" t="s">
        <v>246</v>
      </c>
      <c r="C285" s="43" t="s">
        <v>289</v>
      </c>
      <c r="D285" s="45">
        <v>417</v>
      </c>
      <c r="E285" s="35">
        <f>IF(($B$6/1)&lt;(O285/100),D285-(D285*$B$6),D285-(D285*O285/100))</f>
        <v>354.45</v>
      </c>
      <c r="F285" s="85">
        <v>0</v>
      </c>
      <c r="G285" s="46">
        <f t="shared" si="253"/>
        <v>0</v>
      </c>
      <c r="H285" s="45"/>
      <c r="I285" s="45"/>
      <c r="J285" s="45"/>
      <c r="K285" s="64"/>
      <c r="L285" s="18"/>
      <c r="N285">
        <f t="shared" si="254"/>
        <v>0</v>
      </c>
      <c r="O285">
        <v>100</v>
      </c>
    </row>
    <row r="286" spans="1:15" ht="21" customHeight="1" thickBot="1" x14ac:dyDescent="0.25">
      <c r="A286" s="123" t="s">
        <v>247</v>
      </c>
      <c r="B286" s="124"/>
      <c r="C286" s="124"/>
      <c r="D286" s="124"/>
      <c r="E286" s="124"/>
      <c r="F286" s="124"/>
      <c r="G286" s="124"/>
      <c r="H286" s="124"/>
      <c r="I286" s="124"/>
      <c r="J286" s="124"/>
      <c r="K286" s="125"/>
      <c r="L286" s="19"/>
      <c r="N286">
        <f t="shared" si="254"/>
        <v>0</v>
      </c>
      <c r="O286">
        <v>100</v>
      </c>
    </row>
    <row r="287" spans="1:15" ht="110.25" customHeight="1" x14ac:dyDescent="0.2">
      <c r="A287" s="60"/>
      <c r="B287" s="36" t="s">
        <v>248</v>
      </c>
      <c r="C287" s="37" t="s">
        <v>252</v>
      </c>
      <c r="D287" s="38">
        <v>175</v>
      </c>
      <c r="E287" s="39">
        <f t="shared" si="252"/>
        <v>148.75</v>
      </c>
      <c r="F287" s="84">
        <v>0</v>
      </c>
      <c r="G287" s="40">
        <f t="shared" si="253"/>
        <v>0</v>
      </c>
      <c r="H287" s="47" t="s">
        <v>353</v>
      </c>
      <c r="I287" s="49">
        <v>10</v>
      </c>
      <c r="J287" s="49">
        <v>8</v>
      </c>
      <c r="K287" s="49">
        <v>2.5</v>
      </c>
      <c r="L287" s="18"/>
      <c r="N287">
        <f t="shared" si="254"/>
        <v>0</v>
      </c>
      <c r="O287">
        <v>100</v>
      </c>
    </row>
    <row r="288" spans="1:15" ht="110.25" customHeight="1" x14ac:dyDescent="0.2">
      <c r="A288" s="61"/>
      <c r="B288" s="4" t="s">
        <v>249</v>
      </c>
      <c r="C288" s="5" t="s">
        <v>253</v>
      </c>
      <c r="D288" s="6">
        <v>165</v>
      </c>
      <c r="E288" s="14">
        <f t="shared" ref="E288:E296" si="255">IF(($B$6/1)&lt;(O288/100),D288-(D288*$B$6),D288-(D288*O288/100))</f>
        <v>140.25</v>
      </c>
      <c r="F288" s="84">
        <v>0</v>
      </c>
      <c r="G288" s="24">
        <f t="shared" ref="G288:G296" si="256">E288*F288</f>
        <v>0</v>
      </c>
      <c r="H288" s="47" t="s">
        <v>353</v>
      </c>
      <c r="I288" s="49">
        <v>9</v>
      </c>
      <c r="J288" s="49">
        <v>7</v>
      </c>
      <c r="K288" s="49">
        <v>2.5</v>
      </c>
      <c r="L288" s="18"/>
      <c r="N288">
        <f t="shared" ref="N288:N296" si="257">D288*F288</f>
        <v>0</v>
      </c>
      <c r="O288">
        <v>100</v>
      </c>
    </row>
    <row r="289" spans="1:15" ht="110.25" customHeight="1" x14ac:dyDescent="0.2">
      <c r="A289" s="61"/>
      <c r="B289" s="4" t="s">
        <v>250</v>
      </c>
      <c r="C289" s="5" t="s">
        <v>254</v>
      </c>
      <c r="D289" s="6">
        <v>175</v>
      </c>
      <c r="E289" s="14">
        <f t="shared" si="255"/>
        <v>148.75</v>
      </c>
      <c r="F289" s="84">
        <v>0</v>
      </c>
      <c r="G289" s="24">
        <f t="shared" si="256"/>
        <v>0</v>
      </c>
      <c r="H289" s="47" t="s">
        <v>353</v>
      </c>
      <c r="I289" s="49">
        <v>10</v>
      </c>
      <c r="J289" s="49">
        <v>8</v>
      </c>
      <c r="K289" s="49">
        <v>2.5</v>
      </c>
      <c r="L289" s="18"/>
      <c r="N289">
        <f t="shared" si="257"/>
        <v>0</v>
      </c>
      <c r="O289">
        <v>100</v>
      </c>
    </row>
    <row r="290" spans="1:15" ht="110.25" customHeight="1" thickBot="1" x14ac:dyDescent="0.25">
      <c r="A290" s="62"/>
      <c r="B290" s="31" t="s">
        <v>251</v>
      </c>
      <c r="C290" s="41" t="s">
        <v>255</v>
      </c>
      <c r="D290" s="33">
        <v>165</v>
      </c>
      <c r="E290" s="35">
        <f t="shared" si="255"/>
        <v>140.25</v>
      </c>
      <c r="F290" s="85">
        <v>0</v>
      </c>
      <c r="G290" s="34">
        <f t="shared" si="256"/>
        <v>0</v>
      </c>
      <c r="H290" s="47" t="s">
        <v>353</v>
      </c>
      <c r="I290" s="49">
        <v>9</v>
      </c>
      <c r="J290" s="49">
        <v>7</v>
      </c>
      <c r="K290" s="49">
        <v>2.5</v>
      </c>
      <c r="L290" s="18"/>
      <c r="N290">
        <f t="shared" si="257"/>
        <v>0</v>
      </c>
      <c r="O290">
        <v>100</v>
      </c>
    </row>
    <row r="291" spans="1:15" ht="21" customHeight="1" thickBot="1" x14ac:dyDescent="0.25">
      <c r="A291" s="123" t="s">
        <v>256</v>
      </c>
      <c r="B291" s="124"/>
      <c r="C291" s="124"/>
      <c r="D291" s="124"/>
      <c r="E291" s="124"/>
      <c r="F291" s="124"/>
      <c r="G291" s="124"/>
      <c r="H291" s="124"/>
      <c r="I291" s="124"/>
      <c r="J291" s="124"/>
      <c r="K291" s="125"/>
      <c r="L291" s="19"/>
      <c r="N291">
        <f t="shared" si="257"/>
        <v>0</v>
      </c>
      <c r="O291">
        <v>100</v>
      </c>
    </row>
    <row r="292" spans="1:15" ht="110.25" customHeight="1" x14ac:dyDescent="0.2">
      <c r="A292" s="60"/>
      <c r="B292" s="36" t="s">
        <v>257</v>
      </c>
      <c r="C292" s="37" t="s">
        <v>259</v>
      </c>
      <c r="D292" s="38">
        <v>302.72000000000003</v>
      </c>
      <c r="E292" s="39">
        <f t="shared" si="255"/>
        <v>257.31200000000001</v>
      </c>
      <c r="F292" s="84">
        <v>0</v>
      </c>
      <c r="G292" s="40">
        <f t="shared" si="256"/>
        <v>0</v>
      </c>
      <c r="H292" s="47" t="s">
        <v>353</v>
      </c>
      <c r="I292" s="49">
        <v>11</v>
      </c>
      <c r="J292" s="49">
        <v>9</v>
      </c>
      <c r="K292" s="49">
        <v>3</v>
      </c>
      <c r="L292" s="18"/>
      <c r="N292">
        <f t="shared" si="257"/>
        <v>0</v>
      </c>
      <c r="O292">
        <v>100</v>
      </c>
    </row>
    <row r="293" spans="1:15" ht="110.25" customHeight="1" thickBot="1" x14ac:dyDescent="0.25">
      <c r="A293" s="62"/>
      <c r="B293" s="31" t="s">
        <v>258</v>
      </c>
      <c r="C293" s="41" t="s">
        <v>260</v>
      </c>
      <c r="D293" s="33">
        <v>302.72000000000003</v>
      </c>
      <c r="E293" s="35">
        <f t="shared" si="255"/>
        <v>257.31200000000001</v>
      </c>
      <c r="F293" s="85">
        <v>0</v>
      </c>
      <c r="G293" s="34">
        <f t="shared" si="256"/>
        <v>0</v>
      </c>
      <c r="H293" s="47" t="s">
        <v>353</v>
      </c>
      <c r="I293" s="49">
        <v>11</v>
      </c>
      <c r="J293" s="49">
        <v>9</v>
      </c>
      <c r="K293" s="49">
        <v>3</v>
      </c>
      <c r="L293" s="18"/>
      <c r="N293">
        <f t="shared" si="257"/>
        <v>0</v>
      </c>
      <c r="O293">
        <v>100</v>
      </c>
    </row>
    <row r="294" spans="1:15" ht="21" customHeight="1" thickBot="1" x14ac:dyDescent="0.25">
      <c r="A294" s="123" t="s">
        <v>263</v>
      </c>
      <c r="B294" s="124"/>
      <c r="C294" s="124"/>
      <c r="D294" s="124"/>
      <c r="E294" s="124"/>
      <c r="F294" s="124"/>
      <c r="G294" s="124"/>
      <c r="H294" s="124"/>
      <c r="I294" s="124"/>
      <c r="J294" s="124"/>
      <c r="K294" s="125"/>
      <c r="L294" s="19"/>
      <c r="N294">
        <f t="shared" si="257"/>
        <v>0</v>
      </c>
      <c r="O294">
        <v>100</v>
      </c>
    </row>
    <row r="295" spans="1:15" ht="110.25" customHeight="1" x14ac:dyDescent="0.2">
      <c r="A295" s="60"/>
      <c r="B295" s="36" t="s">
        <v>261</v>
      </c>
      <c r="C295" s="37" t="s">
        <v>264</v>
      </c>
      <c r="D295" s="38">
        <v>260</v>
      </c>
      <c r="E295" s="39">
        <f t="shared" si="255"/>
        <v>221</v>
      </c>
      <c r="F295" s="84">
        <v>0</v>
      </c>
      <c r="G295" s="40">
        <f t="shared" si="256"/>
        <v>0</v>
      </c>
      <c r="H295" s="47" t="s">
        <v>353</v>
      </c>
      <c r="I295" s="49">
        <v>14.5</v>
      </c>
      <c r="J295" s="49">
        <v>13.5</v>
      </c>
      <c r="K295" s="49">
        <v>3.5</v>
      </c>
      <c r="L295" s="18"/>
      <c r="N295">
        <f t="shared" si="257"/>
        <v>0</v>
      </c>
      <c r="O295">
        <v>100</v>
      </c>
    </row>
    <row r="296" spans="1:15" ht="110.25" customHeight="1" thickBot="1" x14ac:dyDescent="0.25">
      <c r="A296" s="62"/>
      <c r="B296" s="31" t="s">
        <v>262</v>
      </c>
      <c r="C296" s="41" t="s">
        <v>265</v>
      </c>
      <c r="D296" s="33">
        <v>260</v>
      </c>
      <c r="E296" s="35">
        <f t="shared" si="255"/>
        <v>221</v>
      </c>
      <c r="F296" s="85">
        <v>0</v>
      </c>
      <c r="G296" s="34">
        <f t="shared" si="256"/>
        <v>0</v>
      </c>
      <c r="H296" s="47" t="s">
        <v>353</v>
      </c>
      <c r="I296" s="49">
        <v>14.5</v>
      </c>
      <c r="J296" s="49">
        <v>13.5</v>
      </c>
      <c r="K296" s="49">
        <v>3.5</v>
      </c>
      <c r="L296" s="18"/>
      <c r="N296">
        <f t="shared" si="257"/>
        <v>0</v>
      </c>
      <c r="O296">
        <v>100</v>
      </c>
    </row>
    <row r="297" spans="1:15" ht="21" customHeight="1" thickBot="1" x14ac:dyDescent="0.25">
      <c r="A297" s="123" t="s">
        <v>266</v>
      </c>
      <c r="B297" s="124"/>
      <c r="C297" s="124"/>
      <c r="D297" s="124"/>
      <c r="E297" s="124"/>
      <c r="F297" s="124"/>
      <c r="G297" s="124"/>
      <c r="H297" s="124"/>
      <c r="I297" s="124"/>
      <c r="J297" s="124"/>
      <c r="K297" s="125"/>
      <c r="L297" s="19"/>
      <c r="N297">
        <f t="shared" ref="N297:N309" si="258">D297*F297</f>
        <v>0</v>
      </c>
      <c r="O297">
        <v>100</v>
      </c>
    </row>
    <row r="298" spans="1:15" ht="110.25" customHeight="1" x14ac:dyDescent="0.2">
      <c r="A298" s="51"/>
      <c r="B298" s="36" t="s">
        <v>271</v>
      </c>
      <c r="C298" s="37" t="s">
        <v>270</v>
      </c>
      <c r="D298" s="38">
        <v>270</v>
      </c>
      <c r="E298" s="39">
        <f t="shared" ref="E298:E307" si="259">IF(($B$6/1)&lt;(O298/100),D298-(D298*$B$6),D298-(D298*O298/100))</f>
        <v>229.5</v>
      </c>
      <c r="F298" s="84">
        <v>0</v>
      </c>
      <c r="G298" s="40">
        <f t="shared" ref="G298:G309" si="260">E298*F298</f>
        <v>0</v>
      </c>
      <c r="H298" s="47" t="s">
        <v>353</v>
      </c>
      <c r="I298" s="49">
        <v>14</v>
      </c>
      <c r="J298" s="49">
        <v>11</v>
      </c>
      <c r="K298" s="49">
        <v>3</v>
      </c>
      <c r="L298" s="18"/>
      <c r="N298">
        <f t="shared" si="258"/>
        <v>0</v>
      </c>
      <c r="O298">
        <v>100</v>
      </c>
    </row>
    <row r="299" spans="1:15" ht="110.25" customHeight="1" x14ac:dyDescent="0.2">
      <c r="A299" s="53"/>
      <c r="B299" s="4" t="s">
        <v>267</v>
      </c>
      <c r="C299" s="5" t="s">
        <v>272</v>
      </c>
      <c r="D299" s="38">
        <v>270</v>
      </c>
      <c r="E299" s="14">
        <f t="shared" si="259"/>
        <v>229.5</v>
      </c>
      <c r="F299" s="84">
        <v>0</v>
      </c>
      <c r="G299" s="24">
        <f t="shared" si="260"/>
        <v>0</v>
      </c>
      <c r="H299" s="47" t="s">
        <v>353</v>
      </c>
      <c r="I299" s="49">
        <v>14</v>
      </c>
      <c r="J299" s="49">
        <v>12</v>
      </c>
      <c r="K299" s="49">
        <v>2</v>
      </c>
      <c r="L299" s="18"/>
      <c r="N299">
        <f t="shared" si="258"/>
        <v>0</v>
      </c>
      <c r="O299">
        <v>100</v>
      </c>
    </row>
    <row r="300" spans="1:15" ht="110.25" customHeight="1" x14ac:dyDescent="0.2">
      <c r="A300" s="53"/>
      <c r="B300" s="4" t="s">
        <v>376</v>
      </c>
      <c r="C300" s="37" t="s">
        <v>378</v>
      </c>
      <c r="D300" s="38">
        <v>270</v>
      </c>
      <c r="E300" s="14">
        <f t="shared" si="259"/>
        <v>229.5</v>
      </c>
      <c r="F300" s="84">
        <v>0</v>
      </c>
      <c r="G300" s="24">
        <f t="shared" si="260"/>
        <v>0</v>
      </c>
      <c r="H300" s="47" t="s">
        <v>353</v>
      </c>
      <c r="I300" s="49">
        <v>14</v>
      </c>
      <c r="J300" s="49">
        <v>11</v>
      </c>
      <c r="K300" s="49">
        <v>3</v>
      </c>
      <c r="L300" s="18"/>
      <c r="N300">
        <f t="shared" si="258"/>
        <v>0</v>
      </c>
      <c r="O300">
        <v>100</v>
      </c>
    </row>
    <row r="301" spans="1:15" ht="110.25" customHeight="1" x14ac:dyDescent="0.2">
      <c r="A301" s="53"/>
      <c r="B301" s="4" t="s">
        <v>377</v>
      </c>
      <c r="C301" s="5" t="s">
        <v>379</v>
      </c>
      <c r="D301" s="38">
        <v>270</v>
      </c>
      <c r="E301" s="14">
        <f t="shared" si="259"/>
        <v>229.5</v>
      </c>
      <c r="F301" s="84">
        <v>0</v>
      </c>
      <c r="G301" s="24">
        <f t="shared" si="260"/>
        <v>0</v>
      </c>
      <c r="H301" s="47" t="s">
        <v>353</v>
      </c>
      <c r="I301" s="49">
        <v>14</v>
      </c>
      <c r="J301" s="49">
        <v>12</v>
      </c>
      <c r="K301" s="49">
        <v>2</v>
      </c>
      <c r="L301" s="18"/>
      <c r="N301">
        <f t="shared" si="258"/>
        <v>0</v>
      </c>
      <c r="O301">
        <v>100</v>
      </c>
    </row>
    <row r="302" spans="1:15" ht="110.25" customHeight="1" x14ac:dyDescent="0.2">
      <c r="A302" s="53"/>
      <c r="B302" s="4" t="s">
        <v>268</v>
      </c>
      <c r="C302" s="5" t="s">
        <v>273</v>
      </c>
      <c r="D302" s="38">
        <v>270</v>
      </c>
      <c r="E302" s="14">
        <f t="shared" si="259"/>
        <v>229.5</v>
      </c>
      <c r="F302" s="84">
        <v>0</v>
      </c>
      <c r="G302" s="24">
        <f t="shared" si="260"/>
        <v>0</v>
      </c>
      <c r="H302" s="14" t="s">
        <v>354</v>
      </c>
      <c r="I302" s="49">
        <v>14</v>
      </c>
      <c r="J302" s="49">
        <v>11</v>
      </c>
      <c r="K302" s="49">
        <v>3</v>
      </c>
      <c r="L302" s="18"/>
      <c r="N302">
        <f t="shared" si="258"/>
        <v>0</v>
      </c>
      <c r="O302">
        <v>100</v>
      </c>
    </row>
    <row r="303" spans="1:15" ht="110.25" customHeight="1" thickBot="1" x14ac:dyDescent="0.25">
      <c r="A303" s="54"/>
      <c r="B303" s="31" t="s">
        <v>269</v>
      </c>
      <c r="C303" s="41" t="s">
        <v>274</v>
      </c>
      <c r="D303" s="38">
        <v>270</v>
      </c>
      <c r="E303" s="35">
        <f t="shared" si="259"/>
        <v>229.5</v>
      </c>
      <c r="F303" s="85">
        <v>0</v>
      </c>
      <c r="G303" s="34">
        <f t="shared" si="260"/>
        <v>0</v>
      </c>
      <c r="H303" s="35" t="s">
        <v>354</v>
      </c>
      <c r="I303" s="49">
        <v>14</v>
      </c>
      <c r="J303" s="49">
        <v>12</v>
      </c>
      <c r="K303" s="49">
        <v>2</v>
      </c>
      <c r="L303" s="18"/>
      <c r="N303">
        <f t="shared" si="258"/>
        <v>0</v>
      </c>
      <c r="O303">
        <v>100</v>
      </c>
    </row>
    <row r="304" spans="1:15" ht="21" customHeight="1" thickBot="1" x14ac:dyDescent="0.25">
      <c r="A304" s="123" t="s">
        <v>282</v>
      </c>
      <c r="B304" s="124"/>
      <c r="C304" s="124"/>
      <c r="D304" s="124"/>
      <c r="E304" s="124"/>
      <c r="F304" s="124"/>
      <c r="G304" s="124"/>
      <c r="H304" s="124"/>
      <c r="I304" s="124"/>
      <c r="J304" s="124"/>
      <c r="K304" s="125"/>
      <c r="L304" s="19"/>
      <c r="N304">
        <f t="shared" si="258"/>
        <v>0</v>
      </c>
      <c r="O304">
        <v>100</v>
      </c>
    </row>
    <row r="305" spans="1:15" ht="110.25" customHeight="1" x14ac:dyDescent="0.2">
      <c r="A305" s="60"/>
      <c r="B305" s="36" t="s">
        <v>275</v>
      </c>
      <c r="C305" s="37" t="s">
        <v>278</v>
      </c>
      <c r="D305" s="38">
        <v>435</v>
      </c>
      <c r="E305" s="39">
        <f t="shared" si="259"/>
        <v>369.75</v>
      </c>
      <c r="F305" s="84">
        <v>0</v>
      </c>
      <c r="G305" s="40">
        <f t="shared" si="260"/>
        <v>0</v>
      </c>
      <c r="H305" s="47" t="s">
        <v>353</v>
      </c>
      <c r="I305" s="49">
        <v>19.5</v>
      </c>
      <c r="J305" s="49">
        <v>17.5</v>
      </c>
      <c r="K305" s="49">
        <v>3.8</v>
      </c>
      <c r="L305" s="18"/>
      <c r="N305">
        <f t="shared" si="258"/>
        <v>0</v>
      </c>
      <c r="O305">
        <v>100</v>
      </c>
    </row>
    <row r="306" spans="1:15" ht="110.25" customHeight="1" x14ac:dyDescent="0.2">
      <c r="A306" s="61"/>
      <c r="B306" s="4" t="s">
        <v>276</v>
      </c>
      <c r="C306" s="5" t="s">
        <v>279</v>
      </c>
      <c r="D306" s="6">
        <v>435</v>
      </c>
      <c r="E306" s="14">
        <f t="shared" si="259"/>
        <v>369.75</v>
      </c>
      <c r="F306" s="84">
        <v>0</v>
      </c>
      <c r="G306" s="24">
        <f t="shared" si="260"/>
        <v>0</v>
      </c>
      <c r="H306" s="14" t="s">
        <v>354</v>
      </c>
      <c r="I306" s="49">
        <v>19.5</v>
      </c>
      <c r="J306" s="49">
        <v>17.5</v>
      </c>
      <c r="K306" s="49">
        <v>3.8</v>
      </c>
      <c r="L306" s="18"/>
      <c r="N306">
        <f t="shared" si="258"/>
        <v>0</v>
      </c>
      <c r="O306">
        <v>100</v>
      </c>
    </row>
    <row r="307" spans="1:15" ht="110.25" customHeight="1" thickBot="1" x14ac:dyDescent="0.25">
      <c r="A307" s="62"/>
      <c r="B307" s="31" t="s">
        <v>277</v>
      </c>
      <c r="C307" s="41" t="s">
        <v>280</v>
      </c>
      <c r="D307" s="33">
        <v>435</v>
      </c>
      <c r="E307" s="35">
        <f t="shared" si="259"/>
        <v>369.75</v>
      </c>
      <c r="F307" s="85">
        <v>0</v>
      </c>
      <c r="G307" s="34">
        <f t="shared" si="260"/>
        <v>0</v>
      </c>
      <c r="H307" s="47" t="s">
        <v>353</v>
      </c>
      <c r="I307" s="49">
        <v>19.5</v>
      </c>
      <c r="J307" s="49">
        <v>17.5</v>
      </c>
      <c r="K307" s="49">
        <v>3.8</v>
      </c>
      <c r="L307" s="18"/>
      <c r="N307">
        <f t="shared" si="258"/>
        <v>0</v>
      </c>
      <c r="O307">
        <v>100</v>
      </c>
    </row>
    <row r="308" spans="1:15" ht="21" customHeight="1" thickBot="1" x14ac:dyDescent="0.25">
      <c r="A308" s="123" t="s">
        <v>281</v>
      </c>
      <c r="B308" s="124"/>
      <c r="C308" s="124"/>
      <c r="D308" s="124"/>
      <c r="E308" s="124"/>
      <c r="F308" s="124"/>
      <c r="G308" s="124"/>
      <c r="H308" s="124"/>
      <c r="I308" s="124"/>
      <c r="J308" s="124"/>
      <c r="K308" s="125"/>
      <c r="L308" s="19"/>
      <c r="N308">
        <f t="shared" si="258"/>
        <v>0</v>
      </c>
      <c r="O308">
        <v>100</v>
      </c>
    </row>
    <row r="309" spans="1:15" ht="110.25" customHeight="1" x14ac:dyDescent="0.2">
      <c r="A309" s="60"/>
      <c r="B309" s="36" t="s">
        <v>283</v>
      </c>
      <c r="C309" s="37" t="s">
        <v>286</v>
      </c>
      <c r="D309" s="39">
        <v>690</v>
      </c>
      <c r="E309" s="39">
        <f>IF(($B$6/1)&lt;(O309/100),D309-(D309*$B$6),D309-(D309*O309/100))</f>
        <v>586.5</v>
      </c>
      <c r="F309" s="84">
        <v>0</v>
      </c>
      <c r="G309" s="40">
        <f t="shared" si="260"/>
        <v>0</v>
      </c>
      <c r="H309" s="47" t="s">
        <v>353</v>
      </c>
      <c r="I309" s="49">
        <v>19.5</v>
      </c>
      <c r="J309" s="49">
        <v>17.5</v>
      </c>
      <c r="K309" s="49">
        <v>3.8</v>
      </c>
      <c r="L309" s="18"/>
      <c r="N309">
        <f t="shared" si="258"/>
        <v>0</v>
      </c>
      <c r="O309">
        <v>100</v>
      </c>
    </row>
    <row r="310" spans="1:15" ht="110.25" customHeight="1" x14ac:dyDescent="0.2">
      <c r="A310" s="61"/>
      <c r="B310" s="4" t="s">
        <v>284</v>
      </c>
      <c r="C310" s="5" t="s">
        <v>287</v>
      </c>
      <c r="D310" s="39">
        <v>690</v>
      </c>
      <c r="E310" s="14">
        <f>IF(($B$6/1)&lt;(O310/100),D310-(D310*$B$6),D310-(D310*O310/100))</f>
        <v>586.5</v>
      </c>
      <c r="F310" s="84">
        <v>0</v>
      </c>
      <c r="G310" s="24">
        <f>E310*F310</f>
        <v>0</v>
      </c>
      <c r="H310" s="14" t="s">
        <v>354</v>
      </c>
      <c r="I310" s="49">
        <v>19.5</v>
      </c>
      <c r="J310" s="49">
        <v>17.5</v>
      </c>
      <c r="K310" s="49">
        <v>3.8</v>
      </c>
      <c r="L310" s="18"/>
      <c r="N310">
        <f t="shared" ref="N310:N342" si="261">D310*F310</f>
        <v>0</v>
      </c>
      <c r="O310">
        <v>100</v>
      </c>
    </row>
    <row r="311" spans="1:15" ht="110.25" customHeight="1" thickBot="1" x14ac:dyDescent="0.25">
      <c r="A311" s="62"/>
      <c r="B311" s="31" t="s">
        <v>285</v>
      </c>
      <c r="C311" s="41" t="s">
        <v>288</v>
      </c>
      <c r="D311" s="39">
        <v>690</v>
      </c>
      <c r="E311" s="35">
        <f>IF(($B$6/1)&lt;(O311/100),D311-(D311*$B$6),D311-(D311*O311/100))</f>
        <v>586.5</v>
      </c>
      <c r="F311" s="85">
        <v>0</v>
      </c>
      <c r="G311" s="34">
        <f>E311*F311</f>
        <v>0</v>
      </c>
      <c r="H311" s="47" t="s">
        <v>353</v>
      </c>
      <c r="I311" s="49">
        <v>19.5</v>
      </c>
      <c r="J311" s="49">
        <v>17.5</v>
      </c>
      <c r="K311" s="49">
        <v>3.8</v>
      </c>
      <c r="L311" s="18"/>
      <c r="N311">
        <f t="shared" si="261"/>
        <v>0</v>
      </c>
      <c r="O311">
        <v>100</v>
      </c>
    </row>
    <row r="312" spans="1:15" ht="21" customHeight="1" thickBot="1" x14ac:dyDescent="0.25">
      <c r="A312" s="123" t="s">
        <v>328</v>
      </c>
      <c r="B312" s="124"/>
      <c r="C312" s="124"/>
      <c r="D312" s="124"/>
      <c r="E312" s="124"/>
      <c r="F312" s="124"/>
      <c r="G312" s="124"/>
      <c r="H312" s="124"/>
      <c r="I312" s="124"/>
      <c r="J312" s="124"/>
      <c r="K312" s="125"/>
      <c r="L312" s="19"/>
      <c r="N312">
        <f t="shared" si="261"/>
        <v>0</v>
      </c>
      <c r="O312">
        <v>100</v>
      </c>
    </row>
    <row r="313" spans="1:15" ht="110.25" customHeight="1" x14ac:dyDescent="0.2">
      <c r="A313" s="60"/>
      <c r="B313" s="36" t="s">
        <v>290</v>
      </c>
      <c r="C313" s="37" t="s">
        <v>295</v>
      </c>
      <c r="D313" s="38">
        <v>1020</v>
      </c>
      <c r="E313" s="39">
        <f>IF(($B$6/1)&lt;(O313/100),D313-(D313*$B$6),D313-(D313*O313/100))</f>
        <v>867</v>
      </c>
      <c r="F313" s="84">
        <v>0</v>
      </c>
      <c r="G313" s="40">
        <f>E313*F313</f>
        <v>0</v>
      </c>
      <c r="H313" s="48" t="s">
        <v>355</v>
      </c>
      <c r="I313" s="39"/>
      <c r="J313" s="39"/>
      <c r="K313" s="57"/>
      <c r="L313" s="18"/>
      <c r="N313">
        <f t="shared" si="261"/>
        <v>0</v>
      </c>
      <c r="O313">
        <v>100</v>
      </c>
    </row>
    <row r="314" spans="1:15" ht="110.25" customHeight="1" x14ac:dyDescent="0.2">
      <c r="A314" s="61"/>
      <c r="B314" s="4" t="s">
        <v>291</v>
      </c>
      <c r="C314" s="5" t="s">
        <v>293</v>
      </c>
      <c r="D314" s="6">
        <v>915</v>
      </c>
      <c r="E314" s="14">
        <f>IF(($B$6/1)&lt;(O314/100),D314-(D314*$B$6),D314-(D314*O314/100))</f>
        <v>777.75</v>
      </c>
      <c r="F314" s="84">
        <v>0</v>
      </c>
      <c r="G314" s="24">
        <f>E314*F314</f>
        <v>0</v>
      </c>
      <c r="H314" s="48" t="s">
        <v>355</v>
      </c>
      <c r="I314" s="14"/>
      <c r="J314" s="14"/>
      <c r="K314" s="58"/>
      <c r="L314" s="18"/>
      <c r="N314">
        <f t="shared" si="261"/>
        <v>0</v>
      </c>
      <c r="O314">
        <v>100</v>
      </c>
    </row>
    <row r="315" spans="1:15" ht="110.25" customHeight="1" x14ac:dyDescent="0.2">
      <c r="A315" s="62"/>
      <c r="B315" s="31" t="s">
        <v>292</v>
      </c>
      <c r="C315" s="41" t="s">
        <v>294</v>
      </c>
      <c r="D315" s="35">
        <v>1050</v>
      </c>
      <c r="E315" s="35">
        <f>IF(($B$6/1)&lt;(O315/100),D315-(D315*$B$6),D315-(D315*O315/100))</f>
        <v>892.5</v>
      </c>
      <c r="F315" s="85">
        <v>0</v>
      </c>
      <c r="G315" s="34">
        <f>E315*F315</f>
        <v>0</v>
      </c>
      <c r="H315" s="110" t="s">
        <v>355</v>
      </c>
      <c r="I315" s="35"/>
      <c r="J315" s="35"/>
      <c r="K315" s="59"/>
      <c r="L315" s="18"/>
      <c r="N315">
        <f t="shared" si="261"/>
        <v>0</v>
      </c>
      <c r="O315">
        <v>100</v>
      </c>
    </row>
    <row r="316" spans="1:15" ht="110.25" customHeight="1" x14ac:dyDescent="0.2">
      <c r="A316" s="62"/>
      <c r="B316" s="31" t="s">
        <v>667</v>
      </c>
      <c r="C316" s="41" t="s">
        <v>668</v>
      </c>
      <c r="D316" s="35">
        <v>800</v>
      </c>
      <c r="E316" s="35">
        <f>IF(($B$6/1)&lt;(O316/100),D316-(D316*$B$6),D316-(D316*O316/100))</f>
        <v>680</v>
      </c>
      <c r="F316" s="85">
        <v>0</v>
      </c>
      <c r="G316" s="34">
        <f>E316*F316</f>
        <v>0</v>
      </c>
      <c r="H316" s="110" t="s">
        <v>355</v>
      </c>
      <c r="I316" s="35"/>
      <c r="J316" s="35"/>
      <c r="K316" s="59"/>
      <c r="L316" s="18"/>
      <c r="N316">
        <f t="shared" ref="N316" si="262">D316*F316</f>
        <v>0</v>
      </c>
      <c r="O316">
        <v>100</v>
      </c>
    </row>
    <row r="317" spans="1:15" ht="110.25" customHeight="1" x14ac:dyDescent="0.2">
      <c r="A317" s="111"/>
      <c r="B317" s="31" t="s">
        <v>405</v>
      </c>
      <c r="C317" s="41" t="s">
        <v>406</v>
      </c>
      <c r="D317" s="14">
        <v>1200</v>
      </c>
      <c r="E317" s="35">
        <f>IF(($B$6/1)&lt;(O317/100),D317-(D317*$B$6),D317-(D317*O317/100))</f>
        <v>1020</v>
      </c>
      <c r="F317" s="85">
        <v>0</v>
      </c>
      <c r="G317" s="34">
        <f>E317*F317</f>
        <v>0</v>
      </c>
      <c r="H317" s="48" t="s">
        <v>355</v>
      </c>
      <c r="I317" s="35">
        <v>17</v>
      </c>
      <c r="J317" s="35"/>
      <c r="K317" s="59">
        <v>4.2</v>
      </c>
      <c r="L317" s="18"/>
      <c r="N317">
        <f t="shared" si="261"/>
        <v>0</v>
      </c>
      <c r="O317">
        <v>100</v>
      </c>
    </row>
    <row r="318" spans="1:15" ht="21" customHeight="1" thickBot="1" x14ac:dyDescent="0.25">
      <c r="A318" s="129" t="s">
        <v>329</v>
      </c>
      <c r="B318" s="130"/>
      <c r="C318" s="130"/>
      <c r="D318" s="130"/>
      <c r="E318" s="130"/>
      <c r="F318" s="130"/>
      <c r="G318" s="130"/>
      <c r="H318" s="130"/>
      <c r="I318" s="130"/>
      <c r="J318" s="130"/>
      <c r="K318" s="131"/>
      <c r="L318" s="19"/>
      <c r="N318">
        <f t="shared" si="261"/>
        <v>0</v>
      </c>
      <c r="O318">
        <v>100</v>
      </c>
    </row>
    <row r="319" spans="1:15" ht="110.25" customHeight="1" x14ac:dyDescent="0.2">
      <c r="A319" s="53"/>
      <c r="B319" s="4" t="s">
        <v>398</v>
      </c>
      <c r="C319" s="5" t="s">
        <v>396</v>
      </c>
      <c r="D319" s="14">
        <v>900</v>
      </c>
      <c r="E319" s="14">
        <f t="shared" ref="E319:E326" si="263">IF(($B$6/1)&lt;(O319/100),D319-(D319*$B$6),D319-(D319*O319/100))</f>
        <v>765</v>
      </c>
      <c r="F319" s="84">
        <v>0</v>
      </c>
      <c r="G319" s="24">
        <f t="shared" ref="G319:G328" si="264">E319*F319</f>
        <v>0</v>
      </c>
      <c r="H319" s="47" t="s">
        <v>353</v>
      </c>
      <c r="I319" s="49">
        <v>23.5</v>
      </c>
      <c r="J319" s="49"/>
      <c r="K319" s="49">
        <v>6.3</v>
      </c>
      <c r="L319" s="18"/>
      <c r="N319">
        <f t="shared" si="261"/>
        <v>0</v>
      </c>
      <c r="O319">
        <v>100</v>
      </c>
    </row>
    <row r="320" spans="1:15" ht="110.25" customHeight="1" x14ac:dyDescent="0.2">
      <c r="A320" s="53"/>
      <c r="B320" s="4" t="s">
        <v>399</v>
      </c>
      <c r="C320" s="5" t="s">
        <v>397</v>
      </c>
      <c r="D320" s="14">
        <v>900</v>
      </c>
      <c r="E320" s="14">
        <f t="shared" si="263"/>
        <v>765</v>
      </c>
      <c r="F320" s="84">
        <v>0</v>
      </c>
      <c r="G320" s="24">
        <f t="shared" si="264"/>
        <v>0</v>
      </c>
      <c r="H320" s="47" t="s">
        <v>353</v>
      </c>
      <c r="I320" s="49">
        <v>23</v>
      </c>
      <c r="J320" s="49"/>
      <c r="K320" s="49">
        <v>5</v>
      </c>
      <c r="L320" s="18"/>
      <c r="N320">
        <f t="shared" si="261"/>
        <v>0</v>
      </c>
      <c r="O320">
        <v>100</v>
      </c>
    </row>
    <row r="321" spans="1:15" ht="110.25" customHeight="1" x14ac:dyDescent="0.2">
      <c r="A321" s="53"/>
      <c r="B321" s="4" t="s">
        <v>392</v>
      </c>
      <c r="C321" s="5" t="s">
        <v>333</v>
      </c>
      <c r="D321" s="14">
        <v>900</v>
      </c>
      <c r="E321" s="14">
        <f t="shared" si="263"/>
        <v>765</v>
      </c>
      <c r="F321" s="84">
        <v>0</v>
      </c>
      <c r="G321" s="24">
        <f t="shared" si="264"/>
        <v>0</v>
      </c>
      <c r="H321" s="47" t="s">
        <v>353</v>
      </c>
      <c r="I321" s="49">
        <v>23</v>
      </c>
      <c r="J321" s="49">
        <v>21</v>
      </c>
      <c r="K321" s="49">
        <v>5</v>
      </c>
      <c r="L321" s="18"/>
      <c r="N321">
        <f t="shared" si="261"/>
        <v>0</v>
      </c>
      <c r="O321">
        <v>100</v>
      </c>
    </row>
    <row r="322" spans="1:15" ht="110.25" customHeight="1" x14ac:dyDescent="0.2">
      <c r="A322" s="53"/>
      <c r="B322" s="4" t="s">
        <v>330</v>
      </c>
      <c r="C322" s="5" t="s">
        <v>334</v>
      </c>
      <c r="D322" s="14">
        <v>900</v>
      </c>
      <c r="E322" s="14">
        <f t="shared" si="263"/>
        <v>765</v>
      </c>
      <c r="F322" s="84">
        <v>0</v>
      </c>
      <c r="G322" s="24">
        <f t="shared" si="264"/>
        <v>0</v>
      </c>
      <c r="H322" s="47" t="s">
        <v>353</v>
      </c>
      <c r="I322" s="49">
        <v>21</v>
      </c>
      <c r="J322" s="49">
        <v>19</v>
      </c>
      <c r="K322" s="49">
        <v>6</v>
      </c>
      <c r="L322" s="18"/>
      <c r="N322">
        <f t="shared" si="261"/>
        <v>0</v>
      </c>
      <c r="O322">
        <v>100</v>
      </c>
    </row>
    <row r="323" spans="1:15" ht="110.25" customHeight="1" x14ac:dyDescent="0.2">
      <c r="A323" s="53"/>
      <c r="B323" s="4" t="s">
        <v>331</v>
      </c>
      <c r="C323" s="5" t="s">
        <v>335</v>
      </c>
      <c r="D323" s="14">
        <v>900</v>
      </c>
      <c r="E323" s="14">
        <f t="shared" si="263"/>
        <v>765</v>
      </c>
      <c r="F323" s="84">
        <v>0</v>
      </c>
      <c r="G323" s="24">
        <f t="shared" si="264"/>
        <v>0</v>
      </c>
      <c r="H323" s="47" t="s">
        <v>353</v>
      </c>
      <c r="I323" s="49">
        <v>24</v>
      </c>
      <c r="J323" s="49">
        <v>22</v>
      </c>
      <c r="K323" s="49">
        <v>5.5</v>
      </c>
      <c r="L323" s="18"/>
      <c r="N323">
        <f t="shared" si="261"/>
        <v>0</v>
      </c>
      <c r="O323">
        <v>100</v>
      </c>
    </row>
    <row r="324" spans="1:15" ht="110.25" customHeight="1" x14ac:dyDescent="0.2">
      <c r="A324" s="106"/>
      <c r="B324" s="31" t="s">
        <v>332</v>
      </c>
      <c r="C324" s="41" t="s">
        <v>336</v>
      </c>
      <c r="D324" s="35">
        <v>900</v>
      </c>
      <c r="E324" s="35">
        <f t="shared" si="263"/>
        <v>765</v>
      </c>
      <c r="F324" s="107">
        <v>0</v>
      </c>
      <c r="G324" s="34">
        <f t="shared" si="264"/>
        <v>0</v>
      </c>
      <c r="H324" s="47" t="s">
        <v>353</v>
      </c>
      <c r="I324" s="50">
        <v>23</v>
      </c>
      <c r="J324" s="50">
        <v>21</v>
      </c>
      <c r="K324" s="50">
        <v>6.5</v>
      </c>
      <c r="L324" s="18"/>
      <c r="N324">
        <f t="shared" si="261"/>
        <v>0</v>
      </c>
      <c r="O324">
        <v>100</v>
      </c>
    </row>
    <row r="325" spans="1:15" ht="110.25" customHeight="1" x14ac:dyDescent="0.2">
      <c r="A325" s="106"/>
      <c r="B325" s="4" t="s">
        <v>403</v>
      </c>
      <c r="C325" s="5" t="s">
        <v>404</v>
      </c>
      <c r="D325" s="14">
        <v>750</v>
      </c>
      <c r="E325" s="14">
        <f t="shared" si="263"/>
        <v>637.5</v>
      </c>
      <c r="F325" s="107">
        <v>0</v>
      </c>
      <c r="G325" s="14">
        <f t="shared" si="264"/>
        <v>0</v>
      </c>
      <c r="H325" s="47" t="s">
        <v>352</v>
      </c>
      <c r="I325" s="50">
        <v>20</v>
      </c>
      <c r="J325" s="50">
        <v>15</v>
      </c>
      <c r="K325" s="55">
        <v>5</v>
      </c>
      <c r="L325" s="18"/>
      <c r="N325">
        <f t="shared" si="261"/>
        <v>0</v>
      </c>
      <c r="O325">
        <v>100</v>
      </c>
    </row>
    <row r="326" spans="1:15" ht="110.25" customHeight="1" thickBot="1" x14ac:dyDescent="0.25">
      <c r="A326" s="105"/>
      <c r="B326" s="42" t="s">
        <v>400</v>
      </c>
      <c r="C326" s="43" t="s">
        <v>401</v>
      </c>
      <c r="D326" s="45">
        <v>990</v>
      </c>
      <c r="E326" s="45">
        <f t="shared" si="263"/>
        <v>841.5</v>
      </c>
      <c r="F326" s="85">
        <v>0</v>
      </c>
      <c r="G326" s="46">
        <f t="shared" si="264"/>
        <v>0</v>
      </c>
      <c r="H326" s="108" t="s">
        <v>402</v>
      </c>
      <c r="I326" s="109"/>
      <c r="J326" s="109"/>
      <c r="K326" s="109"/>
      <c r="L326" s="18"/>
      <c r="N326">
        <f t="shared" si="261"/>
        <v>0</v>
      </c>
      <c r="O326">
        <v>100</v>
      </c>
    </row>
    <row r="327" spans="1:15" ht="21" customHeight="1" thickBot="1" x14ac:dyDescent="0.25">
      <c r="A327" s="123" t="s">
        <v>337</v>
      </c>
      <c r="B327" s="124"/>
      <c r="C327" s="124"/>
      <c r="D327" s="124"/>
      <c r="E327" s="124"/>
      <c r="F327" s="124"/>
      <c r="G327" s="124"/>
      <c r="H327" s="124"/>
      <c r="I327" s="124"/>
      <c r="J327" s="124"/>
      <c r="K327" s="125"/>
      <c r="L327" s="19"/>
      <c r="N327">
        <f t="shared" si="261"/>
        <v>0</v>
      </c>
      <c r="O327">
        <v>100</v>
      </c>
    </row>
    <row r="328" spans="1:15" ht="110.25" customHeight="1" thickBot="1" x14ac:dyDescent="0.25">
      <c r="A328" s="65"/>
      <c r="B328" s="42" t="s">
        <v>338</v>
      </c>
      <c r="C328" s="43" t="s">
        <v>339</v>
      </c>
      <c r="D328" s="44">
        <v>160</v>
      </c>
      <c r="E328" s="45">
        <f>IF(($B$6/1)&lt;(O328/100),D328-(D328*$B$6),D328-(D328*O328/100))</f>
        <v>136</v>
      </c>
      <c r="F328" s="85">
        <v>0</v>
      </c>
      <c r="G328" s="46">
        <f t="shared" si="264"/>
        <v>0</v>
      </c>
      <c r="H328" s="45" t="s">
        <v>356</v>
      </c>
      <c r="I328" s="45"/>
      <c r="J328" s="45"/>
      <c r="K328" s="64"/>
      <c r="L328" s="18"/>
      <c r="N328">
        <f t="shared" si="261"/>
        <v>0</v>
      </c>
      <c r="O328">
        <v>100</v>
      </c>
    </row>
    <row r="329" spans="1:15" ht="21" customHeight="1" thickBot="1" x14ac:dyDescent="0.25">
      <c r="A329" s="123" t="s">
        <v>296</v>
      </c>
      <c r="B329" s="124"/>
      <c r="C329" s="124"/>
      <c r="D329" s="124"/>
      <c r="E329" s="124"/>
      <c r="F329" s="124"/>
      <c r="G329" s="124"/>
      <c r="H329" s="124"/>
      <c r="I329" s="124"/>
      <c r="J329" s="124"/>
      <c r="K329" s="125"/>
      <c r="L329" s="19"/>
      <c r="N329">
        <f t="shared" si="261"/>
        <v>0</v>
      </c>
      <c r="O329">
        <v>100</v>
      </c>
    </row>
    <row r="330" spans="1:15" ht="110.25" customHeight="1" x14ac:dyDescent="0.2">
      <c r="A330" s="60"/>
      <c r="B330" s="36" t="s">
        <v>297</v>
      </c>
      <c r="C330" s="37" t="s">
        <v>307</v>
      </c>
      <c r="D330" s="38">
        <v>535</v>
      </c>
      <c r="E330" s="39">
        <f>IF(($B$6/1)&lt;(O330/100),D330-(D330*$B$6),D330-(D330*O330/100))</f>
        <v>454.75</v>
      </c>
      <c r="F330" s="84">
        <v>0</v>
      </c>
      <c r="G330" s="40">
        <f>E330*F330</f>
        <v>0</v>
      </c>
      <c r="H330" s="39" t="s">
        <v>354</v>
      </c>
      <c r="I330" s="49">
        <v>13</v>
      </c>
      <c r="J330" s="49">
        <v>12</v>
      </c>
      <c r="K330" s="49">
        <v>4.5</v>
      </c>
      <c r="L330" s="18"/>
      <c r="N330">
        <f t="shared" si="261"/>
        <v>0</v>
      </c>
      <c r="O330">
        <v>100</v>
      </c>
    </row>
    <row r="331" spans="1:15" ht="110.25" customHeight="1" x14ac:dyDescent="0.2">
      <c r="A331" s="53"/>
      <c r="B331" s="4" t="s">
        <v>298</v>
      </c>
      <c r="C331" s="5" t="s">
        <v>308</v>
      </c>
      <c r="D331" s="38">
        <v>535</v>
      </c>
      <c r="E331" s="14">
        <f>IF(($B$6/1)&lt;(O331/100),D331-(D331*$B$6),D331-(D331*O331/100))</f>
        <v>454.75</v>
      </c>
      <c r="F331" s="84">
        <v>0</v>
      </c>
      <c r="G331" s="24">
        <f>E331*F331</f>
        <v>0</v>
      </c>
      <c r="H331" s="39" t="s">
        <v>354</v>
      </c>
      <c r="I331" s="49">
        <v>18.5</v>
      </c>
      <c r="J331" s="49">
        <v>17.5</v>
      </c>
      <c r="K331" s="49">
        <v>4.8</v>
      </c>
      <c r="L331" s="18"/>
      <c r="N331">
        <f t="shared" si="261"/>
        <v>0</v>
      </c>
      <c r="O331">
        <v>100</v>
      </c>
    </row>
    <row r="332" spans="1:15" ht="110.25" customHeight="1" x14ac:dyDescent="0.2">
      <c r="A332" s="53"/>
      <c r="B332" s="4" t="s">
        <v>299</v>
      </c>
      <c r="C332" s="5" t="s">
        <v>309</v>
      </c>
      <c r="D332" s="38">
        <v>535</v>
      </c>
      <c r="E332" s="14">
        <f t="shared" ref="E332:E342" si="265">IF(($B$6/1)&lt;(O332/100),D332-(D332*$B$6),D332-(D332*O332/100))</f>
        <v>454.75</v>
      </c>
      <c r="F332" s="84">
        <v>0</v>
      </c>
      <c r="G332" s="24">
        <f t="shared" ref="G332:G342" si="266">E332*F332</f>
        <v>0</v>
      </c>
      <c r="H332" s="39" t="s">
        <v>354</v>
      </c>
      <c r="I332" s="49">
        <v>16.3</v>
      </c>
      <c r="J332" s="49">
        <v>15.3</v>
      </c>
      <c r="K332" s="49">
        <v>4</v>
      </c>
      <c r="L332" s="18"/>
      <c r="N332">
        <f t="shared" si="261"/>
        <v>0</v>
      </c>
      <c r="O332">
        <v>100</v>
      </c>
    </row>
    <row r="333" spans="1:15" ht="110.25" customHeight="1" x14ac:dyDescent="0.2">
      <c r="A333" s="53"/>
      <c r="B333" s="4" t="s">
        <v>300</v>
      </c>
      <c r="C333" s="5" t="s">
        <v>310</v>
      </c>
      <c r="D333" s="38">
        <v>535</v>
      </c>
      <c r="E333" s="14">
        <f t="shared" si="265"/>
        <v>454.75</v>
      </c>
      <c r="F333" s="84">
        <v>0</v>
      </c>
      <c r="G333" s="24">
        <f t="shared" si="266"/>
        <v>0</v>
      </c>
      <c r="H333" s="39" t="s">
        <v>354</v>
      </c>
      <c r="I333" s="49">
        <v>17</v>
      </c>
      <c r="J333" s="49">
        <v>16</v>
      </c>
      <c r="K333" s="49">
        <v>4</v>
      </c>
      <c r="L333" s="18"/>
      <c r="N333">
        <f t="shared" si="261"/>
        <v>0</v>
      </c>
      <c r="O333">
        <v>100</v>
      </c>
    </row>
    <row r="334" spans="1:15" ht="110.25" customHeight="1" x14ac:dyDescent="0.2">
      <c r="A334" s="53"/>
      <c r="B334" s="4" t="s">
        <v>301</v>
      </c>
      <c r="C334" s="5" t="s">
        <v>311</v>
      </c>
      <c r="D334" s="38">
        <v>535</v>
      </c>
      <c r="E334" s="14">
        <f t="shared" si="265"/>
        <v>454.75</v>
      </c>
      <c r="F334" s="84">
        <v>0</v>
      </c>
      <c r="G334" s="24">
        <f t="shared" si="266"/>
        <v>0</v>
      </c>
      <c r="H334" s="39" t="s">
        <v>354</v>
      </c>
      <c r="I334" s="49">
        <v>16.7</v>
      </c>
      <c r="J334" s="49">
        <v>15.7</v>
      </c>
      <c r="K334" s="49">
        <v>4.3</v>
      </c>
      <c r="L334" s="18"/>
      <c r="N334">
        <f t="shared" si="261"/>
        <v>0</v>
      </c>
      <c r="O334">
        <v>100</v>
      </c>
    </row>
    <row r="335" spans="1:15" ht="110.25" customHeight="1" x14ac:dyDescent="0.2">
      <c r="A335" s="53"/>
      <c r="B335" s="4" t="s">
        <v>302</v>
      </c>
      <c r="C335" s="5" t="s">
        <v>312</v>
      </c>
      <c r="D335" s="38">
        <v>535</v>
      </c>
      <c r="E335" s="14">
        <f t="shared" si="265"/>
        <v>454.75</v>
      </c>
      <c r="F335" s="84">
        <v>0</v>
      </c>
      <c r="G335" s="24">
        <f t="shared" si="266"/>
        <v>0</v>
      </c>
      <c r="H335" s="39" t="s">
        <v>354</v>
      </c>
      <c r="I335" s="49">
        <v>17</v>
      </c>
      <c r="J335" s="49">
        <v>16</v>
      </c>
      <c r="K335" s="49">
        <v>4.2</v>
      </c>
      <c r="L335" s="18"/>
      <c r="N335">
        <f t="shared" si="261"/>
        <v>0</v>
      </c>
      <c r="O335">
        <v>100</v>
      </c>
    </row>
    <row r="336" spans="1:15" ht="110.25" customHeight="1" x14ac:dyDescent="0.2">
      <c r="A336" s="53"/>
      <c r="B336" s="4" t="s">
        <v>303</v>
      </c>
      <c r="C336" s="5" t="s">
        <v>313</v>
      </c>
      <c r="D336" s="38">
        <v>535</v>
      </c>
      <c r="E336" s="14">
        <f t="shared" si="265"/>
        <v>454.75</v>
      </c>
      <c r="F336" s="84">
        <v>0</v>
      </c>
      <c r="G336" s="24">
        <f t="shared" si="266"/>
        <v>0</v>
      </c>
      <c r="H336" s="39" t="s">
        <v>354</v>
      </c>
      <c r="I336" s="49">
        <v>17.5</v>
      </c>
      <c r="J336" s="49">
        <v>16.5</v>
      </c>
      <c r="K336" s="49">
        <v>3.5</v>
      </c>
      <c r="L336" s="18"/>
      <c r="N336">
        <f t="shared" si="261"/>
        <v>0</v>
      </c>
      <c r="O336">
        <v>100</v>
      </c>
    </row>
    <row r="337" spans="1:15" ht="110.25" customHeight="1" x14ac:dyDescent="0.2">
      <c r="A337" s="53"/>
      <c r="B337" s="4" t="s">
        <v>304</v>
      </c>
      <c r="C337" s="5" t="s">
        <v>314</v>
      </c>
      <c r="D337" s="38">
        <v>535</v>
      </c>
      <c r="E337" s="14">
        <f t="shared" si="265"/>
        <v>454.75</v>
      </c>
      <c r="F337" s="84">
        <v>0</v>
      </c>
      <c r="G337" s="24">
        <f t="shared" si="266"/>
        <v>0</v>
      </c>
      <c r="H337" s="39" t="s">
        <v>354</v>
      </c>
      <c r="I337" s="49" t="s">
        <v>364</v>
      </c>
      <c r="J337" s="49" t="s">
        <v>365</v>
      </c>
      <c r="K337" s="49" t="s">
        <v>359</v>
      </c>
      <c r="L337" s="18"/>
      <c r="N337">
        <f t="shared" si="261"/>
        <v>0</v>
      </c>
      <c r="O337">
        <v>100</v>
      </c>
    </row>
    <row r="338" spans="1:15" ht="110.25" customHeight="1" x14ac:dyDescent="0.2">
      <c r="A338" s="53"/>
      <c r="B338" s="4" t="s">
        <v>305</v>
      </c>
      <c r="C338" s="5" t="s">
        <v>315</v>
      </c>
      <c r="D338" s="38">
        <v>535</v>
      </c>
      <c r="E338" s="14">
        <f t="shared" si="265"/>
        <v>454.75</v>
      </c>
      <c r="F338" s="84">
        <v>0</v>
      </c>
      <c r="G338" s="24">
        <f t="shared" si="266"/>
        <v>0</v>
      </c>
      <c r="H338" s="39" t="s">
        <v>354</v>
      </c>
      <c r="I338" s="49">
        <v>20</v>
      </c>
      <c r="J338" s="49">
        <v>19</v>
      </c>
      <c r="K338" s="49">
        <v>4.3</v>
      </c>
      <c r="L338" s="18"/>
      <c r="N338">
        <f t="shared" si="261"/>
        <v>0</v>
      </c>
      <c r="O338">
        <v>100</v>
      </c>
    </row>
    <row r="339" spans="1:15" ht="110.25" customHeight="1" thickBot="1" x14ac:dyDescent="0.25">
      <c r="A339" s="54"/>
      <c r="B339" s="31" t="s">
        <v>306</v>
      </c>
      <c r="C339" s="41" t="s">
        <v>316</v>
      </c>
      <c r="D339" s="38">
        <v>535</v>
      </c>
      <c r="E339" s="35">
        <f t="shared" si="265"/>
        <v>454.75</v>
      </c>
      <c r="F339" s="85">
        <v>0</v>
      </c>
      <c r="G339" s="34">
        <f t="shared" si="266"/>
        <v>0</v>
      </c>
      <c r="H339" s="39" t="s">
        <v>354</v>
      </c>
      <c r="I339" s="49">
        <v>19</v>
      </c>
      <c r="J339" s="49">
        <v>18</v>
      </c>
      <c r="K339" s="49">
        <v>3.5</v>
      </c>
      <c r="L339" s="18"/>
      <c r="N339">
        <f t="shared" si="261"/>
        <v>0</v>
      </c>
      <c r="O339">
        <v>100</v>
      </c>
    </row>
    <row r="340" spans="1:15" ht="21" customHeight="1" thickBot="1" x14ac:dyDescent="0.25">
      <c r="A340" s="123" t="s">
        <v>317</v>
      </c>
      <c r="B340" s="124"/>
      <c r="C340" s="124"/>
      <c r="D340" s="124"/>
      <c r="E340" s="124"/>
      <c r="F340" s="124"/>
      <c r="G340" s="124"/>
      <c r="H340" s="124"/>
      <c r="I340" s="124"/>
      <c r="J340" s="124"/>
      <c r="K340" s="125"/>
      <c r="L340" s="19"/>
      <c r="N340">
        <f t="shared" si="261"/>
        <v>0</v>
      </c>
      <c r="O340">
        <v>100</v>
      </c>
    </row>
    <row r="341" spans="1:15" ht="110.25" customHeight="1" x14ac:dyDescent="0.2">
      <c r="A341" s="60"/>
      <c r="B341" s="36" t="s">
        <v>366</v>
      </c>
      <c r="C341" s="37" t="s">
        <v>319</v>
      </c>
      <c r="D341" s="38">
        <v>535</v>
      </c>
      <c r="E341" s="39">
        <f t="shared" si="265"/>
        <v>454.75</v>
      </c>
      <c r="F341" s="84">
        <v>0</v>
      </c>
      <c r="G341" s="40">
        <f t="shared" si="266"/>
        <v>0</v>
      </c>
      <c r="H341" s="39" t="s">
        <v>354</v>
      </c>
      <c r="I341" s="49">
        <v>13</v>
      </c>
      <c r="J341" s="49">
        <v>12</v>
      </c>
      <c r="K341" s="49">
        <v>4.5</v>
      </c>
      <c r="L341" s="18"/>
      <c r="N341">
        <f t="shared" si="261"/>
        <v>0</v>
      </c>
      <c r="O341">
        <v>100</v>
      </c>
    </row>
    <row r="342" spans="1:15" ht="110.25" customHeight="1" x14ac:dyDescent="0.2">
      <c r="A342" s="61"/>
      <c r="B342" s="4" t="s">
        <v>367</v>
      </c>
      <c r="C342" s="5" t="s">
        <v>318</v>
      </c>
      <c r="D342" s="38">
        <v>535</v>
      </c>
      <c r="E342" s="14">
        <f t="shared" si="265"/>
        <v>454.75</v>
      </c>
      <c r="F342" s="84">
        <v>0</v>
      </c>
      <c r="G342" s="24">
        <f t="shared" si="266"/>
        <v>0</v>
      </c>
      <c r="H342" s="39" t="s">
        <v>354</v>
      </c>
      <c r="I342" s="49">
        <v>18.5</v>
      </c>
      <c r="J342" s="49">
        <v>17.5</v>
      </c>
      <c r="K342" s="49">
        <v>4.8</v>
      </c>
      <c r="L342" s="18"/>
      <c r="N342">
        <f t="shared" si="261"/>
        <v>0</v>
      </c>
      <c r="O342">
        <v>100</v>
      </c>
    </row>
    <row r="343" spans="1:15" ht="110.25" customHeight="1" x14ac:dyDescent="0.2">
      <c r="A343" s="61"/>
      <c r="B343" s="4" t="s">
        <v>368</v>
      </c>
      <c r="C343" s="5" t="s">
        <v>320</v>
      </c>
      <c r="D343" s="38">
        <v>535</v>
      </c>
      <c r="E343" s="14">
        <f t="shared" ref="E343:E348" si="267">IF(($B$6/1)&lt;(O343/100),D343-(D343*$B$6),D343-(D343*O343/100))</f>
        <v>454.75</v>
      </c>
      <c r="F343" s="84">
        <v>0</v>
      </c>
      <c r="G343" s="24">
        <f t="shared" ref="G343:G349" si="268">E343*F343</f>
        <v>0</v>
      </c>
      <c r="H343" s="39" t="s">
        <v>354</v>
      </c>
      <c r="I343" s="49">
        <v>16.3</v>
      </c>
      <c r="J343" s="49">
        <v>15.3</v>
      </c>
      <c r="K343" s="49">
        <v>4</v>
      </c>
      <c r="L343" s="18"/>
      <c r="N343">
        <f t="shared" ref="N343:N373" si="269">D343*F343</f>
        <v>0</v>
      </c>
      <c r="O343">
        <v>100</v>
      </c>
    </row>
    <row r="344" spans="1:15" ht="110.25" customHeight="1" x14ac:dyDescent="0.2">
      <c r="A344" s="61"/>
      <c r="B344" s="4" t="s">
        <v>369</v>
      </c>
      <c r="C344" s="5" t="s">
        <v>321</v>
      </c>
      <c r="D344" s="38">
        <v>535</v>
      </c>
      <c r="E344" s="14">
        <f t="shared" si="267"/>
        <v>454.75</v>
      </c>
      <c r="F344" s="84">
        <v>0</v>
      </c>
      <c r="G344" s="24">
        <f t="shared" si="268"/>
        <v>0</v>
      </c>
      <c r="H344" s="39" t="s">
        <v>354</v>
      </c>
      <c r="I344" s="49">
        <v>17</v>
      </c>
      <c r="J344" s="49">
        <v>16</v>
      </c>
      <c r="K344" s="49">
        <v>4</v>
      </c>
      <c r="L344" s="18"/>
      <c r="N344">
        <f t="shared" si="269"/>
        <v>0</v>
      </c>
      <c r="O344">
        <v>100</v>
      </c>
    </row>
    <row r="345" spans="1:15" ht="110.25" customHeight="1" x14ac:dyDescent="0.2">
      <c r="A345" s="61"/>
      <c r="B345" s="4" t="s">
        <v>370</v>
      </c>
      <c r="C345" s="5" t="s">
        <v>322</v>
      </c>
      <c r="D345" s="38">
        <v>535</v>
      </c>
      <c r="E345" s="14">
        <f t="shared" si="267"/>
        <v>454.75</v>
      </c>
      <c r="F345" s="84">
        <v>0</v>
      </c>
      <c r="G345" s="24">
        <f t="shared" si="268"/>
        <v>0</v>
      </c>
      <c r="H345" s="39" t="s">
        <v>354</v>
      </c>
      <c r="I345" s="49">
        <v>16.7</v>
      </c>
      <c r="J345" s="49">
        <v>15.7</v>
      </c>
      <c r="K345" s="49">
        <v>4.3</v>
      </c>
      <c r="L345" s="18"/>
      <c r="N345">
        <f t="shared" si="269"/>
        <v>0</v>
      </c>
      <c r="O345">
        <v>100</v>
      </c>
    </row>
    <row r="346" spans="1:15" ht="110.25" customHeight="1" x14ac:dyDescent="0.2">
      <c r="A346" s="61"/>
      <c r="B346" s="4" t="s">
        <v>371</v>
      </c>
      <c r="C346" s="5" t="s">
        <v>323</v>
      </c>
      <c r="D346" s="38">
        <v>535</v>
      </c>
      <c r="E346" s="14">
        <f t="shared" si="267"/>
        <v>454.75</v>
      </c>
      <c r="F346" s="84">
        <v>0</v>
      </c>
      <c r="G346" s="24">
        <f t="shared" si="268"/>
        <v>0</v>
      </c>
      <c r="H346" s="39" t="s">
        <v>354</v>
      </c>
      <c r="I346" s="49">
        <v>17</v>
      </c>
      <c r="J346" s="49">
        <v>16</v>
      </c>
      <c r="K346" s="49">
        <v>4.2</v>
      </c>
      <c r="L346" s="18"/>
      <c r="N346">
        <f t="shared" si="269"/>
        <v>0</v>
      </c>
      <c r="O346">
        <v>100</v>
      </c>
    </row>
    <row r="347" spans="1:15" ht="110.25" customHeight="1" x14ac:dyDescent="0.2">
      <c r="A347" s="61"/>
      <c r="B347" s="4" t="s">
        <v>372</v>
      </c>
      <c r="C347" s="5" t="s">
        <v>324</v>
      </c>
      <c r="D347" s="38">
        <v>535</v>
      </c>
      <c r="E347" s="14">
        <f t="shared" si="267"/>
        <v>454.75</v>
      </c>
      <c r="F347" s="84">
        <v>0</v>
      </c>
      <c r="G347" s="24">
        <f t="shared" si="268"/>
        <v>0</v>
      </c>
      <c r="H347" s="39" t="s">
        <v>354</v>
      </c>
      <c r="I347" s="49">
        <v>17.5</v>
      </c>
      <c r="J347" s="49">
        <v>16.5</v>
      </c>
      <c r="K347" s="49">
        <v>3.5</v>
      </c>
      <c r="L347" s="18"/>
      <c r="N347">
        <f t="shared" si="269"/>
        <v>0</v>
      </c>
      <c r="O347">
        <v>100</v>
      </c>
    </row>
    <row r="348" spans="1:15" ht="110.25" customHeight="1" x14ac:dyDescent="0.2">
      <c r="A348" s="61"/>
      <c r="B348" s="4" t="s">
        <v>373</v>
      </c>
      <c r="C348" s="5" t="s">
        <v>325</v>
      </c>
      <c r="D348" s="38">
        <v>535</v>
      </c>
      <c r="E348" s="14">
        <f t="shared" si="267"/>
        <v>454.75</v>
      </c>
      <c r="F348" s="84">
        <v>0</v>
      </c>
      <c r="G348" s="24">
        <f t="shared" si="268"/>
        <v>0</v>
      </c>
      <c r="H348" s="39" t="s">
        <v>354</v>
      </c>
      <c r="I348" s="49" t="s">
        <v>364</v>
      </c>
      <c r="J348" s="49" t="s">
        <v>365</v>
      </c>
      <c r="K348" s="49" t="s">
        <v>359</v>
      </c>
      <c r="L348" s="18"/>
      <c r="N348">
        <f t="shared" si="269"/>
        <v>0</v>
      </c>
      <c r="O348">
        <v>100</v>
      </c>
    </row>
    <row r="349" spans="1:15" ht="110.25" customHeight="1" x14ac:dyDescent="0.2">
      <c r="A349" s="61"/>
      <c r="B349" s="4" t="s">
        <v>374</v>
      </c>
      <c r="C349" s="5" t="s">
        <v>326</v>
      </c>
      <c r="D349" s="38">
        <v>535</v>
      </c>
      <c r="E349" s="14">
        <f>IF(($B$6/1)&lt;(O349/100),D349-(D349*$B$6),D349-(D349*O349/100))</f>
        <v>454.75</v>
      </c>
      <c r="F349" s="84">
        <v>0</v>
      </c>
      <c r="G349" s="24">
        <f t="shared" si="268"/>
        <v>0</v>
      </c>
      <c r="H349" s="39" t="s">
        <v>354</v>
      </c>
      <c r="I349" s="49">
        <v>20</v>
      </c>
      <c r="J349" s="49">
        <v>19</v>
      </c>
      <c r="K349" s="49">
        <v>4.3</v>
      </c>
      <c r="L349" s="18"/>
      <c r="N349">
        <f t="shared" si="269"/>
        <v>0</v>
      </c>
      <c r="O349">
        <v>100</v>
      </c>
    </row>
    <row r="350" spans="1:15" ht="110.25" customHeight="1" thickBot="1" x14ac:dyDescent="0.25">
      <c r="A350" s="62"/>
      <c r="B350" s="31" t="s">
        <v>375</v>
      </c>
      <c r="C350" s="41" t="s">
        <v>327</v>
      </c>
      <c r="D350" s="38">
        <v>535</v>
      </c>
      <c r="E350" s="35">
        <f>IF(($B$6/1)&lt;(O350/100),D350-(D350*$B$6),D350-(D350*O350/100))</f>
        <v>454.75</v>
      </c>
      <c r="F350" s="85">
        <v>0</v>
      </c>
      <c r="G350" s="34">
        <f>E350*F350</f>
        <v>0</v>
      </c>
      <c r="H350" s="39" t="s">
        <v>354</v>
      </c>
      <c r="I350" s="49">
        <v>19</v>
      </c>
      <c r="J350" s="49">
        <v>18</v>
      </c>
      <c r="K350" s="49">
        <v>3.5</v>
      </c>
      <c r="L350" s="18"/>
      <c r="N350">
        <f t="shared" si="269"/>
        <v>0</v>
      </c>
      <c r="O350">
        <v>100</v>
      </c>
    </row>
    <row r="351" spans="1:15" ht="21" customHeight="1" thickBot="1" x14ac:dyDescent="0.25">
      <c r="A351" s="126" t="s">
        <v>340</v>
      </c>
      <c r="B351" s="127"/>
      <c r="C351" s="127"/>
      <c r="D351" s="127"/>
      <c r="E351" s="127"/>
      <c r="F351" s="127"/>
      <c r="G351" s="127"/>
      <c r="H351" s="127"/>
      <c r="I351" s="127"/>
      <c r="J351" s="127"/>
      <c r="K351" s="128"/>
      <c r="L351" s="19"/>
      <c r="N351">
        <f t="shared" si="269"/>
        <v>0</v>
      </c>
      <c r="O351">
        <v>100</v>
      </c>
    </row>
    <row r="352" spans="1:15" ht="110.25" customHeight="1" x14ac:dyDescent="0.2">
      <c r="A352" s="71"/>
      <c r="B352" s="72" t="s">
        <v>341</v>
      </c>
      <c r="C352" s="73" t="s">
        <v>344</v>
      </c>
      <c r="D352" s="38">
        <v>530</v>
      </c>
      <c r="E352" s="74">
        <f>IF(($B$6/1)&lt;(O352/100),D352-(D352*$B$6),D352-(D352*O352/100))</f>
        <v>450.5</v>
      </c>
      <c r="F352" s="86">
        <v>0</v>
      </c>
      <c r="G352" s="75">
        <f t="shared" ref="G352:G354" si="270">E352*F352</f>
        <v>0</v>
      </c>
      <c r="H352" s="74" t="s">
        <v>352</v>
      </c>
      <c r="I352" s="76">
        <v>17.5</v>
      </c>
      <c r="J352" s="76">
        <v>14</v>
      </c>
      <c r="K352" s="77">
        <v>3.5</v>
      </c>
      <c r="L352" s="18"/>
      <c r="N352">
        <f t="shared" si="269"/>
        <v>0</v>
      </c>
      <c r="O352">
        <v>100</v>
      </c>
    </row>
    <row r="353" spans="1:15" ht="110.25" customHeight="1" x14ac:dyDescent="0.2">
      <c r="A353" s="61"/>
      <c r="B353" s="4" t="s">
        <v>342</v>
      </c>
      <c r="C353" s="5" t="s">
        <v>345</v>
      </c>
      <c r="D353" s="38">
        <v>530</v>
      </c>
      <c r="E353" s="14">
        <f>IF(($B$6/1)&lt;(O353/100),D353-(D353*$B$6),D353-(D353*O353/100))</f>
        <v>450.5</v>
      </c>
      <c r="F353" s="84">
        <v>0</v>
      </c>
      <c r="G353" s="24">
        <f t="shared" si="270"/>
        <v>0</v>
      </c>
      <c r="H353" s="14" t="s">
        <v>352</v>
      </c>
      <c r="I353" s="49">
        <v>17.5</v>
      </c>
      <c r="J353" s="49">
        <v>14</v>
      </c>
      <c r="K353" s="52">
        <v>3.5</v>
      </c>
      <c r="L353" s="18"/>
      <c r="N353">
        <f t="shared" si="269"/>
        <v>0</v>
      </c>
      <c r="O353">
        <v>100</v>
      </c>
    </row>
    <row r="354" spans="1:15" ht="110.25" customHeight="1" thickBot="1" x14ac:dyDescent="0.25">
      <c r="A354" s="66"/>
      <c r="B354" s="67" t="s">
        <v>343</v>
      </c>
      <c r="C354" s="68" t="s">
        <v>346</v>
      </c>
      <c r="D354" s="38">
        <v>530</v>
      </c>
      <c r="E354" s="69">
        <f>IF(($B$6/1)&lt;(O354/100),D354-(D354*$B$6),D354-(D354*O354/100))</f>
        <v>450.5</v>
      </c>
      <c r="F354" s="87">
        <v>0</v>
      </c>
      <c r="G354" s="70">
        <f t="shared" si="270"/>
        <v>0</v>
      </c>
      <c r="H354" s="69" t="s">
        <v>354</v>
      </c>
      <c r="I354" s="78">
        <v>17.5</v>
      </c>
      <c r="J354" s="78">
        <v>14</v>
      </c>
      <c r="K354" s="79">
        <v>3.5</v>
      </c>
      <c r="L354" s="18"/>
      <c r="N354">
        <f t="shared" si="269"/>
        <v>0</v>
      </c>
      <c r="O354">
        <v>100</v>
      </c>
    </row>
    <row r="355" spans="1:15" ht="21" customHeight="1" x14ac:dyDescent="0.2">
      <c r="A355" s="126" t="s">
        <v>337</v>
      </c>
      <c r="B355" s="127"/>
      <c r="C355" s="127"/>
      <c r="D355" s="127"/>
      <c r="E355" s="127"/>
      <c r="F355" s="127"/>
      <c r="G355" s="127"/>
      <c r="H355" s="127"/>
      <c r="I355" s="127"/>
      <c r="J355" s="127"/>
      <c r="K355" s="128"/>
    </row>
    <row r="356" spans="1:15" ht="110.25" customHeight="1" thickBot="1" x14ac:dyDescent="0.25">
      <c r="A356" s="66"/>
      <c r="B356" s="67" t="s">
        <v>394</v>
      </c>
      <c r="C356" s="68" t="s">
        <v>393</v>
      </c>
      <c r="D356" s="103">
        <v>300</v>
      </c>
      <c r="E356" s="69">
        <f>IF(($B$6/1)&lt;(O356/100),D356-(D356*$B$6),D356-(D356*O356/100))</f>
        <v>255</v>
      </c>
      <c r="F356" s="104">
        <v>0</v>
      </c>
      <c r="G356" s="70">
        <f t="shared" ref="G356" si="271">E356*F356</f>
        <v>0</v>
      </c>
      <c r="H356" s="69" t="s">
        <v>395</v>
      </c>
      <c r="I356" s="78"/>
      <c r="J356" s="78"/>
      <c r="K356" s="79"/>
      <c r="L356" s="18"/>
      <c r="N356">
        <f t="shared" ref="N356" si="272">D356*F356</f>
        <v>0</v>
      </c>
      <c r="O356">
        <v>100</v>
      </c>
    </row>
    <row r="357" spans="1:15" x14ac:dyDescent="0.2">
      <c r="N357">
        <f t="shared" si="269"/>
        <v>0</v>
      </c>
      <c r="O357">
        <v>100</v>
      </c>
    </row>
    <row r="358" spans="1:15" x14ac:dyDescent="0.2">
      <c r="N358">
        <f t="shared" si="269"/>
        <v>0</v>
      </c>
      <c r="O358">
        <v>100</v>
      </c>
    </row>
    <row r="359" spans="1:15" x14ac:dyDescent="0.2">
      <c r="N359">
        <f t="shared" si="269"/>
        <v>0</v>
      </c>
      <c r="O359">
        <v>100</v>
      </c>
    </row>
    <row r="360" spans="1:15" x14ac:dyDescent="0.2">
      <c r="N360">
        <f t="shared" si="269"/>
        <v>0</v>
      </c>
      <c r="O360">
        <v>100</v>
      </c>
    </row>
    <row r="361" spans="1:15" x14ac:dyDescent="0.2">
      <c r="N361">
        <f t="shared" si="269"/>
        <v>0</v>
      </c>
    </row>
    <row r="362" spans="1:15" x14ac:dyDescent="0.2">
      <c r="N362">
        <f t="shared" si="269"/>
        <v>0</v>
      </c>
    </row>
    <row r="363" spans="1:15" x14ac:dyDescent="0.2">
      <c r="N363">
        <f t="shared" si="269"/>
        <v>0</v>
      </c>
    </row>
    <row r="364" spans="1:15" x14ac:dyDescent="0.2">
      <c r="N364">
        <f t="shared" si="269"/>
        <v>0</v>
      </c>
    </row>
    <row r="365" spans="1:15" x14ac:dyDescent="0.2">
      <c r="N365">
        <f t="shared" si="269"/>
        <v>0</v>
      </c>
    </row>
    <row r="366" spans="1:15" x14ac:dyDescent="0.2">
      <c r="N366">
        <f t="shared" si="269"/>
        <v>0</v>
      </c>
    </row>
    <row r="367" spans="1:15" x14ac:dyDescent="0.2">
      <c r="N367">
        <f t="shared" si="269"/>
        <v>0</v>
      </c>
    </row>
    <row r="368" spans="1:15" x14ac:dyDescent="0.2">
      <c r="N368">
        <f t="shared" si="269"/>
        <v>0</v>
      </c>
    </row>
    <row r="369" spans="14:14" x14ac:dyDescent="0.2">
      <c r="N369">
        <f t="shared" si="269"/>
        <v>0</v>
      </c>
    </row>
    <row r="370" spans="14:14" x14ac:dyDescent="0.2">
      <c r="N370">
        <f t="shared" si="269"/>
        <v>0</v>
      </c>
    </row>
    <row r="371" spans="14:14" x14ac:dyDescent="0.2">
      <c r="N371">
        <f t="shared" si="269"/>
        <v>0</v>
      </c>
    </row>
    <row r="372" spans="14:14" x14ac:dyDescent="0.2">
      <c r="N372">
        <f t="shared" si="269"/>
        <v>0</v>
      </c>
    </row>
    <row r="373" spans="14:14" x14ac:dyDescent="0.2">
      <c r="N373">
        <f t="shared" si="269"/>
        <v>0</v>
      </c>
    </row>
  </sheetData>
  <sheetProtection selectLockedCells="1" sort="0" autoFilter="0"/>
  <dataConsolidate/>
  <mergeCells count="54">
    <mergeCell ref="A291:K291"/>
    <mergeCell ref="A294:K294"/>
    <mergeCell ref="E6:F6"/>
    <mergeCell ref="A108:K108"/>
    <mergeCell ref="H109:K110"/>
    <mergeCell ref="H121:K121"/>
    <mergeCell ref="H113:K114"/>
    <mergeCell ref="H111:K112"/>
    <mergeCell ref="H115:K116"/>
    <mergeCell ref="H117:K118"/>
    <mergeCell ref="H119:K120"/>
    <mergeCell ref="A279:K279"/>
    <mergeCell ref="A284:K284"/>
    <mergeCell ref="A22:K22"/>
    <mergeCell ref="I26:K26"/>
    <mergeCell ref="A191:K191"/>
    <mergeCell ref="A1:K4"/>
    <mergeCell ref="A209:K209"/>
    <mergeCell ref="A225:K225"/>
    <mergeCell ref="A238:K238"/>
    <mergeCell ref="A249:K249"/>
    <mergeCell ref="I106:K107"/>
    <mergeCell ref="A105:K105"/>
    <mergeCell ref="H130:K130"/>
    <mergeCell ref="H129:K129"/>
    <mergeCell ref="H128:K128"/>
    <mergeCell ref="H127:K127"/>
    <mergeCell ref="H126:K126"/>
    <mergeCell ref="H123:K123"/>
    <mergeCell ref="H124:K124"/>
    <mergeCell ref="A8:K8"/>
    <mergeCell ref="H122:K122"/>
    <mergeCell ref="A355:K355"/>
    <mergeCell ref="A286:K286"/>
    <mergeCell ref="A308:K308"/>
    <mergeCell ref="A312:K312"/>
    <mergeCell ref="A131:K131"/>
    <mergeCell ref="A140:K140"/>
    <mergeCell ref="A158:K158"/>
    <mergeCell ref="A174:K174"/>
    <mergeCell ref="A340:K340"/>
    <mergeCell ref="A351:K351"/>
    <mergeCell ref="A329:K329"/>
    <mergeCell ref="A318:K318"/>
    <mergeCell ref="A327:K327"/>
    <mergeCell ref="A297:K297"/>
    <mergeCell ref="A304:K304"/>
    <mergeCell ref="A266:K266"/>
    <mergeCell ref="I31:K31"/>
    <mergeCell ref="I30:K30"/>
    <mergeCell ref="I28:K28"/>
    <mergeCell ref="I27:K27"/>
    <mergeCell ref="H125:K125"/>
    <mergeCell ref="A33:K33"/>
  </mergeCells>
  <phoneticPr fontId="0" type="noConversion"/>
  <dataValidations count="1">
    <dataValidation type="list" allowBlank="1" showErrorMessage="1" sqref="B6">
      <formula1>СписокСкидок</formula1>
    </dataValidation>
  </dataValidations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6" sqref="A6"/>
    </sheetView>
  </sheetViews>
  <sheetFormatPr defaultRowHeight="12.75" x14ac:dyDescent="0.2"/>
  <sheetData>
    <row r="1" spans="1:1" x14ac:dyDescent="0.2">
      <c r="A1" s="1">
        <v>0</v>
      </c>
    </row>
    <row r="2" spans="1:1" x14ac:dyDescent="0.2">
      <c r="A2" s="1">
        <v>0.05</v>
      </c>
    </row>
    <row r="3" spans="1:1" x14ac:dyDescent="0.2">
      <c r="A3" s="1">
        <v>0.1</v>
      </c>
    </row>
    <row r="4" spans="1:1" x14ac:dyDescent="0.2">
      <c r="A4" s="1">
        <v>0.15</v>
      </c>
    </row>
    <row r="5" spans="1:1" x14ac:dyDescent="0.2">
      <c r="A5" s="1">
        <v>0</v>
      </c>
    </row>
    <row r="6" spans="1:1" x14ac:dyDescent="0.2">
      <c r="A6" s="1">
        <v>0</v>
      </c>
    </row>
    <row r="7" spans="1:1" x14ac:dyDescent="0.2">
      <c r="A7" s="1"/>
    </row>
    <row r="8" spans="1:1" x14ac:dyDescent="0.2">
      <c r="A8" s="1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Прайс-лист</vt:lpstr>
      <vt:lpstr>Скидки</vt:lpstr>
      <vt:lpstr>СписокСкидок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svetlichniy.ts</dc:creator>
  <cp:lastModifiedBy>Zverdvd.org</cp:lastModifiedBy>
  <dcterms:created xsi:type="dcterms:W3CDTF">2015-08-21T05:45:18Z</dcterms:created>
  <dcterms:modified xsi:type="dcterms:W3CDTF">2018-09-13T14:33:19Z</dcterms:modified>
</cp:coreProperties>
</file>