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Стрекоза" sheetId="1" r:id="rId1"/>
    <sheet name="Артикулы и цены" sheetId="2" r:id="rId2"/>
  </sheets>
  <definedNames>
    <definedName name="_xlnm._FilterDatabase" localSheetId="1" hidden="1">'Артикулы и цены'!$A$4:$H$4</definedName>
    <definedName name="_xlnm.Print_Titles" localSheetId="0">Стрекоза!$2:$4</definedName>
    <definedName name="_xlnm.Print_Area" localSheetId="0">Стрекоза!$B$2:$L$238</definedName>
  </definedNames>
  <calcPr calcId="125725" refMode="R1C1"/>
</workbook>
</file>

<file path=xl/calcChain.xml><?xml version="1.0" encoding="utf-8"?>
<calcChain xmlns="http://schemas.openxmlformats.org/spreadsheetml/2006/main">
  <c r="H183" i="1"/>
  <c r="H194"/>
  <c r="H173"/>
  <c r="L168" l="1"/>
  <c r="K168"/>
  <c r="J168"/>
  <c r="L162"/>
  <c r="K162"/>
  <c r="J162"/>
  <c r="J151"/>
  <c r="L151"/>
  <c r="K151"/>
  <c r="L141"/>
  <c r="K141"/>
  <c r="J141"/>
  <c r="L129"/>
  <c r="K129"/>
  <c r="J129"/>
  <c r="L112"/>
  <c r="K112"/>
  <c r="J112"/>
  <c r="L91"/>
  <c r="K91"/>
  <c r="J91"/>
  <c r="L80"/>
  <c r="K80"/>
  <c r="J80"/>
  <c r="L86"/>
  <c r="K86"/>
  <c r="J86"/>
  <c r="K76"/>
  <c r="J76"/>
  <c r="L76"/>
  <c r="L67"/>
  <c r="K67"/>
  <c r="J67"/>
  <c r="L59"/>
  <c r="K59"/>
  <c r="J59"/>
  <c r="H118"/>
  <c r="H209"/>
  <c r="H94"/>
  <c r="H100"/>
  <c r="H65"/>
  <c r="H166"/>
  <c r="H78"/>
  <c r="H39"/>
  <c r="H38"/>
  <c r="H46"/>
  <c r="H47"/>
  <c r="H226"/>
  <c r="H29"/>
  <c r="H23"/>
  <c r="H15"/>
  <c r="H9"/>
  <c r="H148"/>
  <c r="H163"/>
  <c r="H157"/>
  <c r="H138"/>
  <c r="H126"/>
  <c r="H109"/>
  <c r="H56"/>
  <c r="H88"/>
  <c r="H77"/>
  <c r="H80" s="1"/>
  <c r="H83"/>
  <c r="H73"/>
  <c r="H64"/>
  <c r="H234"/>
  <c r="H165"/>
  <c r="H110"/>
  <c r="H149"/>
  <c r="H89"/>
  <c r="H127"/>
  <c r="H216"/>
  <c r="H151" l="1"/>
  <c r="H67"/>
  <c r="H129"/>
  <c r="H91"/>
  <c r="H112"/>
  <c r="H57"/>
  <c r="H59" s="1"/>
  <c r="H74"/>
  <c r="H76" s="1"/>
  <c r="H139"/>
  <c r="H141" s="1"/>
  <c r="H158"/>
  <c r="H160"/>
  <c r="H164"/>
  <c r="H168" s="1"/>
  <c r="H84"/>
  <c r="H86" s="1"/>
  <c r="H159"/>
  <c r="H162" l="1"/>
</calcChain>
</file>

<file path=xl/sharedStrings.xml><?xml version="1.0" encoding="utf-8"?>
<sst xmlns="http://schemas.openxmlformats.org/spreadsheetml/2006/main" count="435" uniqueCount="169">
  <si>
    <t>ГОСТИНИЧНАЯ МЕБЕЛЬ - СЕРИЯ "СТРЕКОЗА"</t>
  </si>
  <si>
    <t>►►► Кровати ◄◄◄</t>
  </si>
  <si>
    <t>Артикул</t>
  </si>
  <si>
    <t>Наименование</t>
  </si>
  <si>
    <t>Кол-во в изделии, шт.</t>
  </si>
  <si>
    <t>Размер, мм</t>
  </si>
  <si>
    <t>Вес брутто, кг</t>
  </si>
  <si>
    <t>Объем, м3</t>
  </si>
  <si>
    <t>Кол-во мест</t>
  </si>
  <si>
    <t>СФ-318601</t>
  </si>
  <si>
    <t>Кровать</t>
  </si>
  <si>
    <t>СФ-318602</t>
  </si>
  <si>
    <t>СФ-318616</t>
  </si>
  <si>
    <t>СФ-318618</t>
  </si>
  <si>
    <t>►►► Элементы навесные◄◄◄</t>
  </si>
  <si>
    <t>СФ-318160</t>
  </si>
  <si>
    <t>Спинка кровати</t>
  </si>
  <si>
    <t>СФ-318180</t>
  </si>
  <si>
    <t>центральная часть</t>
  </si>
  <si>
    <t>СФ-318062</t>
  </si>
  <si>
    <t>Спинка кровати (изобр.)</t>
  </si>
  <si>
    <t>СФ-318061</t>
  </si>
  <si>
    <t>Спинка кровати (зерк.)</t>
  </si>
  <si>
    <t>боковая часть</t>
  </si>
  <si>
    <t>►►► Тумба прикроватная ◄◄◄</t>
  </si>
  <si>
    <t>СФ-312902</t>
  </si>
  <si>
    <t xml:space="preserve">Каркас тумбы </t>
  </si>
  <si>
    <t>СФ-315852</t>
  </si>
  <si>
    <t>Стенка передняя (комплект)</t>
  </si>
  <si>
    <t>Итого за изделие:</t>
  </si>
  <si>
    <t>516 х 550 х 588</t>
  </si>
  <si>
    <t>►►► Комод ◄◄◄</t>
  </si>
  <si>
    <t>СФ-312901</t>
  </si>
  <si>
    <t>Каркас комода</t>
  </si>
  <si>
    <t>СФ-315894</t>
  </si>
  <si>
    <t>966 х 550 х 1032</t>
  </si>
  <si>
    <t>►►► Столы  ◄◄◄</t>
  </si>
  <si>
    <t>СФ-311901</t>
  </si>
  <si>
    <t xml:space="preserve">Каркас стола </t>
  </si>
  <si>
    <t>изобр.</t>
  </si>
  <si>
    <t>1300 х 600 х 760</t>
  </si>
  <si>
    <t>СФ-311911</t>
  </si>
  <si>
    <t>зерк.</t>
  </si>
  <si>
    <t>СФ-311903</t>
  </si>
  <si>
    <t>СФ-315807</t>
  </si>
  <si>
    <t>Дверь</t>
  </si>
  <si>
    <t>1400 х 600 х 760</t>
  </si>
  <si>
    <t>СФ-311913</t>
  </si>
  <si>
    <t>СФ-311800</t>
  </si>
  <si>
    <t>Стол письменный</t>
  </si>
  <si>
    <t>СФ-311600</t>
  </si>
  <si>
    <t>Стол журнальный</t>
  </si>
  <si>
    <t>►►►Тумба под ТВ◄◄◄</t>
  </si>
  <si>
    <t>СФ-312903</t>
  </si>
  <si>
    <t>Каркас тумбы</t>
  </si>
  <si>
    <t>СФ-315820</t>
  </si>
  <si>
    <t>Двери (комплект)</t>
  </si>
  <si>
    <t>940 х 600 х 760</t>
  </si>
  <si>
    <t>►►►Тумба для обуви◄◄◄</t>
  </si>
  <si>
    <t>Цвет: КАРКАС- гасиенда</t>
  </si>
  <si>
    <t>СФ-312010</t>
  </si>
  <si>
    <t>Тумба</t>
  </si>
  <si>
    <t>►►► Шкафы глубиной 460 мм◄◄◄</t>
  </si>
  <si>
    <t>СФ-314101</t>
  </si>
  <si>
    <t>Каркас шкафа</t>
  </si>
  <si>
    <t>СФ-315801</t>
  </si>
  <si>
    <t>488 х 460 х 2240</t>
  </si>
  <si>
    <t>►►► Шкафы глубиной 610 мм ◄◄◄</t>
  </si>
  <si>
    <t>СФ-314104</t>
  </si>
  <si>
    <t>488 х 610 х 2240</t>
  </si>
  <si>
    <t>СФ-314118</t>
  </si>
  <si>
    <t>СФ-315811</t>
  </si>
  <si>
    <t>938 х 610 х 2240</t>
  </si>
  <si>
    <t>СФ-314107</t>
  </si>
  <si>
    <t>Дверь (а)</t>
  </si>
  <si>
    <t>СФ-315822</t>
  </si>
  <si>
    <t>Двери (b - комплект)</t>
  </si>
  <si>
    <t>СФ-315893</t>
  </si>
  <si>
    <t>1388 х 610 х 2240</t>
  </si>
  <si>
    <t>СФ-314117</t>
  </si>
  <si>
    <t>Цвет: гасиенда</t>
  </si>
  <si>
    <t>СФ-316710</t>
  </si>
  <si>
    <t>Вешалка</t>
  </si>
  <si>
    <t>с зеркалом</t>
  </si>
  <si>
    <t>СФ-316715</t>
  </si>
  <si>
    <t>►►► Полка настенная◄◄◄</t>
  </si>
  <si>
    <t>Цвет: КАРКАС-гасиенда</t>
  </si>
  <si>
    <t>СФ-316304</t>
  </si>
  <si>
    <t>Полка настенная</t>
  </si>
  <si>
    <t>►►► Зеркало настенное  ◄◄◄</t>
  </si>
  <si>
    <t>СФ-317801</t>
  </si>
  <si>
    <t xml:space="preserve">Зеркало настенное </t>
  </si>
  <si>
    <t>2091 x 954 x 953</t>
  </si>
  <si>
    <t>2091 x 1254 x 953</t>
  </si>
  <si>
    <t>2040 x 1644 x 510</t>
  </si>
  <si>
    <t>2040 x 1844 x 510</t>
  </si>
  <si>
    <t>1654 x 73 x 1090</t>
  </si>
  <si>
    <t>1854 x 73 x 1090</t>
  </si>
  <si>
    <t>616 x 18 x 930</t>
  </si>
  <si>
    <t>1400 x 600 x 760</t>
  </si>
  <si>
    <t>900 x 580 x 550</t>
  </si>
  <si>
    <t>1000 x 630 x 520</t>
  </si>
  <si>
    <t>1000 x 258 x 1320</t>
  </si>
  <si>
    <t>1250 x 270 x 320</t>
  </si>
  <si>
    <t>900 x 19 x 650</t>
  </si>
  <si>
    <t>скидка</t>
  </si>
  <si>
    <t>наценка</t>
  </si>
  <si>
    <t>НДС</t>
  </si>
  <si>
    <t>Вешалка СФ-316710</t>
  </si>
  <si>
    <t>Вешалка СФ-316715</t>
  </si>
  <si>
    <t>Дверь СФ-315801</t>
  </si>
  <si>
    <t>Дверь СФ-315807</t>
  </si>
  <si>
    <t>Дверь СФ-315811</t>
  </si>
  <si>
    <t>Дверь СФ-315820</t>
  </si>
  <si>
    <t>Дверь СФ-315822</t>
  </si>
  <si>
    <t>Зеркало настенное СФ-317801</t>
  </si>
  <si>
    <t>Каркас комода СФ-312901</t>
  </si>
  <si>
    <t>Каркас стола СФ-311901</t>
  </si>
  <si>
    <t>Каркас стола СФ-311903</t>
  </si>
  <si>
    <t>Каркас стола СФ-311911</t>
  </si>
  <si>
    <t>Каркас стола СФ-311913</t>
  </si>
  <si>
    <t>Каркас тумбы СФ-312902</t>
  </si>
  <si>
    <t>Каркас тумбы СФ-312903</t>
  </si>
  <si>
    <t>Каркас шкафа СФ-314101</t>
  </si>
  <si>
    <t>Каркас шкафа СФ-314104</t>
  </si>
  <si>
    <t>Каркас шкафа СФ-314107</t>
  </si>
  <si>
    <t>Каркас шкафа СФ-314117</t>
  </si>
  <si>
    <t>Каркас шкафа СФ-314118</t>
  </si>
  <si>
    <t>Кровать СФ-318601</t>
  </si>
  <si>
    <t>Кровать СФ-318602</t>
  </si>
  <si>
    <t>Кровать СФ-318616</t>
  </si>
  <si>
    <t>Кровать СФ-318618</t>
  </si>
  <si>
    <t>Полка настенная СФ-316304</t>
  </si>
  <si>
    <t>Спинка кровати СФ-318061</t>
  </si>
  <si>
    <t>Спинка кровати СФ-318062</t>
  </si>
  <si>
    <t>Спинка кровати СФ-318160</t>
  </si>
  <si>
    <t>Спинка кровати СФ-318180</t>
  </si>
  <si>
    <t>Стенка передняя СФ-315852</t>
  </si>
  <si>
    <t>Стенка передняя СФ-315893</t>
  </si>
  <si>
    <t>Стенка передняя СФ-315894</t>
  </si>
  <si>
    <t>Стол журнальный СФ-311600</t>
  </si>
  <si>
    <t>Стол письменный СФ-311800</t>
  </si>
  <si>
    <t>Тумба СФ-312010</t>
  </si>
  <si>
    <t>РФ</t>
  </si>
  <si>
    <t>Цена за единицу, рос. руб</t>
  </si>
  <si>
    <t>СФ-315401</t>
  </si>
  <si>
    <t>СФ-315433</t>
  </si>
  <si>
    <t>Дверь (комплект)</t>
  </si>
  <si>
    <t>Дверь СФ-315401</t>
  </si>
  <si>
    <t>Дверь СФ-315433</t>
  </si>
  <si>
    <t>446 х 19 х 2095</t>
  </si>
  <si>
    <t>895 х 19 х 1428</t>
  </si>
  <si>
    <t>►►► Двери с зеркалом◄◄◄</t>
  </si>
  <si>
    <t>СФ-315444</t>
  </si>
  <si>
    <t>Дверь СФ-315444</t>
  </si>
  <si>
    <t xml:space="preserve">для каркасов шкафов : </t>
  </si>
  <si>
    <t>СФ-314101, СФ-314104 , СФ-314107, СФ-314117</t>
  </si>
  <si>
    <t>895 х 19 х 2095</t>
  </si>
  <si>
    <t>СФ-314107, СФ-314117</t>
  </si>
  <si>
    <t xml:space="preserve">для каркаса шкафа : </t>
  </si>
  <si>
    <t>ЦЕНА</t>
  </si>
  <si>
    <t>Цвет: КАРКАС- гасиенда; ФАСАДЫ - гасиенда\гасиенда, капучино\капучино, капучино\гасиенда</t>
  </si>
  <si>
    <t>Цвет: КАРКАС- гасиенда; ФАСАДЫ -гасиенда\гасиенда, капучино\капучино, капучино\гасиенда</t>
  </si>
  <si>
    <t>Цвет: КАРКАС- гасиенда; ФАСАДЫ, ДВЕРИ - гасиенда\гасиенда, капучино\капучино, капучино\гасиенда</t>
  </si>
  <si>
    <t>Цвет: ДВЕРИ - гасиенда\зеркало, капучино\зеркало</t>
  </si>
  <si>
    <t>Цвет: ДЕКОРАТИВНОЙ ВСТАВКИ НА ПРОФИЛЕ-гасиенда, капучино</t>
  </si>
  <si>
    <t>Цвет: КАРКАС- гасиенда; МЯГКИЙ ЭЛЕМЕНТ - вельвет, жаккард, aquarel</t>
  </si>
  <si>
    <t>Дилерский прайс-лист с 24.09.2018</t>
  </si>
  <si>
    <t>119071, г. Москва, ул. Орджоникидзе, 10
тел/факс: (495) 790-7288
infomsk@d-dom.ru     http://ddom-mos.ru</t>
  </si>
</sst>
</file>

<file path=xl/styles.xml><?xml version="1.0" encoding="utf-8"?>
<styleSheet xmlns="http://schemas.openxmlformats.org/spreadsheetml/2006/main">
  <numFmts count="3">
    <numFmt numFmtId="164" formatCode="_-* #,##0_р_._-;\-* #,##0_р_._-;_-* &quot;-&quot;_р_._-;_-@_-"/>
    <numFmt numFmtId="165" formatCode="#,##0_р_."/>
    <numFmt numFmtId="166" formatCode="#,##0.0"/>
  </numFmts>
  <fonts count="2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 Cyr"/>
      <charset val="204"/>
    </font>
    <font>
      <b/>
      <sz val="11"/>
      <color theme="1"/>
      <name val="Arial Cyr"/>
      <charset val="204"/>
    </font>
    <font>
      <sz val="9"/>
      <color theme="1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name val="Arial Cyr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rgb="FF00B05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7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67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Protection="1">
      <protection locked="0" hidden="1"/>
    </xf>
    <xf numFmtId="0" fontId="3" fillId="0" borderId="0" xfId="0" applyFont="1" applyProtection="1">
      <protection hidden="1"/>
    </xf>
    <xf numFmtId="0" fontId="5" fillId="2" borderId="0" xfId="0" applyFont="1" applyFill="1" applyAlignment="1" applyProtection="1">
      <alignment horizontal="centerContinuous"/>
      <protection locked="0" hidden="1"/>
    </xf>
    <xf numFmtId="0" fontId="6" fillId="2" borderId="0" xfId="0" applyFont="1" applyFill="1" applyAlignment="1" applyProtection="1">
      <alignment horizontal="centerContinuous"/>
      <protection locked="0" hidden="1"/>
    </xf>
    <xf numFmtId="3" fontId="6" fillId="2" borderId="0" xfId="0" applyNumberFormat="1" applyFont="1" applyFill="1" applyAlignment="1" applyProtection="1">
      <alignment horizontal="centerContinuous"/>
      <protection hidden="1"/>
    </xf>
    <xf numFmtId="0" fontId="6" fillId="2" borderId="0" xfId="0" applyFont="1" applyFill="1" applyAlignment="1" applyProtection="1">
      <alignment horizontal="centerContinuous"/>
      <protection hidden="1"/>
    </xf>
    <xf numFmtId="0" fontId="7" fillId="0" borderId="1" xfId="0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0" xfId="0" applyFont="1" applyAlignment="1" applyProtection="1">
      <alignment horizontal="center"/>
      <protection locked="0" hidden="1"/>
    </xf>
    <xf numFmtId="3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Continuous"/>
      <protection locked="0" hidden="1"/>
    </xf>
    <xf numFmtId="3" fontId="10" fillId="3" borderId="0" xfId="0" applyNumberFormat="1" applyFont="1" applyFill="1" applyAlignment="1" applyProtection="1">
      <alignment horizontal="centerContinuous"/>
      <protection hidden="1"/>
    </xf>
    <xf numFmtId="0" fontId="10" fillId="3" borderId="0" xfId="0" applyFont="1" applyFill="1" applyAlignment="1" applyProtection="1">
      <alignment horizontal="centerContinuous"/>
      <protection hidden="1"/>
    </xf>
    <xf numFmtId="0" fontId="11" fillId="0" borderId="1" xfId="0" applyFont="1" applyBorder="1" applyAlignment="1" applyProtection="1">
      <alignment horizontal="left"/>
      <protection locked="0" hidden="1"/>
    </xf>
    <xf numFmtId="0" fontId="11" fillId="0" borderId="0" xfId="0" applyFont="1" applyBorder="1" applyAlignment="1" applyProtection="1">
      <alignment horizontal="left"/>
      <protection locked="0" hidden="1"/>
    </xf>
    <xf numFmtId="3" fontId="11" fillId="0" borderId="0" xfId="0" applyNumberFormat="1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8" fillId="0" borderId="0" xfId="0" applyFont="1" applyProtection="1"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3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top" wrapText="1"/>
      <protection locked="0"/>
    </xf>
    <xf numFmtId="3" fontId="3" fillId="0" borderId="0" xfId="0" applyNumberFormat="1" applyFont="1" applyFill="1" applyBorder="1" applyAlignment="1" applyProtection="1">
      <alignment horizontal="left" vertical="top"/>
      <protection locked="0" hidden="1"/>
    </xf>
    <xf numFmtId="0" fontId="8" fillId="0" borderId="0" xfId="0" applyFont="1" applyBorder="1" applyAlignment="1" applyProtection="1">
      <alignment vertical="top"/>
      <protection locked="0"/>
    </xf>
    <xf numFmtId="164" fontId="12" fillId="0" borderId="0" xfId="0" applyNumberFormat="1" applyFont="1" applyAlignment="1" applyProtection="1">
      <alignment horizontal="right" vertical="top"/>
      <protection locked="0"/>
    </xf>
    <xf numFmtId="3" fontId="13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164" fontId="13" fillId="0" borderId="0" xfId="0" applyNumberFormat="1" applyFont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8" fillId="0" borderId="1" xfId="0" applyFont="1" applyBorder="1" applyAlignment="1" applyProtection="1">
      <alignment vertical="top"/>
      <protection locked="0"/>
    </xf>
    <xf numFmtId="164" fontId="13" fillId="0" borderId="1" xfId="0" applyNumberFormat="1" applyFont="1" applyBorder="1" applyAlignment="1" applyProtection="1">
      <alignment horizontal="right" vertical="top"/>
      <protection locked="0"/>
    </xf>
    <xf numFmtId="3" fontId="13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right"/>
    </xf>
    <xf numFmtId="0" fontId="8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Protection="1">
      <protection locked="0"/>
    </xf>
    <xf numFmtId="2" fontId="8" fillId="0" borderId="0" xfId="0" applyNumberFormat="1" applyFont="1" applyBorder="1" applyAlignment="1" applyProtection="1">
      <alignment vertical="top"/>
      <protection locked="0"/>
    </xf>
    <xf numFmtId="2" fontId="13" fillId="0" borderId="0" xfId="0" applyNumberFormat="1" applyFont="1" applyBorder="1" applyAlignment="1" applyProtection="1">
      <alignment horizontal="right" vertical="top"/>
      <protection locked="0"/>
    </xf>
    <xf numFmtId="2" fontId="13" fillId="0" borderId="0" xfId="0" applyNumberFormat="1" applyFont="1" applyBorder="1" applyAlignment="1">
      <alignment horizontal="right" vertical="top"/>
    </xf>
    <xf numFmtId="2" fontId="14" fillId="0" borderId="0" xfId="0" applyNumberFormat="1" applyFont="1" applyBorder="1" applyAlignment="1">
      <alignment horizontal="right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3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3" fontId="7" fillId="0" borderId="0" xfId="0" applyNumberFormat="1" applyFont="1" applyFill="1" applyBorder="1" applyAlignment="1" applyProtection="1">
      <alignment horizontal="left" vertical="top"/>
      <protection locked="0" hidden="1"/>
    </xf>
    <xf numFmtId="0" fontId="13" fillId="0" borderId="0" xfId="0" applyFont="1" applyFill="1" applyBorder="1" applyAlignment="1" applyProtection="1">
      <alignment vertical="top"/>
      <protection locked="0"/>
    </xf>
    <xf numFmtId="164" fontId="13" fillId="0" borderId="0" xfId="0" applyNumberFormat="1" applyFont="1" applyFill="1" applyAlignment="1" applyProtection="1">
      <alignment horizontal="right" vertical="top"/>
      <protection locked="0"/>
    </xf>
    <xf numFmtId="3" fontId="13" fillId="0" borderId="0" xfId="0" applyNumberFormat="1" applyFont="1" applyFill="1" applyAlignment="1">
      <alignment horizontal="right" vertical="top"/>
    </xf>
    <xf numFmtId="0" fontId="14" fillId="0" borderId="0" xfId="0" applyFont="1" applyFill="1" applyAlignment="1">
      <alignment horizontal="right"/>
    </xf>
    <xf numFmtId="3" fontId="11" fillId="0" borderId="1" xfId="0" applyNumberFormat="1" applyFont="1" applyBorder="1" applyAlignment="1" applyProtection="1">
      <alignment horizontal="left"/>
      <protection hidden="1"/>
    </xf>
    <xf numFmtId="0" fontId="11" fillId="0" borderId="1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Continuous" vertical="top" wrapText="1"/>
      <protection locked="0"/>
    </xf>
    <xf numFmtId="0" fontId="3" fillId="0" borderId="0" xfId="0" applyFont="1" applyAlignment="1" applyProtection="1">
      <alignment horizontal="centerContinuous"/>
      <protection locked="0"/>
    </xf>
    <xf numFmtId="164" fontId="13" fillId="0" borderId="0" xfId="0" applyNumberFormat="1" applyFont="1" applyBorder="1" applyAlignment="1" applyProtection="1">
      <alignment horizontal="right" vertical="top"/>
      <protection locked="0"/>
    </xf>
    <xf numFmtId="3" fontId="13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 applyProtection="1">
      <alignment horizontal="centerContinuous" vertical="top" wrapText="1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13" fillId="3" borderId="0" xfId="0" applyFont="1" applyFill="1" applyBorder="1" applyAlignment="1" applyProtection="1">
      <alignment vertical="top"/>
      <protection locked="0"/>
    </xf>
    <xf numFmtId="164" fontId="13" fillId="3" borderId="0" xfId="0" applyNumberFormat="1" applyFont="1" applyFill="1" applyAlignment="1" applyProtection="1">
      <alignment horizontal="right" vertical="top"/>
      <protection locked="0"/>
    </xf>
    <xf numFmtId="3" fontId="13" fillId="3" borderId="0" xfId="0" applyNumberFormat="1" applyFont="1" applyFill="1" applyAlignment="1">
      <alignment horizontal="right" vertical="top"/>
    </xf>
    <xf numFmtId="0" fontId="14" fillId="3" borderId="0" xfId="0" applyFont="1" applyFill="1" applyAlignment="1">
      <alignment horizontal="right"/>
    </xf>
    <xf numFmtId="0" fontId="14" fillId="3" borderId="0" xfId="0" applyFont="1" applyFill="1" applyBorder="1" applyAlignment="1">
      <alignment horizontal="right"/>
    </xf>
    <xf numFmtId="3" fontId="7" fillId="0" borderId="1" xfId="0" applyNumberFormat="1" applyFont="1" applyFill="1" applyBorder="1" applyAlignment="1" applyProtection="1">
      <alignment horizontal="left" vertical="top"/>
      <protection locked="0" hidden="1"/>
    </xf>
    <xf numFmtId="0" fontId="13" fillId="3" borderId="1" xfId="0" applyFont="1" applyFill="1" applyBorder="1" applyAlignment="1" applyProtection="1">
      <alignment vertical="top"/>
      <protection locked="0"/>
    </xf>
    <xf numFmtId="164" fontId="13" fillId="3" borderId="1" xfId="0" applyNumberFormat="1" applyFont="1" applyFill="1" applyBorder="1" applyAlignment="1" applyProtection="1">
      <alignment horizontal="right" vertical="top"/>
      <protection locked="0"/>
    </xf>
    <xf numFmtId="3" fontId="13" fillId="3" borderId="1" xfId="0" applyNumberFormat="1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right"/>
    </xf>
    <xf numFmtId="0" fontId="8" fillId="0" borderId="1" xfId="0" applyFont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 hidden="1"/>
    </xf>
    <xf numFmtId="3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horizontal="left" vertical="top"/>
      <protection locked="0" hidden="1"/>
    </xf>
    <xf numFmtId="0" fontId="12" fillId="3" borderId="0" xfId="0" applyFont="1" applyFill="1" applyBorder="1" applyAlignment="1" applyProtection="1">
      <alignment vertical="top"/>
      <protection locked="0"/>
    </xf>
    <xf numFmtId="3" fontId="13" fillId="3" borderId="0" xfId="0" applyNumberFormat="1" applyFont="1" applyFill="1" applyBorder="1" applyAlignment="1">
      <alignment horizontal="right" vertical="top"/>
    </xf>
    <xf numFmtId="0" fontId="12" fillId="3" borderId="1" xfId="0" applyFont="1" applyFill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3" fontId="1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3" fontId="3" fillId="0" borderId="0" xfId="0" applyNumberFormat="1" applyFont="1"/>
    <xf numFmtId="0" fontId="3" fillId="0" borderId="0" xfId="0" applyFont="1" applyAlignment="1"/>
    <xf numFmtId="165" fontId="2" fillId="0" borderId="0" xfId="5" applyNumberFormat="1" applyFill="1" applyAlignment="1">
      <alignment horizontal="right"/>
    </xf>
    <xf numFmtId="0" fontId="1" fillId="0" borderId="0" xfId="6"/>
    <xf numFmtId="0" fontId="2" fillId="0" borderId="0" xfId="2" applyFont="1" applyFill="1" applyBorder="1"/>
    <xf numFmtId="165" fontId="2" fillId="0" borderId="0" xfId="2" applyNumberFormat="1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 vertical="center"/>
    </xf>
    <xf numFmtId="165" fontId="16" fillId="0" borderId="0" xfId="5" applyNumberFormat="1" applyFont="1" applyFill="1" applyBorder="1" applyAlignment="1">
      <alignment horizontal="right"/>
    </xf>
    <xf numFmtId="0" fontId="2" fillId="0" borderId="0" xfId="5" applyFill="1" applyBorder="1"/>
    <xf numFmtId="0" fontId="16" fillId="5" borderId="3" xfId="5" applyFont="1" applyFill="1" applyBorder="1" applyAlignment="1">
      <alignment horizontal="center" vertical="center"/>
    </xf>
    <xf numFmtId="165" fontId="2" fillId="0" borderId="0" xfId="5" applyNumberFormat="1" applyFill="1" applyBorder="1" applyAlignment="1">
      <alignment horizontal="right"/>
    </xf>
    <xf numFmtId="0" fontId="17" fillId="0" borderId="3" xfId="6" applyFont="1" applyBorder="1"/>
    <xf numFmtId="3" fontId="1" fillId="0" borderId="3" xfId="7" applyNumberFormat="1" applyBorder="1"/>
    <xf numFmtId="0" fontId="1" fillId="0" borderId="3" xfId="6" applyBorder="1"/>
    <xf numFmtId="4" fontId="3" fillId="0" borderId="0" xfId="0" applyNumberFormat="1" applyFont="1"/>
    <xf numFmtId="4" fontId="3" fillId="0" borderId="0" xfId="0" applyNumberFormat="1" applyFont="1" applyProtection="1">
      <protection hidden="1"/>
    </xf>
    <xf numFmtId="4" fontId="6" fillId="2" borderId="0" xfId="0" applyNumberFormat="1" applyFont="1" applyFill="1" applyAlignment="1" applyProtection="1">
      <alignment horizontal="centerContinuous"/>
      <protection hidden="1"/>
    </xf>
    <xf numFmtId="4" fontId="7" fillId="0" borderId="1" xfId="0" applyNumberFormat="1" applyFont="1" applyBorder="1" applyAlignment="1">
      <alignment horizontal="left"/>
    </xf>
    <xf numFmtId="4" fontId="10" fillId="3" borderId="0" xfId="0" applyNumberFormat="1" applyFont="1" applyFill="1" applyAlignment="1" applyProtection="1">
      <alignment horizontal="centerContinuous"/>
      <protection hidden="1"/>
    </xf>
    <xf numFmtId="4" fontId="11" fillId="0" borderId="0" xfId="0" applyNumberFormat="1" applyFont="1" applyBorder="1" applyAlignment="1" applyProtection="1">
      <alignment horizontal="left"/>
      <protection hidden="1"/>
    </xf>
    <xf numFmtId="4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4" fillId="0" borderId="0" xfId="0" applyNumberFormat="1" applyFont="1" applyFill="1" applyAlignment="1">
      <alignment horizontal="right"/>
    </xf>
    <xf numFmtId="4" fontId="11" fillId="0" borderId="1" xfId="0" applyNumberFormat="1" applyFont="1" applyBorder="1" applyAlignment="1" applyProtection="1">
      <alignment horizontal="left"/>
      <protection hidden="1"/>
    </xf>
    <xf numFmtId="4" fontId="14" fillId="3" borderId="0" xfId="0" applyNumberFormat="1" applyFont="1" applyFill="1" applyAlignment="1">
      <alignment horizontal="right"/>
    </xf>
    <xf numFmtId="4" fontId="14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4" fontId="14" fillId="3" borderId="0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vertical="top" wrapText="1"/>
    </xf>
    <xf numFmtId="166" fontId="11" fillId="0" borderId="0" xfId="0" applyNumberFormat="1" applyFont="1" applyBorder="1" applyAlignment="1" applyProtection="1">
      <alignment horizontal="left"/>
      <protection hidden="1"/>
    </xf>
    <xf numFmtId="166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166" fontId="14" fillId="0" borderId="0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right"/>
    </xf>
    <xf numFmtId="166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0" applyNumberFormat="1" applyFont="1" applyBorder="1" applyAlignment="1" applyProtection="1">
      <alignment horizontal="left"/>
      <protection hidden="1"/>
    </xf>
    <xf numFmtId="166" fontId="14" fillId="3" borderId="0" xfId="0" applyNumberFormat="1" applyFont="1" applyFill="1" applyAlignment="1">
      <alignment horizontal="right"/>
    </xf>
    <xf numFmtId="166" fontId="14" fillId="3" borderId="1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166" fontId="14" fillId="3" borderId="0" xfId="0" applyNumberFormat="1" applyFont="1" applyFill="1" applyBorder="1" applyAlignment="1">
      <alignment horizontal="right"/>
    </xf>
    <xf numFmtId="166" fontId="14" fillId="0" borderId="1" xfId="0" applyNumberFormat="1" applyFont="1" applyBorder="1" applyAlignment="1">
      <alignment vertical="top" wrapText="1"/>
    </xf>
    <xf numFmtId="3" fontId="3" fillId="0" borderId="0" xfId="0" applyNumberFormat="1" applyFont="1" applyBorder="1"/>
    <xf numFmtId="3" fontId="3" fillId="0" borderId="0" xfId="0" applyNumberFormat="1" applyFont="1" applyBorder="1" applyProtection="1">
      <protection hidden="1"/>
    </xf>
    <xf numFmtId="3" fontId="6" fillId="2" borderId="0" xfId="0" applyNumberFormat="1" applyFont="1" applyFill="1" applyBorder="1" applyAlignment="1" applyProtection="1">
      <alignment horizontal="centerContinuous"/>
      <protection hidden="1"/>
    </xf>
    <xf numFmtId="3" fontId="10" fillId="3" borderId="0" xfId="0" applyNumberFormat="1" applyFont="1" applyFill="1" applyBorder="1" applyAlignment="1" applyProtection="1">
      <alignment horizontal="centerContinuous"/>
      <protection hidden="1"/>
    </xf>
    <xf numFmtId="3" fontId="14" fillId="0" borderId="0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0" fillId="3" borderId="4" xfId="0" applyNumberFormat="1" applyFont="1" applyFill="1" applyBorder="1" applyAlignment="1" applyProtection="1">
      <alignment horizontal="centerContinuous"/>
      <protection hidden="1"/>
    </xf>
    <xf numFmtId="3" fontId="14" fillId="3" borderId="1" xfId="0" applyNumberFormat="1" applyFont="1" applyFill="1" applyBorder="1" applyAlignment="1">
      <alignment horizontal="right"/>
    </xf>
    <xf numFmtId="3" fontId="14" fillId="3" borderId="0" xfId="0" applyNumberFormat="1" applyFont="1" applyFill="1" applyBorder="1" applyAlignment="1">
      <alignment horizontal="right"/>
    </xf>
    <xf numFmtId="166" fontId="3" fillId="0" borderId="0" xfId="0" applyNumberFormat="1" applyFont="1"/>
    <xf numFmtId="166" fontId="3" fillId="0" borderId="0" xfId="0" applyNumberFormat="1" applyFont="1" applyProtection="1">
      <protection hidden="1"/>
    </xf>
    <xf numFmtId="166" fontId="6" fillId="2" borderId="0" xfId="0" applyNumberFormat="1" applyFont="1" applyFill="1" applyAlignment="1" applyProtection="1">
      <alignment horizontal="centerContinuous"/>
      <protection hidden="1"/>
    </xf>
    <xf numFmtId="166" fontId="7" fillId="0" borderId="1" xfId="0" applyNumberFormat="1" applyFont="1" applyBorder="1" applyAlignment="1">
      <alignment horizontal="left"/>
    </xf>
    <xf numFmtId="166" fontId="10" fillId="3" borderId="0" xfId="0" applyNumberFormat="1" applyFont="1" applyFill="1" applyAlignment="1" applyProtection="1">
      <alignment horizontal="centerContinuous"/>
      <protection hidden="1"/>
    </xf>
    <xf numFmtId="166" fontId="14" fillId="0" borderId="0" xfId="0" applyNumberFormat="1" applyFont="1" applyAlignment="1">
      <alignment horizontal="right"/>
    </xf>
    <xf numFmtId="166" fontId="14" fillId="0" borderId="0" xfId="0" applyNumberFormat="1" applyFont="1" applyFill="1" applyAlignment="1">
      <alignment horizontal="right"/>
    </xf>
    <xf numFmtId="14" fontId="0" fillId="0" borderId="0" xfId="5" applyNumberFormat="1" applyFont="1" applyFill="1" applyBorder="1" applyAlignment="1">
      <alignment horizontal="center"/>
    </xf>
    <xf numFmtId="0" fontId="10" fillId="3" borderId="0" xfId="0" applyFont="1" applyFill="1" applyBorder="1" applyAlignment="1" applyProtection="1">
      <alignment horizontal="centerContinuous"/>
      <protection hidden="1"/>
    </xf>
    <xf numFmtId="0" fontId="14" fillId="0" borderId="0" xfId="0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left" vertical="top"/>
      <protection locked="0" hidden="1"/>
    </xf>
    <xf numFmtId="3" fontId="2" fillId="0" borderId="3" xfId="8" applyNumberFormat="1" applyBorder="1"/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3" fontId="4" fillId="0" borderId="0" xfId="0" applyNumberFormat="1" applyFont="1" applyFill="1" applyBorder="1" applyAlignment="1" applyProtection="1">
      <alignment horizontal="left" vertical="top"/>
      <protection locked="0" hidden="1"/>
    </xf>
    <xf numFmtId="0" fontId="0" fillId="0" borderId="0" xfId="0" applyFont="1" applyBorder="1" applyAlignment="1" applyProtection="1">
      <alignment vertical="top"/>
      <protection locked="0"/>
    </xf>
    <xf numFmtId="3" fontId="3" fillId="0" borderId="0" xfId="0" applyNumberFormat="1" applyFont="1" applyFill="1" applyBorder="1" applyAlignment="1" applyProtection="1">
      <alignment horizontal="left" vertical="top"/>
      <protection locked="0" hidden="1"/>
    </xf>
    <xf numFmtId="165" fontId="16" fillId="4" borderId="6" xfId="5" applyNumberFormat="1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/>
    </xf>
    <xf numFmtId="165" fontId="16" fillId="4" borderId="6" xfId="2" applyNumberFormat="1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right" vertical="center"/>
    </xf>
    <xf numFmtId="3" fontId="22" fillId="0" borderId="3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left" vertical="top"/>
      <protection locked="0" hidden="1"/>
    </xf>
    <xf numFmtId="3" fontId="20" fillId="0" borderId="0" xfId="0" applyNumberFormat="1" applyFont="1" applyAlignment="1" applyProtection="1">
      <alignment horizontal="right" vertical="center" wrapText="1"/>
      <protection hidden="1"/>
    </xf>
    <xf numFmtId="3" fontId="20" fillId="0" borderId="0" xfId="0" applyNumberFormat="1" applyFont="1" applyAlignment="1" applyProtection="1">
      <alignment horizontal="right" vertical="center"/>
      <protection hidden="1"/>
    </xf>
    <xf numFmtId="49" fontId="4" fillId="0" borderId="5" xfId="3" applyNumberFormat="1" applyFont="1" applyFill="1" applyBorder="1" applyAlignment="1" applyProtection="1">
      <alignment horizontal="left" vertical="center" wrapText="1"/>
      <protection hidden="1"/>
    </xf>
    <xf numFmtId="49" fontId="4" fillId="0" borderId="0" xfId="3" applyNumberFormat="1" applyFont="1" applyFill="1" applyBorder="1" applyAlignment="1" applyProtection="1">
      <alignment horizontal="left" vertical="center" wrapText="1"/>
      <protection hidden="1"/>
    </xf>
  </cellXfs>
  <cellStyles count="9">
    <cellStyle name="Обычный" xfId="0" builtinId="0"/>
    <cellStyle name="Обычный 2" xfId="1"/>
    <cellStyle name="Обычный 2 2" xfId="2"/>
    <cellStyle name="Обычный 2 3" xfId="5"/>
    <cellStyle name="Обычный 3" xfId="3"/>
    <cellStyle name="Обычный 3 2" xfId="4"/>
    <cellStyle name="Обычный 4" xfId="6"/>
    <cellStyle name="Обычный 4 2" xfId="8"/>
    <cellStyle name="Обычный 5 7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7</xdr:row>
      <xdr:rowOff>114300</xdr:rowOff>
    </xdr:from>
    <xdr:to>
      <xdr:col>2</xdr:col>
      <xdr:colOff>742950</xdr:colOff>
      <xdr:row>12</xdr:row>
      <xdr:rowOff>133350</xdr:rowOff>
    </xdr:to>
    <xdr:pic>
      <xdr:nvPicPr>
        <xdr:cNvPr id="4" name="Picture 23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4052" b="21828"/>
        <a:stretch>
          <a:fillRect/>
        </a:stretch>
      </xdr:blipFill>
      <xdr:spPr bwMode="auto">
        <a:xfrm>
          <a:off x="752475" y="2105025"/>
          <a:ext cx="1419225" cy="1085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470647</xdr:colOff>
      <xdr:row>11</xdr:row>
      <xdr:rowOff>11206</xdr:rowOff>
    </xdr:from>
    <xdr:ext cx="1083951" cy="236214"/>
    <xdr:sp macro="" textlink="">
      <xdr:nvSpPr>
        <xdr:cNvPr id="5" name="TextBox 4"/>
        <xdr:cNvSpPr txBox="1"/>
      </xdr:nvSpPr>
      <xdr:spPr>
        <a:xfrm>
          <a:off x="1899397" y="2878231"/>
          <a:ext cx="1083951" cy="236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/>
            <a:t>матрас 2000х900</a:t>
          </a:r>
        </a:p>
      </xdr:txBody>
    </xdr:sp>
    <xdr:clientData/>
  </xdr:oneCellAnchor>
  <xdr:twoCellAnchor editAs="oneCell">
    <xdr:from>
      <xdr:col>1</xdr:col>
      <xdr:colOff>885825</xdr:colOff>
      <xdr:row>55</xdr:row>
      <xdr:rowOff>38100</xdr:rowOff>
    </xdr:from>
    <xdr:to>
      <xdr:col>2</xdr:col>
      <xdr:colOff>428625</xdr:colOff>
      <xdr:row>59</xdr:row>
      <xdr:rowOff>0</xdr:rowOff>
    </xdr:to>
    <xdr:pic>
      <xdr:nvPicPr>
        <xdr:cNvPr id="6" name="Picture 239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713" t="18040" b="15372"/>
        <a:stretch>
          <a:fillRect/>
        </a:stretch>
      </xdr:blipFill>
      <xdr:spPr bwMode="auto">
        <a:xfrm>
          <a:off x="1114425" y="12011025"/>
          <a:ext cx="74295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649381</xdr:colOff>
      <xdr:row>62</xdr:row>
      <xdr:rowOff>80683</xdr:rowOff>
    </xdr:from>
    <xdr:to>
      <xdr:col>2</xdr:col>
      <xdr:colOff>630331</xdr:colOff>
      <xdr:row>68</xdr:row>
      <xdr:rowOff>118783</xdr:rowOff>
    </xdr:to>
    <xdr:pic>
      <xdr:nvPicPr>
        <xdr:cNvPr id="7" name="Picture 239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2283" b="9900"/>
        <a:stretch>
          <a:fillRect/>
        </a:stretch>
      </xdr:blipFill>
      <xdr:spPr bwMode="auto">
        <a:xfrm>
          <a:off x="873499" y="13281212"/>
          <a:ext cx="1179979" cy="1293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555252</xdr:colOff>
      <xdr:row>73</xdr:row>
      <xdr:rowOff>59391</xdr:rowOff>
    </xdr:from>
    <xdr:to>
      <xdr:col>2</xdr:col>
      <xdr:colOff>707652</xdr:colOff>
      <xdr:row>79</xdr:row>
      <xdr:rowOff>2241</xdr:rowOff>
    </xdr:to>
    <xdr:pic>
      <xdr:nvPicPr>
        <xdr:cNvPr id="8" name="Picture 2396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21735" b="21570"/>
        <a:stretch>
          <a:fillRect/>
        </a:stretch>
      </xdr:blipFill>
      <xdr:spPr bwMode="auto">
        <a:xfrm>
          <a:off x="779370" y="15893303"/>
          <a:ext cx="1351429" cy="1085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136</xdr:row>
      <xdr:rowOff>177053</xdr:rowOff>
    </xdr:from>
    <xdr:to>
      <xdr:col>2</xdr:col>
      <xdr:colOff>695325</xdr:colOff>
      <xdr:row>145</xdr:row>
      <xdr:rowOff>91328</xdr:rowOff>
    </xdr:to>
    <xdr:pic>
      <xdr:nvPicPr>
        <xdr:cNvPr id="9" name="Picture 2412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3113"/>
        <a:stretch>
          <a:fillRect/>
        </a:stretch>
      </xdr:blipFill>
      <xdr:spPr bwMode="auto">
        <a:xfrm>
          <a:off x="843243" y="28516729"/>
          <a:ext cx="1275229" cy="17408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224</xdr:row>
      <xdr:rowOff>279587</xdr:rowOff>
    </xdr:from>
    <xdr:to>
      <xdr:col>2</xdr:col>
      <xdr:colOff>447675</xdr:colOff>
      <xdr:row>228</xdr:row>
      <xdr:rowOff>107016</xdr:rowOff>
    </xdr:to>
    <xdr:pic>
      <xdr:nvPicPr>
        <xdr:cNvPr id="10" name="Picture 2443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5794" t="31097" r="10213" b="31520"/>
        <a:stretch>
          <a:fillRect/>
        </a:stretch>
      </xdr:blipFill>
      <xdr:spPr bwMode="auto">
        <a:xfrm>
          <a:off x="728943" y="46268528"/>
          <a:ext cx="1141879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232</xdr:row>
      <xdr:rowOff>119903</xdr:rowOff>
    </xdr:from>
    <xdr:to>
      <xdr:col>2</xdr:col>
      <xdr:colOff>466725</xdr:colOff>
      <xdr:row>237</xdr:row>
      <xdr:rowOff>53228</xdr:rowOff>
    </xdr:to>
    <xdr:pic>
      <xdr:nvPicPr>
        <xdr:cNvPr id="11" name="Picture 245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19562" b="19069"/>
        <a:stretch>
          <a:fillRect/>
        </a:stretch>
      </xdr:blipFill>
      <xdr:spPr bwMode="auto">
        <a:xfrm>
          <a:off x="719418" y="47700079"/>
          <a:ext cx="1170454" cy="9978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21</xdr:row>
      <xdr:rowOff>95250</xdr:rowOff>
    </xdr:from>
    <xdr:to>
      <xdr:col>2</xdr:col>
      <xdr:colOff>876300</xdr:colOff>
      <xdr:row>25</xdr:row>
      <xdr:rowOff>57150</xdr:rowOff>
    </xdr:to>
    <xdr:pic>
      <xdr:nvPicPr>
        <xdr:cNvPr id="1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2950" y="4981575"/>
          <a:ext cx="1562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89647</xdr:colOff>
      <xdr:row>25</xdr:row>
      <xdr:rowOff>22412</xdr:rowOff>
    </xdr:from>
    <xdr:ext cx="1154096" cy="236215"/>
    <xdr:sp macro="" textlink="">
      <xdr:nvSpPr>
        <xdr:cNvPr id="13" name="TextBox 12"/>
        <xdr:cNvSpPr txBox="1"/>
      </xdr:nvSpPr>
      <xdr:spPr>
        <a:xfrm>
          <a:off x="318247" y="5785037"/>
          <a:ext cx="1154096" cy="23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/>
            <a:t>матрас 2000х1600</a:t>
          </a:r>
        </a:p>
      </xdr:txBody>
    </xdr:sp>
    <xdr:clientData/>
  </xdr:oneCellAnchor>
  <xdr:twoCellAnchor editAs="oneCell">
    <xdr:from>
      <xdr:col>1</xdr:col>
      <xdr:colOff>514350</xdr:colOff>
      <xdr:row>27</xdr:row>
      <xdr:rowOff>257175</xdr:rowOff>
    </xdr:from>
    <xdr:to>
      <xdr:col>3</xdr:col>
      <xdr:colOff>28575</xdr:colOff>
      <xdr:row>32</xdr:row>
      <xdr:rowOff>161925</xdr:rowOff>
    </xdr:to>
    <xdr:pic>
      <xdr:nvPicPr>
        <xdr:cNvPr id="1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2950" y="6400800"/>
          <a:ext cx="18192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78441</xdr:colOff>
      <xdr:row>32</xdr:row>
      <xdr:rowOff>78442</xdr:rowOff>
    </xdr:from>
    <xdr:ext cx="1163960" cy="236215"/>
    <xdr:sp macro="" textlink="">
      <xdr:nvSpPr>
        <xdr:cNvPr id="15" name="TextBox 14"/>
        <xdr:cNvSpPr txBox="1"/>
      </xdr:nvSpPr>
      <xdr:spPr>
        <a:xfrm>
          <a:off x="307041" y="7288867"/>
          <a:ext cx="1163960" cy="23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/>
            <a:t>матрас 2000х1800</a:t>
          </a:r>
        </a:p>
      </xdr:txBody>
    </xdr:sp>
    <xdr:clientData/>
  </xdr:oneCellAnchor>
  <xdr:twoCellAnchor editAs="oneCell">
    <xdr:from>
      <xdr:col>1</xdr:col>
      <xdr:colOff>569819</xdr:colOff>
      <xdr:row>36</xdr:row>
      <xdr:rowOff>228039</xdr:rowOff>
    </xdr:from>
    <xdr:to>
      <xdr:col>2</xdr:col>
      <xdr:colOff>846044</xdr:colOff>
      <xdr:row>41</xdr:row>
      <xdr:rowOff>180414</xdr:rowOff>
    </xdr:to>
    <xdr:pic>
      <xdr:nvPicPr>
        <xdr:cNvPr id="16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93937" y="8116980"/>
          <a:ext cx="1475254" cy="1061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942975</xdr:colOff>
      <xdr:row>44</xdr:row>
      <xdr:rowOff>361389</xdr:rowOff>
    </xdr:from>
    <xdr:to>
      <xdr:col>2</xdr:col>
      <xdr:colOff>495300</xdr:colOff>
      <xdr:row>50</xdr:row>
      <xdr:rowOff>156322</xdr:rowOff>
    </xdr:to>
    <xdr:pic>
      <xdr:nvPicPr>
        <xdr:cNvPr id="17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67093" y="9931213"/>
          <a:ext cx="751354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82</xdr:row>
      <xdr:rowOff>180975</xdr:rowOff>
    </xdr:from>
    <xdr:to>
      <xdr:col>2</xdr:col>
      <xdr:colOff>781050</xdr:colOff>
      <xdr:row>88</xdr:row>
      <xdr:rowOff>95250</xdr:rowOff>
    </xdr:to>
    <xdr:pic>
      <xdr:nvPicPr>
        <xdr:cNvPr id="18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3900" y="18288000"/>
          <a:ext cx="14859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92</xdr:row>
      <xdr:rowOff>85725</xdr:rowOff>
    </xdr:from>
    <xdr:to>
      <xdr:col>2</xdr:col>
      <xdr:colOff>819150</xdr:colOff>
      <xdr:row>97</xdr:row>
      <xdr:rowOff>142875</xdr:rowOff>
    </xdr:to>
    <xdr:pic>
      <xdr:nvPicPr>
        <xdr:cNvPr id="19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150" y="20097750"/>
          <a:ext cx="14287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116</xdr:row>
      <xdr:rowOff>171450</xdr:rowOff>
    </xdr:from>
    <xdr:to>
      <xdr:col>2</xdr:col>
      <xdr:colOff>552450</xdr:colOff>
      <xdr:row>121</xdr:row>
      <xdr:rowOff>19051</xdr:rowOff>
    </xdr:to>
    <xdr:pic>
      <xdr:nvPicPr>
        <xdr:cNvPr id="20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52475" y="25346025"/>
          <a:ext cx="1228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146</xdr:row>
      <xdr:rowOff>66675</xdr:rowOff>
    </xdr:from>
    <xdr:to>
      <xdr:col>2</xdr:col>
      <xdr:colOff>971550</xdr:colOff>
      <xdr:row>154</xdr:row>
      <xdr:rowOff>47624</xdr:rowOff>
    </xdr:to>
    <xdr:pic>
      <xdr:nvPicPr>
        <xdr:cNvPr id="21" name="Picture 10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31394400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809625</xdr:colOff>
      <xdr:row>207</xdr:row>
      <xdr:rowOff>186578</xdr:rowOff>
    </xdr:from>
    <xdr:to>
      <xdr:col>2</xdr:col>
      <xdr:colOff>419100</xdr:colOff>
      <xdr:row>213</xdr:row>
      <xdr:rowOff>91328</xdr:rowOff>
    </xdr:to>
    <xdr:pic>
      <xdr:nvPicPr>
        <xdr:cNvPr id="22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33743" y="42824960"/>
          <a:ext cx="808504" cy="115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215</xdr:row>
      <xdr:rowOff>19050</xdr:rowOff>
    </xdr:from>
    <xdr:to>
      <xdr:col>2</xdr:col>
      <xdr:colOff>390525</xdr:colOff>
      <xdr:row>221</xdr:row>
      <xdr:rowOff>28575</xdr:rowOff>
    </xdr:to>
    <xdr:pic>
      <xdr:nvPicPr>
        <xdr:cNvPr id="23" name="Picture 10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71843" y="44293491"/>
          <a:ext cx="741829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124</xdr:row>
      <xdr:rowOff>104775</xdr:rowOff>
    </xdr:from>
    <xdr:to>
      <xdr:col>2</xdr:col>
      <xdr:colOff>685800</xdr:colOff>
      <xdr:row>132</xdr:row>
      <xdr:rowOff>142875</xdr:rowOff>
    </xdr:to>
    <xdr:pic>
      <xdr:nvPicPr>
        <xdr:cNvPr id="24" name="Picture 2409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t="4358"/>
        <a:stretch>
          <a:fillRect/>
        </a:stretch>
      </xdr:blipFill>
      <xdr:spPr bwMode="auto">
        <a:xfrm>
          <a:off x="838200" y="26946225"/>
          <a:ext cx="1276350" cy="1743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567017</xdr:colOff>
      <xdr:row>107</xdr:row>
      <xdr:rowOff>245409</xdr:rowOff>
    </xdr:from>
    <xdr:to>
      <xdr:col>2</xdr:col>
      <xdr:colOff>586067</xdr:colOff>
      <xdr:row>113</xdr:row>
      <xdr:rowOff>54908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7744" t="41335" r="8261" b="2650"/>
        <a:stretch>
          <a:fillRect/>
        </a:stretch>
      </xdr:blipFill>
      <xdr:spPr bwMode="auto">
        <a:xfrm>
          <a:off x="791135" y="22623556"/>
          <a:ext cx="1218079" cy="10645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671232</xdr:colOff>
      <xdr:row>99</xdr:row>
      <xdr:rowOff>47625</xdr:rowOff>
    </xdr:from>
    <xdr:to>
      <xdr:col>2</xdr:col>
      <xdr:colOff>661707</xdr:colOff>
      <xdr:row>104</xdr:row>
      <xdr:rowOff>57150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10968" t="49487" r="8710" b="3992"/>
        <a:stretch>
          <a:fillRect/>
        </a:stretch>
      </xdr:blipFill>
      <xdr:spPr bwMode="auto">
        <a:xfrm>
          <a:off x="895350" y="20901772"/>
          <a:ext cx="1189504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</xdr:row>
      <xdr:rowOff>9525</xdr:rowOff>
    </xdr:from>
    <xdr:to>
      <xdr:col>2</xdr:col>
      <xdr:colOff>542925</xdr:colOff>
      <xdr:row>19</xdr:row>
      <xdr:rowOff>133350</xdr:rowOff>
    </xdr:to>
    <xdr:pic>
      <xdr:nvPicPr>
        <xdr:cNvPr id="27" name="Picture 239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934" t="23672" b="26195"/>
        <a:stretch>
          <a:fillRect/>
        </a:stretch>
      </xdr:blipFill>
      <xdr:spPr bwMode="auto">
        <a:xfrm>
          <a:off x="504825" y="3562350"/>
          <a:ext cx="1466850" cy="1076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608079</xdr:colOff>
      <xdr:row>17</xdr:row>
      <xdr:rowOff>105575</xdr:rowOff>
    </xdr:from>
    <xdr:ext cx="1146395" cy="226765"/>
    <xdr:sp macro="" textlink="">
      <xdr:nvSpPr>
        <xdr:cNvPr id="28" name="TextBox 27"/>
        <xdr:cNvSpPr txBox="1"/>
      </xdr:nvSpPr>
      <xdr:spPr>
        <a:xfrm>
          <a:off x="2036829" y="4229900"/>
          <a:ext cx="1146395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/>
            <a:t>матрас 2000х1200</a:t>
          </a:r>
        </a:p>
      </xdr:txBody>
    </xdr:sp>
    <xdr:clientData/>
  </xdr:oneCellAnchor>
  <xdr:twoCellAnchor editAs="oneCell">
    <xdr:from>
      <xdr:col>1</xdr:col>
      <xdr:colOff>436469</xdr:colOff>
      <xdr:row>156</xdr:row>
      <xdr:rowOff>157443</xdr:rowOff>
    </xdr:from>
    <xdr:to>
      <xdr:col>3</xdr:col>
      <xdr:colOff>122144</xdr:colOff>
      <xdr:row>166</xdr:row>
      <xdr:rowOff>62193</xdr:rowOff>
    </xdr:to>
    <xdr:pic>
      <xdr:nvPicPr>
        <xdr:cNvPr id="29" name="Picture 242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t="18054" b="17822"/>
        <a:stretch>
          <a:fillRect/>
        </a:stretch>
      </xdr:blipFill>
      <xdr:spPr bwMode="auto">
        <a:xfrm>
          <a:off x="660587" y="32688119"/>
          <a:ext cx="1994086" cy="1809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336176</xdr:colOff>
      <xdr:row>171</xdr:row>
      <xdr:rowOff>313766</xdr:rowOff>
    </xdr:from>
    <xdr:to>
      <xdr:col>1</xdr:col>
      <xdr:colOff>1131793</xdr:colOff>
      <xdr:row>180</xdr:row>
      <xdr:rowOff>126308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60294" y="35701942"/>
          <a:ext cx="795617" cy="17287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11207</xdr:colOff>
      <xdr:row>171</xdr:row>
      <xdr:rowOff>313765</xdr:rowOff>
    </xdr:from>
    <xdr:to>
      <xdr:col>3</xdr:col>
      <xdr:colOff>33620</xdr:colOff>
      <xdr:row>180</xdr:row>
      <xdr:rowOff>185878</xdr:rowOff>
    </xdr:to>
    <xdr:pic>
      <xdr:nvPicPr>
        <xdr:cNvPr id="33" name="Рисунок 32" descr="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510" r="42938"/>
        <a:stretch>
          <a:fillRect/>
        </a:stretch>
      </xdr:blipFill>
      <xdr:spPr>
        <a:xfrm>
          <a:off x="1434354" y="35701941"/>
          <a:ext cx="1131795" cy="1788319"/>
        </a:xfrm>
        <a:prstGeom prst="rect">
          <a:avLst/>
        </a:prstGeom>
      </xdr:spPr>
    </xdr:pic>
    <xdr:clientData/>
  </xdr:twoCellAnchor>
  <xdr:twoCellAnchor editAs="oneCell">
    <xdr:from>
      <xdr:col>1</xdr:col>
      <xdr:colOff>291353</xdr:colOff>
      <xdr:row>194</xdr:row>
      <xdr:rowOff>67236</xdr:rowOff>
    </xdr:from>
    <xdr:to>
      <xdr:col>2</xdr:col>
      <xdr:colOff>186578</xdr:colOff>
      <xdr:row>203</xdr:row>
      <xdr:rowOff>124386</xdr:rowOff>
    </xdr:to>
    <xdr:pic>
      <xdr:nvPicPr>
        <xdr:cNvPr id="36" name="Рисунок 35" descr="1.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1224" r="42874"/>
        <a:stretch>
          <a:fillRect/>
        </a:stretch>
      </xdr:blipFill>
      <xdr:spPr bwMode="auto">
        <a:xfrm>
          <a:off x="515471" y="40038618"/>
          <a:ext cx="1094254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336176</xdr:colOff>
      <xdr:row>182</xdr:row>
      <xdr:rowOff>145677</xdr:rowOff>
    </xdr:from>
    <xdr:to>
      <xdr:col>2</xdr:col>
      <xdr:colOff>164726</xdr:colOff>
      <xdr:row>192</xdr:row>
      <xdr:rowOff>126627</xdr:rowOff>
    </xdr:to>
    <xdr:pic>
      <xdr:nvPicPr>
        <xdr:cNvPr id="34" name="Рисунок 33" descr="7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41772"/>
        <a:stretch>
          <a:fillRect/>
        </a:stretch>
      </xdr:blipFill>
      <xdr:spPr bwMode="auto">
        <a:xfrm>
          <a:off x="560294" y="37831059"/>
          <a:ext cx="1027579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1131794</xdr:colOff>
      <xdr:row>3</xdr:row>
      <xdr:rowOff>156882</xdr:rowOff>
    </xdr:to>
    <xdr:pic>
      <xdr:nvPicPr>
        <xdr:cNvPr id="35" name="Рисунок 34" descr="logo_DD темный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4118" y="403412"/>
          <a:ext cx="1131794" cy="1131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L270"/>
  <sheetViews>
    <sheetView tabSelected="1" view="pageBreakPreview" zoomScale="85" zoomScaleNormal="100" zoomScaleSheetLayoutView="85" workbookViewId="0">
      <selection activeCell="H11" sqref="H11"/>
    </sheetView>
  </sheetViews>
  <sheetFormatPr defaultRowHeight="12.75"/>
  <cols>
    <col min="1" max="1" width="3.42578125" style="4" customWidth="1"/>
    <col min="2" max="2" width="18" style="1" customWidth="1"/>
    <col min="3" max="3" width="16.5703125" style="1" customWidth="1"/>
    <col min="4" max="4" width="13.42578125" style="1" customWidth="1"/>
    <col min="5" max="5" width="14.140625" style="1" customWidth="1"/>
    <col min="6" max="6" width="27.42578125" style="1" customWidth="1"/>
    <col min="7" max="7" width="12" style="2" customWidth="1"/>
    <col min="8" max="8" width="17.140625" style="3" customWidth="1"/>
    <col min="9" max="9" width="18.28515625" style="4" customWidth="1"/>
    <col min="10" max="10" width="11.85546875" style="139" customWidth="1"/>
    <col min="11" max="11" width="11.28515625" style="99" customWidth="1"/>
    <col min="12" max="12" width="10.85546875" style="128" bestFit="1" customWidth="1"/>
    <col min="13" max="16384" width="9.140625" style="4"/>
  </cols>
  <sheetData>
    <row r="1" spans="2:12" ht="31.5" customHeight="1"/>
    <row r="2" spans="2:12" s="6" customFormat="1" ht="64.5" customHeight="1">
      <c r="B2" s="5"/>
      <c r="C2" s="5"/>
      <c r="D2" s="5"/>
      <c r="E2" s="5"/>
      <c r="F2" s="5"/>
      <c r="G2" s="5"/>
      <c r="H2" s="163" t="s">
        <v>168</v>
      </c>
      <c r="I2" s="164"/>
      <c r="J2" s="164"/>
      <c r="K2" s="164"/>
      <c r="L2" s="164"/>
    </row>
    <row r="3" spans="2:12" s="6" customFormat="1">
      <c r="B3" s="7" t="s">
        <v>0</v>
      </c>
      <c r="C3" s="8"/>
      <c r="D3" s="8"/>
      <c r="E3" s="8"/>
      <c r="F3" s="8"/>
      <c r="G3" s="8"/>
      <c r="H3" s="9"/>
      <c r="I3" s="10"/>
      <c r="J3" s="141"/>
      <c r="K3" s="101"/>
      <c r="L3" s="130"/>
    </row>
    <row r="4" spans="2:12" s="6" customFormat="1" ht="15" customHeight="1">
      <c r="B4" s="11"/>
      <c r="C4" s="11"/>
      <c r="D4" s="11"/>
      <c r="E4" s="11"/>
      <c r="F4" s="11"/>
      <c r="G4" s="11"/>
      <c r="H4" s="12"/>
      <c r="I4" s="13"/>
      <c r="J4" s="142"/>
      <c r="K4" s="102"/>
      <c r="L4" s="160" t="s">
        <v>167</v>
      </c>
    </row>
    <row r="5" spans="2:12" s="6" customFormat="1" ht="7.5" customHeight="1">
      <c r="B5" s="14"/>
      <c r="C5" s="14"/>
      <c r="D5" s="14"/>
      <c r="E5" s="14"/>
      <c r="F5" s="14"/>
      <c r="G5" s="14"/>
      <c r="H5" s="15"/>
      <c r="I5" s="16"/>
      <c r="J5" s="140"/>
      <c r="K5" s="100"/>
      <c r="L5" s="129"/>
    </row>
    <row r="6" spans="2:12" s="6" customFormat="1">
      <c r="B6" s="17" t="s">
        <v>1</v>
      </c>
      <c r="C6" s="17"/>
      <c r="D6" s="17"/>
      <c r="E6" s="17"/>
      <c r="F6" s="17"/>
      <c r="G6" s="17"/>
      <c r="H6" s="18"/>
      <c r="I6" s="19"/>
      <c r="J6" s="143"/>
      <c r="K6" s="103"/>
      <c r="L6" s="131"/>
    </row>
    <row r="7" spans="2:12" s="6" customFormat="1">
      <c r="B7" s="20" t="s">
        <v>166</v>
      </c>
      <c r="C7" s="20"/>
      <c r="D7" s="20"/>
      <c r="E7" s="21"/>
      <c r="F7" s="21"/>
      <c r="G7" s="21"/>
      <c r="H7" s="22"/>
      <c r="I7" s="23"/>
      <c r="J7" s="117"/>
      <c r="K7" s="104"/>
      <c r="L7" s="22"/>
    </row>
    <row r="8" spans="2:12" ht="24">
      <c r="B8" s="24"/>
      <c r="C8" s="24"/>
      <c r="D8" s="24"/>
      <c r="E8" s="25" t="s">
        <v>2</v>
      </c>
      <c r="F8" s="25" t="s">
        <v>3</v>
      </c>
      <c r="G8" s="25" t="s">
        <v>4</v>
      </c>
      <c r="H8" s="26" t="s">
        <v>144</v>
      </c>
      <c r="I8" s="27" t="s">
        <v>5</v>
      </c>
      <c r="J8" s="118" t="s">
        <v>6</v>
      </c>
      <c r="K8" s="105" t="s">
        <v>7</v>
      </c>
      <c r="L8" s="26" t="s">
        <v>8</v>
      </c>
    </row>
    <row r="9" spans="2:12" ht="15" customHeight="1">
      <c r="B9" s="28"/>
      <c r="C9" s="28"/>
      <c r="E9" s="29" t="s">
        <v>9</v>
      </c>
      <c r="F9" s="30" t="s">
        <v>10</v>
      </c>
      <c r="G9" s="31">
        <v>1</v>
      </c>
      <c r="H9" s="32">
        <f>VLOOKUP(E9,'Артикулы и цены'!A:G,7,FALSE)</f>
        <v>15774</v>
      </c>
      <c r="I9" s="33" t="s">
        <v>92</v>
      </c>
      <c r="J9" s="144">
        <v>60.9</v>
      </c>
      <c r="K9" s="106">
        <v>0.19</v>
      </c>
      <c r="L9" s="132">
        <v>3</v>
      </c>
    </row>
    <row r="10" spans="2:12" ht="15" customHeight="1">
      <c r="B10" s="28"/>
      <c r="C10" s="28"/>
      <c r="E10" s="29"/>
      <c r="F10" s="30"/>
      <c r="G10" s="31"/>
      <c r="H10" s="32"/>
      <c r="I10" s="33"/>
      <c r="J10" s="144"/>
      <c r="K10" s="106"/>
      <c r="L10" s="132"/>
    </row>
    <row r="11" spans="2:12" ht="15" customHeight="1">
      <c r="B11" s="28"/>
      <c r="C11" s="28"/>
      <c r="E11" s="29"/>
      <c r="F11" s="30"/>
      <c r="G11" s="35"/>
      <c r="H11" s="32"/>
      <c r="I11" s="33"/>
      <c r="J11" s="144"/>
      <c r="K11" s="106"/>
      <c r="L11" s="132"/>
    </row>
    <row r="12" spans="2:12" ht="15" customHeight="1">
      <c r="B12" s="28"/>
      <c r="C12" s="28"/>
      <c r="E12" s="29"/>
      <c r="F12" s="30"/>
      <c r="G12" s="35"/>
      <c r="H12" s="32"/>
      <c r="I12" s="33"/>
      <c r="J12" s="144"/>
      <c r="K12" s="106"/>
      <c r="L12" s="132"/>
    </row>
    <row r="13" spans="2:12" ht="15" customHeight="1">
      <c r="B13" s="36"/>
      <c r="C13" s="36"/>
      <c r="D13" s="37"/>
      <c r="E13" s="38"/>
      <c r="F13" s="38"/>
      <c r="G13" s="39"/>
      <c r="H13" s="40"/>
      <c r="I13" s="41"/>
      <c r="J13" s="120"/>
      <c r="K13" s="107"/>
      <c r="L13" s="133"/>
    </row>
    <row r="14" spans="2:12" ht="24" customHeight="1">
      <c r="B14" s="42"/>
      <c r="C14" s="42"/>
      <c r="D14" s="43"/>
      <c r="E14" s="25" t="s">
        <v>2</v>
      </c>
      <c r="F14" s="25" t="s">
        <v>3</v>
      </c>
      <c r="G14" s="25" t="s">
        <v>4</v>
      </c>
      <c r="H14" s="26" t="s">
        <v>144</v>
      </c>
      <c r="I14" s="27" t="s">
        <v>5</v>
      </c>
      <c r="J14" s="118" t="s">
        <v>6</v>
      </c>
      <c r="K14" s="105" t="s">
        <v>7</v>
      </c>
      <c r="L14" s="26" t="s">
        <v>8</v>
      </c>
    </row>
    <row r="15" spans="2:12" ht="15" customHeight="1">
      <c r="B15" s="42"/>
      <c r="C15" s="42"/>
      <c r="D15" s="43"/>
      <c r="E15" s="29" t="s">
        <v>11</v>
      </c>
      <c r="F15" s="30" t="s">
        <v>10</v>
      </c>
      <c r="G15" s="31">
        <v>1</v>
      </c>
      <c r="H15" s="32">
        <f>VLOOKUP(E15,'Артикулы и цены'!A:G,7,FALSE)</f>
        <v>21773</v>
      </c>
      <c r="I15" s="33" t="s">
        <v>93</v>
      </c>
      <c r="J15" s="144">
        <v>75.900000000000006</v>
      </c>
      <c r="K15" s="106">
        <v>0.19</v>
      </c>
      <c r="L15" s="132">
        <v>3</v>
      </c>
    </row>
    <row r="16" spans="2:12" ht="15" customHeight="1">
      <c r="B16" s="42"/>
      <c r="C16" s="42"/>
      <c r="D16" s="43"/>
      <c r="E16" s="44"/>
      <c r="F16" s="44"/>
      <c r="G16" s="45"/>
      <c r="H16" s="46"/>
      <c r="I16" s="47"/>
      <c r="J16" s="119"/>
      <c r="K16" s="108"/>
      <c r="L16" s="132"/>
    </row>
    <row r="17" spans="2:12" ht="15" customHeight="1">
      <c r="B17" s="42"/>
      <c r="C17" s="42"/>
      <c r="D17" s="43"/>
      <c r="E17" s="44"/>
      <c r="F17" s="44"/>
      <c r="G17" s="45"/>
      <c r="H17" s="46"/>
      <c r="I17" s="47"/>
      <c r="J17" s="119"/>
      <c r="K17" s="108"/>
      <c r="L17" s="132"/>
    </row>
    <row r="18" spans="2:12" ht="15" customHeight="1">
      <c r="B18" s="42"/>
      <c r="C18" s="42"/>
      <c r="D18" s="43"/>
      <c r="E18" s="44"/>
      <c r="F18" s="44"/>
      <c r="G18" s="45"/>
      <c r="H18" s="46"/>
      <c r="I18" s="47"/>
      <c r="J18" s="119"/>
      <c r="K18" s="108"/>
      <c r="L18" s="132"/>
    </row>
    <row r="19" spans="2:12" ht="15" customHeight="1">
      <c r="B19" s="42"/>
      <c r="C19" s="42"/>
      <c r="D19" s="43"/>
      <c r="E19" s="44"/>
      <c r="F19" s="44"/>
      <c r="G19" s="45"/>
      <c r="H19" s="46"/>
      <c r="I19" s="47"/>
      <c r="J19" s="119"/>
      <c r="K19" s="108"/>
      <c r="L19" s="132"/>
    </row>
    <row r="20" spans="2:12" ht="15" customHeight="1">
      <c r="B20" s="42"/>
      <c r="C20" s="42"/>
      <c r="D20" s="43"/>
      <c r="E20" s="44"/>
      <c r="F20" s="44"/>
      <c r="G20" s="45"/>
      <c r="H20" s="46"/>
      <c r="I20" s="47"/>
      <c r="J20" s="119"/>
      <c r="K20" s="108"/>
      <c r="L20" s="132"/>
    </row>
    <row r="21" spans="2:12" ht="15" customHeight="1">
      <c r="B21" s="36"/>
      <c r="C21" s="36"/>
      <c r="D21" s="37"/>
      <c r="E21" s="38"/>
      <c r="F21" s="38"/>
      <c r="G21" s="39"/>
      <c r="H21" s="40"/>
      <c r="I21" s="41"/>
      <c r="J21" s="120"/>
      <c r="K21" s="107"/>
      <c r="L21" s="133"/>
    </row>
    <row r="22" spans="2:12" ht="24">
      <c r="B22" s="24"/>
      <c r="C22" s="24"/>
      <c r="D22" s="24"/>
      <c r="E22" s="48" t="s">
        <v>2</v>
      </c>
      <c r="F22" s="48" t="s">
        <v>3</v>
      </c>
      <c r="G22" s="48" t="s">
        <v>4</v>
      </c>
      <c r="H22" s="49" t="s">
        <v>144</v>
      </c>
      <c r="I22" s="50" t="s">
        <v>5</v>
      </c>
      <c r="J22" s="121" t="s">
        <v>6</v>
      </c>
      <c r="K22" s="109" t="s">
        <v>7</v>
      </c>
      <c r="L22" s="49" t="s">
        <v>8</v>
      </c>
    </row>
    <row r="23" spans="2:12" ht="15" customHeight="1">
      <c r="B23" s="28"/>
      <c r="C23" s="28"/>
      <c r="E23" s="29" t="s">
        <v>12</v>
      </c>
      <c r="F23" s="30" t="s">
        <v>10</v>
      </c>
      <c r="G23" s="31">
        <v>1</v>
      </c>
      <c r="H23" s="32">
        <f>VLOOKUP(E23,'Артикулы и цены'!A:G,7,FALSE)</f>
        <v>15105</v>
      </c>
      <c r="I23" s="33" t="s">
        <v>94</v>
      </c>
      <c r="J23" s="144">
        <v>54.7</v>
      </c>
      <c r="K23" s="106">
        <v>0.12</v>
      </c>
      <c r="L23" s="132">
        <v>3</v>
      </c>
    </row>
    <row r="24" spans="2:12" ht="15" customHeight="1">
      <c r="B24" s="28"/>
      <c r="C24" s="28"/>
      <c r="E24" s="29"/>
      <c r="F24" s="30"/>
      <c r="G24" s="31"/>
      <c r="H24" s="32"/>
      <c r="I24" s="33"/>
      <c r="J24" s="144"/>
      <c r="K24" s="106"/>
      <c r="L24" s="132"/>
    </row>
    <row r="25" spans="2:12" ht="15" customHeight="1">
      <c r="B25" s="28"/>
      <c r="C25" s="28"/>
      <c r="E25" s="29"/>
      <c r="F25" s="30"/>
      <c r="G25" s="35"/>
      <c r="H25" s="32"/>
      <c r="I25" s="33"/>
      <c r="J25" s="144"/>
      <c r="K25" s="106"/>
      <c r="L25" s="132"/>
    </row>
    <row r="26" spans="2:12" ht="15" customHeight="1">
      <c r="B26" s="28"/>
      <c r="C26" s="28"/>
      <c r="E26" s="29"/>
      <c r="F26" s="30"/>
      <c r="G26" s="35"/>
      <c r="H26" s="32"/>
      <c r="I26" s="33"/>
      <c r="J26" s="144"/>
      <c r="K26" s="106"/>
      <c r="L26" s="132"/>
    </row>
    <row r="27" spans="2:12" ht="15" customHeight="1">
      <c r="B27" s="36"/>
      <c r="C27" s="36"/>
      <c r="D27" s="37"/>
      <c r="E27" s="38"/>
      <c r="F27" s="38"/>
      <c r="G27" s="39"/>
      <c r="H27" s="40"/>
      <c r="I27" s="41"/>
      <c r="J27" s="120"/>
      <c r="K27" s="107"/>
      <c r="L27" s="133"/>
    </row>
    <row r="28" spans="2:12" ht="24">
      <c r="B28" s="24"/>
      <c r="C28" s="24"/>
      <c r="D28" s="24"/>
      <c r="E28" s="25" t="s">
        <v>2</v>
      </c>
      <c r="F28" s="25" t="s">
        <v>3</v>
      </c>
      <c r="G28" s="25" t="s">
        <v>4</v>
      </c>
      <c r="H28" s="26" t="s">
        <v>144</v>
      </c>
      <c r="I28" s="27" t="s">
        <v>5</v>
      </c>
      <c r="J28" s="118" t="s">
        <v>6</v>
      </c>
      <c r="K28" s="105" t="s">
        <v>7</v>
      </c>
      <c r="L28" s="26" t="s">
        <v>8</v>
      </c>
    </row>
    <row r="29" spans="2:12" ht="15" customHeight="1">
      <c r="B29" s="28"/>
      <c r="C29" s="28"/>
      <c r="E29" s="29" t="s">
        <v>13</v>
      </c>
      <c r="F29" s="30" t="s">
        <v>10</v>
      </c>
      <c r="G29" s="31">
        <v>1</v>
      </c>
      <c r="H29" s="32">
        <f>VLOOKUP(E29,'Артикулы и цены'!A:G,7,FALSE)</f>
        <v>15536</v>
      </c>
      <c r="I29" s="33" t="s">
        <v>95</v>
      </c>
      <c r="J29" s="144">
        <v>62.2</v>
      </c>
      <c r="K29" s="106">
        <v>0.13</v>
      </c>
      <c r="L29" s="132">
        <v>3</v>
      </c>
    </row>
    <row r="30" spans="2:12" ht="15" customHeight="1">
      <c r="B30" s="28"/>
      <c r="C30" s="28"/>
      <c r="E30" s="29"/>
      <c r="F30" s="30"/>
      <c r="G30" s="31"/>
      <c r="H30" s="32"/>
      <c r="I30" s="33"/>
      <c r="J30" s="144"/>
      <c r="K30" s="106"/>
      <c r="L30" s="132"/>
    </row>
    <row r="31" spans="2:12" ht="15" customHeight="1">
      <c r="B31" s="28"/>
      <c r="C31" s="28"/>
      <c r="E31" s="29"/>
      <c r="F31" s="30"/>
      <c r="G31" s="35"/>
      <c r="H31" s="32"/>
      <c r="I31" s="33"/>
      <c r="J31" s="144"/>
      <c r="K31" s="106"/>
      <c r="L31" s="132"/>
    </row>
    <row r="32" spans="2:12" ht="15" customHeight="1">
      <c r="B32" s="28"/>
      <c r="C32" s="28"/>
      <c r="E32" s="51"/>
      <c r="F32" s="52"/>
      <c r="G32" s="53"/>
      <c r="H32" s="54"/>
      <c r="I32" s="55"/>
      <c r="J32" s="145"/>
      <c r="K32" s="110"/>
      <c r="L32" s="134"/>
    </row>
    <row r="33" spans="2:12" ht="15" customHeight="1">
      <c r="B33" s="28"/>
      <c r="C33" s="28"/>
      <c r="E33" s="29"/>
      <c r="F33" s="30"/>
      <c r="G33" s="35"/>
      <c r="H33" s="32"/>
      <c r="I33" s="33"/>
      <c r="J33" s="144"/>
      <c r="K33" s="106"/>
      <c r="L33" s="132"/>
    </row>
    <row r="34" spans="2:12" ht="15" customHeight="1">
      <c r="B34" s="36"/>
      <c r="C34" s="36"/>
      <c r="D34" s="37"/>
      <c r="E34" s="38"/>
      <c r="F34" s="38"/>
      <c r="G34" s="39"/>
      <c r="H34" s="40"/>
      <c r="I34" s="41"/>
      <c r="J34" s="120"/>
      <c r="K34" s="107"/>
      <c r="L34" s="133"/>
    </row>
    <row r="35" spans="2:12" s="6" customFormat="1">
      <c r="B35" s="17" t="s">
        <v>14</v>
      </c>
      <c r="C35" s="17"/>
      <c r="D35" s="17"/>
      <c r="E35" s="17"/>
      <c r="F35" s="17"/>
      <c r="G35" s="17"/>
      <c r="H35" s="18"/>
      <c r="I35" s="19"/>
      <c r="J35" s="143"/>
      <c r="K35" s="103"/>
      <c r="L35" s="131"/>
    </row>
    <row r="36" spans="2:12" s="6" customFormat="1">
      <c r="B36" s="20" t="s">
        <v>166</v>
      </c>
      <c r="C36" s="20"/>
      <c r="D36" s="20"/>
      <c r="E36" s="20"/>
      <c r="F36" s="20"/>
      <c r="G36" s="20"/>
      <c r="H36" s="56"/>
      <c r="I36" s="57"/>
      <c r="J36" s="122"/>
      <c r="K36" s="111"/>
      <c r="L36" s="56"/>
    </row>
    <row r="37" spans="2:12" ht="27.75" customHeight="1">
      <c r="B37" s="24"/>
      <c r="C37" s="24"/>
      <c r="D37" s="24"/>
      <c r="E37" s="25" t="s">
        <v>2</v>
      </c>
      <c r="F37" s="25" t="s">
        <v>3</v>
      </c>
      <c r="G37" s="25" t="s">
        <v>4</v>
      </c>
      <c r="H37" s="26" t="s">
        <v>144</v>
      </c>
      <c r="I37" s="27" t="s">
        <v>5</v>
      </c>
      <c r="J37" s="118" t="s">
        <v>6</v>
      </c>
      <c r="K37" s="105" t="s">
        <v>7</v>
      </c>
      <c r="L37" s="26" t="s">
        <v>8</v>
      </c>
    </row>
    <row r="38" spans="2:12" ht="15" customHeight="1">
      <c r="B38" s="28"/>
      <c r="C38" s="28"/>
      <c r="E38" s="29" t="s">
        <v>15</v>
      </c>
      <c r="F38" s="30" t="s">
        <v>16</v>
      </c>
      <c r="G38" s="31">
        <v>1</v>
      </c>
      <c r="H38" s="32">
        <f>VLOOKUP(E38,'Артикулы и цены'!A:G,7,FALSE)</f>
        <v>12613</v>
      </c>
      <c r="I38" s="33" t="s">
        <v>96</v>
      </c>
      <c r="J38" s="144">
        <v>33.6</v>
      </c>
      <c r="K38" s="106">
        <v>0.13</v>
      </c>
      <c r="L38" s="132">
        <v>1</v>
      </c>
    </row>
    <row r="39" spans="2:12" ht="15" customHeight="1">
      <c r="B39" s="28"/>
      <c r="C39" s="28"/>
      <c r="E39" s="29" t="s">
        <v>17</v>
      </c>
      <c r="F39" s="30" t="s">
        <v>16</v>
      </c>
      <c r="G39" s="31">
        <v>1</v>
      </c>
      <c r="H39" s="32">
        <f>VLOOKUP(E39,'Артикулы и цены'!A:G,7,FALSE)</f>
        <v>14200</v>
      </c>
      <c r="I39" s="33" t="s">
        <v>97</v>
      </c>
      <c r="J39" s="144">
        <v>38.200000000000003</v>
      </c>
      <c r="K39" s="106">
        <v>0.151</v>
      </c>
      <c r="L39" s="132">
        <v>1</v>
      </c>
    </row>
    <row r="40" spans="2:12" ht="15" customHeight="1">
      <c r="B40" s="28"/>
      <c r="C40" s="28"/>
      <c r="E40" s="29"/>
      <c r="F40" s="30"/>
      <c r="G40" s="31"/>
      <c r="H40" s="32"/>
      <c r="I40" s="33"/>
      <c r="J40" s="144"/>
      <c r="K40" s="106"/>
      <c r="L40" s="132"/>
    </row>
    <row r="41" spans="2:12" ht="15" customHeight="1">
      <c r="B41" s="28"/>
      <c r="C41" s="28"/>
      <c r="E41" s="29"/>
      <c r="F41" s="30"/>
      <c r="G41" s="35"/>
      <c r="H41" s="32"/>
      <c r="I41" s="33"/>
      <c r="J41" s="144"/>
      <c r="K41" s="106"/>
      <c r="L41" s="132"/>
    </row>
    <row r="42" spans="2:12" ht="15" customHeight="1">
      <c r="B42" s="28"/>
      <c r="C42" s="28"/>
      <c r="E42" s="51"/>
      <c r="F42" s="52"/>
      <c r="G42" s="53"/>
      <c r="H42" s="54"/>
      <c r="I42" s="55"/>
      <c r="J42" s="145"/>
      <c r="K42" s="110"/>
      <c r="L42" s="134"/>
    </row>
    <row r="43" spans="2:12" ht="15" customHeight="1">
      <c r="B43" s="28"/>
      <c r="C43" s="58" t="s">
        <v>18</v>
      </c>
      <c r="D43" s="59"/>
      <c r="E43" s="29"/>
      <c r="F43" s="30"/>
      <c r="G43" s="35"/>
      <c r="H43" s="32"/>
      <c r="I43" s="33"/>
      <c r="J43" s="144"/>
      <c r="K43" s="106"/>
      <c r="L43" s="132"/>
    </row>
    <row r="44" spans="2:12" ht="15" customHeight="1">
      <c r="B44" s="36"/>
      <c r="C44" s="36"/>
      <c r="D44" s="37"/>
      <c r="E44" s="38"/>
      <c r="F44" s="38"/>
      <c r="G44" s="39"/>
      <c r="H44" s="40"/>
      <c r="I44" s="41"/>
      <c r="J44" s="120"/>
      <c r="K44" s="107"/>
      <c r="L44" s="133"/>
    </row>
    <row r="45" spans="2:12" ht="32.25" customHeight="1">
      <c r="B45" s="42"/>
      <c r="C45" s="42"/>
      <c r="D45" s="43"/>
      <c r="E45" s="25" t="s">
        <v>2</v>
      </c>
      <c r="F45" s="25" t="s">
        <v>3</v>
      </c>
      <c r="G45" s="25" t="s">
        <v>4</v>
      </c>
      <c r="H45" s="26" t="s">
        <v>144</v>
      </c>
      <c r="I45" s="27" t="s">
        <v>5</v>
      </c>
      <c r="J45" s="118" t="s">
        <v>6</v>
      </c>
      <c r="K45" s="105" t="s">
        <v>7</v>
      </c>
      <c r="L45" s="26" t="s">
        <v>8</v>
      </c>
    </row>
    <row r="46" spans="2:12" ht="15" customHeight="1">
      <c r="B46" s="42"/>
      <c r="C46" s="42"/>
      <c r="D46" s="43"/>
      <c r="E46" s="30" t="s">
        <v>19</v>
      </c>
      <c r="F46" s="30" t="s">
        <v>20</v>
      </c>
      <c r="G46" s="31">
        <v>1</v>
      </c>
      <c r="H46" s="32">
        <f>VLOOKUP(E46,'Артикулы и цены'!A:G,7,FALSE)</f>
        <v>1221</v>
      </c>
      <c r="I46" s="33" t="s">
        <v>98</v>
      </c>
      <c r="J46" s="144">
        <v>7.8</v>
      </c>
      <c r="K46" s="106">
        <v>1.2E-2</v>
      </c>
      <c r="L46" s="132">
        <v>1</v>
      </c>
    </row>
    <row r="47" spans="2:12" ht="15" customHeight="1">
      <c r="B47" s="42"/>
      <c r="C47" s="42"/>
      <c r="D47" s="43"/>
      <c r="E47" s="30" t="s">
        <v>21</v>
      </c>
      <c r="F47" s="30" t="s">
        <v>22</v>
      </c>
      <c r="G47" s="31">
        <v>1</v>
      </c>
      <c r="H47" s="32">
        <f>VLOOKUP(E47,'Артикулы и цены'!A:G,7,FALSE)</f>
        <v>1221</v>
      </c>
      <c r="I47" s="33" t="s">
        <v>98</v>
      </c>
      <c r="J47" s="144">
        <v>7.8</v>
      </c>
      <c r="K47" s="106">
        <v>1.2E-2</v>
      </c>
      <c r="L47" s="132">
        <v>1</v>
      </c>
    </row>
    <row r="48" spans="2:12" ht="15" customHeight="1">
      <c r="B48" s="42"/>
      <c r="C48" s="42"/>
      <c r="D48" s="43"/>
      <c r="E48" s="30"/>
      <c r="F48" s="30"/>
      <c r="G48" s="60"/>
      <c r="H48" s="61"/>
      <c r="I48" s="34"/>
      <c r="J48" s="119"/>
      <c r="K48" s="108"/>
      <c r="L48" s="132"/>
    </row>
    <row r="49" spans="2:12" ht="15" customHeight="1">
      <c r="B49" s="42"/>
      <c r="C49" s="42"/>
      <c r="D49" s="43"/>
      <c r="E49" s="30"/>
      <c r="F49" s="30"/>
      <c r="G49" s="60"/>
      <c r="H49" s="61"/>
      <c r="I49" s="34"/>
      <c r="J49" s="119"/>
      <c r="K49" s="108"/>
      <c r="L49" s="132"/>
    </row>
    <row r="50" spans="2:12" ht="15" customHeight="1">
      <c r="B50" s="42"/>
      <c r="C50" s="42"/>
      <c r="D50" s="43"/>
      <c r="E50" s="30"/>
      <c r="F50" s="30"/>
      <c r="G50" s="60"/>
      <c r="H50" s="61"/>
      <c r="I50" s="34"/>
      <c r="J50" s="119"/>
      <c r="K50" s="108"/>
      <c r="L50" s="132"/>
    </row>
    <row r="51" spans="2:12" ht="15" customHeight="1">
      <c r="B51" s="42"/>
      <c r="C51" s="62" t="s">
        <v>23</v>
      </c>
      <c r="D51" s="63"/>
      <c r="E51" s="30"/>
      <c r="F51" s="30"/>
      <c r="G51" s="60"/>
      <c r="H51" s="61"/>
      <c r="I51" s="34"/>
      <c r="J51" s="119"/>
      <c r="K51" s="108"/>
      <c r="L51" s="132"/>
    </row>
    <row r="52" spans="2:12" ht="15" customHeight="1">
      <c r="B52" s="42"/>
      <c r="C52" s="42"/>
      <c r="D52" s="43"/>
      <c r="E52" s="30"/>
      <c r="F52" s="30"/>
      <c r="G52" s="60"/>
      <c r="H52" s="61"/>
      <c r="I52" s="34"/>
      <c r="J52" s="119"/>
      <c r="K52" s="108"/>
      <c r="L52" s="132"/>
    </row>
    <row r="53" spans="2:12" s="6" customFormat="1">
      <c r="B53" s="17" t="s">
        <v>24</v>
      </c>
      <c r="C53" s="17"/>
      <c r="D53" s="17"/>
      <c r="E53" s="17"/>
      <c r="F53" s="17"/>
      <c r="G53" s="17"/>
      <c r="H53" s="18"/>
      <c r="I53" s="19"/>
      <c r="J53" s="143"/>
      <c r="K53" s="103"/>
      <c r="L53" s="131"/>
    </row>
    <row r="54" spans="2:12" s="6" customFormat="1">
      <c r="B54" s="20" t="s">
        <v>161</v>
      </c>
      <c r="C54" s="20"/>
      <c r="D54" s="20"/>
      <c r="E54" s="20"/>
      <c r="F54" s="20"/>
      <c r="G54" s="20"/>
      <c r="H54" s="56"/>
      <c r="I54" s="57"/>
      <c r="J54" s="122"/>
      <c r="K54" s="111"/>
      <c r="L54" s="56"/>
    </row>
    <row r="55" spans="2:12" ht="24">
      <c r="B55" s="24"/>
      <c r="C55" s="24"/>
      <c r="D55" s="24"/>
      <c r="E55" s="25" t="s">
        <v>2</v>
      </c>
      <c r="F55" s="25" t="s">
        <v>3</v>
      </c>
      <c r="G55" s="25" t="s">
        <v>4</v>
      </c>
      <c r="H55" s="26" t="s">
        <v>144</v>
      </c>
      <c r="I55" s="27" t="s">
        <v>5</v>
      </c>
      <c r="J55" s="118" t="s">
        <v>6</v>
      </c>
      <c r="K55" s="105" t="s">
        <v>7</v>
      </c>
      <c r="L55" s="26" t="s">
        <v>8</v>
      </c>
    </row>
    <row r="56" spans="2:12" ht="15" customHeight="1">
      <c r="B56" s="28"/>
      <c r="C56" s="28"/>
      <c r="E56" s="29" t="s">
        <v>25</v>
      </c>
      <c r="F56" s="30" t="s">
        <v>26</v>
      </c>
      <c r="G56" s="31">
        <v>1</v>
      </c>
      <c r="H56" s="32">
        <f>VLOOKUP(E56,'Артикулы и цены'!A:G,7,FALSE)</f>
        <v>5361</v>
      </c>
      <c r="I56" s="33"/>
      <c r="J56" s="144">
        <v>28.4</v>
      </c>
      <c r="K56" s="106">
        <v>0.06</v>
      </c>
      <c r="L56" s="132">
        <v>2</v>
      </c>
    </row>
    <row r="57" spans="2:12" ht="15" customHeight="1">
      <c r="B57" s="28"/>
      <c r="C57" s="28"/>
      <c r="E57" s="29" t="s">
        <v>27</v>
      </c>
      <c r="F57" s="30" t="s">
        <v>28</v>
      </c>
      <c r="G57" s="31">
        <v>1</v>
      </c>
      <c r="H57" s="32">
        <f>VLOOKUP(E57,'Артикулы и цены'!A:G,7,FALSE)</f>
        <v>2860</v>
      </c>
      <c r="I57" s="33"/>
      <c r="J57" s="144">
        <v>3.5</v>
      </c>
      <c r="K57" s="106">
        <v>7.0000000000000001E-3</v>
      </c>
      <c r="L57" s="132">
        <v>1</v>
      </c>
    </row>
    <row r="58" spans="2:12" ht="15" customHeight="1">
      <c r="B58" s="28"/>
      <c r="C58" s="28"/>
      <c r="E58" s="29"/>
      <c r="F58" s="30"/>
      <c r="G58" s="31"/>
      <c r="H58" s="32"/>
      <c r="I58" s="33"/>
      <c r="J58" s="144"/>
      <c r="K58" s="106"/>
      <c r="L58" s="132"/>
    </row>
    <row r="59" spans="2:12" ht="15" customHeight="1">
      <c r="B59" s="28"/>
      <c r="C59" s="28"/>
      <c r="E59" s="51"/>
      <c r="F59" s="64" t="s">
        <v>29</v>
      </c>
      <c r="G59" s="65"/>
      <c r="H59" s="66">
        <f>SUMPRODUCT(G56:G57,H56:H57)</f>
        <v>8221</v>
      </c>
      <c r="I59" s="67" t="s">
        <v>30</v>
      </c>
      <c r="J59" s="123">
        <f>SUMPRODUCT(G56:G57,J56:J57)</f>
        <v>31.9</v>
      </c>
      <c r="K59" s="112">
        <f>SUMPRODUCT(G56:G57,K56:K57)</f>
        <v>6.7000000000000004E-2</v>
      </c>
      <c r="L59" s="135">
        <f>SUMPRODUCT(G56:G57,L56:L57)</f>
        <v>3</v>
      </c>
    </row>
    <row r="60" spans="2:12" ht="15" customHeight="1">
      <c r="B60" s="36"/>
      <c r="C60" s="36"/>
      <c r="D60" s="37"/>
      <c r="E60" s="38"/>
      <c r="F60" s="38"/>
      <c r="G60" s="39"/>
      <c r="H60" s="40"/>
      <c r="I60" s="41"/>
      <c r="J60" s="120"/>
      <c r="K60" s="107"/>
      <c r="L60" s="133"/>
    </row>
    <row r="61" spans="2:12" s="6" customFormat="1">
      <c r="B61" s="17" t="s">
        <v>31</v>
      </c>
      <c r="C61" s="17"/>
      <c r="D61" s="17"/>
      <c r="E61" s="17"/>
      <c r="F61" s="17"/>
      <c r="G61" s="17"/>
      <c r="H61" s="18"/>
      <c r="I61" s="19"/>
      <c r="J61" s="143"/>
      <c r="K61" s="103"/>
      <c r="L61" s="136"/>
    </row>
    <row r="62" spans="2:12" s="6" customFormat="1">
      <c r="B62" s="20" t="s">
        <v>161</v>
      </c>
      <c r="C62" s="20"/>
      <c r="D62" s="20"/>
      <c r="E62" s="20"/>
      <c r="F62" s="20"/>
      <c r="G62" s="20"/>
      <c r="H62" s="56"/>
      <c r="I62" s="57"/>
      <c r="J62" s="122"/>
      <c r="K62" s="111"/>
      <c r="L62" s="56"/>
    </row>
    <row r="63" spans="2:12" ht="24">
      <c r="B63" s="24"/>
      <c r="C63" s="24"/>
      <c r="D63" s="24"/>
      <c r="E63" s="25" t="s">
        <v>2</v>
      </c>
      <c r="F63" s="25" t="s">
        <v>3</v>
      </c>
      <c r="G63" s="25" t="s">
        <v>4</v>
      </c>
      <c r="H63" s="26" t="s">
        <v>144</v>
      </c>
      <c r="I63" s="27" t="s">
        <v>5</v>
      </c>
      <c r="J63" s="118" t="s">
        <v>6</v>
      </c>
      <c r="K63" s="105" t="s">
        <v>7</v>
      </c>
      <c r="L63" s="26" t="s">
        <v>8</v>
      </c>
    </row>
    <row r="64" spans="2:12" ht="15" customHeight="1">
      <c r="B64" s="28"/>
      <c r="C64" s="28"/>
      <c r="E64" s="29" t="s">
        <v>32</v>
      </c>
      <c r="F64" s="30" t="s">
        <v>33</v>
      </c>
      <c r="G64" s="31">
        <v>1</v>
      </c>
      <c r="H64" s="32">
        <f>VLOOKUP(E64,'Артикулы и цены'!A:G,7,FALSE)</f>
        <v>11687</v>
      </c>
      <c r="I64" s="33"/>
      <c r="J64" s="144">
        <v>69.7</v>
      </c>
      <c r="K64" s="106">
        <v>0.15</v>
      </c>
      <c r="L64" s="132">
        <v>2</v>
      </c>
    </row>
    <row r="65" spans="2:12" ht="15" customHeight="1">
      <c r="B65" s="28"/>
      <c r="C65" s="28"/>
      <c r="E65" s="29" t="s">
        <v>34</v>
      </c>
      <c r="F65" s="30" t="s">
        <v>28</v>
      </c>
      <c r="G65" s="31">
        <v>1</v>
      </c>
      <c r="H65" s="32">
        <f>VLOOKUP(E65,'Артикулы и цены'!A:G,7,FALSE)</f>
        <v>6875</v>
      </c>
      <c r="I65" s="33"/>
      <c r="J65" s="144">
        <v>10.6</v>
      </c>
      <c r="K65" s="106">
        <v>0.02</v>
      </c>
      <c r="L65" s="132">
        <v>1</v>
      </c>
    </row>
    <row r="66" spans="2:12" ht="15" customHeight="1">
      <c r="B66" s="28"/>
      <c r="C66" s="28"/>
      <c r="E66" s="29"/>
      <c r="F66" s="30"/>
      <c r="G66" s="31"/>
      <c r="H66" s="32"/>
      <c r="I66" s="33"/>
      <c r="J66" s="144"/>
      <c r="K66" s="106"/>
      <c r="L66" s="132"/>
    </row>
    <row r="67" spans="2:12" ht="15" customHeight="1">
      <c r="B67" s="28"/>
      <c r="C67" s="28"/>
      <c r="E67" s="51"/>
      <c r="F67" s="64" t="s">
        <v>29</v>
      </c>
      <c r="G67" s="65"/>
      <c r="H67" s="66">
        <f>SUMPRODUCT(G64:G65,H64:H65)</f>
        <v>18562</v>
      </c>
      <c r="I67" s="67" t="s">
        <v>35</v>
      </c>
      <c r="J67" s="123">
        <f>SUMPRODUCT(G64:G65,J64:J65)</f>
        <v>80.3</v>
      </c>
      <c r="K67" s="112">
        <f>SUMPRODUCT(G64:G65,K64:K65)</f>
        <v>0.16999999999999998</v>
      </c>
      <c r="L67" s="135">
        <f>SUMPRODUCT(G64:G65,L64:L65)</f>
        <v>3</v>
      </c>
    </row>
    <row r="68" spans="2:12" ht="15" customHeight="1">
      <c r="B68" s="28"/>
      <c r="C68" s="28"/>
      <c r="E68" s="29"/>
      <c r="F68" s="30"/>
      <c r="G68" s="35"/>
      <c r="H68" s="32"/>
      <c r="I68" s="33"/>
      <c r="J68" s="144"/>
      <c r="K68" s="106"/>
      <c r="L68" s="132"/>
    </row>
    <row r="69" spans="2:12" ht="15" customHeight="1">
      <c r="B69" s="36"/>
      <c r="C69" s="36"/>
      <c r="D69" s="37"/>
      <c r="E69" s="38"/>
      <c r="F69" s="38"/>
      <c r="G69" s="39"/>
      <c r="H69" s="40"/>
      <c r="I69" s="41"/>
      <c r="J69" s="120"/>
      <c r="K69" s="107"/>
      <c r="L69" s="133"/>
    </row>
    <row r="70" spans="2:12" s="6" customFormat="1">
      <c r="B70" s="17" t="s">
        <v>36</v>
      </c>
      <c r="C70" s="17"/>
      <c r="D70" s="17"/>
      <c r="E70" s="17"/>
      <c r="F70" s="17"/>
      <c r="G70" s="17"/>
      <c r="H70" s="18"/>
      <c r="I70" s="19"/>
      <c r="J70" s="143"/>
      <c r="K70" s="103"/>
      <c r="L70" s="131"/>
    </row>
    <row r="71" spans="2:12" s="6" customFormat="1">
      <c r="B71" s="20" t="s">
        <v>161</v>
      </c>
      <c r="C71" s="20"/>
      <c r="D71" s="20"/>
      <c r="E71" s="20"/>
      <c r="F71" s="20"/>
      <c r="G71" s="20"/>
      <c r="H71" s="56"/>
      <c r="I71" s="57"/>
      <c r="J71" s="122"/>
      <c r="K71" s="111"/>
      <c r="L71" s="56"/>
    </row>
    <row r="72" spans="2:12" ht="24">
      <c r="B72" s="24"/>
      <c r="C72" s="24"/>
      <c r="D72" s="24"/>
      <c r="E72" s="25" t="s">
        <v>2</v>
      </c>
      <c r="F72" s="25" t="s">
        <v>3</v>
      </c>
      <c r="G72" s="25" t="s">
        <v>4</v>
      </c>
      <c r="H72" s="26" t="s">
        <v>144</v>
      </c>
      <c r="I72" s="27" t="s">
        <v>5</v>
      </c>
      <c r="J72" s="118" t="s">
        <v>6</v>
      </c>
      <c r="K72" s="105" t="s">
        <v>7</v>
      </c>
      <c r="L72" s="26" t="s">
        <v>8</v>
      </c>
    </row>
    <row r="73" spans="2:12" ht="15" customHeight="1">
      <c r="B73" s="28"/>
      <c r="C73" s="28"/>
      <c r="E73" s="29" t="s">
        <v>37</v>
      </c>
      <c r="F73" s="30" t="s">
        <v>38</v>
      </c>
      <c r="G73" s="31">
        <v>1</v>
      </c>
      <c r="H73" s="32">
        <f>VLOOKUP(E73,'Артикулы и цены'!A:G,7,FALSE)</f>
        <v>8585</v>
      </c>
      <c r="I73" s="33"/>
      <c r="J73" s="144">
        <v>50.6</v>
      </c>
      <c r="K73" s="106">
        <v>0.11</v>
      </c>
      <c r="L73" s="132">
        <v>3</v>
      </c>
    </row>
    <row r="74" spans="2:12" ht="15" customHeight="1">
      <c r="B74" s="28"/>
      <c r="C74" s="28"/>
      <c r="E74" s="29" t="s">
        <v>27</v>
      </c>
      <c r="F74" s="30" t="s">
        <v>28</v>
      </c>
      <c r="G74" s="31">
        <v>1</v>
      </c>
      <c r="H74" s="32">
        <f>VLOOKUP(E74,'Артикулы и цены'!A:G,7,FALSE)</f>
        <v>2860</v>
      </c>
      <c r="I74" s="33"/>
      <c r="J74" s="144">
        <v>3.5</v>
      </c>
      <c r="K74" s="106">
        <v>7.0000000000000001E-3</v>
      </c>
      <c r="L74" s="132">
        <v>1</v>
      </c>
    </row>
    <row r="75" spans="2:12" ht="15" customHeight="1">
      <c r="B75" s="28"/>
      <c r="C75" s="28"/>
      <c r="E75" s="29"/>
      <c r="F75" s="30"/>
      <c r="G75" s="31"/>
      <c r="H75" s="32"/>
      <c r="I75" s="33"/>
      <c r="J75" s="144"/>
      <c r="K75" s="106"/>
      <c r="L75" s="132"/>
    </row>
    <row r="76" spans="2:12" ht="15" customHeight="1">
      <c r="B76" s="28"/>
      <c r="C76" s="28"/>
      <c r="E76" s="69"/>
      <c r="F76" s="70" t="s">
        <v>29</v>
      </c>
      <c r="G76" s="71" t="s">
        <v>39</v>
      </c>
      <c r="H76" s="72">
        <f>SUMPRODUCT(G73:G74,H73:H74)</f>
        <v>11445</v>
      </c>
      <c r="I76" s="73" t="s">
        <v>40</v>
      </c>
      <c r="J76" s="124">
        <f>SUMPRODUCT(G73:G74,J73:J74)</f>
        <v>54.1</v>
      </c>
      <c r="K76" s="113">
        <f>SUMPRODUCT(G73:G74,K73:K74)</f>
        <v>0.11700000000000001</v>
      </c>
      <c r="L76" s="137">
        <f>SUMPRODUCT(G73:G74,L73:L74)</f>
        <v>4</v>
      </c>
    </row>
    <row r="77" spans="2:12" ht="15" customHeight="1">
      <c r="B77" s="28"/>
      <c r="C77" s="28"/>
      <c r="E77" s="29" t="s">
        <v>41</v>
      </c>
      <c r="F77" s="30" t="s">
        <v>38</v>
      </c>
      <c r="G77" s="31">
        <v>1</v>
      </c>
      <c r="H77" s="32">
        <f>VLOOKUP(E77,'Артикулы и цены'!A:G,7,FALSE)</f>
        <v>8585</v>
      </c>
      <c r="I77" s="33"/>
      <c r="J77" s="144">
        <v>50.6</v>
      </c>
      <c r="K77" s="106">
        <v>0.11</v>
      </c>
      <c r="L77" s="132">
        <v>3</v>
      </c>
    </row>
    <row r="78" spans="2:12" ht="15" customHeight="1">
      <c r="B78" s="28"/>
      <c r="C78" s="28"/>
      <c r="E78" s="29" t="s">
        <v>27</v>
      </c>
      <c r="F78" s="30" t="s">
        <v>28</v>
      </c>
      <c r="G78" s="31">
        <v>1</v>
      </c>
      <c r="H78" s="32">
        <f>VLOOKUP(E78,'Артикулы и цены'!A:G,7,FALSE)</f>
        <v>2860</v>
      </c>
      <c r="I78" s="33"/>
      <c r="J78" s="144">
        <v>3.5</v>
      </c>
      <c r="K78" s="106">
        <v>7.0000000000000001E-3</v>
      </c>
      <c r="L78" s="132">
        <v>1</v>
      </c>
    </row>
    <row r="79" spans="2:12" ht="15" customHeight="1">
      <c r="B79" s="28"/>
      <c r="C79" s="28"/>
      <c r="E79" s="29"/>
      <c r="F79" s="30"/>
      <c r="G79" s="31"/>
      <c r="H79" s="32"/>
      <c r="I79" s="33"/>
      <c r="J79" s="144"/>
      <c r="K79" s="106"/>
      <c r="L79" s="132"/>
    </row>
    <row r="80" spans="2:12" ht="15" customHeight="1">
      <c r="B80" s="28"/>
      <c r="C80" s="28"/>
      <c r="E80" s="51"/>
      <c r="F80" s="64" t="s">
        <v>29</v>
      </c>
      <c r="G80" s="65" t="s">
        <v>42</v>
      </c>
      <c r="H80" s="66">
        <f>SUMPRODUCT(G77:G78,H77:H78)</f>
        <v>11445</v>
      </c>
      <c r="I80" s="67" t="s">
        <v>40</v>
      </c>
      <c r="J80" s="123">
        <f>SUMPRODUCT(G77:G78,J77:J78)</f>
        <v>54.1</v>
      </c>
      <c r="K80" s="112">
        <f>SUMPRODUCT(G77:G78,K77:K78)</f>
        <v>0.11700000000000001</v>
      </c>
      <c r="L80" s="135">
        <f>SUMPRODUCT(G77:G78,L77:L78)</f>
        <v>4</v>
      </c>
    </row>
    <row r="81" spans="2:12" ht="15" customHeight="1">
      <c r="B81" s="36"/>
      <c r="C81" s="36"/>
      <c r="D81" s="37"/>
      <c r="E81" s="38"/>
      <c r="F81" s="38"/>
      <c r="G81" s="39"/>
      <c r="H81" s="40"/>
      <c r="I81" s="41"/>
      <c r="J81" s="120"/>
      <c r="K81" s="107"/>
      <c r="L81" s="133"/>
    </row>
    <row r="82" spans="2:12" ht="24">
      <c r="B82" s="24"/>
      <c r="C82" s="24"/>
      <c r="D82" s="24"/>
      <c r="E82" s="25" t="s">
        <v>2</v>
      </c>
      <c r="F82" s="25" t="s">
        <v>3</v>
      </c>
      <c r="G82" s="25" t="s">
        <v>4</v>
      </c>
      <c r="H82" s="26" t="s">
        <v>144</v>
      </c>
      <c r="I82" s="27" t="s">
        <v>5</v>
      </c>
      <c r="J82" s="118" t="s">
        <v>6</v>
      </c>
      <c r="K82" s="105" t="s">
        <v>7</v>
      </c>
      <c r="L82" s="26" t="s">
        <v>8</v>
      </c>
    </row>
    <row r="83" spans="2:12" ht="15" customHeight="1">
      <c r="B83" s="28"/>
      <c r="C83" s="28"/>
      <c r="E83" s="29" t="s">
        <v>43</v>
      </c>
      <c r="F83" s="30" t="s">
        <v>38</v>
      </c>
      <c r="G83" s="31">
        <v>1</v>
      </c>
      <c r="H83" s="32">
        <f>VLOOKUP(E83,'Артикулы и цены'!A:G,7,FALSE)</f>
        <v>6516</v>
      </c>
      <c r="I83" s="33"/>
      <c r="J83" s="144">
        <v>34.6</v>
      </c>
      <c r="K83" s="106">
        <v>0.08</v>
      </c>
      <c r="L83" s="132">
        <v>2</v>
      </c>
    </row>
    <row r="84" spans="2:12" ht="15" customHeight="1">
      <c r="B84" s="28"/>
      <c r="C84" s="28"/>
      <c r="E84" s="29" t="s">
        <v>44</v>
      </c>
      <c r="F84" s="30" t="s">
        <v>45</v>
      </c>
      <c r="G84" s="31">
        <v>1</v>
      </c>
      <c r="H84" s="32">
        <f>VLOOKUP(E84,'Артикулы и цены'!A:G,7,FALSE)</f>
        <v>1729</v>
      </c>
      <c r="I84" s="33"/>
      <c r="J84" s="144">
        <v>4.5</v>
      </c>
      <c r="K84" s="106">
        <v>0.01</v>
      </c>
      <c r="L84" s="132">
        <v>1</v>
      </c>
    </row>
    <row r="85" spans="2:12" ht="15" customHeight="1">
      <c r="B85" s="28"/>
      <c r="C85" s="28"/>
      <c r="E85" s="29"/>
      <c r="F85" s="30"/>
      <c r="G85" s="31"/>
      <c r="H85" s="32"/>
      <c r="I85" s="33"/>
      <c r="J85" s="144"/>
      <c r="K85" s="106"/>
      <c r="L85" s="132"/>
    </row>
    <row r="86" spans="2:12" ht="15" customHeight="1">
      <c r="B86" s="28"/>
      <c r="C86" s="28"/>
      <c r="E86" s="69"/>
      <c r="F86" s="70" t="s">
        <v>29</v>
      </c>
      <c r="G86" s="71" t="s">
        <v>39</v>
      </c>
      <c r="H86" s="72">
        <f>SUMPRODUCT(G83:G84,H83:H84)</f>
        <v>8245</v>
      </c>
      <c r="I86" s="73" t="s">
        <v>46</v>
      </c>
      <c r="J86" s="124">
        <f>SUMPRODUCT(G83:G84,J83:J84)</f>
        <v>39.1</v>
      </c>
      <c r="K86" s="113">
        <f>SUMPRODUCT(G83:G84,K83:K84)</f>
        <v>0.09</v>
      </c>
      <c r="L86" s="137">
        <f>SUMPRODUCT(G83:G84,L83:L84)</f>
        <v>3</v>
      </c>
    </row>
    <row r="87" spans="2:12" ht="15" customHeight="1">
      <c r="B87" s="28"/>
      <c r="C87" s="28"/>
      <c r="E87" s="29"/>
      <c r="F87" s="30"/>
      <c r="G87" s="35"/>
      <c r="H87" s="32"/>
      <c r="I87" s="33"/>
      <c r="J87" s="144"/>
      <c r="K87" s="106"/>
      <c r="L87" s="132"/>
    </row>
    <row r="88" spans="2:12" ht="15" customHeight="1">
      <c r="B88" s="28"/>
      <c r="C88" s="28"/>
      <c r="E88" s="29" t="s">
        <v>47</v>
      </c>
      <c r="F88" s="30" t="s">
        <v>38</v>
      </c>
      <c r="G88" s="31">
        <v>1</v>
      </c>
      <c r="H88" s="32">
        <f>VLOOKUP(E88,'Артикулы и цены'!A:G,7,FALSE)</f>
        <v>6516</v>
      </c>
      <c r="I88" s="33"/>
      <c r="J88" s="144">
        <v>34.6</v>
      </c>
      <c r="K88" s="106">
        <v>0.08</v>
      </c>
      <c r="L88" s="132">
        <v>2</v>
      </c>
    </row>
    <row r="89" spans="2:12" ht="15" customHeight="1">
      <c r="B89" s="28"/>
      <c r="C89" s="28"/>
      <c r="E89" s="29" t="s">
        <v>44</v>
      </c>
      <c r="F89" s="30" t="s">
        <v>45</v>
      </c>
      <c r="G89" s="31">
        <v>1</v>
      </c>
      <c r="H89" s="32">
        <f>VLOOKUP(E89,'Артикулы и цены'!A:G,7,FALSE)</f>
        <v>1729</v>
      </c>
      <c r="I89" s="33"/>
      <c r="J89" s="144">
        <v>4.5</v>
      </c>
      <c r="K89" s="106">
        <v>0.01</v>
      </c>
      <c r="L89" s="132">
        <v>1</v>
      </c>
    </row>
    <row r="90" spans="2:12" ht="15" customHeight="1">
      <c r="B90" s="28"/>
      <c r="C90" s="28"/>
      <c r="E90" s="29"/>
      <c r="F90" s="30"/>
      <c r="G90" s="31"/>
      <c r="H90" s="32"/>
      <c r="I90" s="33"/>
      <c r="J90" s="144"/>
      <c r="K90" s="106"/>
      <c r="L90" s="132"/>
    </row>
    <row r="91" spans="2:12" ht="15" customHeight="1">
      <c r="B91" s="28"/>
      <c r="C91" s="28"/>
      <c r="E91" s="51"/>
      <c r="F91" s="64" t="s">
        <v>29</v>
      </c>
      <c r="G91" s="65" t="s">
        <v>42</v>
      </c>
      <c r="H91" s="66">
        <f>SUMPRODUCT(G88:G89,H88:H89)</f>
        <v>8245</v>
      </c>
      <c r="I91" s="67" t="s">
        <v>46</v>
      </c>
      <c r="J91" s="123">
        <f>SUMPRODUCT(G88:G89,J88:J89)</f>
        <v>39.1</v>
      </c>
      <c r="K91" s="112">
        <f>SUMPRODUCT(G88:G89,K88:K89)</f>
        <v>0.09</v>
      </c>
      <c r="L91" s="135">
        <f>SUMPRODUCT(G88:G89,L88:L89)</f>
        <v>3</v>
      </c>
    </row>
    <row r="92" spans="2:12" ht="15" customHeight="1">
      <c r="B92" s="36"/>
      <c r="C92" s="36"/>
      <c r="D92" s="37"/>
      <c r="E92" s="38"/>
      <c r="F92" s="38"/>
      <c r="G92" s="39"/>
      <c r="H92" s="40"/>
      <c r="I92" s="41"/>
      <c r="J92" s="120"/>
      <c r="K92" s="107"/>
      <c r="L92" s="133"/>
    </row>
    <row r="93" spans="2:12" ht="24">
      <c r="B93" s="42"/>
      <c r="C93" s="42"/>
      <c r="D93" s="43"/>
      <c r="E93" s="25" t="s">
        <v>2</v>
      </c>
      <c r="F93" s="25" t="s">
        <v>3</v>
      </c>
      <c r="G93" s="25" t="s">
        <v>4</v>
      </c>
      <c r="H93" s="26" t="s">
        <v>144</v>
      </c>
      <c r="I93" s="27" t="s">
        <v>5</v>
      </c>
      <c r="J93" s="118" t="s">
        <v>6</v>
      </c>
      <c r="K93" s="105" t="s">
        <v>7</v>
      </c>
      <c r="L93" s="26" t="s">
        <v>8</v>
      </c>
    </row>
    <row r="94" spans="2:12" ht="15" customHeight="1">
      <c r="B94" s="42"/>
      <c r="C94" s="42"/>
      <c r="D94" s="43"/>
      <c r="E94" s="29" t="s">
        <v>48</v>
      </c>
      <c r="F94" s="30" t="s">
        <v>49</v>
      </c>
      <c r="G94" s="31">
        <v>1</v>
      </c>
      <c r="H94" s="32">
        <f>VLOOKUP(E94,'Артикулы и цены'!A:G,7,FALSE)</f>
        <v>4325</v>
      </c>
      <c r="I94" s="33" t="s">
        <v>99</v>
      </c>
      <c r="J94" s="144">
        <v>26.8</v>
      </c>
      <c r="K94" s="106">
        <v>0.06</v>
      </c>
      <c r="L94" s="132">
        <v>1</v>
      </c>
    </row>
    <row r="95" spans="2:12" ht="15" customHeight="1">
      <c r="B95" s="42"/>
      <c r="C95" s="42"/>
      <c r="D95" s="43"/>
      <c r="E95" s="30"/>
      <c r="F95" s="30"/>
      <c r="G95" s="60"/>
      <c r="H95" s="61"/>
      <c r="I95" s="34"/>
      <c r="J95" s="119"/>
      <c r="K95" s="108"/>
      <c r="L95" s="132"/>
    </row>
    <row r="96" spans="2:12" ht="15" customHeight="1">
      <c r="B96" s="42"/>
      <c r="C96" s="42"/>
      <c r="D96" s="43"/>
      <c r="E96" s="30"/>
      <c r="F96" s="30"/>
      <c r="G96" s="60"/>
      <c r="H96" s="61"/>
      <c r="I96" s="34"/>
      <c r="J96" s="119"/>
      <c r="K96" s="108"/>
      <c r="L96" s="132"/>
    </row>
    <row r="97" spans="2:12" ht="15" customHeight="1">
      <c r="B97" s="42"/>
      <c r="C97" s="42"/>
      <c r="D97" s="43"/>
      <c r="E97" s="30"/>
      <c r="F97" s="30"/>
      <c r="G97" s="60"/>
      <c r="H97" s="61"/>
      <c r="I97" s="34"/>
      <c r="J97" s="119"/>
      <c r="K97" s="108"/>
      <c r="L97" s="132"/>
    </row>
    <row r="98" spans="2:12" ht="19.5" customHeight="1">
      <c r="B98" s="36"/>
      <c r="C98" s="36"/>
      <c r="D98" s="37"/>
      <c r="E98" s="38"/>
      <c r="F98" s="38"/>
      <c r="G98" s="39"/>
      <c r="H98" s="40"/>
      <c r="I98" s="41"/>
      <c r="J98" s="120"/>
      <c r="K98" s="107"/>
      <c r="L98" s="133"/>
    </row>
    <row r="99" spans="2:12" ht="28.5" customHeight="1">
      <c r="B99" s="42"/>
      <c r="C99" s="42"/>
      <c r="D99" s="43"/>
      <c r="E99" s="25" t="s">
        <v>2</v>
      </c>
      <c r="F99" s="25" t="s">
        <v>3</v>
      </c>
      <c r="G99" s="25" t="s">
        <v>4</v>
      </c>
      <c r="H99" s="26" t="s">
        <v>144</v>
      </c>
      <c r="I99" s="27" t="s">
        <v>5</v>
      </c>
      <c r="J99" s="118" t="s">
        <v>6</v>
      </c>
      <c r="K99" s="105" t="s">
        <v>7</v>
      </c>
      <c r="L99" s="26" t="s">
        <v>8</v>
      </c>
    </row>
    <row r="100" spans="2:12" ht="15" customHeight="1">
      <c r="B100" s="42"/>
      <c r="C100" s="42"/>
      <c r="D100" s="43"/>
      <c r="E100" s="30" t="s">
        <v>50</v>
      </c>
      <c r="F100" s="30" t="s">
        <v>51</v>
      </c>
      <c r="G100" s="31">
        <v>1</v>
      </c>
      <c r="H100" s="32">
        <f>VLOOKUP(E100,'Артикулы и цены'!A:G,7,FALSE)</f>
        <v>3690</v>
      </c>
      <c r="I100" s="33" t="s">
        <v>100</v>
      </c>
      <c r="J100" s="144">
        <v>17.100000000000001</v>
      </c>
      <c r="K100" s="106">
        <v>0.04</v>
      </c>
      <c r="L100" s="132">
        <v>2</v>
      </c>
    </row>
    <row r="101" spans="2:12" ht="15" customHeight="1">
      <c r="B101" s="42"/>
      <c r="C101" s="42"/>
      <c r="D101" s="43"/>
      <c r="E101" s="30"/>
      <c r="F101" s="30"/>
      <c r="G101" s="60"/>
      <c r="H101" s="61"/>
      <c r="I101" s="34"/>
      <c r="J101" s="119"/>
      <c r="K101" s="108"/>
      <c r="L101" s="132"/>
    </row>
    <row r="102" spans="2:12" ht="15" customHeight="1">
      <c r="B102" s="42"/>
      <c r="C102" s="42"/>
      <c r="D102" s="43"/>
      <c r="E102" s="30"/>
      <c r="F102" s="30"/>
      <c r="G102" s="60"/>
      <c r="H102" s="61"/>
      <c r="I102" s="34"/>
      <c r="J102" s="119"/>
      <c r="K102" s="108"/>
      <c r="L102" s="132"/>
    </row>
    <row r="103" spans="2:12" ht="15" customHeight="1">
      <c r="B103" s="42"/>
      <c r="C103" s="42"/>
      <c r="D103" s="43"/>
      <c r="E103" s="30"/>
      <c r="F103" s="30"/>
      <c r="G103" s="60"/>
      <c r="H103" s="61"/>
      <c r="I103" s="34"/>
      <c r="J103" s="119"/>
      <c r="K103" s="108"/>
      <c r="L103" s="132"/>
    </row>
    <row r="104" spans="2:12" ht="15" customHeight="1">
      <c r="B104" s="42"/>
      <c r="C104" s="42"/>
      <c r="D104" s="43"/>
      <c r="E104" s="30"/>
      <c r="F104" s="30"/>
      <c r="G104" s="60"/>
      <c r="H104" s="61"/>
      <c r="I104" s="34"/>
      <c r="J104" s="119"/>
      <c r="K104" s="108"/>
      <c r="L104" s="132"/>
    </row>
    <row r="105" spans="2:12" ht="15" customHeight="1">
      <c r="B105" s="42"/>
      <c r="C105" s="42"/>
      <c r="D105" s="43"/>
      <c r="E105" s="30"/>
      <c r="F105" s="30"/>
      <c r="G105" s="60"/>
      <c r="H105" s="61"/>
      <c r="I105" s="34"/>
      <c r="J105" s="119"/>
      <c r="K105" s="108"/>
      <c r="L105" s="132"/>
    </row>
    <row r="106" spans="2:12" ht="15" customHeight="1">
      <c r="B106" s="17" t="s">
        <v>52</v>
      </c>
      <c r="C106" s="17"/>
      <c r="D106" s="17"/>
      <c r="E106" s="17"/>
      <c r="F106" s="17"/>
      <c r="G106" s="17"/>
      <c r="H106" s="18"/>
      <c r="I106" s="19"/>
      <c r="J106" s="143"/>
      <c r="K106" s="103"/>
      <c r="L106" s="131"/>
    </row>
    <row r="107" spans="2:12" ht="15" customHeight="1">
      <c r="B107" s="20" t="s">
        <v>162</v>
      </c>
      <c r="C107" s="36"/>
      <c r="D107" s="37"/>
      <c r="E107" s="48"/>
      <c r="F107" s="48"/>
      <c r="G107" s="48"/>
      <c r="H107" s="49"/>
      <c r="I107" s="50"/>
      <c r="J107" s="121"/>
      <c r="K107" s="109"/>
      <c r="L107" s="49"/>
    </row>
    <row r="108" spans="2:12" ht="24" customHeight="1">
      <c r="B108" s="42"/>
      <c r="C108" s="42"/>
      <c r="D108" s="43"/>
      <c r="E108" s="48" t="s">
        <v>2</v>
      </c>
      <c r="F108" s="48" t="s">
        <v>3</v>
      </c>
      <c r="G108" s="48" t="s">
        <v>4</v>
      </c>
      <c r="H108" s="49" t="s">
        <v>144</v>
      </c>
      <c r="I108" s="50" t="s">
        <v>5</v>
      </c>
      <c r="J108" s="121" t="s">
        <v>6</v>
      </c>
      <c r="K108" s="109" t="s">
        <v>7</v>
      </c>
      <c r="L108" s="49" t="s">
        <v>8</v>
      </c>
    </row>
    <row r="109" spans="2:12" ht="15" customHeight="1">
      <c r="B109" s="42"/>
      <c r="C109" s="42"/>
      <c r="D109" s="43"/>
      <c r="E109" s="29" t="s">
        <v>53</v>
      </c>
      <c r="F109" s="30" t="s">
        <v>54</v>
      </c>
      <c r="G109" s="31">
        <v>1</v>
      </c>
      <c r="H109" s="32">
        <f>VLOOKUP(E109,'Артикулы и цены'!A:G,7,FALSE)</f>
        <v>5924</v>
      </c>
      <c r="I109" s="33"/>
      <c r="J109" s="144">
        <v>35.9</v>
      </c>
      <c r="K109" s="106">
        <v>0.08</v>
      </c>
      <c r="L109" s="132">
        <v>1</v>
      </c>
    </row>
    <row r="110" spans="2:12" ht="15" customHeight="1">
      <c r="B110" s="42"/>
      <c r="C110" s="42"/>
      <c r="D110" s="43"/>
      <c r="E110" s="30" t="s">
        <v>55</v>
      </c>
      <c r="F110" s="30" t="s">
        <v>56</v>
      </c>
      <c r="G110" s="31">
        <v>1</v>
      </c>
      <c r="H110" s="32">
        <f>VLOOKUP(E110,'Артикулы и цены'!A:G,7,FALSE)</f>
        <v>2752</v>
      </c>
      <c r="I110" s="33"/>
      <c r="J110" s="144">
        <v>5.6</v>
      </c>
      <c r="K110" s="106">
        <v>8.9999999999999993E-3</v>
      </c>
      <c r="L110" s="132">
        <v>1</v>
      </c>
    </row>
    <row r="111" spans="2:12" ht="15" customHeight="1">
      <c r="B111" s="42"/>
      <c r="C111" s="42"/>
      <c r="D111" s="43"/>
      <c r="E111" s="30"/>
      <c r="F111" s="30"/>
      <c r="G111" s="60"/>
      <c r="H111" s="61"/>
      <c r="I111" s="34"/>
      <c r="J111" s="119"/>
      <c r="K111" s="108"/>
      <c r="L111" s="132"/>
    </row>
    <row r="112" spans="2:12" ht="15" customHeight="1">
      <c r="B112" s="42"/>
      <c r="C112" s="42"/>
      <c r="D112" s="43"/>
      <c r="E112" s="30"/>
      <c r="F112" s="64" t="s">
        <v>29</v>
      </c>
      <c r="G112" s="65"/>
      <c r="H112" s="66">
        <f>SUMPRODUCT(G109:G110,H109:H110)</f>
        <v>8676</v>
      </c>
      <c r="I112" s="68" t="s">
        <v>57</v>
      </c>
      <c r="J112" s="123">
        <f>SUMPRODUCT(G109:G110,J109:J110)</f>
        <v>41.5</v>
      </c>
      <c r="K112" s="112">
        <f>SUMPRODUCT(G109:G110,K109:K110)</f>
        <v>8.8999999999999996E-2</v>
      </c>
      <c r="L112" s="135">
        <f>SUMPRODUCT(G109:G110,L109:L110)</f>
        <v>2</v>
      </c>
    </row>
    <row r="113" spans="2:12" ht="15" customHeight="1">
      <c r="B113" s="42"/>
      <c r="C113" s="42"/>
      <c r="D113" s="43"/>
      <c r="E113" s="30"/>
      <c r="F113" s="30"/>
      <c r="G113" s="60"/>
      <c r="H113" s="61"/>
      <c r="I113" s="34"/>
      <c r="J113" s="119"/>
      <c r="K113" s="108"/>
      <c r="L113" s="132"/>
    </row>
    <row r="114" spans="2:12" ht="15" customHeight="1">
      <c r="B114" s="42"/>
      <c r="C114" s="42"/>
      <c r="D114" s="43"/>
      <c r="E114" s="30"/>
      <c r="F114" s="30"/>
      <c r="G114" s="60"/>
      <c r="H114" s="61"/>
      <c r="I114" s="34"/>
      <c r="J114" s="119"/>
      <c r="K114" s="108"/>
      <c r="L114" s="132"/>
    </row>
    <row r="115" spans="2:12" ht="15" customHeight="1">
      <c r="B115" s="17" t="s">
        <v>58</v>
      </c>
      <c r="C115" s="17"/>
      <c r="D115" s="17"/>
      <c r="E115" s="17"/>
      <c r="F115" s="17"/>
      <c r="G115" s="17"/>
      <c r="H115" s="18"/>
      <c r="I115" s="19"/>
      <c r="J115" s="143"/>
      <c r="K115" s="103"/>
      <c r="L115" s="131"/>
    </row>
    <row r="116" spans="2:12" ht="15" customHeight="1">
      <c r="B116" s="20" t="s">
        <v>59</v>
      </c>
      <c r="C116" s="20"/>
      <c r="D116" s="20"/>
      <c r="E116" s="20"/>
      <c r="F116" s="20"/>
      <c r="G116" s="20"/>
      <c r="H116" s="56"/>
      <c r="I116" s="57"/>
      <c r="J116" s="122"/>
      <c r="K116" s="111"/>
      <c r="L116" s="56"/>
    </row>
    <row r="117" spans="2:12" ht="26.25" customHeight="1">
      <c r="B117" s="42"/>
      <c r="C117" s="42"/>
      <c r="D117" s="43"/>
      <c r="E117" s="25" t="s">
        <v>2</v>
      </c>
      <c r="F117" s="25" t="s">
        <v>3</v>
      </c>
      <c r="G117" s="25" t="s">
        <v>4</v>
      </c>
      <c r="H117" s="26" t="s">
        <v>144</v>
      </c>
      <c r="I117" s="27" t="s">
        <v>5</v>
      </c>
      <c r="J117" s="118" t="s">
        <v>6</v>
      </c>
      <c r="K117" s="105" t="s">
        <v>7</v>
      </c>
      <c r="L117" s="26" t="s">
        <v>8</v>
      </c>
    </row>
    <row r="118" spans="2:12" ht="15" customHeight="1">
      <c r="B118" s="42"/>
      <c r="C118" s="42"/>
      <c r="D118" s="43"/>
      <c r="E118" s="29" t="s">
        <v>60</v>
      </c>
      <c r="F118" s="30" t="s">
        <v>61</v>
      </c>
      <c r="G118" s="31">
        <v>1</v>
      </c>
      <c r="H118" s="32">
        <f>VLOOKUP(E118,'Артикулы и цены'!A:G,7,FALSE)</f>
        <v>4711</v>
      </c>
      <c r="I118" s="33" t="s">
        <v>101</v>
      </c>
      <c r="J118" s="144">
        <v>27.2</v>
      </c>
      <c r="K118" s="106">
        <v>7.0000000000000007E-2</v>
      </c>
      <c r="L118" s="132">
        <v>2</v>
      </c>
    </row>
    <row r="119" spans="2:12" ht="15" customHeight="1">
      <c r="B119" s="42"/>
      <c r="C119" s="42"/>
      <c r="D119" s="43"/>
      <c r="E119" s="30"/>
      <c r="F119" s="30"/>
      <c r="G119" s="60"/>
      <c r="H119" s="61"/>
      <c r="I119" s="34"/>
      <c r="J119" s="119"/>
      <c r="K119" s="108"/>
      <c r="L119" s="132"/>
    </row>
    <row r="120" spans="2:12" ht="15" customHeight="1">
      <c r="B120" s="42"/>
      <c r="C120" s="42"/>
      <c r="D120" s="43"/>
      <c r="E120" s="30"/>
      <c r="F120" s="30"/>
      <c r="G120" s="60"/>
      <c r="H120" s="61"/>
      <c r="I120" s="34"/>
      <c r="J120" s="119"/>
      <c r="K120" s="108"/>
      <c r="L120" s="132"/>
    </row>
    <row r="121" spans="2:12" ht="15" customHeight="1">
      <c r="B121" s="42"/>
      <c r="C121" s="42"/>
      <c r="D121" s="43"/>
      <c r="E121" s="30"/>
      <c r="F121" s="30"/>
      <c r="G121" s="60"/>
      <c r="H121" s="61"/>
      <c r="I121" s="34"/>
      <c r="J121" s="119"/>
      <c r="K121" s="108"/>
      <c r="L121" s="132"/>
    </row>
    <row r="122" spans="2:12" ht="15" customHeight="1">
      <c r="B122" s="36"/>
      <c r="C122" s="36"/>
      <c r="D122" s="37"/>
      <c r="E122" s="38"/>
      <c r="F122" s="38"/>
      <c r="G122" s="39"/>
      <c r="H122" s="40"/>
      <c r="I122" s="41"/>
      <c r="J122" s="120"/>
      <c r="K122" s="107"/>
      <c r="L122" s="133"/>
    </row>
    <row r="123" spans="2:12" ht="15" customHeight="1">
      <c r="B123" s="17" t="s">
        <v>62</v>
      </c>
      <c r="C123" s="17"/>
      <c r="D123" s="17"/>
      <c r="E123" s="17"/>
      <c r="F123" s="17"/>
      <c r="G123" s="17"/>
      <c r="H123" s="18"/>
      <c r="I123" s="19"/>
      <c r="J123" s="143"/>
      <c r="K123" s="103"/>
      <c r="L123" s="131"/>
    </row>
    <row r="124" spans="2:12" ht="15" customHeight="1">
      <c r="B124" s="20" t="s">
        <v>163</v>
      </c>
      <c r="C124" s="74"/>
      <c r="D124" s="74"/>
      <c r="E124" s="48"/>
      <c r="F124" s="75"/>
      <c r="G124" s="75"/>
      <c r="H124" s="76"/>
      <c r="I124" s="77"/>
      <c r="J124" s="125"/>
      <c r="K124" s="114"/>
      <c r="L124" s="76"/>
    </row>
    <row r="125" spans="2:12" ht="29.25" customHeight="1">
      <c r="B125" s="28"/>
      <c r="C125" s="28"/>
      <c r="E125" s="48" t="s">
        <v>2</v>
      </c>
      <c r="F125" s="25" t="s">
        <v>3</v>
      </c>
      <c r="G125" s="25" t="s">
        <v>4</v>
      </c>
      <c r="H125" s="26" t="s">
        <v>144</v>
      </c>
      <c r="I125" s="27" t="s">
        <v>5</v>
      </c>
      <c r="J125" s="118" t="s">
        <v>6</v>
      </c>
      <c r="K125" s="105" t="s">
        <v>7</v>
      </c>
      <c r="L125" s="26" t="s">
        <v>8</v>
      </c>
    </row>
    <row r="126" spans="2:12" ht="15" customHeight="1">
      <c r="B126" s="28"/>
      <c r="C126" s="28"/>
      <c r="E126" s="29" t="s">
        <v>63</v>
      </c>
      <c r="F126" s="30" t="s">
        <v>64</v>
      </c>
      <c r="G126" s="35">
        <v>1</v>
      </c>
      <c r="H126" s="32">
        <f>VLOOKUP(E126,'Артикулы и цены'!A:G,7,FALSE)</f>
        <v>9051</v>
      </c>
      <c r="I126" s="33"/>
      <c r="J126" s="144">
        <v>49</v>
      </c>
      <c r="K126" s="106">
        <v>0.08</v>
      </c>
      <c r="L126" s="132">
        <v>1</v>
      </c>
    </row>
    <row r="127" spans="2:12" ht="15" customHeight="1">
      <c r="B127" s="28"/>
      <c r="C127" s="28"/>
      <c r="E127" s="29" t="s">
        <v>65</v>
      </c>
      <c r="F127" s="30" t="s">
        <v>45</v>
      </c>
      <c r="G127" s="35">
        <v>1</v>
      </c>
      <c r="H127" s="32">
        <f>VLOOKUP(E127,'Артикулы и цены'!A:G,7,FALSE)</f>
        <v>2813</v>
      </c>
      <c r="I127" s="33"/>
      <c r="J127" s="144">
        <v>9.1999999999999993</v>
      </c>
      <c r="K127" s="106">
        <v>2.7E-2</v>
      </c>
      <c r="L127" s="132">
        <v>1</v>
      </c>
    </row>
    <row r="128" spans="2:12" ht="15" customHeight="1">
      <c r="B128" s="28"/>
      <c r="C128" s="28"/>
      <c r="E128" s="29"/>
      <c r="F128" s="30"/>
      <c r="G128" s="35"/>
      <c r="H128" s="32"/>
      <c r="I128" s="33"/>
      <c r="J128" s="144"/>
      <c r="K128" s="106"/>
      <c r="L128" s="132"/>
    </row>
    <row r="129" spans="2:12" ht="15" customHeight="1">
      <c r="B129" s="28"/>
      <c r="C129" s="28"/>
      <c r="E129" s="51"/>
      <c r="F129" s="64" t="s">
        <v>29</v>
      </c>
      <c r="G129" s="65"/>
      <c r="H129" s="66">
        <f>SUMPRODUCT(G126:G127,H126:H127)</f>
        <v>11864</v>
      </c>
      <c r="I129" s="68" t="s">
        <v>66</v>
      </c>
      <c r="J129" s="123">
        <f>SUMPRODUCT(G126:G127,J126:J127)</f>
        <v>58.2</v>
      </c>
      <c r="K129" s="112">
        <f>SUMPRODUCT(G126:G127,K126:K127)</f>
        <v>0.107</v>
      </c>
      <c r="L129" s="135">
        <f>SUMPRODUCT(G126:G127,L126:L127)</f>
        <v>2</v>
      </c>
    </row>
    <row r="130" spans="2:12" ht="15" customHeight="1">
      <c r="B130" s="28"/>
      <c r="C130" s="28"/>
      <c r="E130" s="29"/>
      <c r="F130" s="30"/>
      <c r="G130" s="35"/>
      <c r="H130" s="32"/>
      <c r="I130" s="33"/>
      <c r="J130" s="144"/>
      <c r="K130" s="106"/>
      <c r="L130" s="132"/>
    </row>
    <row r="131" spans="2:12" ht="15" customHeight="1">
      <c r="B131" s="28"/>
      <c r="C131" s="28"/>
      <c r="E131" s="29"/>
      <c r="F131" s="30"/>
      <c r="G131" s="35"/>
      <c r="H131" s="32"/>
      <c r="I131" s="33"/>
      <c r="J131" s="144"/>
      <c r="K131" s="106"/>
      <c r="L131" s="132"/>
    </row>
    <row r="132" spans="2:12" ht="15" customHeight="1">
      <c r="B132" s="28"/>
      <c r="C132" s="28"/>
      <c r="E132" s="29"/>
      <c r="F132" s="30"/>
      <c r="G132" s="35"/>
      <c r="H132" s="32"/>
      <c r="I132" s="33"/>
      <c r="J132" s="144"/>
      <c r="K132" s="106"/>
      <c r="L132" s="132"/>
    </row>
    <row r="133" spans="2:12" ht="15" customHeight="1">
      <c r="B133" s="28"/>
      <c r="C133" s="28"/>
      <c r="E133" s="29"/>
      <c r="F133" s="30"/>
      <c r="G133" s="35"/>
      <c r="H133" s="32"/>
      <c r="I133" s="33"/>
      <c r="J133" s="144"/>
      <c r="K133" s="106"/>
      <c r="L133" s="132"/>
    </row>
    <row r="134" spans="2:12" ht="15" customHeight="1">
      <c r="B134" s="36"/>
      <c r="C134" s="36"/>
      <c r="D134" s="37"/>
      <c r="E134" s="78"/>
      <c r="F134" s="38"/>
      <c r="G134" s="39"/>
      <c r="H134" s="40"/>
      <c r="I134" s="41"/>
      <c r="J134" s="120"/>
      <c r="K134" s="107"/>
      <c r="L134" s="133"/>
    </row>
    <row r="135" spans="2:12" ht="15" customHeight="1">
      <c r="B135" s="17" t="s">
        <v>67</v>
      </c>
      <c r="C135" s="17"/>
      <c r="D135" s="17"/>
      <c r="E135" s="17"/>
      <c r="F135" s="17"/>
      <c r="G135" s="17"/>
      <c r="H135" s="18"/>
      <c r="I135" s="19"/>
      <c r="J135" s="143"/>
      <c r="K135" s="103"/>
      <c r="L135" s="131"/>
    </row>
    <row r="136" spans="2:12" ht="15" customHeight="1">
      <c r="B136" s="20" t="s">
        <v>163</v>
      </c>
      <c r="C136" s="74"/>
      <c r="D136" s="74"/>
      <c r="E136" s="48"/>
      <c r="F136" s="75"/>
      <c r="G136" s="75"/>
      <c r="H136" s="76"/>
      <c r="I136" s="77"/>
      <c r="J136" s="125"/>
      <c r="K136" s="114"/>
      <c r="L136" s="76"/>
    </row>
    <row r="137" spans="2:12" ht="24" customHeight="1">
      <c r="B137" s="28"/>
      <c r="C137" s="28"/>
      <c r="E137" s="48" t="s">
        <v>2</v>
      </c>
      <c r="F137" s="25" t="s">
        <v>3</v>
      </c>
      <c r="G137" s="25" t="s">
        <v>4</v>
      </c>
      <c r="H137" s="26" t="s">
        <v>144</v>
      </c>
      <c r="I137" s="27" t="s">
        <v>5</v>
      </c>
      <c r="J137" s="118" t="s">
        <v>6</v>
      </c>
      <c r="K137" s="105" t="s">
        <v>7</v>
      </c>
      <c r="L137" s="26" t="s">
        <v>8</v>
      </c>
    </row>
    <row r="138" spans="2:12" ht="15" customHeight="1">
      <c r="B138" s="28"/>
      <c r="C138" s="28"/>
      <c r="E138" s="29" t="s">
        <v>68</v>
      </c>
      <c r="F138" s="30" t="s">
        <v>64</v>
      </c>
      <c r="G138" s="35">
        <v>1</v>
      </c>
      <c r="H138" s="32">
        <f>VLOOKUP(E138,'Артикулы и цены'!A:G,7,FALSE)</f>
        <v>9006</v>
      </c>
      <c r="I138" s="33"/>
      <c r="J138" s="144">
        <v>54.6</v>
      </c>
      <c r="K138" s="106">
        <v>0.1</v>
      </c>
      <c r="L138" s="132">
        <v>1</v>
      </c>
    </row>
    <row r="139" spans="2:12" ht="15" customHeight="1">
      <c r="B139" s="28"/>
      <c r="C139" s="28"/>
      <c r="E139" s="29" t="s">
        <v>65</v>
      </c>
      <c r="F139" s="30" t="s">
        <v>45</v>
      </c>
      <c r="G139" s="35">
        <v>1</v>
      </c>
      <c r="H139" s="32">
        <f>VLOOKUP(E139,'Артикулы и цены'!A:G,7,FALSE)</f>
        <v>2813</v>
      </c>
      <c r="I139" s="33"/>
      <c r="J139" s="144">
        <v>9.1999999999999993</v>
      </c>
      <c r="K139" s="106">
        <v>2.7E-2</v>
      </c>
      <c r="L139" s="132">
        <v>1</v>
      </c>
    </row>
    <row r="140" spans="2:12" ht="15" customHeight="1">
      <c r="B140" s="28"/>
      <c r="C140" s="28"/>
      <c r="E140" s="29"/>
      <c r="F140" s="30"/>
      <c r="G140" s="35"/>
      <c r="H140" s="32"/>
      <c r="I140" s="33"/>
      <c r="J140" s="144"/>
      <c r="K140" s="106"/>
      <c r="L140" s="132"/>
    </row>
    <row r="141" spans="2:12" ht="15" customHeight="1">
      <c r="B141" s="28"/>
      <c r="C141" s="28"/>
      <c r="E141" s="51"/>
      <c r="F141" s="64" t="s">
        <v>29</v>
      </c>
      <c r="G141" s="65"/>
      <c r="H141" s="66">
        <f>SUMPRODUCT(G138:G139,H138:H139)</f>
        <v>11819</v>
      </c>
      <c r="I141" s="68" t="s">
        <v>69</v>
      </c>
      <c r="J141" s="123">
        <f>SUMPRODUCT(G138:G139,J138:J139)</f>
        <v>63.8</v>
      </c>
      <c r="K141" s="112">
        <f>SUMPRODUCT(G138:G139,K138:K139)</f>
        <v>0.127</v>
      </c>
      <c r="L141" s="135">
        <f>SUMPRODUCT(G138:G139,L138:L139)</f>
        <v>2</v>
      </c>
    </row>
    <row r="142" spans="2:12" ht="15" customHeight="1">
      <c r="B142" s="28"/>
      <c r="C142" s="28"/>
      <c r="E142" s="29"/>
      <c r="F142" s="30"/>
      <c r="G142" s="35"/>
      <c r="H142" s="32"/>
      <c r="I142" s="33"/>
      <c r="J142" s="144"/>
      <c r="K142" s="106"/>
      <c r="L142" s="132"/>
    </row>
    <row r="143" spans="2:12" ht="15" customHeight="1">
      <c r="B143" s="28"/>
      <c r="C143" s="28"/>
      <c r="E143" s="29"/>
      <c r="F143" s="30"/>
      <c r="G143" s="35"/>
      <c r="H143" s="32"/>
      <c r="I143" s="33"/>
      <c r="J143" s="144"/>
      <c r="K143" s="106"/>
      <c r="L143" s="132"/>
    </row>
    <row r="144" spans="2:12" ht="15" customHeight="1">
      <c r="B144" s="28"/>
      <c r="C144" s="28"/>
      <c r="E144" s="29"/>
      <c r="F144" s="30"/>
      <c r="G144" s="35"/>
      <c r="H144" s="32"/>
      <c r="I144" s="33"/>
      <c r="J144" s="144"/>
      <c r="K144" s="106"/>
      <c r="L144" s="132"/>
    </row>
    <row r="145" spans="2:12" ht="15" customHeight="1">
      <c r="B145" s="28"/>
      <c r="C145" s="28"/>
      <c r="E145" s="29"/>
      <c r="F145" s="30"/>
      <c r="G145" s="35"/>
      <c r="H145" s="32"/>
      <c r="I145" s="33"/>
      <c r="J145" s="144"/>
      <c r="K145" s="106"/>
      <c r="L145" s="132"/>
    </row>
    <row r="146" spans="2:12" ht="15" customHeight="1">
      <c r="B146" s="36"/>
      <c r="C146" s="36"/>
      <c r="D146" s="37"/>
      <c r="E146" s="78"/>
      <c r="F146" s="38"/>
      <c r="G146" s="39"/>
      <c r="H146" s="40"/>
      <c r="I146" s="41"/>
      <c r="J146" s="120"/>
      <c r="K146" s="107"/>
      <c r="L146" s="133"/>
    </row>
    <row r="147" spans="2:12" ht="25.5" customHeight="1">
      <c r="B147" s="28"/>
      <c r="C147" s="28"/>
      <c r="E147" s="48" t="s">
        <v>2</v>
      </c>
      <c r="F147" s="25" t="s">
        <v>3</v>
      </c>
      <c r="G147" s="25" t="s">
        <v>4</v>
      </c>
      <c r="H147" s="26" t="s">
        <v>144</v>
      </c>
      <c r="I147" s="27" t="s">
        <v>5</v>
      </c>
      <c r="J147" s="118" t="s">
        <v>6</v>
      </c>
      <c r="K147" s="105" t="s">
        <v>7</v>
      </c>
      <c r="L147" s="26" t="s">
        <v>8</v>
      </c>
    </row>
    <row r="148" spans="2:12" ht="15" customHeight="1">
      <c r="B148" s="28"/>
      <c r="C148" s="28"/>
      <c r="E148" s="29" t="s">
        <v>70</v>
      </c>
      <c r="F148" s="30" t="s">
        <v>64</v>
      </c>
      <c r="G148" s="35">
        <v>1</v>
      </c>
      <c r="H148" s="32">
        <f>VLOOKUP(E148,'Артикулы и цены'!A:G,7,FALSE)</f>
        <v>12195</v>
      </c>
      <c r="I148" s="33"/>
      <c r="J148" s="144">
        <v>97.2</v>
      </c>
      <c r="K148" s="106">
        <v>0.15</v>
      </c>
      <c r="L148" s="132">
        <v>3</v>
      </c>
    </row>
    <row r="149" spans="2:12" ht="15" customHeight="1">
      <c r="B149" s="28"/>
      <c r="C149" s="28"/>
      <c r="E149" s="29" t="s">
        <v>71</v>
      </c>
      <c r="F149" s="30" t="s">
        <v>56</v>
      </c>
      <c r="G149" s="35">
        <v>1</v>
      </c>
      <c r="H149" s="32">
        <f>VLOOKUP(E149,'Артикулы и цены'!A:G,7,FALSE)</f>
        <v>5591</v>
      </c>
      <c r="I149" s="33"/>
      <c r="J149" s="144">
        <v>17.7</v>
      </c>
      <c r="K149" s="106">
        <v>4.3999999999999997E-2</v>
      </c>
      <c r="L149" s="132">
        <v>1</v>
      </c>
    </row>
    <row r="150" spans="2:12" ht="15" customHeight="1">
      <c r="B150" s="28"/>
      <c r="C150" s="28"/>
      <c r="E150" s="29"/>
      <c r="F150" s="30"/>
      <c r="G150" s="35"/>
      <c r="H150" s="32"/>
      <c r="I150" s="33"/>
      <c r="J150" s="144"/>
      <c r="K150" s="106"/>
      <c r="L150" s="132"/>
    </row>
    <row r="151" spans="2:12" ht="15" customHeight="1">
      <c r="B151" s="28"/>
      <c r="C151" s="28"/>
      <c r="E151" s="51"/>
      <c r="F151" s="64" t="s">
        <v>29</v>
      </c>
      <c r="G151" s="79"/>
      <c r="H151" s="66">
        <f>SUMPRODUCT(G148:G149,H148:H149)</f>
        <v>17786</v>
      </c>
      <c r="I151" s="68" t="s">
        <v>72</v>
      </c>
      <c r="J151" s="123">
        <f>SUMPRODUCT(G148:G149,J148:J149)</f>
        <v>114.9</v>
      </c>
      <c r="K151" s="112">
        <f>SUMPRODUCT(G148:G149,K148:K149)</f>
        <v>0.19400000000000001</v>
      </c>
      <c r="L151" s="135">
        <f>SUMPRODUCT(G148:G149,L148:L149)</f>
        <v>4</v>
      </c>
    </row>
    <row r="152" spans="2:12" ht="15" customHeight="1">
      <c r="B152" s="28"/>
      <c r="C152" s="28"/>
      <c r="E152" s="29"/>
      <c r="F152" s="30"/>
      <c r="G152" s="35"/>
      <c r="H152" s="32"/>
      <c r="I152" s="33"/>
      <c r="J152" s="144"/>
      <c r="K152" s="106"/>
      <c r="L152" s="132"/>
    </row>
    <row r="153" spans="2:12" ht="15" customHeight="1">
      <c r="B153" s="28"/>
      <c r="C153" s="28"/>
      <c r="E153" s="29"/>
      <c r="F153" s="30"/>
      <c r="G153" s="35"/>
      <c r="H153" s="32"/>
      <c r="I153" s="33"/>
      <c r="J153" s="144"/>
      <c r="K153" s="106"/>
      <c r="L153" s="132"/>
    </row>
    <row r="154" spans="2:12" ht="15" customHeight="1">
      <c r="B154" s="28"/>
      <c r="C154" s="28"/>
      <c r="E154" s="29"/>
      <c r="F154" s="30"/>
      <c r="G154" s="35"/>
      <c r="H154" s="32"/>
      <c r="I154" s="33"/>
      <c r="J154" s="144"/>
      <c r="K154" s="106"/>
      <c r="L154" s="132"/>
    </row>
    <row r="155" spans="2:12" ht="15" customHeight="1">
      <c r="B155" s="36"/>
      <c r="C155" s="36"/>
      <c r="D155" s="37"/>
      <c r="E155" s="78"/>
      <c r="F155" s="38"/>
      <c r="G155" s="39"/>
      <c r="H155" s="40"/>
      <c r="I155" s="41"/>
      <c r="J155" s="120"/>
      <c r="K155" s="107"/>
      <c r="L155" s="133"/>
    </row>
    <row r="156" spans="2:12" ht="25.5" customHeight="1">
      <c r="B156" s="28"/>
      <c r="C156" s="28"/>
      <c r="E156" s="48" t="s">
        <v>2</v>
      </c>
      <c r="F156" s="25" t="s">
        <v>3</v>
      </c>
      <c r="G156" s="25" t="s">
        <v>4</v>
      </c>
      <c r="H156" s="26" t="s">
        <v>144</v>
      </c>
      <c r="I156" s="27" t="s">
        <v>5</v>
      </c>
      <c r="J156" s="118" t="s">
        <v>6</v>
      </c>
      <c r="K156" s="105" t="s">
        <v>7</v>
      </c>
      <c r="L156" s="26" t="s">
        <v>8</v>
      </c>
    </row>
    <row r="157" spans="2:12" ht="15" customHeight="1">
      <c r="B157" s="28"/>
      <c r="C157" s="28"/>
      <c r="E157" s="29" t="s">
        <v>73</v>
      </c>
      <c r="F157" s="30" t="s">
        <v>64</v>
      </c>
      <c r="G157" s="35">
        <v>1</v>
      </c>
      <c r="H157" s="32">
        <f>VLOOKUP(E157,'Артикулы и цены'!A:G,7,FALSE)</f>
        <v>21717</v>
      </c>
      <c r="I157" s="33"/>
      <c r="J157" s="144">
        <v>151.9</v>
      </c>
      <c r="K157" s="106">
        <v>0.26</v>
      </c>
      <c r="L157" s="132">
        <v>6</v>
      </c>
    </row>
    <row r="158" spans="2:12" ht="15" customHeight="1">
      <c r="B158" s="28"/>
      <c r="C158" s="28"/>
      <c r="E158" s="29" t="s">
        <v>65</v>
      </c>
      <c r="F158" s="30" t="s">
        <v>74</v>
      </c>
      <c r="G158" s="35">
        <v>1</v>
      </c>
      <c r="H158" s="32">
        <f>VLOOKUP(E158,'Артикулы и цены'!A:G,7,FALSE)</f>
        <v>2813</v>
      </c>
      <c r="I158" s="33"/>
      <c r="J158" s="144">
        <v>9.1999999999999993</v>
      </c>
      <c r="K158" s="106">
        <v>2.7E-2</v>
      </c>
      <c r="L158" s="132">
        <v>1</v>
      </c>
    </row>
    <row r="159" spans="2:12" ht="15" customHeight="1">
      <c r="B159" s="28"/>
      <c r="C159" s="28"/>
      <c r="E159" s="29" t="s">
        <v>75</v>
      </c>
      <c r="F159" s="30" t="s">
        <v>76</v>
      </c>
      <c r="G159" s="35">
        <v>1</v>
      </c>
      <c r="H159" s="32">
        <f>VLOOKUP(E159,'Артикулы и цены'!A:G,7,FALSE)</f>
        <v>4431</v>
      </c>
      <c r="I159" s="33"/>
      <c r="J159" s="144">
        <v>13.5</v>
      </c>
      <c r="K159" s="106">
        <v>0.04</v>
      </c>
      <c r="L159" s="132">
        <v>1</v>
      </c>
    </row>
    <row r="160" spans="2:12" ht="15" customHeight="1">
      <c r="B160" s="28"/>
      <c r="C160" s="28"/>
      <c r="E160" s="29" t="s">
        <v>77</v>
      </c>
      <c r="F160" s="30" t="s">
        <v>28</v>
      </c>
      <c r="G160" s="35">
        <v>1</v>
      </c>
      <c r="H160" s="32">
        <f>VLOOKUP(E160,'Артикулы и цены'!A:G,7,FALSE)</f>
        <v>5351</v>
      </c>
      <c r="I160" s="33"/>
      <c r="J160" s="144">
        <v>8.6999999999999993</v>
      </c>
      <c r="K160" s="106">
        <v>0.02</v>
      </c>
      <c r="L160" s="132">
        <v>1</v>
      </c>
    </row>
    <row r="161" spans="2:12" ht="15" customHeight="1">
      <c r="B161" s="28"/>
      <c r="C161" s="28"/>
      <c r="E161" s="29"/>
      <c r="F161" s="30"/>
      <c r="G161" s="35"/>
      <c r="H161" s="32"/>
      <c r="I161" s="33"/>
      <c r="J161" s="144"/>
      <c r="K161" s="106"/>
      <c r="L161" s="132"/>
    </row>
    <row r="162" spans="2:12" ht="15" customHeight="1">
      <c r="B162" s="28"/>
      <c r="C162" s="28"/>
      <c r="E162" s="29"/>
      <c r="F162" s="70" t="s">
        <v>29</v>
      </c>
      <c r="G162" s="81"/>
      <c r="H162" s="72">
        <f>SUMPRODUCT(G157:G160,H157:H160)</f>
        <v>34312</v>
      </c>
      <c r="I162" s="73" t="s">
        <v>78</v>
      </c>
      <c r="J162" s="124">
        <f>SUMPRODUCT(G157:G160,J157:J160)</f>
        <v>183.29999999999998</v>
      </c>
      <c r="K162" s="113">
        <f>SUMPRODUCT(G157:G160,K157:K160)</f>
        <v>0.34700000000000003</v>
      </c>
      <c r="L162" s="137">
        <f>SUMPRODUCT(G157:G160,L157:L160)</f>
        <v>9</v>
      </c>
    </row>
    <row r="163" spans="2:12" ht="15" customHeight="1">
      <c r="B163" s="28"/>
      <c r="C163" s="28"/>
      <c r="E163" s="29" t="s">
        <v>79</v>
      </c>
      <c r="F163" s="30" t="s">
        <v>64</v>
      </c>
      <c r="G163" s="35">
        <v>1</v>
      </c>
      <c r="H163" s="32">
        <f>VLOOKUP(E163,'Артикулы и цены'!A:G,7,FALSE)</f>
        <v>21717</v>
      </c>
      <c r="I163" s="33"/>
      <c r="J163" s="144">
        <v>151.9</v>
      </c>
      <c r="K163" s="106">
        <v>0.26</v>
      </c>
      <c r="L163" s="132">
        <v>6</v>
      </c>
    </row>
    <row r="164" spans="2:12" ht="15" customHeight="1">
      <c r="B164" s="28"/>
      <c r="C164" s="28"/>
      <c r="E164" s="29" t="s">
        <v>65</v>
      </c>
      <c r="F164" s="30" t="s">
        <v>74</v>
      </c>
      <c r="G164" s="35">
        <v>1</v>
      </c>
      <c r="H164" s="32">
        <f>VLOOKUP(E164,'Артикулы и цены'!A:G,7,FALSE)</f>
        <v>2813</v>
      </c>
      <c r="I164" s="33"/>
      <c r="J164" s="144">
        <v>9.1999999999999993</v>
      </c>
      <c r="K164" s="106">
        <v>2.7E-2</v>
      </c>
      <c r="L164" s="132">
        <v>1</v>
      </c>
    </row>
    <row r="165" spans="2:12" ht="15" customHeight="1">
      <c r="B165" s="28"/>
      <c r="C165" s="28"/>
      <c r="E165" s="29" t="s">
        <v>75</v>
      </c>
      <c r="F165" s="30" t="s">
        <v>76</v>
      </c>
      <c r="G165" s="35">
        <v>1</v>
      </c>
      <c r="H165" s="32">
        <f>VLOOKUP(E165,'Артикулы и цены'!A:G,7,FALSE)</f>
        <v>4431</v>
      </c>
      <c r="I165" s="33"/>
      <c r="J165" s="144">
        <v>13.5</v>
      </c>
      <c r="K165" s="106">
        <v>0.04</v>
      </c>
      <c r="L165" s="132">
        <v>1</v>
      </c>
    </row>
    <row r="166" spans="2:12" ht="15" customHeight="1">
      <c r="B166" s="28"/>
      <c r="C166" s="28"/>
      <c r="E166" s="29" t="s">
        <v>77</v>
      </c>
      <c r="F166" s="30" t="s">
        <v>28</v>
      </c>
      <c r="G166" s="35">
        <v>1</v>
      </c>
      <c r="H166" s="32">
        <f>VLOOKUP(E166,'Артикулы и цены'!A:G,7,FALSE)</f>
        <v>5351</v>
      </c>
      <c r="I166" s="33"/>
      <c r="J166" s="144">
        <v>8.6999999999999993</v>
      </c>
      <c r="K166" s="106">
        <v>0.02</v>
      </c>
      <c r="L166" s="132">
        <v>1</v>
      </c>
    </row>
    <row r="167" spans="2:12" ht="15" customHeight="1">
      <c r="B167" s="28"/>
      <c r="C167" s="28"/>
      <c r="E167" s="29"/>
      <c r="F167" s="30"/>
      <c r="G167" s="35"/>
      <c r="H167" s="32"/>
      <c r="I167" s="33"/>
      <c r="J167" s="144"/>
      <c r="K167" s="106"/>
      <c r="L167" s="132"/>
    </row>
    <row r="168" spans="2:12" ht="15" customHeight="1">
      <c r="B168" s="28"/>
      <c r="C168" s="28"/>
      <c r="E168" s="29"/>
      <c r="F168" s="64" t="s">
        <v>29</v>
      </c>
      <c r="G168" s="79"/>
      <c r="H168" s="80">
        <f>SUMPRODUCT(G163:G166,H163:H166)</f>
        <v>34312</v>
      </c>
      <c r="I168" s="68" t="s">
        <v>78</v>
      </c>
      <c r="J168" s="126">
        <f>SUMPRODUCT(G163:G166,J163:J166)</f>
        <v>183.29999999999998</v>
      </c>
      <c r="K168" s="115">
        <f>SUMPRODUCT(G163:G166,K163:K166)</f>
        <v>0.34700000000000003</v>
      </c>
      <c r="L168" s="138">
        <f>SUMPRODUCT(G163:G166,L163:L166)</f>
        <v>9</v>
      </c>
    </row>
    <row r="169" spans="2:12" ht="15" customHeight="1">
      <c r="B169" s="36"/>
      <c r="C169" s="36"/>
      <c r="D169" s="37"/>
      <c r="E169" s="78"/>
      <c r="F169" s="38"/>
      <c r="G169" s="39"/>
      <c r="H169" s="40"/>
      <c r="I169" s="41"/>
      <c r="J169" s="120"/>
      <c r="K169" s="107"/>
      <c r="L169" s="133"/>
    </row>
    <row r="170" spans="2:12" ht="15" customHeight="1">
      <c r="B170" s="17" t="s">
        <v>152</v>
      </c>
      <c r="C170" s="17"/>
      <c r="D170" s="17"/>
      <c r="E170" s="17"/>
      <c r="F170" s="17"/>
      <c r="G170" s="17"/>
      <c r="H170" s="103"/>
      <c r="I170" s="19"/>
      <c r="J170" s="19"/>
      <c r="K170" s="19"/>
      <c r="L170" s="147"/>
    </row>
    <row r="171" spans="2:12" ht="15" customHeight="1">
      <c r="B171" s="20" t="s">
        <v>164</v>
      </c>
      <c r="C171" s="74"/>
      <c r="D171" s="74"/>
      <c r="E171" s="48"/>
      <c r="F171" s="75"/>
      <c r="G171" s="75"/>
      <c r="H171" s="114"/>
      <c r="I171" s="77"/>
      <c r="J171" s="77"/>
      <c r="K171" s="77"/>
      <c r="L171" s="77"/>
    </row>
    <row r="172" spans="2:12" ht="30" customHeight="1">
      <c r="B172" s="28"/>
      <c r="C172" s="28"/>
      <c r="E172" s="48" t="s">
        <v>2</v>
      </c>
      <c r="F172" s="25" t="s">
        <v>3</v>
      </c>
      <c r="G172" s="25" t="s">
        <v>4</v>
      </c>
      <c r="H172" s="26" t="s">
        <v>144</v>
      </c>
      <c r="I172" s="27" t="s">
        <v>5</v>
      </c>
      <c r="J172" s="118" t="s">
        <v>6</v>
      </c>
      <c r="K172" s="105" t="s">
        <v>7</v>
      </c>
      <c r="L172" s="26" t="s">
        <v>8</v>
      </c>
    </row>
    <row r="173" spans="2:12" ht="15.75" customHeight="1">
      <c r="B173" s="42"/>
      <c r="C173" s="42"/>
      <c r="D173" s="43"/>
      <c r="E173" s="29" t="s">
        <v>145</v>
      </c>
      <c r="F173" s="30" t="s">
        <v>45</v>
      </c>
      <c r="G173" s="35">
        <v>1</v>
      </c>
      <c r="H173" s="32">
        <f>VLOOKUP(E173,'Артикулы и цены'!A:G,7,FALSE)</f>
        <v>5410</v>
      </c>
      <c r="I173" s="148" t="s">
        <v>150</v>
      </c>
      <c r="J173" s="152">
        <v>42.72</v>
      </c>
      <c r="K173" s="33">
        <v>0.08</v>
      </c>
      <c r="L173" s="34">
        <v>1</v>
      </c>
    </row>
    <row r="174" spans="2:12" ht="15" customHeight="1">
      <c r="B174" s="42"/>
      <c r="C174" s="42"/>
      <c r="D174" s="43"/>
      <c r="E174" s="29"/>
      <c r="F174" s="30"/>
      <c r="G174" s="60"/>
      <c r="H174" s="61"/>
      <c r="I174" s="34"/>
      <c r="J174" s="119"/>
      <c r="K174" s="108"/>
      <c r="L174" s="132"/>
    </row>
    <row r="175" spans="2:12" ht="15" customHeight="1">
      <c r="B175" s="42"/>
      <c r="C175" s="42"/>
      <c r="D175" s="43"/>
      <c r="E175" s="29"/>
      <c r="F175" s="30"/>
      <c r="G175" s="60"/>
      <c r="H175" s="61"/>
      <c r="I175" s="34"/>
      <c r="J175" s="119"/>
      <c r="K175" s="108"/>
      <c r="L175" s="132"/>
    </row>
    <row r="176" spans="2:12" ht="15" customHeight="1">
      <c r="B176" s="42"/>
      <c r="C176" s="42"/>
      <c r="D176" s="43"/>
      <c r="E176" s="29"/>
      <c r="F176" s="30"/>
      <c r="G176" s="60"/>
      <c r="H176" s="61"/>
      <c r="I176" s="34"/>
      <c r="J176" s="119"/>
      <c r="K176" s="108"/>
      <c r="L176" s="132"/>
    </row>
    <row r="177" spans="2:12" ht="15" customHeight="1">
      <c r="B177" s="42"/>
      <c r="C177" s="42"/>
      <c r="D177" s="151"/>
      <c r="E177" s="29"/>
      <c r="F177" s="30"/>
      <c r="G177" s="60"/>
      <c r="H177" s="61"/>
      <c r="I177" s="34"/>
      <c r="J177" s="119"/>
      <c r="K177" s="108"/>
      <c r="L177" s="132"/>
    </row>
    <row r="178" spans="2:12" ht="15" customHeight="1">
      <c r="B178" s="42"/>
      <c r="C178" s="42"/>
      <c r="D178" s="43"/>
      <c r="E178" s="29"/>
      <c r="F178" s="30"/>
      <c r="G178" s="60"/>
      <c r="H178" s="61"/>
      <c r="I178" s="34"/>
      <c r="J178" s="119"/>
      <c r="K178" s="108"/>
      <c r="L178" s="132"/>
    </row>
    <row r="179" spans="2:12" ht="15" customHeight="1">
      <c r="B179" s="42"/>
      <c r="C179" s="42"/>
      <c r="D179" s="43"/>
      <c r="E179" s="29" t="s">
        <v>155</v>
      </c>
      <c r="F179" s="30"/>
      <c r="G179" s="35"/>
      <c r="H179" s="32"/>
      <c r="I179" s="34"/>
      <c r="J179" s="119"/>
      <c r="K179" s="108"/>
      <c r="L179" s="132"/>
    </row>
    <row r="180" spans="2:12" ht="15" customHeight="1">
      <c r="B180" s="42"/>
      <c r="C180" s="42"/>
      <c r="D180" s="43"/>
      <c r="E180" s="162" t="s">
        <v>156</v>
      </c>
      <c r="F180" s="162"/>
      <c r="G180" s="162"/>
      <c r="H180" s="162"/>
      <c r="I180" s="34"/>
      <c r="J180" s="119"/>
      <c r="K180" s="108"/>
      <c r="L180" s="132"/>
    </row>
    <row r="181" spans="2:12" ht="15" customHeight="1">
      <c r="B181" s="42"/>
      <c r="C181" s="42"/>
      <c r="D181" s="43"/>
      <c r="E181" s="29"/>
      <c r="F181" s="30"/>
      <c r="G181" s="60"/>
      <c r="H181" s="61"/>
      <c r="I181" s="34"/>
      <c r="J181" s="119"/>
      <c r="K181" s="108"/>
      <c r="L181" s="132"/>
    </row>
    <row r="182" spans="2:12" ht="15" customHeight="1">
      <c r="B182" s="36"/>
      <c r="C182" s="36"/>
      <c r="D182" s="37"/>
      <c r="E182" s="78"/>
      <c r="F182" s="38"/>
      <c r="G182" s="39"/>
      <c r="H182" s="40"/>
      <c r="I182" s="41"/>
      <c r="J182" s="120"/>
      <c r="K182" s="107"/>
      <c r="L182" s="133"/>
    </row>
    <row r="183" spans="2:12" ht="15" customHeight="1">
      <c r="B183" s="42"/>
      <c r="C183" s="42"/>
      <c r="D183" s="43"/>
      <c r="E183" s="153" t="s">
        <v>153</v>
      </c>
      <c r="F183" s="154" t="s">
        <v>147</v>
      </c>
      <c r="G183" s="35">
        <v>1</v>
      </c>
      <c r="H183" s="32">
        <f>VLOOKUP(E183,'Артикулы и цены'!A:G,7,FALSE)</f>
        <v>10657</v>
      </c>
      <c r="I183" s="148" t="s">
        <v>157</v>
      </c>
      <c r="J183" s="33">
        <v>61.64</v>
      </c>
      <c r="K183" s="33">
        <v>0.1</v>
      </c>
      <c r="L183" s="34">
        <v>1</v>
      </c>
    </row>
    <row r="184" spans="2:12" ht="15" customHeight="1">
      <c r="B184" s="42"/>
      <c r="C184" s="42"/>
      <c r="D184" s="43"/>
      <c r="E184" s="29"/>
      <c r="F184" s="30"/>
      <c r="G184" s="35"/>
      <c r="H184" s="32"/>
      <c r="I184" s="148"/>
      <c r="J184" s="152"/>
      <c r="K184" s="33"/>
      <c r="L184" s="34"/>
    </row>
    <row r="185" spans="2:12" ht="15" customHeight="1">
      <c r="B185" s="42"/>
      <c r="C185" s="42"/>
      <c r="D185" s="43"/>
      <c r="E185" s="29"/>
      <c r="F185" s="30"/>
      <c r="G185" s="60"/>
      <c r="H185" s="61"/>
      <c r="I185" s="34"/>
      <c r="J185" s="119"/>
      <c r="K185" s="108"/>
      <c r="L185" s="132"/>
    </row>
    <row r="186" spans="2:12" ht="15" customHeight="1">
      <c r="B186" s="42"/>
      <c r="C186" s="42"/>
      <c r="D186" s="43"/>
      <c r="E186" s="29"/>
      <c r="F186" s="30"/>
      <c r="G186" s="60"/>
      <c r="H186" s="61"/>
      <c r="I186" s="34"/>
      <c r="J186" s="119"/>
      <c r="K186" s="108"/>
      <c r="L186" s="132"/>
    </row>
    <row r="187" spans="2:12" ht="15" customHeight="1">
      <c r="B187" s="42"/>
      <c r="C187" s="42"/>
      <c r="D187" s="151"/>
      <c r="E187" s="29"/>
      <c r="F187" s="30"/>
      <c r="G187" s="60"/>
      <c r="H187" s="61"/>
      <c r="I187" s="34"/>
      <c r="J187" s="119"/>
      <c r="K187" s="108"/>
      <c r="L187" s="132"/>
    </row>
    <row r="188" spans="2:12" ht="15" customHeight="1">
      <c r="B188" s="42"/>
      <c r="C188" s="42"/>
      <c r="D188" s="43"/>
      <c r="E188" s="29"/>
      <c r="F188" s="30"/>
      <c r="G188" s="60"/>
      <c r="H188" s="61"/>
      <c r="I188" s="34"/>
      <c r="J188" s="119"/>
      <c r="K188" s="108"/>
      <c r="L188" s="132"/>
    </row>
    <row r="189" spans="2:12" ht="15" customHeight="1">
      <c r="B189" s="42"/>
      <c r="C189" s="42"/>
      <c r="D189" s="43"/>
      <c r="E189" s="29"/>
      <c r="F189" s="30"/>
      <c r="G189" s="60"/>
      <c r="H189" s="61"/>
      <c r="I189" s="34"/>
      <c r="J189" s="119"/>
      <c r="K189" s="108"/>
      <c r="L189" s="132"/>
    </row>
    <row r="190" spans="2:12" ht="15" customHeight="1">
      <c r="B190" s="42"/>
      <c r="C190" s="42"/>
      <c r="D190" s="43"/>
      <c r="E190" s="155" t="s">
        <v>159</v>
      </c>
      <c r="F190" s="30"/>
      <c r="G190" s="60"/>
      <c r="H190" s="61"/>
      <c r="I190" s="34"/>
      <c r="J190" s="119"/>
      <c r="K190" s="108"/>
      <c r="L190" s="132"/>
    </row>
    <row r="191" spans="2:12" ht="15" customHeight="1">
      <c r="B191" s="42"/>
      <c r="C191" s="42"/>
      <c r="D191" s="43"/>
      <c r="E191" s="155" t="s">
        <v>70</v>
      </c>
      <c r="F191" s="155"/>
      <c r="G191" s="60"/>
      <c r="H191" s="61"/>
      <c r="I191" s="34"/>
      <c r="J191" s="119"/>
      <c r="K191" s="108"/>
      <c r="L191" s="132"/>
    </row>
    <row r="192" spans="2:12" ht="15" customHeight="1">
      <c r="B192" s="42"/>
      <c r="C192" s="42"/>
      <c r="D192" s="43"/>
      <c r="E192" s="29"/>
      <c r="F192" s="30"/>
      <c r="G192" s="60"/>
      <c r="H192" s="61"/>
      <c r="I192" s="34"/>
      <c r="J192" s="119"/>
      <c r="K192" s="108"/>
      <c r="L192" s="132"/>
    </row>
    <row r="193" spans="2:12" ht="15" customHeight="1">
      <c r="B193" s="36"/>
      <c r="C193" s="36"/>
      <c r="D193" s="37"/>
      <c r="E193" s="78"/>
      <c r="F193" s="38"/>
      <c r="G193" s="39"/>
      <c r="H193" s="40"/>
      <c r="I193" s="41"/>
      <c r="J193" s="120"/>
      <c r="K193" s="107"/>
      <c r="L193" s="133"/>
    </row>
    <row r="194" spans="2:12" ht="15" customHeight="1">
      <c r="B194" s="42"/>
      <c r="C194" s="42"/>
      <c r="D194" s="43"/>
      <c r="E194" s="29" t="s">
        <v>146</v>
      </c>
      <c r="F194" s="30" t="s">
        <v>147</v>
      </c>
      <c r="G194" s="35">
        <v>1</v>
      </c>
      <c r="H194" s="32">
        <f>VLOOKUP(E194,'Артикулы и цены'!A:G,7,FALSE)</f>
        <v>8128</v>
      </c>
      <c r="I194" s="33" t="s">
        <v>151</v>
      </c>
      <c r="J194" s="152">
        <v>42.83</v>
      </c>
      <c r="K194" s="33">
        <v>7.0000000000000007E-2</v>
      </c>
      <c r="L194" s="34">
        <v>1</v>
      </c>
    </row>
    <row r="195" spans="2:12" ht="15" customHeight="1">
      <c r="B195" s="42"/>
      <c r="C195" s="42"/>
      <c r="D195" s="43"/>
      <c r="E195" s="29"/>
      <c r="F195" s="30"/>
      <c r="G195" s="60"/>
      <c r="H195" s="61"/>
      <c r="I195" s="34"/>
      <c r="J195" s="119"/>
      <c r="K195" s="108"/>
      <c r="L195" s="132"/>
    </row>
    <row r="196" spans="2:12" ht="15" customHeight="1">
      <c r="B196" s="42"/>
      <c r="C196" s="42"/>
      <c r="D196" s="43"/>
      <c r="E196" s="29"/>
      <c r="F196" s="30"/>
      <c r="G196" s="60"/>
      <c r="H196" s="61"/>
      <c r="I196" s="34"/>
      <c r="J196" s="119"/>
      <c r="K196" s="108"/>
      <c r="L196" s="132"/>
    </row>
    <row r="197" spans="2:12" ht="15" customHeight="1">
      <c r="B197" s="42"/>
      <c r="C197" s="42"/>
      <c r="D197" s="43"/>
      <c r="E197" s="29"/>
      <c r="F197" s="30"/>
      <c r="G197" s="60"/>
      <c r="H197" s="61"/>
      <c r="I197" s="34"/>
      <c r="J197" s="119"/>
      <c r="K197" s="108"/>
      <c r="L197" s="132"/>
    </row>
    <row r="198" spans="2:12" ht="15" customHeight="1">
      <c r="B198" s="42"/>
      <c r="C198" s="42"/>
      <c r="D198" s="43"/>
      <c r="E198" s="29"/>
      <c r="F198" s="30"/>
      <c r="G198" s="60"/>
      <c r="H198" s="61"/>
      <c r="I198" s="34"/>
      <c r="J198" s="119"/>
      <c r="K198" s="108"/>
      <c r="L198" s="132"/>
    </row>
    <row r="199" spans="2:12" ht="15" customHeight="1">
      <c r="B199" s="42"/>
      <c r="C199" s="42"/>
      <c r="D199" s="151"/>
      <c r="E199" s="29"/>
      <c r="F199" s="30"/>
      <c r="G199" s="60"/>
      <c r="H199" s="61"/>
      <c r="I199" s="34"/>
      <c r="J199" s="119"/>
      <c r="K199" s="108"/>
      <c r="L199" s="132"/>
    </row>
    <row r="200" spans="2:12" ht="15" customHeight="1">
      <c r="B200" s="42"/>
      <c r="C200" s="42"/>
      <c r="D200" s="43"/>
      <c r="E200" s="29"/>
      <c r="F200" s="30"/>
      <c r="G200" s="60"/>
      <c r="H200" s="61"/>
      <c r="I200" s="34"/>
      <c r="J200" s="119"/>
      <c r="K200" s="108"/>
      <c r="L200" s="132"/>
    </row>
    <row r="201" spans="2:12" ht="15" customHeight="1">
      <c r="B201" s="42"/>
      <c r="C201" s="42"/>
      <c r="D201" s="43"/>
      <c r="E201" s="29"/>
      <c r="F201" s="30"/>
      <c r="G201" s="60"/>
      <c r="H201" s="61"/>
      <c r="I201" s="34"/>
      <c r="J201" s="119"/>
      <c r="K201" s="108"/>
      <c r="L201" s="132"/>
    </row>
    <row r="202" spans="2:12" ht="15" customHeight="1">
      <c r="B202" s="42"/>
      <c r="C202" s="42"/>
      <c r="D202" s="43"/>
      <c r="E202" s="29"/>
      <c r="F202" s="30"/>
      <c r="G202" s="60"/>
      <c r="H202" s="61"/>
      <c r="I202" s="34"/>
      <c r="J202" s="119"/>
      <c r="K202" s="108"/>
      <c r="L202" s="132"/>
    </row>
    <row r="203" spans="2:12" ht="15" customHeight="1">
      <c r="B203" s="42"/>
      <c r="C203" s="42"/>
      <c r="D203" s="43"/>
      <c r="E203" s="29" t="s">
        <v>155</v>
      </c>
      <c r="F203" s="30"/>
      <c r="G203" s="60"/>
      <c r="H203" s="61"/>
      <c r="I203" s="34"/>
      <c r="J203" s="119"/>
      <c r="K203" s="108"/>
      <c r="L203" s="132"/>
    </row>
    <row r="204" spans="2:12" ht="15" customHeight="1">
      <c r="B204" s="42"/>
      <c r="C204" s="42"/>
      <c r="D204" s="43"/>
      <c r="E204" s="162" t="s">
        <v>158</v>
      </c>
      <c r="F204" s="162"/>
      <c r="G204" s="60"/>
      <c r="H204" s="61"/>
      <c r="I204" s="34"/>
      <c r="J204" s="119"/>
      <c r="K204" s="108"/>
      <c r="L204" s="132"/>
    </row>
    <row r="205" spans="2:12" ht="15" customHeight="1">
      <c r="B205" s="36"/>
      <c r="C205" s="36"/>
      <c r="D205" s="37"/>
      <c r="E205" s="78"/>
      <c r="F205" s="38"/>
      <c r="G205" s="39"/>
      <c r="H205" s="40"/>
      <c r="I205" s="41"/>
      <c r="J205" s="120"/>
      <c r="K205" s="107"/>
      <c r="L205" s="133"/>
    </row>
    <row r="206" spans="2:12" ht="15" customHeight="1">
      <c r="B206" s="17" t="s">
        <v>14</v>
      </c>
      <c r="C206" s="17"/>
      <c r="D206" s="17"/>
      <c r="E206" s="17"/>
      <c r="F206" s="17"/>
      <c r="G206" s="17"/>
      <c r="H206" s="18"/>
      <c r="I206" s="19"/>
      <c r="J206" s="143"/>
      <c r="K206" s="103"/>
      <c r="L206" s="131"/>
    </row>
    <row r="207" spans="2:12" ht="15" customHeight="1">
      <c r="B207" s="20" t="s">
        <v>80</v>
      </c>
      <c r="C207" s="74"/>
      <c r="D207" s="74"/>
      <c r="E207" s="48"/>
      <c r="F207" s="48"/>
      <c r="G207" s="48"/>
      <c r="H207" s="49"/>
      <c r="I207" s="50"/>
      <c r="J207" s="121"/>
      <c r="K207" s="109"/>
      <c r="L207" s="49"/>
    </row>
    <row r="208" spans="2:12" ht="24" customHeight="1">
      <c r="B208" s="28"/>
      <c r="C208" s="28"/>
      <c r="E208" s="48" t="s">
        <v>2</v>
      </c>
      <c r="F208" s="25" t="s">
        <v>3</v>
      </c>
      <c r="G208" s="25" t="s">
        <v>4</v>
      </c>
      <c r="H208" s="26" t="s">
        <v>144</v>
      </c>
      <c r="I208" s="27" t="s">
        <v>5</v>
      </c>
      <c r="J208" s="118" t="s">
        <v>6</v>
      </c>
      <c r="K208" s="105" t="s">
        <v>7</v>
      </c>
      <c r="L208" s="26" t="s">
        <v>8</v>
      </c>
    </row>
    <row r="209" spans="2:12" ht="15" customHeight="1">
      <c r="B209" s="28"/>
      <c r="C209" s="28"/>
      <c r="E209" s="29" t="s">
        <v>81</v>
      </c>
      <c r="F209" s="30" t="s">
        <v>82</v>
      </c>
      <c r="G209" s="35">
        <v>1</v>
      </c>
      <c r="H209" s="32">
        <f>VLOOKUP(E209,'Артикулы и цены'!A:G,7,FALSE)</f>
        <v>5029</v>
      </c>
      <c r="I209" s="33" t="s">
        <v>102</v>
      </c>
      <c r="J209" s="144">
        <v>40.700000000000003</v>
      </c>
      <c r="K209" s="106">
        <v>6.0999999999999999E-2</v>
      </c>
      <c r="L209" s="132">
        <v>1</v>
      </c>
    </row>
    <row r="210" spans="2:12" ht="15" customHeight="1">
      <c r="B210" s="28"/>
      <c r="C210" s="28"/>
      <c r="E210" s="29"/>
      <c r="F210" s="30"/>
      <c r="G210" s="35"/>
      <c r="H210" s="32"/>
      <c r="I210" s="33"/>
      <c r="J210" s="144"/>
      <c r="K210" s="106"/>
      <c r="L210" s="132"/>
    </row>
    <row r="211" spans="2:12" ht="15" customHeight="1">
      <c r="B211" s="28"/>
      <c r="C211" s="28"/>
      <c r="D211" s="1" t="s">
        <v>83</v>
      </c>
      <c r="E211" s="29"/>
      <c r="F211" s="30"/>
      <c r="G211" s="35"/>
      <c r="H211" s="32"/>
      <c r="I211" s="33"/>
      <c r="J211" s="144"/>
      <c r="K211" s="106"/>
      <c r="L211" s="132"/>
    </row>
    <row r="212" spans="2:12" ht="15" customHeight="1">
      <c r="B212" s="28"/>
      <c r="C212" s="28"/>
      <c r="E212" s="29"/>
      <c r="F212" s="30"/>
      <c r="G212" s="35"/>
      <c r="H212" s="32"/>
      <c r="I212" s="33"/>
      <c r="J212" s="144"/>
      <c r="K212" s="106"/>
      <c r="L212" s="132"/>
    </row>
    <row r="213" spans="2:12" ht="15" customHeight="1">
      <c r="B213" s="28"/>
      <c r="C213" s="28"/>
      <c r="E213" s="29"/>
      <c r="F213" s="30"/>
      <c r="G213" s="35"/>
      <c r="H213" s="32"/>
      <c r="I213" s="33"/>
      <c r="J213" s="144"/>
      <c r="K213" s="106"/>
      <c r="L213" s="132"/>
    </row>
    <row r="214" spans="2:12" ht="15" customHeight="1">
      <c r="B214" s="36"/>
      <c r="C214" s="36"/>
      <c r="D214" s="37"/>
      <c r="E214" s="78"/>
      <c r="F214" s="38"/>
      <c r="G214" s="39"/>
      <c r="H214" s="40"/>
      <c r="I214" s="41"/>
      <c r="J214" s="120"/>
      <c r="K214" s="107"/>
      <c r="L214" s="133"/>
    </row>
    <row r="215" spans="2:12" ht="15" customHeight="1">
      <c r="B215" s="28"/>
      <c r="C215" s="28"/>
      <c r="E215" s="29"/>
      <c r="F215" s="30"/>
      <c r="G215" s="35"/>
      <c r="H215" s="32"/>
      <c r="I215" s="33"/>
      <c r="J215" s="144"/>
      <c r="K215" s="106"/>
      <c r="L215" s="132"/>
    </row>
    <row r="216" spans="2:12" ht="15" customHeight="1">
      <c r="B216" s="28"/>
      <c r="C216" s="28"/>
      <c r="E216" s="29" t="s">
        <v>84</v>
      </c>
      <c r="F216" s="30" t="s">
        <v>82</v>
      </c>
      <c r="G216" s="35">
        <v>1</v>
      </c>
      <c r="H216" s="32">
        <f>VLOOKUP(E216,'Артикулы и цены'!A:G,7,FALSE)</f>
        <v>5245</v>
      </c>
      <c r="I216" s="33" t="s">
        <v>102</v>
      </c>
      <c r="J216" s="144">
        <v>21.7</v>
      </c>
      <c r="K216" s="106">
        <v>0.06</v>
      </c>
      <c r="L216" s="132">
        <v>1</v>
      </c>
    </row>
    <row r="217" spans="2:12" ht="15" customHeight="1">
      <c r="B217" s="28"/>
      <c r="C217" s="28"/>
      <c r="E217" s="29"/>
      <c r="F217" s="30"/>
      <c r="G217" s="35"/>
      <c r="H217" s="32"/>
      <c r="I217" s="33"/>
      <c r="J217" s="144"/>
      <c r="K217" s="106"/>
      <c r="L217" s="132"/>
    </row>
    <row r="218" spans="2:12" ht="15" customHeight="1">
      <c r="B218" s="28"/>
      <c r="C218" s="28"/>
      <c r="E218" s="29"/>
      <c r="F218" s="30"/>
      <c r="G218" s="35"/>
      <c r="H218" s="32"/>
      <c r="I218" s="33"/>
      <c r="J218" s="144"/>
      <c r="K218" s="106"/>
      <c r="L218" s="132"/>
    </row>
    <row r="219" spans="2:12" ht="15" customHeight="1">
      <c r="B219" s="28"/>
      <c r="C219" s="28"/>
      <c r="E219" s="29"/>
      <c r="F219" s="30"/>
      <c r="G219" s="35"/>
      <c r="H219" s="32"/>
      <c r="I219" s="33"/>
      <c r="J219" s="144"/>
      <c r="K219" s="106"/>
      <c r="L219" s="132"/>
    </row>
    <row r="220" spans="2:12" ht="15" customHeight="1">
      <c r="B220" s="28"/>
      <c r="C220" s="28"/>
      <c r="E220" s="29"/>
      <c r="F220" s="30"/>
      <c r="G220" s="35"/>
      <c r="H220" s="32"/>
      <c r="I220" s="33"/>
      <c r="J220" s="144"/>
      <c r="K220" s="106"/>
      <c r="L220" s="132"/>
    </row>
    <row r="221" spans="2:12" ht="15" customHeight="1">
      <c r="B221" s="28"/>
      <c r="C221" s="28"/>
      <c r="E221" s="29"/>
      <c r="F221" s="30"/>
      <c r="G221" s="35"/>
      <c r="H221" s="32"/>
      <c r="I221" s="33"/>
      <c r="J221" s="144"/>
      <c r="K221" s="106"/>
      <c r="L221" s="132"/>
    </row>
    <row r="222" spans="2:12" ht="15" customHeight="1">
      <c r="B222" s="36"/>
      <c r="C222" s="36"/>
      <c r="D222" s="37"/>
      <c r="E222" s="78"/>
      <c r="F222" s="38"/>
      <c r="G222" s="39"/>
      <c r="H222" s="40"/>
      <c r="I222" s="41"/>
      <c r="J222" s="120"/>
      <c r="K222" s="107"/>
      <c r="L222" s="133"/>
    </row>
    <row r="223" spans="2:12" ht="15" customHeight="1">
      <c r="B223" s="17" t="s">
        <v>85</v>
      </c>
      <c r="C223" s="17"/>
      <c r="D223" s="17"/>
      <c r="E223" s="17"/>
      <c r="F223" s="17"/>
      <c r="G223" s="17"/>
      <c r="H223" s="18"/>
      <c r="I223" s="19"/>
      <c r="J223" s="143"/>
      <c r="K223" s="103"/>
      <c r="L223" s="131"/>
    </row>
    <row r="224" spans="2:12" ht="15" customHeight="1">
      <c r="B224" s="20" t="s">
        <v>86</v>
      </c>
      <c r="C224" s="74"/>
      <c r="D224" s="74"/>
      <c r="E224" s="48"/>
      <c r="F224" s="48"/>
      <c r="G224" s="48"/>
      <c r="H224" s="49"/>
      <c r="I224" s="50"/>
      <c r="J224" s="121"/>
      <c r="K224" s="109"/>
      <c r="L224" s="49"/>
    </row>
    <row r="225" spans="2:12" ht="25.5" customHeight="1">
      <c r="B225" s="28"/>
      <c r="C225" s="28"/>
      <c r="E225" s="48" t="s">
        <v>2</v>
      </c>
      <c r="F225" s="25" t="s">
        <v>3</v>
      </c>
      <c r="G225" s="25" t="s">
        <v>4</v>
      </c>
      <c r="H225" s="26" t="s">
        <v>144</v>
      </c>
      <c r="I225" s="27" t="s">
        <v>5</v>
      </c>
      <c r="J225" s="118" t="s">
        <v>6</v>
      </c>
      <c r="K225" s="105" t="s">
        <v>7</v>
      </c>
      <c r="L225" s="26" t="s">
        <v>8</v>
      </c>
    </row>
    <row r="226" spans="2:12" ht="15" customHeight="1">
      <c r="B226" s="28"/>
      <c r="C226" s="28"/>
      <c r="E226" s="29" t="s">
        <v>87</v>
      </c>
      <c r="F226" s="30" t="s">
        <v>88</v>
      </c>
      <c r="G226" s="35">
        <v>1</v>
      </c>
      <c r="H226" s="32">
        <f>VLOOKUP(E226,'Артикулы и цены'!A:G,7,FALSE)</f>
        <v>2761</v>
      </c>
      <c r="I226" s="33" t="s">
        <v>103</v>
      </c>
      <c r="J226" s="144">
        <v>11.6</v>
      </c>
      <c r="K226" s="106">
        <v>2.5999999999999999E-2</v>
      </c>
      <c r="L226" s="132">
        <v>1</v>
      </c>
    </row>
    <row r="227" spans="2:12" ht="15" customHeight="1">
      <c r="B227" s="28"/>
      <c r="C227" s="28"/>
      <c r="E227" s="29"/>
      <c r="F227" s="30"/>
      <c r="G227" s="35"/>
      <c r="H227" s="32"/>
      <c r="I227" s="33"/>
      <c r="J227" s="144"/>
      <c r="K227" s="106"/>
      <c r="L227" s="132"/>
    </row>
    <row r="228" spans="2:12" ht="15" customHeight="1">
      <c r="B228" s="28"/>
      <c r="C228" s="28"/>
      <c r="E228" s="29"/>
      <c r="F228" s="30"/>
      <c r="G228" s="35"/>
      <c r="H228" s="32"/>
      <c r="I228" s="33"/>
      <c r="J228" s="144"/>
      <c r="K228" s="106"/>
      <c r="L228" s="132"/>
    </row>
    <row r="229" spans="2:12" ht="15" customHeight="1">
      <c r="B229" s="28"/>
      <c r="C229" s="28"/>
      <c r="E229" s="29"/>
      <c r="F229" s="30"/>
      <c r="G229" s="35"/>
      <c r="H229" s="32"/>
      <c r="I229" s="33"/>
      <c r="J229" s="144"/>
      <c r="K229" s="106"/>
      <c r="L229" s="132"/>
    </row>
    <row r="230" spans="2:12" ht="15" customHeight="1">
      <c r="B230" s="36"/>
      <c r="C230" s="36"/>
      <c r="D230" s="37"/>
      <c r="E230" s="78"/>
      <c r="F230" s="38"/>
      <c r="G230" s="39"/>
      <c r="H230" s="40"/>
      <c r="I230" s="41"/>
      <c r="J230" s="120"/>
      <c r="K230" s="107"/>
      <c r="L230" s="133"/>
    </row>
    <row r="231" spans="2:12" s="6" customFormat="1">
      <c r="B231" s="17" t="s">
        <v>89</v>
      </c>
      <c r="C231" s="17"/>
      <c r="D231" s="17"/>
      <c r="E231" s="17"/>
      <c r="F231" s="17"/>
      <c r="G231" s="17"/>
      <c r="H231" s="18"/>
      <c r="I231" s="19"/>
      <c r="J231" s="143"/>
      <c r="K231" s="103"/>
      <c r="L231" s="131"/>
    </row>
    <row r="232" spans="2:12" s="6" customFormat="1">
      <c r="B232" s="20" t="s">
        <v>165</v>
      </c>
      <c r="C232" s="20"/>
      <c r="D232" s="20"/>
      <c r="E232" s="20"/>
      <c r="F232" s="20"/>
      <c r="G232" s="20"/>
      <c r="H232" s="56"/>
      <c r="I232" s="57"/>
      <c r="J232" s="122"/>
      <c r="K232" s="111"/>
      <c r="L232" s="56"/>
    </row>
    <row r="233" spans="2:12" ht="24">
      <c r="B233" s="24"/>
      <c r="C233" s="24"/>
      <c r="D233" s="24"/>
      <c r="E233" s="48" t="s">
        <v>2</v>
      </c>
      <c r="F233" s="25" t="s">
        <v>3</v>
      </c>
      <c r="G233" s="25" t="s">
        <v>4</v>
      </c>
      <c r="H233" s="26" t="s">
        <v>144</v>
      </c>
      <c r="I233" s="27" t="s">
        <v>5</v>
      </c>
      <c r="J233" s="118" t="s">
        <v>6</v>
      </c>
      <c r="K233" s="105" t="s">
        <v>7</v>
      </c>
      <c r="L233" s="26" t="s">
        <v>8</v>
      </c>
    </row>
    <row r="234" spans="2:12" ht="15" customHeight="1">
      <c r="B234" s="28"/>
      <c r="C234" s="28"/>
      <c r="E234" s="29" t="s">
        <v>90</v>
      </c>
      <c r="F234" s="30" t="s">
        <v>91</v>
      </c>
      <c r="G234" s="35">
        <v>1</v>
      </c>
      <c r="H234" s="32">
        <f>VLOOKUP(E234,'Артикулы и цены'!A:G,7,FALSE)</f>
        <v>2171</v>
      </c>
      <c r="I234" s="33" t="s">
        <v>104</v>
      </c>
      <c r="J234" s="144">
        <v>19.899999999999999</v>
      </c>
      <c r="K234" s="106">
        <v>4.2000000000000003E-2</v>
      </c>
      <c r="L234" s="132">
        <v>1</v>
      </c>
    </row>
    <row r="235" spans="2:12" ht="15" customHeight="1">
      <c r="B235" s="28"/>
      <c r="C235" s="28"/>
      <c r="E235" s="29"/>
      <c r="F235" s="30"/>
      <c r="G235" s="60"/>
      <c r="H235" s="61"/>
      <c r="I235" s="34"/>
      <c r="J235" s="119"/>
      <c r="K235" s="108"/>
      <c r="L235" s="132"/>
    </row>
    <row r="236" spans="2:12" ht="15" customHeight="1">
      <c r="B236" s="28"/>
      <c r="C236" s="28"/>
      <c r="E236" s="29"/>
      <c r="F236" s="30"/>
      <c r="G236" s="60"/>
      <c r="H236" s="61"/>
      <c r="I236" s="34"/>
      <c r="J236" s="119"/>
      <c r="K236" s="108"/>
      <c r="L236" s="132"/>
    </row>
    <row r="237" spans="2:12" ht="15" customHeight="1">
      <c r="B237" s="28"/>
      <c r="C237" s="28"/>
      <c r="E237" s="29"/>
      <c r="F237" s="30"/>
      <c r="G237" s="60"/>
      <c r="H237" s="61"/>
      <c r="I237" s="34"/>
      <c r="J237" s="119"/>
      <c r="K237" s="108"/>
      <c r="L237" s="132"/>
    </row>
    <row r="238" spans="2:12" ht="15" customHeight="1">
      <c r="B238" s="36"/>
      <c r="C238" s="36"/>
      <c r="D238" s="37"/>
      <c r="E238" s="82"/>
      <c r="F238" s="82"/>
      <c r="G238" s="82"/>
      <c r="H238" s="83"/>
      <c r="I238" s="84"/>
      <c r="J238" s="127"/>
      <c r="K238" s="116"/>
      <c r="L238" s="83"/>
    </row>
    <row r="239" spans="2:12" ht="15" customHeight="1"/>
    <row r="240" spans="2:12" ht="15" customHeight="1"/>
    <row r="241" ht="15" customHeight="1"/>
    <row r="242" ht="15" customHeight="1"/>
    <row r="243" ht="15" customHeight="1"/>
    <row r="270" spans="7:9">
      <c r="G270" s="1"/>
      <c r="H270" s="85"/>
      <c r="I270" s="86"/>
    </row>
  </sheetData>
  <mergeCells count="3">
    <mergeCell ref="E180:H180"/>
    <mergeCell ref="E204:F204"/>
    <mergeCell ref="H2:L2"/>
  </mergeCells>
  <printOptions horizontalCentered="1"/>
  <pageMargins left="0.39370078740157483" right="0.35433070866141736" top="0.55118110236220474" bottom="0.39370078740157483" header="0.51181102362204722" footer="0.19685039370078741"/>
  <pageSetup paperSize="9" scale="55" fitToWidth="0" fitToHeight="0" orientation="portrait" horizontalDpi="300" verticalDpi="300" r:id="rId1"/>
  <headerFooter alignWithMargins="0">
    <oddFooter>&amp;LДОБРЫЙ ДОМ - серия гостиничной мебели "СТРЕКОЗА"&amp;RСтраница &amp;P из &amp;N</oddFooter>
  </headerFooter>
  <rowBreaks count="3" manualBreakCount="3">
    <brk id="69" min="1" max="11" man="1"/>
    <brk id="122" min="1" max="11" man="1"/>
    <brk id="205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J1" sqref="J1:M1048576"/>
    </sheetView>
  </sheetViews>
  <sheetFormatPr defaultRowHeight="15"/>
  <cols>
    <col min="1" max="1" width="10.7109375" style="88" bestFit="1" customWidth="1"/>
    <col min="2" max="2" width="28.5703125" style="88" bestFit="1" customWidth="1"/>
    <col min="3" max="3" width="11.7109375" style="88" hidden="1" customWidth="1"/>
    <col min="4" max="4" width="10.42578125" style="88" hidden="1" customWidth="1"/>
    <col min="5" max="5" width="12.5703125" style="88" hidden="1" customWidth="1"/>
    <col min="6" max="6" width="10.85546875" style="88" hidden="1" customWidth="1"/>
    <col min="7" max="7" width="14.42578125" style="88" bestFit="1" customWidth="1"/>
    <col min="8" max="16384" width="9.140625" style="88"/>
  </cols>
  <sheetData>
    <row r="1" spans="1:7">
      <c r="A1" s="165"/>
      <c r="B1" s="166"/>
      <c r="C1" s="166"/>
      <c r="D1" s="166"/>
      <c r="E1" s="166"/>
      <c r="F1" s="166"/>
      <c r="G1" s="87"/>
    </row>
    <row r="2" spans="1:7" hidden="1">
      <c r="A2" s="89"/>
      <c r="B2" s="89"/>
      <c r="C2" s="90"/>
      <c r="D2" s="91" t="s">
        <v>105</v>
      </c>
      <c r="E2" s="91" t="s">
        <v>106</v>
      </c>
      <c r="F2" s="91" t="s">
        <v>107</v>
      </c>
      <c r="G2" s="92"/>
    </row>
    <row r="3" spans="1:7" hidden="1">
      <c r="A3" s="93"/>
      <c r="B3" s="93"/>
      <c r="C3" s="146">
        <v>42263</v>
      </c>
      <c r="D3" s="94">
        <v>0</v>
      </c>
      <c r="E3" s="94">
        <v>0</v>
      </c>
      <c r="F3" s="94">
        <v>0</v>
      </c>
      <c r="G3" s="95"/>
    </row>
    <row r="4" spans="1:7">
      <c r="A4" s="157" t="s">
        <v>2</v>
      </c>
      <c r="B4" s="157" t="s">
        <v>3</v>
      </c>
      <c r="C4" s="158" t="s">
        <v>143</v>
      </c>
      <c r="D4" s="159"/>
      <c r="E4" s="159"/>
      <c r="F4" s="159"/>
      <c r="G4" s="156" t="s">
        <v>160</v>
      </c>
    </row>
    <row r="5" spans="1:7">
      <c r="A5" s="96" t="s">
        <v>81</v>
      </c>
      <c r="B5" s="96" t="s">
        <v>108</v>
      </c>
      <c r="C5" s="97"/>
      <c r="D5" s="98"/>
      <c r="E5" s="98"/>
      <c r="F5" s="98"/>
      <c r="G5" s="161">
        <v>5029</v>
      </c>
    </row>
    <row r="6" spans="1:7">
      <c r="A6" s="96" t="s">
        <v>84</v>
      </c>
      <c r="B6" s="96" t="s">
        <v>109</v>
      </c>
      <c r="C6" s="97"/>
      <c r="D6" s="98"/>
      <c r="E6" s="98"/>
      <c r="F6" s="98"/>
      <c r="G6" s="161">
        <v>5245</v>
      </c>
    </row>
    <row r="7" spans="1:7">
      <c r="A7" s="96" t="s">
        <v>65</v>
      </c>
      <c r="B7" s="96" t="s">
        <v>110</v>
      </c>
      <c r="C7" s="97"/>
      <c r="D7" s="98"/>
      <c r="E7" s="98"/>
      <c r="F7" s="98"/>
      <c r="G7" s="161">
        <v>2813</v>
      </c>
    </row>
    <row r="8" spans="1:7">
      <c r="A8" s="96" t="s">
        <v>44</v>
      </c>
      <c r="B8" s="96" t="s">
        <v>111</v>
      </c>
      <c r="C8" s="97"/>
      <c r="D8" s="98"/>
      <c r="E8" s="98"/>
      <c r="F8" s="98"/>
      <c r="G8" s="161">
        <v>1729</v>
      </c>
    </row>
    <row r="9" spans="1:7">
      <c r="A9" s="96" t="s">
        <v>71</v>
      </c>
      <c r="B9" s="96" t="s">
        <v>112</v>
      </c>
      <c r="C9" s="97"/>
      <c r="D9" s="98"/>
      <c r="E9" s="98"/>
      <c r="F9" s="98"/>
      <c r="G9" s="161">
        <v>5591</v>
      </c>
    </row>
    <row r="10" spans="1:7">
      <c r="A10" s="96" t="s">
        <v>55</v>
      </c>
      <c r="B10" s="96" t="s">
        <v>113</v>
      </c>
      <c r="C10" s="97"/>
      <c r="D10" s="98"/>
      <c r="E10" s="98"/>
      <c r="F10" s="98"/>
      <c r="G10" s="161">
        <v>2752</v>
      </c>
    </row>
    <row r="11" spans="1:7">
      <c r="A11" s="96" t="s">
        <v>75</v>
      </c>
      <c r="B11" s="96" t="s">
        <v>114</v>
      </c>
      <c r="C11" s="97"/>
      <c r="D11" s="98"/>
      <c r="E11" s="98"/>
      <c r="F11" s="98"/>
      <c r="G11" s="161">
        <v>4431</v>
      </c>
    </row>
    <row r="12" spans="1:7">
      <c r="A12" s="149" t="s">
        <v>145</v>
      </c>
      <c r="B12" s="96" t="s">
        <v>148</v>
      </c>
      <c r="C12" s="150"/>
      <c r="D12" s="98"/>
      <c r="E12" s="98"/>
      <c r="F12" s="98"/>
      <c r="G12" s="161">
        <v>5410</v>
      </c>
    </row>
    <row r="13" spans="1:7">
      <c r="A13" s="149" t="s">
        <v>146</v>
      </c>
      <c r="B13" s="96" t="s">
        <v>149</v>
      </c>
      <c r="C13" s="150"/>
      <c r="D13" s="98"/>
      <c r="E13" s="98"/>
      <c r="F13" s="98"/>
      <c r="G13" s="161">
        <v>8128</v>
      </c>
    </row>
    <row r="14" spans="1:7">
      <c r="A14" s="149" t="s">
        <v>153</v>
      </c>
      <c r="B14" s="96" t="s">
        <v>154</v>
      </c>
      <c r="C14" s="150"/>
      <c r="D14" s="98"/>
      <c r="E14" s="98"/>
      <c r="F14" s="98"/>
      <c r="G14" s="161">
        <v>10657</v>
      </c>
    </row>
    <row r="15" spans="1:7">
      <c r="A15" s="96" t="s">
        <v>90</v>
      </c>
      <c r="B15" s="96" t="s">
        <v>115</v>
      </c>
      <c r="C15" s="97"/>
      <c r="D15" s="98"/>
      <c r="E15" s="98"/>
      <c r="F15" s="98"/>
      <c r="G15" s="161">
        <v>2171</v>
      </c>
    </row>
    <row r="16" spans="1:7">
      <c r="A16" s="96" t="s">
        <v>32</v>
      </c>
      <c r="B16" s="96" t="s">
        <v>116</v>
      </c>
      <c r="C16" s="97"/>
      <c r="D16" s="98"/>
      <c r="E16" s="98"/>
      <c r="F16" s="98"/>
      <c r="G16" s="161">
        <v>11687</v>
      </c>
    </row>
    <row r="17" spans="1:7">
      <c r="A17" s="96" t="s">
        <v>37</v>
      </c>
      <c r="B17" s="96" t="s">
        <v>117</v>
      </c>
      <c r="C17" s="97"/>
      <c r="D17" s="98"/>
      <c r="E17" s="98"/>
      <c r="F17" s="98"/>
      <c r="G17" s="161">
        <v>8585</v>
      </c>
    </row>
    <row r="18" spans="1:7">
      <c r="A18" s="96" t="s">
        <v>43</v>
      </c>
      <c r="B18" s="96" t="s">
        <v>118</v>
      </c>
      <c r="C18" s="97"/>
      <c r="D18" s="98"/>
      <c r="E18" s="98"/>
      <c r="F18" s="98"/>
      <c r="G18" s="161">
        <v>6516</v>
      </c>
    </row>
    <row r="19" spans="1:7">
      <c r="A19" s="96" t="s">
        <v>41</v>
      </c>
      <c r="B19" s="96" t="s">
        <v>119</v>
      </c>
      <c r="C19" s="97"/>
      <c r="D19" s="98"/>
      <c r="E19" s="98"/>
      <c r="F19" s="98"/>
      <c r="G19" s="161">
        <v>8585</v>
      </c>
    </row>
    <row r="20" spans="1:7">
      <c r="A20" s="96" t="s">
        <v>47</v>
      </c>
      <c r="B20" s="96" t="s">
        <v>120</v>
      </c>
      <c r="C20" s="97"/>
      <c r="D20" s="98"/>
      <c r="E20" s="98"/>
      <c r="F20" s="98"/>
      <c r="G20" s="161">
        <v>6516</v>
      </c>
    </row>
    <row r="21" spans="1:7">
      <c r="A21" s="96" t="s">
        <v>25</v>
      </c>
      <c r="B21" s="96" t="s">
        <v>121</v>
      </c>
      <c r="C21" s="97"/>
      <c r="D21" s="98"/>
      <c r="E21" s="98"/>
      <c r="F21" s="98"/>
      <c r="G21" s="161">
        <v>5361</v>
      </c>
    </row>
    <row r="22" spans="1:7">
      <c r="A22" s="96" t="s">
        <v>53</v>
      </c>
      <c r="B22" s="96" t="s">
        <v>122</v>
      </c>
      <c r="C22" s="97"/>
      <c r="D22" s="98"/>
      <c r="E22" s="98"/>
      <c r="F22" s="98"/>
      <c r="G22" s="161">
        <v>5924</v>
      </c>
    </row>
    <row r="23" spans="1:7">
      <c r="A23" s="96" t="s">
        <v>63</v>
      </c>
      <c r="B23" s="96" t="s">
        <v>123</v>
      </c>
      <c r="C23" s="97"/>
      <c r="D23" s="98"/>
      <c r="E23" s="98"/>
      <c r="F23" s="98"/>
      <c r="G23" s="161">
        <v>9051</v>
      </c>
    </row>
    <row r="24" spans="1:7">
      <c r="A24" s="96" t="s">
        <v>68</v>
      </c>
      <c r="B24" s="96" t="s">
        <v>124</v>
      </c>
      <c r="C24" s="97"/>
      <c r="D24" s="98"/>
      <c r="E24" s="98"/>
      <c r="F24" s="98"/>
      <c r="G24" s="161">
        <v>9006</v>
      </c>
    </row>
    <row r="25" spans="1:7">
      <c r="A25" s="96" t="s">
        <v>73</v>
      </c>
      <c r="B25" s="96" t="s">
        <v>125</v>
      </c>
      <c r="C25" s="97"/>
      <c r="D25" s="98"/>
      <c r="E25" s="98"/>
      <c r="F25" s="98"/>
      <c r="G25" s="161">
        <v>21717</v>
      </c>
    </row>
    <row r="26" spans="1:7">
      <c r="A26" s="96" t="s">
        <v>79</v>
      </c>
      <c r="B26" s="96" t="s">
        <v>126</v>
      </c>
      <c r="C26" s="97"/>
      <c r="D26" s="98"/>
      <c r="E26" s="98"/>
      <c r="F26" s="98"/>
      <c r="G26" s="161">
        <v>21717</v>
      </c>
    </row>
    <row r="27" spans="1:7">
      <c r="A27" s="96" t="s">
        <v>70</v>
      </c>
      <c r="B27" s="96" t="s">
        <v>127</v>
      </c>
      <c r="C27" s="97"/>
      <c r="D27" s="98"/>
      <c r="E27" s="98"/>
      <c r="F27" s="98"/>
      <c r="G27" s="161">
        <v>12195</v>
      </c>
    </row>
    <row r="28" spans="1:7">
      <c r="A28" s="96" t="s">
        <v>9</v>
      </c>
      <c r="B28" s="96" t="s">
        <v>128</v>
      </c>
      <c r="C28" s="97"/>
      <c r="D28" s="98"/>
      <c r="E28" s="98"/>
      <c r="F28" s="98"/>
      <c r="G28" s="161">
        <v>15774</v>
      </c>
    </row>
    <row r="29" spans="1:7">
      <c r="A29" s="96" t="s">
        <v>11</v>
      </c>
      <c r="B29" s="96" t="s">
        <v>129</v>
      </c>
      <c r="C29" s="97"/>
      <c r="D29" s="98"/>
      <c r="E29" s="98"/>
      <c r="F29" s="98"/>
      <c r="G29" s="161">
        <v>21773</v>
      </c>
    </row>
    <row r="30" spans="1:7">
      <c r="A30" s="96" t="s">
        <v>12</v>
      </c>
      <c r="B30" s="96" t="s">
        <v>130</v>
      </c>
      <c r="C30" s="97"/>
      <c r="D30" s="98"/>
      <c r="E30" s="98"/>
      <c r="F30" s="98"/>
      <c r="G30" s="161">
        <v>15105</v>
      </c>
    </row>
    <row r="31" spans="1:7">
      <c r="A31" s="96" t="s">
        <v>13</v>
      </c>
      <c r="B31" s="96" t="s">
        <v>131</v>
      </c>
      <c r="C31" s="97"/>
      <c r="D31" s="98"/>
      <c r="E31" s="98"/>
      <c r="F31" s="98"/>
      <c r="G31" s="161">
        <v>15536</v>
      </c>
    </row>
    <row r="32" spans="1:7">
      <c r="A32" s="96" t="s">
        <v>87</v>
      </c>
      <c r="B32" s="96" t="s">
        <v>132</v>
      </c>
      <c r="C32" s="97"/>
      <c r="D32" s="98"/>
      <c r="E32" s="98"/>
      <c r="F32" s="98"/>
      <c r="G32" s="161">
        <v>2761</v>
      </c>
    </row>
    <row r="33" spans="1:7">
      <c r="A33" s="96" t="s">
        <v>21</v>
      </c>
      <c r="B33" s="96" t="s">
        <v>133</v>
      </c>
      <c r="C33" s="97"/>
      <c r="D33" s="98"/>
      <c r="E33" s="98"/>
      <c r="F33" s="98"/>
      <c r="G33" s="161">
        <v>1221</v>
      </c>
    </row>
    <row r="34" spans="1:7">
      <c r="A34" s="96" t="s">
        <v>19</v>
      </c>
      <c r="B34" s="96" t="s">
        <v>134</v>
      </c>
      <c r="C34" s="97"/>
      <c r="D34" s="98"/>
      <c r="E34" s="98"/>
      <c r="F34" s="98"/>
      <c r="G34" s="161">
        <v>1221</v>
      </c>
    </row>
    <row r="35" spans="1:7">
      <c r="A35" s="96" t="s">
        <v>15</v>
      </c>
      <c r="B35" s="96" t="s">
        <v>135</v>
      </c>
      <c r="C35" s="97"/>
      <c r="D35" s="98"/>
      <c r="E35" s="98"/>
      <c r="F35" s="98"/>
      <c r="G35" s="161">
        <v>12613</v>
      </c>
    </row>
    <row r="36" spans="1:7">
      <c r="A36" s="96" t="s">
        <v>17</v>
      </c>
      <c r="B36" s="96" t="s">
        <v>136</v>
      </c>
      <c r="C36" s="97"/>
      <c r="D36" s="98"/>
      <c r="E36" s="98"/>
      <c r="F36" s="98"/>
      <c r="G36" s="161">
        <v>14200</v>
      </c>
    </row>
    <row r="37" spans="1:7">
      <c r="A37" s="96" t="s">
        <v>27</v>
      </c>
      <c r="B37" s="96" t="s">
        <v>137</v>
      </c>
      <c r="C37" s="97"/>
      <c r="D37" s="98"/>
      <c r="E37" s="98"/>
      <c r="F37" s="98"/>
      <c r="G37" s="161">
        <v>2860</v>
      </c>
    </row>
    <row r="38" spans="1:7">
      <c r="A38" s="96" t="s">
        <v>77</v>
      </c>
      <c r="B38" s="96" t="s">
        <v>138</v>
      </c>
      <c r="C38" s="97"/>
      <c r="D38" s="98"/>
      <c r="E38" s="98"/>
      <c r="F38" s="98"/>
      <c r="G38" s="161">
        <v>5351</v>
      </c>
    </row>
    <row r="39" spans="1:7">
      <c r="A39" s="96" t="s">
        <v>34</v>
      </c>
      <c r="B39" s="96" t="s">
        <v>139</v>
      </c>
      <c r="C39" s="97"/>
      <c r="D39" s="98"/>
      <c r="E39" s="98"/>
      <c r="F39" s="98"/>
      <c r="G39" s="161">
        <v>6875</v>
      </c>
    </row>
    <row r="40" spans="1:7">
      <c r="A40" s="96" t="s">
        <v>50</v>
      </c>
      <c r="B40" s="96" t="s">
        <v>140</v>
      </c>
      <c r="C40" s="97"/>
      <c r="D40" s="98"/>
      <c r="E40" s="98"/>
      <c r="F40" s="98"/>
      <c r="G40" s="161">
        <v>3690</v>
      </c>
    </row>
    <row r="41" spans="1:7">
      <c r="A41" s="96" t="s">
        <v>48</v>
      </c>
      <c r="B41" s="96" t="s">
        <v>141</v>
      </c>
      <c r="C41" s="97"/>
      <c r="D41" s="98"/>
      <c r="E41" s="98"/>
      <c r="F41" s="98"/>
      <c r="G41" s="161">
        <v>4325</v>
      </c>
    </row>
    <row r="42" spans="1:7">
      <c r="A42" s="96" t="s">
        <v>60</v>
      </c>
      <c r="B42" s="96" t="s">
        <v>142</v>
      </c>
      <c r="C42" s="97"/>
      <c r="D42" s="98"/>
      <c r="E42" s="98"/>
      <c r="F42" s="98"/>
      <c r="G42" s="161">
        <v>4711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Стрекоза</vt:lpstr>
      <vt:lpstr>Артикулы и цены</vt:lpstr>
      <vt:lpstr>Стрекоза!Заголовки_для_печати</vt:lpstr>
      <vt:lpstr>Стрекоза!Область_печати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veremeychik</dc:creator>
  <cp:lastModifiedBy>KSV2</cp:lastModifiedBy>
  <cp:lastPrinted>2015-10-14T06:08:04Z</cp:lastPrinted>
  <dcterms:created xsi:type="dcterms:W3CDTF">2015-01-27T13:07:46Z</dcterms:created>
  <dcterms:modified xsi:type="dcterms:W3CDTF">2018-09-20T14:04:11Z</dcterms:modified>
</cp:coreProperties>
</file>