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5.xml" ContentType="application/vnd.openxmlformats-officedocument.spreadsheetml.comments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kova_ma\Desktop\"/>
    </mc:Choice>
  </mc:AlternateContent>
  <xr:revisionPtr revIDLastSave="0" documentId="10_ncr:8100000_{DE94D767-F300-4FAC-8AE8-3702922550CB}" xr6:coauthVersionLast="34" xr6:coauthVersionMax="34" xr10:uidLastSave="{00000000-0000-0000-0000-000000000000}"/>
  <bookViews>
    <workbookView xWindow="0" yWindow="0" windowWidth="19200" windowHeight="11385" tabRatio="925" activeTab="2" xr2:uid="{00000000-000D-0000-FFFF-FFFF00000000}"/>
  </bookViews>
  <sheets>
    <sheet name="Турники и Брусья" sheetId="2" r:id="rId1"/>
    <sheet name="Единоборства" sheetId="3" r:id="rId2"/>
    <sheet name="Эспандеры" sheetId="4" r:id="rId3"/>
    <sheet name="ДСК" sheetId="5" r:id="rId4"/>
    <sheet name="Батуты" sheetId="6" r:id="rId5"/>
    <sheet name="Фитнес и тренажеры" sheetId="7" r:id="rId6"/>
    <sheet name="Тяжелая атлетика" sheetId="8" r:id="rId7"/>
    <sheet name="Детские товары" sheetId="9" r:id="rId8"/>
    <sheet name="Мячи" sheetId="10" r:id="rId9"/>
    <sheet name="Теннисные столы" sheetId="11" r:id="rId10"/>
    <sheet name="Дачная продукция" sheetId="12" r:id="rId11"/>
    <sheet name="Зима" sheetId="13" r:id="rId12"/>
    <sheet name="Сумки" sheetId="14" r:id="rId13"/>
    <sheet name="Одежда и Обувь" sheetId="15" r:id="rId14"/>
  </sheets>
  <definedNames>
    <definedName name="Z_3639C9D1_8CC8_487E_A492_E97C3143B85F_.wvu.Cols" localSheetId="4" hidden="1">Батуты!$J:$L</definedName>
    <definedName name="Z_3639C9D1_8CC8_487E_A492_E97C3143B85F_.wvu.Cols" localSheetId="7" hidden="1">'Детские товары'!$L:$M</definedName>
    <definedName name="Z_3639C9D1_8CC8_487E_A492_E97C3143B85F_.wvu.Cols" localSheetId="11" hidden="1">Зима!$B:$B,Зима!$J:$L</definedName>
    <definedName name="Z_3639C9D1_8CC8_487E_A492_E97C3143B85F_.wvu.Cols" localSheetId="8" hidden="1">Мячи!$M:$M</definedName>
    <definedName name="Z_3639C9D1_8CC8_487E_A492_E97C3143B85F_.wvu.Cols" localSheetId="12" hidden="1">Сумки!$K:$O</definedName>
    <definedName name="Z_3639C9D1_8CC8_487E_A492_E97C3143B85F_.wvu.Cols" localSheetId="9" hidden="1">'Теннисные столы'!$K:$M</definedName>
    <definedName name="Z_3639C9D1_8CC8_487E_A492_E97C3143B85F_.wvu.Cols" localSheetId="6" hidden="1">'Тяжелая атлетика'!$Q:$Q</definedName>
    <definedName name="Z_3639C9D1_8CC8_487E_A492_E97C3143B85F_.wvu.PrintArea" localSheetId="4" hidden="1">Батуты!$A$1:$H$11</definedName>
    <definedName name="Z_3639C9D1_8CC8_487E_A492_E97C3143B85F_.wvu.PrintArea" localSheetId="10" hidden="1">'Дачная продукция'!$A$1:$P$19</definedName>
    <definedName name="Z_3639C9D1_8CC8_487E_A492_E97C3143B85F_.wvu.PrintArea" localSheetId="7" hidden="1">'Детские товары'!$A$1:$K$1017</definedName>
    <definedName name="Z_3639C9D1_8CC8_487E_A492_E97C3143B85F_.wvu.PrintArea" localSheetId="3" hidden="1">ДСК!$A$1:$L$83</definedName>
    <definedName name="Z_3639C9D1_8CC8_487E_A492_E97C3143B85F_.wvu.PrintArea" localSheetId="1" hidden="1">Единоборства!$A$1:$M$136</definedName>
    <definedName name="Z_3639C9D1_8CC8_487E_A492_E97C3143B85F_.wvu.PrintArea" localSheetId="11" hidden="1">Зима!$A$1:$O$40</definedName>
    <definedName name="Z_3639C9D1_8CC8_487E_A492_E97C3143B85F_.wvu.PrintArea" localSheetId="8" hidden="1">Мячи!$A$1:$K$23</definedName>
    <definedName name="Z_3639C9D1_8CC8_487E_A492_E97C3143B85F_.wvu.PrintArea" localSheetId="13" hidden="1">'Одежда и Обувь'!$A$1:$F$110</definedName>
    <definedName name="Z_3639C9D1_8CC8_487E_A492_E97C3143B85F_.wvu.PrintArea" localSheetId="12" hidden="1">Сумки!$A$1:$I$14</definedName>
    <definedName name="Z_3639C9D1_8CC8_487E_A492_E97C3143B85F_.wvu.PrintArea" localSheetId="9" hidden="1">'Теннисные столы'!$A$1:$J$12</definedName>
    <definedName name="Z_3639C9D1_8CC8_487E_A492_E97C3143B85F_.wvu.PrintArea" localSheetId="0" hidden="1">'Турники и Брусья'!$A$1:$L$36</definedName>
    <definedName name="Z_3639C9D1_8CC8_487E_A492_E97C3143B85F_.wvu.PrintArea" localSheetId="6" hidden="1">'Тяжелая атлетика'!$A$1:$M$83</definedName>
    <definedName name="Z_3639C9D1_8CC8_487E_A492_E97C3143B85F_.wvu.PrintArea" localSheetId="5" hidden="1">'Фитнес и тренажеры'!$A$1:$L$83</definedName>
    <definedName name="Z_3639C9D1_8CC8_487E_A492_E97C3143B85F_.wvu.PrintArea" localSheetId="2" hidden="1">Эспандеры!$A$1:$L$64</definedName>
    <definedName name="Z_3639C9D1_8CC8_487E_A492_E97C3143B85F_.wvu.Rows" localSheetId="8" hidden="1">Мячи!$3:$3</definedName>
    <definedName name="Z_3639C9D1_8CC8_487E_A492_E97C3143B85F_.wvu.Rows" localSheetId="13" hidden="1">'Одежда и Обувь'!$57:$57</definedName>
    <definedName name="Z_5A87B96F_24D6_4C3A_9C42_0ECC8DFE4592_.wvu.Cols" localSheetId="6" hidden="1">'Тяжелая атлетика'!$Q:$Q</definedName>
    <definedName name="Z_5A87B96F_24D6_4C3A_9C42_0ECC8DFE4592_.wvu.PrintArea" localSheetId="1" hidden="1">Единоборства!$A$3:$K$136</definedName>
    <definedName name="Z_5A87B96F_24D6_4C3A_9C42_0ECC8DFE4592_.wvu.PrintArea" localSheetId="9" hidden="1">'Теннисные столы'!$A$3:$J$13</definedName>
    <definedName name="Z_82B9B5EF_342D_4631_9AF3_2E5299022429_.wvu.Cols" localSheetId="4" hidden="1">Батуты!$J:$L</definedName>
    <definedName name="Z_82B9B5EF_342D_4631_9AF3_2E5299022429_.wvu.Cols" localSheetId="7" hidden="1">'Детские товары'!$L:$M</definedName>
    <definedName name="Z_82B9B5EF_342D_4631_9AF3_2E5299022429_.wvu.Cols" localSheetId="11" hidden="1">Зима!$B:$B,Зима!$J:$L</definedName>
    <definedName name="Z_82B9B5EF_342D_4631_9AF3_2E5299022429_.wvu.Cols" localSheetId="8" hidden="1">Мячи!$M:$M</definedName>
    <definedName name="Z_82B9B5EF_342D_4631_9AF3_2E5299022429_.wvu.Cols" localSheetId="12" hidden="1">Сумки!$K:$O</definedName>
    <definedName name="Z_82B9B5EF_342D_4631_9AF3_2E5299022429_.wvu.Cols" localSheetId="9" hidden="1">'Теннисные столы'!$K:$M</definedName>
    <definedName name="Z_82B9B5EF_342D_4631_9AF3_2E5299022429_.wvu.Cols" localSheetId="6" hidden="1">'Тяжелая атлетика'!$Q:$Q</definedName>
    <definedName name="Z_82B9B5EF_342D_4631_9AF3_2E5299022429_.wvu.PrintArea" localSheetId="4" hidden="1">Батуты!$A$1:$H$11</definedName>
    <definedName name="Z_82B9B5EF_342D_4631_9AF3_2E5299022429_.wvu.PrintArea" localSheetId="10" hidden="1">'Дачная продукция'!$A$1:$P$19</definedName>
    <definedName name="Z_82B9B5EF_342D_4631_9AF3_2E5299022429_.wvu.PrintArea" localSheetId="7" hidden="1">'Детские товары'!$A$1:$K$1017</definedName>
    <definedName name="Z_82B9B5EF_342D_4631_9AF3_2E5299022429_.wvu.PrintArea" localSheetId="3" hidden="1">ДСК!$A$1:$L$83</definedName>
    <definedName name="Z_82B9B5EF_342D_4631_9AF3_2E5299022429_.wvu.PrintArea" localSheetId="1" hidden="1">Единоборства!$A$1:$M$136</definedName>
    <definedName name="Z_82B9B5EF_342D_4631_9AF3_2E5299022429_.wvu.PrintArea" localSheetId="11" hidden="1">Зима!$A$1:$O$40</definedName>
    <definedName name="Z_82B9B5EF_342D_4631_9AF3_2E5299022429_.wvu.PrintArea" localSheetId="8" hidden="1">Мячи!$A$1:$K$23</definedName>
    <definedName name="Z_82B9B5EF_342D_4631_9AF3_2E5299022429_.wvu.PrintArea" localSheetId="13" hidden="1">'Одежда и Обувь'!$A$1:$F$110</definedName>
    <definedName name="Z_82B9B5EF_342D_4631_9AF3_2E5299022429_.wvu.PrintArea" localSheetId="12" hidden="1">Сумки!$A$1:$I$14</definedName>
    <definedName name="Z_82B9B5EF_342D_4631_9AF3_2E5299022429_.wvu.PrintArea" localSheetId="9" hidden="1">'Теннисные столы'!$A$1:$J$12</definedName>
    <definedName name="Z_82B9B5EF_342D_4631_9AF3_2E5299022429_.wvu.PrintArea" localSheetId="0" hidden="1">'Турники и Брусья'!$A$1:$L$36</definedName>
    <definedName name="Z_82B9B5EF_342D_4631_9AF3_2E5299022429_.wvu.PrintArea" localSheetId="6" hidden="1">'Тяжелая атлетика'!$A$1:$M$83</definedName>
    <definedName name="Z_82B9B5EF_342D_4631_9AF3_2E5299022429_.wvu.PrintArea" localSheetId="5" hidden="1">'Фитнес и тренажеры'!$A$1:$L$83</definedName>
    <definedName name="Z_82B9B5EF_342D_4631_9AF3_2E5299022429_.wvu.PrintArea" localSheetId="2" hidden="1">Эспандеры!$A$1:$L$64</definedName>
    <definedName name="Z_82B9B5EF_342D_4631_9AF3_2E5299022429_.wvu.Rows" localSheetId="8" hidden="1">Мячи!$3:$3</definedName>
    <definedName name="Z_82B9B5EF_342D_4631_9AF3_2E5299022429_.wvu.Rows" localSheetId="13" hidden="1">'Одежда и Обувь'!$57:$57</definedName>
    <definedName name="Z_89EA35C3_7924_44DA_B8AA_065DFF2CD6E9_.wvu.Cols" localSheetId="4" hidden="1">Батуты!$J:$L</definedName>
    <definedName name="Z_89EA35C3_7924_44DA_B8AA_065DFF2CD6E9_.wvu.Cols" localSheetId="7" hidden="1">'Детские товары'!$L:$M</definedName>
    <definedName name="Z_89EA35C3_7924_44DA_B8AA_065DFF2CD6E9_.wvu.Cols" localSheetId="11" hidden="1">Зима!$B:$B,Зима!$J:$L</definedName>
    <definedName name="Z_89EA35C3_7924_44DA_B8AA_065DFF2CD6E9_.wvu.Cols" localSheetId="8" hidden="1">Мячи!$M:$M</definedName>
    <definedName name="Z_89EA35C3_7924_44DA_B8AA_065DFF2CD6E9_.wvu.Cols" localSheetId="12" hidden="1">Сумки!$K:$O</definedName>
    <definedName name="Z_89EA35C3_7924_44DA_B8AA_065DFF2CD6E9_.wvu.Cols" localSheetId="9" hidden="1">'Теннисные столы'!$K:$M</definedName>
    <definedName name="Z_89EA35C3_7924_44DA_B8AA_065DFF2CD6E9_.wvu.Cols" localSheetId="6" hidden="1">'Тяжелая атлетика'!$Q:$Q</definedName>
    <definedName name="Z_89EA35C3_7924_44DA_B8AA_065DFF2CD6E9_.wvu.PrintArea" localSheetId="4" hidden="1">Батуты!$A$1:$H$11</definedName>
    <definedName name="Z_89EA35C3_7924_44DA_B8AA_065DFF2CD6E9_.wvu.PrintArea" localSheetId="10" hidden="1">'Дачная продукция'!$A$1:$P$19</definedName>
    <definedName name="Z_89EA35C3_7924_44DA_B8AA_065DFF2CD6E9_.wvu.PrintArea" localSheetId="7" hidden="1">'Детские товары'!$A$1:$K$1017</definedName>
    <definedName name="Z_89EA35C3_7924_44DA_B8AA_065DFF2CD6E9_.wvu.PrintArea" localSheetId="3" hidden="1">ДСК!$A$1:$L$83</definedName>
    <definedName name="Z_89EA35C3_7924_44DA_B8AA_065DFF2CD6E9_.wvu.PrintArea" localSheetId="1" hidden="1">Единоборства!$A$1:$M$136</definedName>
    <definedName name="Z_89EA35C3_7924_44DA_B8AA_065DFF2CD6E9_.wvu.PrintArea" localSheetId="11" hidden="1">Зима!$A$1:$O$40</definedName>
    <definedName name="Z_89EA35C3_7924_44DA_B8AA_065DFF2CD6E9_.wvu.PrintArea" localSheetId="8" hidden="1">Мячи!$A$1:$K$23</definedName>
    <definedName name="Z_89EA35C3_7924_44DA_B8AA_065DFF2CD6E9_.wvu.PrintArea" localSheetId="13" hidden="1">'Одежда и Обувь'!$A$1:$F$110</definedName>
    <definedName name="Z_89EA35C3_7924_44DA_B8AA_065DFF2CD6E9_.wvu.PrintArea" localSheetId="12" hidden="1">Сумки!$A$1:$I$14</definedName>
    <definedName name="Z_89EA35C3_7924_44DA_B8AA_065DFF2CD6E9_.wvu.PrintArea" localSheetId="9" hidden="1">'Теннисные столы'!$A$1:$J$12</definedName>
    <definedName name="Z_89EA35C3_7924_44DA_B8AA_065DFF2CD6E9_.wvu.PrintArea" localSheetId="0" hidden="1">'Турники и Брусья'!$A$1:$L$36</definedName>
    <definedName name="Z_89EA35C3_7924_44DA_B8AA_065DFF2CD6E9_.wvu.PrintArea" localSheetId="6" hidden="1">'Тяжелая атлетика'!$A$1:$M$83</definedName>
    <definedName name="Z_89EA35C3_7924_44DA_B8AA_065DFF2CD6E9_.wvu.PrintArea" localSheetId="5" hidden="1">'Фитнес и тренажеры'!$A$1:$L$83</definedName>
    <definedName name="Z_89EA35C3_7924_44DA_B8AA_065DFF2CD6E9_.wvu.PrintArea" localSheetId="2" hidden="1">Эспандеры!$A$1:$L$64</definedName>
    <definedName name="Z_89EA35C3_7924_44DA_B8AA_065DFF2CD6E9_.wvu.Rows" localSheetId="8" hidden="1">Мячи!$3:$3</definedName>
    <definedName name="Z_89EA35C3_7924_44DA_B8AA_065DFF2CD6E9_.wvu.Rows" localSheetId="13" hidden="1">'Одежда и Обувь'!$57:$57</definedName>
    <definedName name="Z_EDD12BF8_0748_4104_803F_C20ED7B0ED60_.wvu.Cols" localSheetId="6" hidden="1">'Тяжелая атлетика'!$Q:$Q</definedName>
    <definedName name="Z_EDD12BF8_0748_4104_803F_C20ED7B0ED60_.wvu.PrintArea" localSheetId="1" hidden="1">Единоборства!$A$3:$K$136</definedName>
    <definedName name="Z_EDD12BF8_0748_4104_803F_C20ED7B0ED60_.wvu.PrintArea" localSheetId="9" hidden="1">'Теннисные столы'!$A$3:$J$13</definedName>
    <definedName name="_xlnm.Print_Area" localSheetId="4">Батуты!$A$1:$H$11</definedName>
    <definedName name="_xlnm.Print_Area" localSheetId="10">'Дачная продукция'!$A$1:$P$19</definedName>
    <definedName name="_xlnm.Print_Area" localSheetId="7">'Детские товары'!$A$1:$L$1017</definedName>
    <definedName name="_xlnm.Print_Area" localSheetId="3">ДСК!$A$1:$L$83</definedName>
    <definedName name="_xlnm.Print_Area" localSheetId="1">Единоборства!$A$1:$M$136</definedName>
    <definedName name="_xlnm.Print_Area" localSheetId="11">Зима!$A$1:$O$40</definedName>
    <definedName name="_xlnm.Print_Area" localSheetId="8">Мячи!$A$1:$K$23</definedName>
    <definedName name="_xlnm.Print_Area" localSheetId="13">'Одежда и Обувь'!$A$1:$F$110</definedName>
    <definedName name="_xlnm.Print_Area" localSheetId="12">Сумки!$A$1:$I$14</definedName>
    <definedName name="_xlnm.Print_Area" localSheetId="9">'Теннисные столы'!$A$1:$J$12</definedName>
    <definedName name="_xlnm.Print_Area" localSheetId="0">'Турники и Брусья'!$A$1:$L$36</definedName>
    <definedName name="_xlnm.Print_Area" localSheetId="6">'Тяжелая атлетика'!$A$1:$M$83</definedName>
    <definedName name="_xlnm.Print_Area" localSheetId="5">'Фитнес и тренажеры'!$A$1:$L$83</definedName>
    <definedName name="_xlnm.Print_Area" localSheetId="2">Эспандеры!$A$1:$L$64</definedName>
  </definedNames>
  <calcPr calcId="162913" refMode="R1C1"/>
  <customWorkbookViews>
    <customWorkbookView name="Поляшова Елена Михайловна - Личное представление" guid="{89EA35C3-7924-44DA-B8AA-065DFF2CD6E9}" mergeInterval="0" personalView="1" maximized="1" windowWidth="1276" windowHeight="759" tabRatio="925" activeSheetId="2"/>
    <customWorkbookView name="Сурчалов Дмитрий - Личное представление" guid="{EDD12BF8-0748-4104-803F-C20ED7B0ED60}" mergeInterval="0" personalView="1" maximized="1" xWindow="1" yWindow="1" windowWidth="1664" windowHeight="795" tabRatio="988" activeSheetId="14"/>
    <customWorkbookView name="Панкратова - Личное представление" guid="{5A87B96F-24D6-4C3A-9C42-0ECC8DFE4592}" mergeInterval="0" personalView="1" maximized="1" windowWidth="1276" windowHeight="759" tabRatio="988" activeSheetId="9"/>
    <customWorkbookView name="Гамидов Максим Субханович - Личное представление" guid="{3639C9D1-8CC8-487E-A492-E97C3143B85F}" mergeInterval="0" personalView="1" maximized="1" windowWidth="1276" windowHeight="799" tabRatio="925" activeSheetId="2"/>
    <customWorkbookView name="Чернов Николай Анатольевич - Личное представление" guid="{82B9B5EF-342D-4631-9AF3-2E5299022429}" mergeInterval="0" personalView="1" maximized="1" xWindow="-8" yWindow="-8" windowWidth="1382" windowHeight="744" tabRatio="925" activeSheetId="2"/>
  </customWorkbookViews>
</workbook>
</file>

<file path=xl/calcChain.xml><?xml version="1.0" encoding="utf-8"?>
<calcChain xmlns="http://schemas.openxmlformats.org/spreadsheetml/2006/main">
  <c r="E13" i="4" l="1"/>
  <c r="E12" i="4"/>
  <c r="E11" i="4"/>
  <c r="E10" i="4"/>
  <c r="E9" i="4"/>
  <c r="E8" i="4"/>
  <c r="E7" i="4"/>
  <c r="E6" i="4"/>
  <c r="E5" i="4"/>
  <c r="F11" i="14" l="1"/>
  <c r="F10" i="14"/>
  <c r="K6" i="5" l="1"/>
  <c r="K7" i="5"/>
  <c r="K10" i="5"/>
  <c r="K12" i="5"/>
  <c r="K15" i="5"/>
  <c r="F6" i="3" l="1"/>
  <c r="J12" i="11" l="1"/>
  <c r="P19" i="12" l="1"/>
  <c r="E10" i="7" l="1"/>
  <c r="H11" i="6"/>
  <c r="F119" i="3"/>
  <c r="F124" i="3"/>
  <c r="G16" i="12"/>
  <c r="G15" i="12"/>
  <c r="J83" i="7"/>
  <c r="E6" i="7"/>
  <c r="M40" i="13"/>
  <c r="I69" i="9"/>
  <c r="L64" i="4"/>
  <c r="J36" i="2"/>
  <c r="F28" i="4"/>
  <c r="F14" i="4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36" i="8"/>
  <c r="F35" i="8"/>
  <c r="F34" i="8"/>
  <c r="F33" i="8"/>
  <c r="F32" i="8"/>
  <c r="F31" i="8"/>
  <c r="F30" i="8"/>
  <c r="F29" i="8"/>
  <c r="F28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E81" i="7"/>
  <c r="E7" i="7"/>
  <c r="E8" i="7"/>
  <c r="E9" i="7"/>
  <c r="E16" i="7"/>
  <c r="E15" i="7"/>
  <c r="E14" i="7"/>
  <c r="E13" i="7"/>
  <c r="E12" i="7"/>
  <c r="E11" i="7"/>
  <c r="E19" i="7"/>
  <c r="E20" i="7"/>
  <c r="E21" i="7"/>
  <c r="E22" i="7"/>
  <c r="E23" i="7"/>
  <c r="E24" i="7"/>
  <c r="E25" i="7"/>
  <c r="E26" i="7"/>
  <c r="E27" i="7"/>
  <c r="D10" i="14"/>
  <c r="D11" i="14"/>
  <c r="E27" i="13"/>
  <c r="E28" i="13"/>
  <c r="E29" i="13"/>
  <c r="E30" i="13"/>
  <c r="E31" i="13"/>
  <c r="E32" i="13"/>
  <c r="E33" i="13"/>
  <c r="E34" i="13"/>
  <c r="G17" i="12"/>
  <c r="D19" i="10"/>
  <c r="D20" i="10"/>
  <c r="D21" i="10"/>
  <c r="D18" i="10"/>
  <c r="D16" i="10"/>
  <c r="D15" i="10"/>
  <c r="D13" i="10"/>
  <c r="D62" i="9"/>
  <c r="D63" i="9"/>
  <c r="D64" i="9"/>
  <c r="D65" i="9"/>
  <c r="D66" i="9"/>
  <c r="D67" i="9"/>
  <c r="D61" i="9"/>
  <c r="D54" i="9"/>
  <c r="D55" i="9"/>
  <c r="D56" i="9"/>
  <c r="D57" i="9"/>
  <c r="D58" i="9"/>
  <c r="D59" i="9"/>
  <c r="D53" i="9"/>
  <c r="D50" i="9"/>
  <c r="D51" i="9"/>
  <c r="D49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34" i="9"/>
  <c r="D7" i="9"/>
  <c r="D8" i="9"/>
  <c r="D9" i="9"/>
  <c r="D10" i="9"/>
  <c r="D6" i="9"/>
  <c r="F41" i="8"/>
  <c r="F42" i="8"/>
  <c r="F43" i="8"/>
  <c r="F44" i="8"/>
  <c r="F45" i="8"/>
  <c r="F46" i="8"/>
  <c r="F47" i="8"/>
  <c r="F48" i="8"/>
  <c r="F49" i="8"/>
  <c r="F50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40" i="8"/>
  <c r="F7" i="8"/>
  <c r="F22" i="8"/>
  <c r="F23" i="8"/>
  <c r="F24" i="8"/>
  <c r="F25" i="8"/>
  <c r="F26" i="8"/>
  <c r="F27" i="8"/>
  <c r="F37" i="8"/>
  <c r="F38" i="8"/>
  <c r="F6" i="8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44" i="7"/>
  <c r="E45" i="7"/>
  <c r="E46" i="7"/>
  <c r="E48" i="7"/>
  <c r="E43" i="7"/>
  <c r="E28" i="7"/>
  <c r="E29" i="7"/>
  <c r="E30" i="7"/>
  <c r="E31" i="7"/>
  <c r="E32" i="7"/>
  <c r="E33" i="7"/>
  <c r="E34" i="7"/>
  <c r="E35" i="7"/>
  <c r="E39" i="7"/>
  <c r="E40" i="7"/>
  <c r="E41" i="7"/>
  <c r="E42" i="7"/>
  <c r="E55" i="5"/>
  <c r="E56" i="5"/>
  <c r="E54" i="5"/>
  <c r="E52" i="5"/>
  <c r="E51" i="5"/>
  <c r="E41" i="5"/>
  <c r="E42" i="5"/>
  <c r="E43" i="5"/>
  <c r="E44" i="5"/>
  <c r="E46" i="5"/>
  <c r="E47" i="5"/>
  <c r="E48" i="5"/>
  <c r="E40" i="5"/>
  <c r="E37" i="5"/>
  <c r="E38" i="5"/>
  <c r="E34" i="5"/>
  <c r="E35" i="5"/>
  <c r="E33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7" i="5"/>
  <c r="E8" i="5"/>
  <c r="E9" i="5"/>
  <c r="E10" i="5"/>
  <c r="E12" i="5"/>
  <c r="E13" i="5"/>
  <c r="E14" i="5"/>
  <c r="E15" i="5"/>
  <c r="E6" i="5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9" i="4"/>
  <c r="F30" i="4"/>
  <c r="F32" i="4"/>
  <c r="F33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129" i="3"/>
  <c r="F130" i="3"/>
  <c r="F131" i="3"/>
  <c r="F132" i="3"/>
  <c r="F133" i="3"/>
  <c r="F134" i="3"/>
  <c r="F128" i="3"/>
  <c r="F112" i="3"/>
  <c r="F113" i="3"/>
  <c r="F114" i="3"/>
  <c r="F115" i="3"/>
  <c r="F116" i="3"/>
  <c r="F117" i="3"/>
  <c r="F118" i="3"/>
  <c r="F120" i="3"/>
  <c r="F121" i="3"/>
  <c r="F122" i="3"/>
  <c r="F123" i="3"/>
  <c r="F125" i="3"/>
  <c r="F126" i="3"/>
  <c r="F111" i="3"/>
  <c r="F102" i="3"/>
  <c r="F103" i="3"/>
  <c r="F104" i="3"/>
  <c r="F105" i="3"/>
  <c r="F106" i="3"/>
  <c r="F107" i="3"/>
  <c r="F108" i="3"/>
  <c r="F109" i="3"/>
  <c r="F101" i="3"/>
  <c r="F90" i="3"/>
  <c r="F91" i="3"/>
  <c r="F92" i="3"/>
  <c r="F93" i="3"/>
  <c r="F94" i="3"/>
  <c r="F95" i="3"/>
  <c r="F96" i="3"/>
  <c r="F97" i="3"/>
  <c r="F98" i="3"/>
  <c r="F99" i="3"/>
  <c r="F89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73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I14" i="14"/>
  <c r="K136" i="3"/>
  <c r="J83" i="5"/>
  <c r="K83" i="8"/>
  <c r="I23" i="10"/>
  <c r="G10" i="14"/>
  <c r="H10" i="14"/>
  <c r="G11" i="14"/>
  <c r="H11" i="14"/>
  <c r="F110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Коноваловы</author>
    <author>Бацманов</author>
  </authors>
  <commentList>
    <comment ref="J3" authorId="0" shapeId="0" xr:uid="{00000000-0006-0000-0000-000001000000}">
      <text>
        <r>
          <rPr>
            <b/>
            <sz val="18"/>
            <color indexed="81"/>
            <rFont val="Tahoma"/>
            <family val="2"/>
            <charset val="204"/>
          </rPr>
          <t>Заполните количество товара в каждой строке</t>
        </r>
      </text>
    </comment>
    <comment ref="A35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Бацманов: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Коноваловы</author>
  </authors>
  <commentList>
    <comment ref="L3" authorId="0" shapeId="0" xr:uid="{00000000-0006-0000-0200-000001000000}">
      <text>
        <r>
          <rPr>
            <b/>
            <sz val="18"/>
            <color indexed="81"/>
            <rFont val="Tahoma"/>
            <family val="2"/>
            <charset val="204"/>
          </rPr>
          <t>Заполните количество товара в каждой строке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K3" authorId="0" shapeId="0" xr:uid="{00000000-0006-0000-0600-000001000000}">
      <text>
        <r>
          <rPr>
            <b/>
            <sz val="18"/>
            <color indexed="81"/>
            <rFont val="Tahoma"/>
            <family val="2"/>
            <charset val="204"/>
          </rPr>
          <t>Заполните количество товара в каждой строке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J3" authorId="0" shapeId="0" xr:uid="{00000000-0006-0000-0900-000001000000}">
      <text>
        <r>
          <rPr>
            <b/>
            <sz val="18"/>
            <color indexed="81"/>
            <rFont val="Tahoma"/>
            <family val="2"/>
            <charset val="204"/>
          </rPr>
          <t>Заполните количество товара в кажой строке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I3" authorId="0" shapeId="0" xr:uid="{00000000-0006-0000-0C00-000001000000}">
      <text>
        <r>
          <rPr>
            <b/>
            <sz val="18"/>
            <color indexed="81"/>
            <rFont val="Tahoma"/>
            <family val="2"/>
            <charset val="204"/>
          </rPr>
          <t>Заполните количество товара в каждой строке</t>
        </r>
        <r>
          <rPr>
            <sz val="14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<sst xmlns="http://schemas.openxmlformats.org/spreadsheetml/2006/main" count="1873" uniqueCount="1102">
  <si>
    <t>Мелкий ОПТ   при покупке до 20 т.руб.</t>
  </si>
  <si>
    <t xml:space="preserve"> ОПТ 1  при закупке от 20 до 50 т.руб.</t>
  </si>
  <si>
    <t xml:space="preserve"> ОПТ 2 при закупке от 50 до150 т.руб.         </t>
  </si>
  <si>
    <t xml:space="preserve"> ОПТ 3  при закупке
от 150 т.руб.        </t>
  </si>
  <si>
    <t>Комплектация: перчатки, штаны, лапа, повязка, упаковка</t>
  </si>
  <si>
    <t>АКЦИЯ!!!</t>
  </si>
  <si>
    <t>10шт</t>
  </si>
  <si>
    <t>Набор детский игровой Abch "Классик Стандарт" КИКБОКСИНГ №2</t>
  </si>
  <si>
    <t>Комплектация: перчатки, штаны, упаковка</t>
  </si>
  <si>
    <t>Набор детский игровой Abch "Классик Стандарт" КИКБОКСИНГ №1</t>
  </si>
  <si>
    <t>Комплектация: перчатки, черный пояс, кимоно, макивара, повязка, упаковка</t>
  </si>
  <si>
    <t>Набор детский игровой Abch "Классик Стандарт" КАРАТЕ №2</t>
  </si>
  <si>
    <t>Комплектация: перчатки, черный пояс, кимоно, упаковка</t>
  </si>
  <si>
    <t>Набор детский игровой Abch "Классик Стандарт" КАРАТЕ №1</t>
  </si>
  <si>
    <t>Комплектация: перчатки, лапа</t>
  </si>
  <si>
    <t>Набор детский игровой Abch "Классик Стандарт" №5</t>
  </si>
  <si>
    <t>Комплектация: перчатки, груша, упаковка</t>
  </si>
  <si>
    <t>Набор детский игровой Abch "Классик Стандарт" №2</t>
  </si>
  <si>
    <t>Комплектация: перчатки, упаковка</t>
  </si>
  <si>
    <t>Набор детский игровой Abch "Классик Стандарт" №1</t>
  </si>
  <si>
    <t xml:space="preserve">Детские боксерские наборы </t>
  </si>
  <si>
    <t>Материал: 100% ХБ
Размер: 7/200
Цвет: белый</t>
  </si>
  <si>
    <t>1компл.</t>
  </si>
  <si>
    <r>
      <t>Кимоно для карате</t>
    </r>
    <r>
      <rPr>
        <sz val="16"/>
        <rFont val="Century Gothic"/>
        <family val="2"/>
        <charset val="204"/>
      </rPr>
      <t xml:space="preserve"> </t>
    </r>
  </si>
  <si>
    <t>Материал: 100% ХБ
Размер: 6/190
Цвет: белый</t>
  </si>
  <si>
    <t>1шт</t>
  </si>
  <si>
    <t xml:space="preserve">Кимоно для карате </t>
  </si>
  <si>
    <t>Покрытие: Эко-кожа                 Наполнитель: изолон</t>
  </si>
  <si>
    <r>
      <rPr>
        <b/>
        <sz val="16"/>
        <rFont val="Century Gothic"/>
        <family val="2"/>
        <charset val="204"/>
      </rPr>
      <t xml:space="preserve">Лапа-ракетка для отработки ударов ногами ДВОЙНАЯ Absolute Champion </t>
    </r>
    <r>
      <rPr>
        <b/>
        <sz val="16"/>
        <color indexed="10"/>
        <rFont val="Century Gothic"/>
        <family val="2"/>
        <charset val="204"/>
      </rPr>
      <t xml:space="preserve">             </t>
    </r>
  </si>
  <si>
    <r>
      <rPr>
        <b/>
        <sz val="16"/>
        <rFont val="Century Gothic"/>
        <family val="2"/>
        <charset val="204"/>
      </rPr>
      <t xml:space="preserve">Лапа-ракетка для отработки ударов ногами Absolute Champion </t>
    </r>
    <r>
      <rPr>
        <b/>
        <sz val="16"/>
        <color indexed="10"/>
        <rFont val="Century Gothic"/>
        <family val="2"/>
        <charset val="204"/>
      </rPr>
      <t xml:space="preserve"> </t>
    </r>
  </si>
  <si>
    <t>Размеры: S, M, L
Цвета: синий</t>
  </si>
  <si>
    <t xml:space="preserve">Защита груди Absolute Champion            </t>
  </si>
  <si>
    <t>Размеры: S, M, L
Цвета: красный</t>
  </si>
  <si>
    <t xml:space="preserve">Защита груди Absolute Champion           </t>
  </si>
  <si>
    <t>1пара</t>
  </si>
  <si>
    <t>Размер: S, M, L
Цвет: синий, красный</t>
  </si>
  <si>
    <t>Перчатки боксерские AbCh цв. Красный, черный, синий</t>
  </si>
  <si>
    <t>Перчатки снарядные</t>
  </si>
  <si>
    <t>Покрытие: искусственная кожа
Наполнитель: поролон, изолон
Размер: S, M, L
Цвет: синий, красный</t>
  </si>
  <si>
    <t>ХИТ ПРОДАЖ!!!</t>
  </si>
  <si>
    <t>Перчатки тренировочные</t>
  </si>
  <si>
    <t>Перчатки спарринговые</t>
  </si>
  <si>
    <t>Покрытие: искусственная кожа
Наполнитель: вторичный поролон
Вес: 4 унц., 6 унц., 8 унц.
Цвет: синий, красный</t>
  </si>
  <si>
    <t>Перчатки боксерские детские</t>
  </si>
  <si>
    <t>Покрытие: искусственная кожа
Наполнитель: регенерированное волокно-вата
Вес: 4 унц., 6 унц., 8 унц.
Цвет: синий, красный</t>
  </si>
  <si>
    <t>Боксерские перчатки и экипировка</t>
  </si>
  <si>
    <t>Высота: 70см 
Диаметр: 25см 
Покрытие: тентовый материал 
Наполнитель: опилки    
Подвесная система в комплекте</t>
  </si>
  <si>
    <t>Пневматический мешок (8кг)</t>
  </si>
  <si>
    <t>Высота: 60см 
Диаметр: 20см 
Покрытие: тентовый материал 
Наполнитель: опилки    
Подвесная система в комплекте</t>
  </si>
  <si>
    <t>Хороший тренажер для развития реакции и скорости удара.</t>
  </si>
  <si>
    <t>Пневматический мешок (4кг)</t>
  </si>
  <si>
    <t>Покрытие: тентовый материал 
Наполнитель: поролон  
Крепление: крепится к стене болтами</t>
  </si>
  <si>
    <t>Настенная подушка (600х600х150мм)</t>
  </si>
  <si>
    <t>Настенная подушка (300х600х150мм)</t>
  </si>
  <si>
    <t>Покрытие: тентовый материал
Наполнитель: поролон
Крепление: крепится к стене болтами</t>
  </si>
  <si>
    <t>Можно использовать как альтернативу боксерским мешкам. Служат для отработки ударов руками и ногами в верхний и средний уровень, в зависимости от размера настенной подушки. Легко крепится к стене, занимает меньше места, чем боксерский мешок.</t>
  </si>
  <si>
    <t>Настенная подушка (300х300х150мм)</t>
  </si>
  <si>
    <t>Покрытие: тентовый материал
Наполнитель: комбинация поролона и пенополиуритана</t>
  </si>
  <si>
    <r>
      <rPr>
        <b/>
        <sz val="16"/>
        <color indexed="8"/>
        <rFont val="Century Gothic"/>
        <family val="2"/>
        <charset val="204"/>
      </rPr>
      <t xml:space="preserve">Макивара (300х600х100мм)          </t>
    </r>
    <r>
      <rPr>
        <sz val="16"/>
        <color indexed="8"/>
        <rFont val="Century Gothic"/>
        <family val="2"/>
        <charset val="204"/>
      </rPr>
      <t xml:space="preserve">                  </t>
    </r>
    <r>
      <rPr>
        <b/>
        <sz val="16"/>
        <color indexed="8"/>
        <rFont val="Century Gothic"/>
        <family val="2"/>
        <charset val="204"/>
      </rPr>
      <t xml:space="preserve">             </t>
    </r>
    <r>
      <rPr>
        <b/>
        <sz val="16"/>
        <color indexed="10"/>
        <rFont val="Century Gothic"/>
        <family val="2"/>
        <charset val="204"/>
      </rPr>
      <t xml:space="preserve">     </t>
    </r>
    <r>
      <rPr>
        <b/>
        <sz val="16"/>
        <color indexed="8"/>
        <rFont val="Century Gothic"/>
        <family val="2"/>
        <charset val="204"/>
      </rPr>
      <t xml:space="preserve">                         </t>
    </r>
  </si>
  <si>
    <t>Покрытие: эко-кожа
Наполнитель: комбинация поролона и пенополиуретана
Детали дополнительно усилены ПВХ</t>
  </si>
  <si>
    <r>
      <rPr>
        <b/>
        <sz val="16"/>
        <color indexed="8"/>
        <rFont val="Century Gothic"/>
        <family val="2"/>
        <charset val="204"/>
      </rPr>
      <t xml:space="preserve">Макивара "Проф" (600x600x100мм)     </t>
    </r>
    <r>
      <rPr>
        <sz val="16"/>
        <color indexed="8"/>
        <rFont val="Century Gothic"/>
        <family val="2"/>
        <charset val="204"/>
      </rPr>
      <t xml:space="preserve">                  </t>
    </r>
    <r>
      <rPr>
        <b/>
        <sz val="16"/>
        <color indexed="8"/>
        <rFont val="Century Gothic"/>
        <family val="2"/>
        <charset val="204"/>
      </rPr>
      <t xml:space="preserve">             </t>
    </r>
    <r>
      <rPr>
        <b/>
        <sz val="16"/>
        <color indexed="10"/>
        <rFont val="Century Gothic"/>
        <family val="2"/>
        <charset val="204"/>
      </rPr>
      <t xml:space="preserve">     </t>
    </r>
    <r>
      <rPr>
        <b/>
        <sz val="16"/>
        <color indexed="8"/>
        <rFont val="Century Gothic"/>
        <family val="2"/>
        <charset val="204"/>
      </rPr>
      <t xml:space="preserve">                         </t>
    </r>
  </si>
  <si>
    <r>
      <rPr>
        <b/>
        <sz val="16"/>
        <color indexed="8"/>
        <rFont val="Century Gothic"/>
        <family val="2"/>
        <charset val="204"/>
      </rPr>
      <t xml:space="preserve">Макивара "Проф" (350x600x100мм)     </t>
    </r>
    <r>
      <rPr>
        <sz val="16"/>
        <color indexed="8"/>
        <rFont val="Century Gothic"/>
        <family val="2"/>
        <charset val="204"/>
      </rPr>
      <t xml:space="preserve">                  </t>
    </r>
    <r>
      <rPr>
        <b/>
        <sz val="16"/>
        <color indexed="8"/>
        <rFont val="Century Gothic"/>
        <family val="2"/>
        <charset val="204"/>
      </rPr>
      <t xml:space="preserve">             </t>
    </r>
    <r>
      <rPr>
        <b/>
        <sz val="16"/>
        <color indexed="10"/>
        <rFont val="Century Gothic"/>
        <family val="2"/>
        <charset val="204"/>
      </rPr>
      <t xml:space="preserve">     </t>
    </r>
    <r>
      <rPr>
        <b/>
        <sz val="16"/>
        <color indexed="8"/>
        <rFont val="Century Gothic"/>
        <family val="2"/>
        <charset val="204"/>
      </rPr>
      <t xml:space="preserve">                         </t>
    </r>
  </si>
  <si>
    <t>Тренировочный снаряд для эффективной отработки одиночных и серийных ударов руками, ногами и коленями. Кроме того, тренировка с использованием движущейся (наручной) макивары помогает развивать чувство дистанции и научится более точно выбирать момент для нанесения удара, но требует наличие помощника или партнера.</t>
  </si>
  <si>
    <r>
      <rPr>
        <b/>
        <sz val="16"/>
        <color indexed="8"/>
        <rFont val="Century Gothic"/>
        <family val="2"/>
        <charset val="204"/>
      </rPr>
      <t xml:space="preserve">Макивара "Проф" (250x400x100мм)     </t>
    </r>
    <r>
      <rPr>
        <sz val="16"/>
        <color indexed="8"/>
        <rFont val="Century Gothic"/>
        <family val="2"/>
        <charset val="204"/>
      </rPr>
      <t xml:space="preserve">                  </t>
    </r>
    <r>
      <rPr>
        <b/>
        <sz val="16"/>
        <color indexed="8"/>
        <rFont val="Century Gothic"/>
        <family val="2"/>
        <charset val="204"/>
      </rPr>
      <t xml:space="preserve">             </t>
    </r>
    <r>
      <rPr>
        <b/>
        <sz val="16"/>
        <color indexed="10"/>
        <rFont val="Century Gothic"/>
        <family val="2"/>
        <charset val="204"/>
      </rPr>
      <t xml:space="preserve">     </t>
    </r>
    <r>
      <rPr>
        <b/>
        <sz val="16"/>
        <color indexed="8"/>
        <rFont val="Century Gothic"/>
        <family val="2"/>
        <charset val="204"/>
      </rPr>
      <t xml:space="preserve">                         </t>
    </r>
  </si>
  <si>
    <t>Лапы, макивары, настенные подушки</t>
  </si>
  <si>
    <t>Максимальная нагрузка: до 100кг</t>
  </si>
  <si>
    <t>Служит для крепления боксерских мешков и груш к потолку.</t>
  </si>
  <si>
    <r>
      <rPr>
        <b/>
        <sz val="16"/>
        <color indexed="8"/>
        <rFont val="Century Gothic"/>
        <family val="2"/>
        <charset val="204"/>
      </rPr>
      <t xml:space="preserve">Кронштейн №3   </t>
    </r>
    <r>
      <rPr>
        <sz val="16"/>
        <color indexed="8"/>
        <rFont val="Century Gothic"/>
        <family val="2"/>
        <charset val="204"/>
      </rPr>
      <t xml:space="preserve">                        </t>
    </r>
    <r>
      <rPr>
        <b/>
        <sz val="16"/>
        <color indexed="8"/>
        <rFont val="Century Gothic"/>
        <family val="2"/>
        <charset val="204"/>
      </rPr>
      <t xml:space="preserve">             </t>
    </r>
    <r>
      <rPr>
        <b/>
        <sz val="16"/>
        <color indexed="10"/>
        <rFont val="Century Gothic"/>
        <family val="2"/>
        <charset val="204"/>
      </rPr>
      <t xml:space="preserve">     </t>
    </r>
    <r>
      <rPr>
        <b/>
        <sz val="16"/>
        <color indexed="8"/>
        <rFont val="Century Gothic"/>
        <family val="2"/>
        <charset val="204"/>
      </rPr>
      <t xml:space="preserve">                         </t>
    </r>
  </si>
  <si>
    <r>
      <t xml:space="preserve">Служит для крепления боксерских мешков и груш к стене.
</t>
    </r>
    <r>
      <rPr>
        <b/>
        <sz val="16"/>
        <color indexed="10"/>
        <rFont val="Century Gothic"/>
        <family val="2"/>
        <charset val="204"/>
      </rPr>
      <t>ХИТ ПРОДАЖ!!!</t>
    </r>
  </si>
  <si>
    <t xml:space="preserve">Кронштейн №2    </t>
  </si>
  <si>
    <t>Максимальная нагрузка: до 35кг</t>
  </si>
  <si>
    <t>Служит для крепления боксерских мешков и груш к стене.</t>
  </si>
  <si>
    <r>
      <rPr>
        <b/>
        <sz val="16"/>
        <color indexed="8"/>
        <rFont val="Century Gothic"/>
        <family val="2"/>
        <charset val="204"/>
      </rPr>
      <t>Кронштейн №1</t>
    </r>
    <r>
      <rPr>
        <sz val="16"/>
        <color indexed="8"/>
        <rFont val="Century Gothic"/>
        <family val="2"/>
        <charset val="204"/>
      </rPr>
      <t xml:space="preserve">                                   </t>
    </r>
    <r>
      <rPr>
        <b/>
        <sz val="16"/>
        <color indexed="8"/>
        <rFont val="Century Gothic"/>
        <family val="2"/>
        <charset val="204"/>
      </rPr>
      <t xml:space="preserve">                                     </t>
    </r>
  </si>
  <si>
    <t>Диаметр: 26см 
Покрытие: эко-кожа 
Наполнитель: опилки 
Крепление: металл.кольцо+цепь+карабин</t>
  </si>
  <si>
    <t xml:space="preserve">Специальный снаряд грушевидной формы, чаще всего вешающейся на уровне головы. Предназначен для развития точности и быстроты удара. </t>
  </si>
  <si>
    <t>Овальная груша (5кг)</t>
  </si>
  <si>
    <t xml:space="preserve">Диаметр: 26см
Покрытие: эко-кожа
Наполнитель: песок+опилки
Крепление: ручка из кожи+карабин </t>
  </si>
  <si>
    <t>Высота: 150см
Диаметр: 35см
Покрытие: тент.материал
Наполнитель: песок+опилки
Крепление: металл.кольцо+цепь+карабин</t>
  </si>
  <si>
    <t xml:space="preserve">Мешок для кикбоксинга (80кг) </t>
  </si>
  <si>
    <t>Высота: 140см
Диаметр: 30см
Покрытие: тент.материал
Наполнитель: песок+опилки
Крепление: металл.кольцо+цепь+карабин</t>
  </si>
  <si>
    <t xml:space="preserve">Мешок для кикбоксинга (60кг)                                </t>
  </si>
  <si>
    <t>Высота: 120см
Диаметр: 25см
Покрытие: тент.материал
Наполнитель: песок+опилки
Крепление: металл.кольцо+цепь+карабин</t>
  </si>
  <si>
    <t xml:space="preserve">Мешок для кикбоксинга (40кг)                               </t>
  </si>
  <si>
    <t>16шт</t>
  </si>
  <si>
    <t>Высота: 132см
Диаметр: 36,5см
Покрытие: эко-кожа
Наполнитель: резиновая крошка
Крепление:металл.кольцо+цепь+карабин</t>
  </si>
  <si>
    <t>Мешок боксерский Профи (100кг)</t>
  </si>
  <si>
    <t>Высота: 126см
Диаметр: 36,5см
Покрытие: эко-кожа
Наполнитель: резиновая крошка
Крепление:металл.кольцо+цепь+карабин</t>
  </si>
  <si>
    <t>Мешок боксерский Профи (90кг)</t>
  </si>
  <si>
    <t>Высота: 120см
Диаметр: 36,5см
Покрытие: эко-кожа
Наполнитель: резиновая крошка
Крепление:металл.кольцо+цепь+карабин</t>
  </si>
  <si>
    <t>Мешок боксерский Профи (80кг)</t>
  </si>
  <si>
    <t>Высота: 117см
Диаметр: 36,5см
Покрытие: эко-кожа
Наполнитель: резиновая крошка
Крепление:металл.кольцо+цепь+карабин</t>
  </si>
  <si>
    <t>Мешок боксерский Профи (70кг)</t>
  </si>
  <si>
    <t>Высота: 105см
Диаметр: 29см
Покрытие: эко-кожа
Наполнитель: резиновая крошка
Крепление:металл.кольцо+цепь+карабин</t>
  </si>
  <si>
    <t>Мешок боксерский Профи (60кг)</t>
  </si>
  <si>
    <t>Высота: 97см
Диаметр: 29см
Покрытие: эко-кожа
Наполнитель: резиновая крошка
Крепление:металл.кольцо+цепь+карабин</t>
  </si>
  <si>
    <t>Мешок боксерский Профи (50кг)</t>
  </si>
  <si>
    <t>Высота: 84см
Диаметр: 29см
Покрытие: эко-кожа
Наполнитель: резиновая крошка
Крепление:металл.кольцо+цепь+карабин</t>
  </si>
  <si>
    <t>Мешок боксерский Профи (40кг)</t>
  </si>
  <si>
    <t>Высота: 81см
Диаметр: 29см
Покрытие: эко-кожа
Наполнитель: резиновая крошка
Крепление:металл.кольцо+цепь+карабин</t>
  </si>
  <si>
    <t>Мешок боксерский Профи (30кг)</t>
  </si>
  <si>
    <t>Высота: 72см
Диаметр: 25см
Покрытие: эко-кожа
Наполнитель: резиновая крошка
Крепление:металл.кольцо+цепь+карабин</t>
  </si>
  <si>
    <t>Мешок боксерский Профи (20кг)</t>
  </si>
  <si>
    <t>Высота: 130см
Диаметр: 36см
Покрытие: тент.материал
Наполнитель: песок+опилки
Крепление: металл.кольцо+цепь+карабин</t>
  </si>
  <si>
    <r>
      <t xml:space="preserve">Мешок боксерский Премиум (100кг)                                 </t>
    </r>
    <r>
      <rPr>
        <sz val="16"/>
        <rFont val="Century Gothic"/>
        <family val="2"/>
        <charset val="204"/>
      </rPr>
      <t xml:space="preserve">  </t>
    </r>
    <r>
      <rPr>
        <b/>
        <sz val="16"/>
        <rFont val="Century Gothic"/>
        <family val="2"/>
        <charset val="204"/>
      </rPr>
      <t xml:space="preserve">           </t>
    </r>
  </si>
  <si>
    <t>Высота: 115см
Диаметр: 36см
Покрытие: тент.материал
Наполнитель: песок+опилки
Крепление: металл.кольцо+цепь+карабин</t>
  </si>
  <si>
    <r>
      <t xml:space="preserve">Мешок боксерский Премиум (85кг)                                    </t>
    </r>
    <r>
      <rPr>
        <sz val="16"/>
        <rFont val="Century Gothic"/>
        <family val="2"/>
        <charset val="204"/>
      </rPr>
      <t xml:space="preserve">       </t>
    </r>
    <r>
      <rPr>
        <b/>
        <sz val="16"/>
        <rFont val="Century Gothic"/>
        <family val="2"/>
        <charset val="204"/>
      </rPr>
      <t xml:space="preserve">      </t>
    </r>
  </si>
  <si>
    <t>Высота: 109см
Диаметр: 30см
Покрытие: тент.материал
Наполнитель: песок+опилки
Крепление: металл.кольцо+цепь+карабин</t>
  </si>
  <si>
    <r>
      <t xml:space="preserve">Мешок боксерский Премиум (65кг)                                    </t>
    </r>
    <r>
      <rPr>
        <sz val="16"/>
        <rFont val="Century Gothic"/>
        <family val="2"/>
        <charset val="204"/>
      </rPr>
      <t xml:space="preserve">      </t>
    </r>
    <r>
      <rPr>
        <b/>
        <sz val="16"/>
        <rFont val="Century Gothic"/>
        <family val="2"/>
        <charset val="204"/>
      </rPr>
      <t xml:space="preserve">       </t>
    </r>
  </si>
  <si>
    <t>Высота: 96см
Диаметр: 30см
Покрытие: тент.материал
Наполнитель: песок+опилки
Крепление: металл.кольцо+цепь+карабин</t>
  </si>
  <si>
    <t xml:space="preserve">Мешок боксерский Премиум (50кг)                                                      </t>
  </si>
  <si>
    <t>Высота: 80см
Диаметр: 30см
Покрытие: тент.материал
Наполнитель: песок+опилки
Крепление: металл.кольцо+цепь+карабин</t>
  </si>
  <si>
    <r>
      <t xml:space="preserve">Мешок боксерский Премиум (35кг)                                        </t>
    </r>
    <r>
      <rPr>
        <sz val="16"/>
        <rFont val="Century Gothic"/>
        <family val="2"/>
        <charset val="204"/>
      </rPr>
      <t xml:space="preserve">   </t>
    </r>
    <r>
      <rPr>
        <b/>
        <sz val="16"/>
        <rFont val="Century Gothic"/>
        <family val="2"/>
        <charset val="204"/>
      </rPr>
      <t xml:space="preserve">             </t>
    </r>
  </si>
  <si>
    <t>Высота: 72см
Диаметр: 27см
Покрытие: тент.материал
Наполнитель: песок+опилки
Крепление: металл.кольцо+цепь+карабин</t>
  </si>
  <si>
    <t xml:space="preserve">Мешок боксерский Премиум (22кг)                                                        </t>
  </si>
  <si>
    <t>Высота: 65см
Диаметр: 27см
Покрытие: тент.материал
Наполнитель: песок+опилки
Крепление: металл.кольцо+цепь+карабин</t>
  </si>
  <si>
    <r>
      <t xml:space="preserve">Мешок боксерский Премиум (15кг)                                       </t>
    </r>
    <r>
      <rPr>
        <sz val="16"/>
        <rFont val="Century Gothic"/>
        <family val="2"/>
        <charset val="204"/>
      </rPr>
      <t xml:space="preserve">      </t>
    </r>
    <r>
      <rPr>
        <b/>
        <sz val="16"/>
        <rFont val="Century Gothic"/>
        <family val="2"/>
        <charset val="204"/>
      </rPr>
      <t xml:space="preserve">                </t>
    </r>
  </si>
  <si>
    <t>Классические мешки для отработки ударов. Отлично подойдут как профессионалам, так и любителям. Отличительной характеристикой данных мешков является металлическое кольцо, которое держит форму. Тентовый чехол высокой плотности обеспечивает долговечность эксплуатации.</t>
  </si>
  <si>
    <t>Высота: 105см
Диаметр: 29см
Покрытие: тент.материал Наполнитель: песок+опилки Крепление: стропа+карабин + кольцо + церь</t>
  </si>
  <si>
    <r>
      <t xml:space="preserve">Мешок боксерский Стандарт плюс (60кг)                </t>
    </r>
    <r>
      <rPr>
        <b/>
        <sz val="16"/>
        <color indexed="10"/>
        <rFont val="Century Gothic"/>
        <family val="2"/>
        <charset val="204"/>
      </rPr>
      <t xml:space="preserve">  </t>
    </r>
  </si>
  <si>
    <t>Высота: 97см
Диаметр: 29см
Покрытие: тент.материал Наполнитель: песок+опилки Крепление: стропа+карабин + кольцо + церь</t>
  </si>
  <si>
    <r>
      <t xml:space="preserve">Мешок боксерский Стандарт плюс (50кг)                </t>
    </r>
    <r>
      <rPr>
        <b/>
        <sz val="16"/>
        <color indexed="10"/>
        <rFont val="Century Gothic"/>
        <family val="2"/>
        <charset val="204"/>
      </rPr>
      <t xml:space="preserve">  </t>
    </r>
  </si>
  <si>
    <t>Высота: 88см
Диаметр: 29см
Покрытие: тент.материал Наполнитель: песок+опилки Крепление: стропа+карабин + кольцо + церь</t>
  </si>
  <si>
    <r>
      <t xml:space="preserve">Мешок боксерский Стандарт плюс (40кг)                </t>
    </r>
    <r>
      <rPr>
        <b/>
        <sz val="16"/>
        <color indexed="10"/>
        <rFont val="Century Gothic"/>
        <family val="2"/>
        <charset val="204"/>
      </rPr>
      <t xml:space="preserve">  </t>
    </r>
  </si>
  <si>
    <t>Высота: 80см
Диаметр: 29см
Покрытие: тент.материал Наполнитель: песок+опилки Крепление: стропа+карабин + кольцо + церь</t>
  </si>
  <si>
    <r>
      <t xml:space="preserve">Мешок боксерский Стандарт плюс (30кг)                </t>
    </r>
    <r>
      <rPr>
        <b/>
        <sz val="16"/>
        <color indexed="10"/>
        <rFont val="Century Gothic"/>
        <family val="2"/>
        <charset val="204"/>
      </rPr>
      <t xml:space="preserve">  </t>
    </r>
  </si>
  <si>
    <t>Высота: 75см
Диаметр: 225см
Покрытие: тент.материал Наполнитель: песок+опилки Крепление: стропа+карабин + кольцо + церь</t>
  </si>
  <si>
    <r>
      <t xml:space="preserve">Мешок боксерский Стандарт плюс (20кг)                </t>
    </r>
    <r>
      <rPr>
        <b/>
        <sz val="16"/>
        <color indexed="10"/>
        <rFont val="Century Gothic"/>
        <family val="2"/>
        <charset val="204"/>
      </rPr>
      <t xml:space="preserve">  </t>
    </r>
  </si>
  <si>
    <t>Высота: 68см
Диаметр: 25см
Покрытие: тент.материал Наполнитель: песок+опилки Крепление: стропа+карабин + кольцо + церь</t>
  </si>
  <si>
    <r>
      <t xml:space="preserve">Мешок боксерский Стандарт плюс (15кг)                </t>
    </r>
    <r>
      <rPr>
        <b/>
        <sz val="16"/>
        <color indexed="10"/>
        <rFont val="Century Gothic"/>
        <family val="2"/>
        <charset val="204"/>
      </rPr>
      <t xml:space="preserve">  </t>
    </r>
  </si>
  <si>
    <t>Высота: 110см
Диаметр: 29см
Покрытие: тент.материал Наполнитель: песок+опилки Крепление: стропа+карабин</t>
  </si>
  <si>
    <r>
      <t xml:space="preserve">Мешок боксерский Стандарт (65кг) плюс                </t>
    </r>
    <r>
      <rPr>
        <b/>
        <sz val="16"/>
        <color indexed="10"/>
        <rFont val="Century Gothic"/>
        <family val="2"/>
        <charset val="204"/>
      </rPr>
      <t xml:space="preserve">  </t>
    </r>
  </si>
  <si>
    <t>Высота: 102см
Диаметр: 29см
Покрытие: тент.материал Наполнитель: песок+опилки Крепление: стропа+карабин</t>
  </si>
  <si>
    <r>
      <t xml:space="preserve">Мешок боксерский Стандарт (60кг)                       </t>
    </r>
    <r>
      <rPr>
        <sz val="16"/>
        <rFont val="Century Gothic"/>
        <family val="2"/>
        <charset val="204"/>
      </rPr>
      <t xml:space="preserve">    </t>
    </r>
  </si>
  <si>
    <t>Высота: 108см
Диаметр: 29см
Покрытие: тент.материал Наполнитель: песок+опилки Крепление: стропа+карабин</t>
  </si>
  <si>
    <r>
      <t xml:space="preserve">Мешок боксерский Стандарт (55кг)                            </t>
    </r>
    <r>
      <rPr>
        <sz val="16"/>
        <rFont val="Century Gothic"/>
        <family val="2"/>
        <charset val="204"/>
      </rPr>
      <t xml:space="preserve">  </t>
    </r>
  </si>
  <si>
    <t>Высота: 95см
Диаметр: 29см
Покрытие: тент.материал Наполнитель: песок+опилки Крепление: стропа+карабин</t>
  </si>
  <si>
    <r>
      <rPr>
        <b/>
        <sz val="16"/>
        <color indexed="8"/>
        <rFont val="Century Gothic"/>
        <family val="2"/>
        <charset val="204"/>
      </rPr>
      <t xml:space="preserve">Мешок боксерский Стандарт (50кг)        </t>
    </r>
    <r>
      <rPr>
        <sz val="16"/>
        <color indexed="8"/>
        <rFont val="Century Gothic"/>
        <family val="2"/>
        <charset val="204"/>
      </rPr>
      <t xml:space="preserve">    </t>
    </r>
    <r>
      <rPr>
        <b/>
        <sz val="16"/>
        <color indexed="10"/>
        <rFont val="Century Gothic"/>
        <family val="2"/>
        <charset val="204"/>
      </rPr>
      <t xml:space="preserve">  </t>
    </r>
  </si>
  <si>
    <t>Высота: 91см
Диаметр: 29см
Покрытие: тент.материал Наполнитель: песок+опилки Крепление: стропа+карабин</t>
  </si>
  <si>
    <r>
      <t xml:space="preserve">Мешок боксерский Стандарт (45кг)                         </t>
    </r>
    <r>
      <rPr>
        <sz val="16"/>
        <rFont val="Century Gothic"/>
        <family val="2"/>
        <charset val="204"/>
      </rPr>
      <t xml:space="preserve">   </t>
    </r>
  </si>
  <si>
    <t>Высота: 88см
Диаметр: 29см
Покрытие: тент.материал Наполнитель: песок+опилки Крепление: стропа+карабин</t>
  </si>
  <si>
    <r>
      <t xml:space="preserve">Мешок боксерский Стандарт (40кг)                     </t>
    </r>
    <r>
      <rPr>
        <sz val="16"/>
        <rFont val="Century Gothic"/>
        <family val="2"/>
        <charset val="204"/>
      </rPr>
      <t xml:space="preserve"> </t>
    </r>
  </si>
  <si>
    <t>Высота: 84см
Диаметр: 29см
Покрытие: тент.материал Наполнитель: песок+опилки Крепление: стропа+карабин</t>
  </si>
  <si>
    <r>
      <t xml:space="preserve">Мешок боксерский Стандарт (35кг)          </t>
    </r>
    <r>
      <rPr>
        <b/>
        <sz val="16"/>
        <color indexed="10"/>
        <rFont val="Century Gothic"/>
        <family val="2"/>
        <charset val="204"/>
      </rPr>
      <t xml:space="preserve"> </t>
    </r>
  </si>
  <si>
    <t>Высота: 78см
Диаметр: 29см
Покрытие: тент.материал Наполнитель: песок+опилки Крепление: стропа+карабин</t>
  </si>
  <si>
    <r>
      <t xml:space="preserve">Мешок боксерский Стандарт (30кг)                  </t>
    </r>
    <r>
      <rPr>
        <sz val="16"/>
        <rFont val="Century Gothic"/>
        <family val="2"/>
        <charset val="204"/>
      </rPr>
      <t xml:space="preserve">      </t>
    </r>
  </si>
  <si>
    <t>Высота: 72см
Диаметр: 25см
Покрытие: тент.материал Наполнитель: песок+опилки Крепление: стропа+карабин</t>
  </si>
  <si>
    <r>
      <rPr>
        <b/>
        <sz val="16"/>
        <rFont val="Century Gothic"/>
        <family val="2"/>
        <charset val="204"/>
      </rPr>
      <t xml:space="preserve">Мешок боксерский Стандарт (22кг)              </t>
    </r>
    <r>
      <rPr>
        <b/>
        <sz val="16"/>
        <color indexed="10"/>
        <rFont val="Century Gothic"/>
        <family val="2"/>
        <charset val="204"/>
      </rPr>
      <t xml:space="preserve"> </t>
    </r>
  </si>
  <si>
    <t>Высота: 65см
Диаметр: 24см
Покрытие: тент.материал Наполнитель: песок+опилки Крепление: стропа+карабин</t>
  </si>
  <si>
    <r>
      <rPr>
        <b/>
        <sz val="16"/>
        <color indexed="8"/>
        <rFont val="Century Gothic"/>
        <family val="2"/>
        <charset val="204"/>
      </rPr>
      <t xml:space="preserve">Мешок боксерский Стандарт (15кг) </t>
    </r>
    <r>
      <rPr>
        <sz val="16"/>
        <color indexed="8"/>
        <rFont val="Century Gothic"/>
        <family val="2"/>
        <charset val="204"/>
      </rPr>
      <t xml:space="preserve">                        </t>
    </r>
    <r>
      <rPr>
        <b/>
        <sz val="16"/>
        <color indexed="8"/>
        <rFont val="Century Gothic"/>
        <family val="2"/>
        <charset val="204"/>
      </rPr>
      <t xml:space="preserve"> </t>
    </r>
    <r>
      <rPr>
        <sz val="16"/>
        <color indexed="8"/>
        <rFont val="Century Gothic"/>
        <family val="2"/>
        <charset val="204"/>
      </rPr>
      <t xml:space="preserve"> </t>
    </r>
    <r>
      <rPr>
        <b/>
        <sz val="16"/>
        <color indexed="8"/>
        <rFont val="Century Gothic"/>
        <family val="2"/>
        <charset val="204"/>
      </rPr>
      <t xml:space="preserve"> </t>
    </r>
    <r>
      <rPr>
        <sz val="16"/>
        <color indexed="8"/>
        <rFont val="Century Gothic"/>
        <family val="2"/>
        <charset val="204"/>
      </rPr>
      <t xml:space="preserve">   </t>
    </r>
    <r>
      <rPr>
        <b/>
        <sz val="16"/>
        <color indexed="10"/>
        <rFont val="Century Gothic"/>
        <family val="2"/>
        <charset val="204"/>
      </rPr>
      <t xml:space="preserve">          </t>
    </r>
  </si>
  <si>
    <t xml:space="preserve">Мешок боксерский Стандарт  (65кг)  </t>
  </si>
  <si>
    <t xml:space="preserve">Мешок боксерский Стандарт  (60кг)  </t>
  </si>
  <si>
    <t xml:space="preserve">Мешок боксерский Стандарт  (55кг)  </t>
  </si>
  <si>
    <t xml:space="preserve">Мешок боксерский Стандарт (50кг)  </t>
  </si>
  <si>
    <t xml:space="preserve">Мешок боксерский Стандарт  (45кг)  </t>
  </si>
  <si>
    <t xml:space="preserve">Мешок боксерский Стандарт  (40кг)  </t>
  </si>
  <si>
    <t xml:space="preserve">Мешок боксерский Стандарт  (35кг)  </t>
  </si>
  <si>
    <t xml:space="preserve">Мешок боксерский Стандарт  (30кг)  </t>
  </si>
  <si>
    <t xml:space="preserve">Мешок боксерский Стандарт  (22кг)  </t>
  </si>
  <si>
    <t>Мешок боксерский Стандарт (15кг)</t>
  </si>
  <si>
    <r>
      <t xml:space="preserve">Мешок боксерский Стандарт (65кг)                </t>
    </r>
    <r>
      <rPr>
        <b/>
        <sz val="16"/>
        <color indexed="10"/>
        <rFont val="Century Gothic"/>
        <family val="2"/>
        <charset val="204"/>
      </rPr>
      <t xml:space="preserve">  </t>
    </r>
  </si>
  <si>
    <r>
      <t xml:space="preserve">Мешок боксерский Стандарт (60кг)                         </t>
    </r>
    <r>
      <rPr>
        <sz val="16"/>
        <rFont val="Century Gothic"/>
        <family val="2"/>
        <charset val="204"/>
      </rPr>
      <t xml:space="preserve">    </t>
    </r>
  </si>
  <si>
    <r>
      <t xml:space="preserve">Мешок боксерский Стандарт (55кг)                           </t>
    </r>
    <r>
      <rPr>
        <sz val="16"/>
        <rFont val="Century Gothic"/>
        <family val="2"/>
        <charset val="204"/>
      </rPr>
      <t xml:space="preserve">  </t>
    </r>
  </si>
  <si>
    <r>
      <rPr>
        <b/>
        <sz val="16"/>
        <color indexed="8"/>
        <rFont val="Century Gothic"/>
        <family val="2"/>
        <charset val="204"/>
      </rPr>
      <t xml:space="preserve">Мешок боксерский Стандарт (50кг)          </t>
    </r>
    <r>
      <rPr>
        <sz val="16"/>
        <color indexed="8"/>
        <rFont val="Century Gothic"/>
        <family val="2"/>
        <charset val="204"/>
      </rPr>
      <t xml:space="preserve">    </t>
    </r>
    <r>
      <rPr>
        <b/>
        <sz val="16"/>
        <color indexed="10"/>
        <rFont val="Century Gothic"/>
        <family val="2"/>
        <charset val="204"/>
      </rPr>
      <t xml:space="preserve">  </t>
    </r>
  </si>
  <si>
    <r>
      <t xml:space="preserve">Мешок боксерский Стандарт (45кг)                          </t>
    </r>
    <r>
      <rPr>
        <sz val="16"/>
        <rFont val="Century Gothic"/>
        <family val="2"/>
        <charset val="204"/>
      </rPr>
      <t xml:space="preserve">   </t>
    </r>
  </si>
  <si>
    <r>
      <t xml:space="preserve">Мешок боксерский Стандарт (40кг)                           </t>
    </r>
    <r>
      <rPr>
        <sz val="16"/>
        <rFont val="Century Gothic"/>
        <family val="2"/>
        <charset val="204"/>
      </rPr>
      <t xml:space="preserve"> </t>
    </r>
  </si>
  <si>
    <r>
      <t xml:space="preserve">Мешок боксерский Стандарт (35кг)           </t>
    </r>
    <r>
      <rPr>
        <b/>
        <sz val="16"/>
        <color indexed="10"/>
        <rFont val="Century Gothic"/>
        <family val="2"/>
        <charset val="204"/>
      </rPr>
      <t xml:space="preserve"> </t>
    </r>
  </si>
  <si>
    <r>
      <t xml:space="preserve">Мешок боксерский Стандарт (30кг)                    </t>
    </r>
    <r>
      <rPr>
        <sz val="16"/>
        <rFont val="Century Gothic"/>
        <family val="2"/>
        <charset val="204"/>
      </rPr>
      <t xml:space="preserve">      </t>
    </r>
  </si>
  <si>
    <r>
      <rPr>
        <b/>
        <sz val="16"/>
        <rFont val="Century Gothic"/>
        <family val="2"/>
        <charset val="204"/>
      </rPr>
      <t xml:space="preserve">Мешок боксерский Стандарт (22кг)                 </t>
    </r>
    <r>
      <rPr>
        <b/>
        <sz val="16"/>
        <color indexed="10"/>
        <rFont val="Century Gothic"/>
        <family val="2"/>
        <charset val="204"/>
      </rPr>
      <t xml:space="preserve"> </t>
    </r>
  </si>
  <si>
    <t>Высота: 88см
Диаметр: 29см
Покрытие: Оксфорд+ПВХ
Наполнитель: песок+опилки
Крепление: стропа+карабин</t>
  </si>
  <si>
    <t xml:space="preserve">Мешок боксерский Армейский (40кг)   </t>
  </si>
  <si>
    <t>Высота: 78см
Диаметр: 29см
Покрытие: Оксфорд+ПВХ
Наполнитель: песок+опилки
Крепление: стропа+карабин</t>
  </si>
  <si>
    <t xml:space="preserve">Мешок боксерский Армейский (30кг)  </t>
  </si>
  <si>
    <t>Высота: 68см
Диаметр: 25см
Покрытие: Оксфорд+ПВХ
Наполнитель: песок+опилки
Крепление: стропа+карабин</t>
  </si>
  <si>
    <t>Мешок боксерский Армейский (20кг)</t>
  </si>
  <si>
    <t>Высота: 66см
Диаметр: 25см
Покрытие: Оксфорд+ПВХ
Наполнитель: песок+опилки
Крепление: стропа+карабин</t>
  </si>
  <si>
    <t>Мешок боксерский Армейский (15кг)</t>
  </si>
  <si>
    <t>Высота: 63см
Диаметр: 23,5см
Покрытие: тент.материал
Наполнитель: песок+опилки
Крепление: стропа+карабин</t>
  </si>
  <si>
    <t>Мешок боксерский детский 12кг</t>
  </si>
  <si>
    <t>Высота: 61см
Диаметр: 22см
Покрытие: тент.материал
Наполнитель: песок+опилки
Крепление: стропа+карабин</t>
  </si>
  <si>
    <t>Мешок боксерский детский 10кг</t>
  </si>
  <si>
    <t>Высота: 40см
Диаметр: 17см
Покрытие: тент.материал
Наполнитель: песок+опилки
Крепление: стропа+карабин</t>
  </si>
  <si>
    <t>Мешок боксерский детский 4кг</t>
  </si>
  <si>
    <t>Высота: 30см
Диаметр:13см
Покрытие: тент.материал
Наполнитель: песок+опилки
Крепление: стропа+карабин</t>
  </si>
  <si>
    <t>Боксерские мешки и груши</t>
  </si>
  <si>
    <t xml:space="preserve"> Заказ, шт</t>
  </si>
  <si>
    <t>Технические параметры</t>
  </si>
  <si>
    <t>Описание</t>
  </si>
  <si>
    <t>Артикул</t>
  </si>
  <si>
    <t>Наименование изделия</t>
  </si>
  <si>
    <t>1 компл.</t>
  </si>
  <si>
    <t xml:space="preserve">Сетка н/теннис со стойками Giant Dragon  </t>
  </si>
  <si>
    <t>Аксессуары для игры в настольный теннис</t>
  </si>
  <si>
    <t xml:space="preserve">Складная конструкция: Нет
Передвижной: Нет
Гарантия: 1 год
Игровое поле: ЛДСП 16 мм
Вес: 23 кг
Размер упаковки: 1450х800х60 мм
Рама: d=25 мм
</t>
  </si>
  <si>
    <t xml:space="preserve">Компактные детские теннисные столы для помещений </t>
  </si>
  <si>
    <t xml:space="preserve">Теннисный стол детский. Размер стола (ДхШхВ): 1360х760х650 мм. Комплектация: теннисная сетка в подарок! Цвет: синий,  зеленый, розовый.           </t>
  </si>
  <si>
    <t>Теннисные столы для помещений</t>
  </si>
  <si>
    <t>Минимальное кол-во   (кол-во штук в упаковке)</t>
  </si>
  <si>
    <t>КОРЗИНА                                                                                                                                                                                                                                                                                                                                                                                     Мы автоматически посчитали сумму Вашего заказа</t>
  </si>
  <si>
    <t>Перчатки</t>
  </si>
  <si>
    <t>PL22</t>
  </si>
  <si>
    <t>PL14</t>
  </si>
  <si>
    <t>PL13</t>
  </si>
  <si>
    <t>HSK2003-25</t>
  </si>
  <si>
    <t>Диск 25 кг (Китай) HSK2003-25</t>
  </si>
  <si>
    <t>HSK2003-15</t>
  </si>
  <si>
    <t>Диск 15 кг (Китай) HSK2003-15</t>
  </si>
  <si>
    <t xml:space="preserve"> HSK2003-5</t>
  </si>
  <si>
    <t>Диск 5 кг (Китай) HSK2003-5</t>
  </si>
  <si>
    <t>HSK2003-2.5</t>
  </si>
  <si>
    <t>Диск 2,5 кг (Китай) HSK2003-2.5</t>
  </si>
  <si>
    <t>Диск обрезин. ТИТАН черн. d51мм 10 кг.</t>
  </si>
  <si>
    <t>Диск AbsoluteChampion 5,0кг     D-29  материал: пластик+песок</t>
  </si>
  <si>
    <t>OB-60</t>
  </si>
  <si>
    <t>Гриф 1.8м (Китай) HSK6104</t>
  </si>
  <si>
    <t>Гриф 1,5м (Китай) HSK6103</t>
  </si>
  <si>
    <t>ХИТ ПРОДАЖ!!</t>
  </si>
  <si>
    <t>Грифы и диски</t>
  </si>
  <si>
    <t>НОВИНКА!!!</t>
  </si>
  <si>
    <t>DB2175</t>
  </si>
  <si>
    <t>Гиря 12кг красн.</t>
  </si>
  <si>
    <t>10компл.</t>
  </si>
  <si>
    <t xml:space="preserve"> DB7122</t>
  </si>
  <si>
    <t>Гантели  c креплением на кисть в инд. упаковке (2кг *2) черные с серой ручкой</t>
  </si>
  <si>
    <t>2компл.</t>
  </si>
  <si>
    <t>DB2113</t>
  </si>
  <si>
    <t>Гантели виниловые  (5 кг*2) серые</t>
  </si>
  <si>
    <t>3компл.</t>
  </si>
  <si>
    <t>5компл.</t>
  </si>
  <si>
    <t>50шт</t>
  </si>
  <si>
    <t>Гантели мини, вес 230гр, комплект - 2шт</t>
  </si>
  <si>
    <t>2шт</t>
  </si>
  <si>
    <t>9шт</t>
  </si>
  <si>
    <t xml:space="preserve">Гантель для фитнеса (0,5 кг)    Absolute Champion (мин. 1коробка 26шт) </t>
  </si>
  <si>
    <t xml:space="preserve">                                                                    Гантели и гири</t>
  </si>
  <si>
    <t>КОРЗИНА
Мы автоматически посчитали сумму Вашего заказа</t>
  </si>
  <si>
    <t>5 шт</t>
  </si>
  <si>
    <t>Обруч алюминиевый Absolute Champion, диаметр 120 см</t>
  </si>
  <si>
    <t>Обруч алюминиевый Absolute Champion, диаметр 100 см</t>
  </si>
  <si>
    <t xml:space="preserve">Обруч алюминиевый Absolute Champion, диаметр 90 см      </t>
  </si>
  <si>
    <t>Обруч алюминиевый Absolute Champion, диаметр 75 см</t>
  </si>
  <si>
    <t>Диаметр: 54, 75, 90, 100, 120 см
Вес: 235 г, 320 г, 370 г, 420 г, 540 г
Цвета: синий, красный, фиолетовый,
золотой, алюминиевый</t>
  </si>
  <si>
    <t>Алюминиевый обруч поможет Вам всегда поддерживать своё тело в тонусе и обрести идеальную фигуру. Лёгкий снаряд практически не ощущается во время упражнений. Занятия с обручем помогут укрепить пресс, а так же дыхательную систему и сердце. Упражнения не требуют специальной подготовки и присутствия тренера, великолепно подходят детям и взрослым.</t>
  </si>
  <si>
    <t xml:space="preserve">Обруч алюминиевый Absolute Champion, диаметр 54 см                            </t>
  </si>
  <si>
    <t>Обручи</t>
  </si>
  <si>
    <t>Тренажеры для дома</t>
  </si>
  <si>
    <t>HKAS108</t>
  </si>
  <si>
    <t>Набор эспандеров Hawk, 4 элемента</t>
  </si>
  <si>
    <t xml:space="preserve">(1400x650x20мм) </t>
  </si>
  <si>
    <t>Противоскользящий коврик обеспечивает комфортное выполнение упражнений йоги, фитнеса и пилатеса в домашних условиях и спортивных залах.</t>
  </si>
  <si>
    <t>Коврик для йоги и фитнеса INDIGO IR 97502-3</t>
  </si>
  <si>
    <t>Размеры (ДхШхТ): 93*12*0,2</t>
  </si>
  <si>
    <t xml:space="preserve">Пояс для похудения                           </t>
  </si>
  <si>
    <t>Размеры (ДхШхТ): 85*12*0,2</t>
  </si>
  <si>
    <t xml:space="preserve">Пояс для похудения                        </t>
  </si>
  <si>
    <t>1 шт</t>
  </si>
  <si>
    <t>Диаметр: 410 мм</t>
  </si>
  <si>
    <t>Устали после работы домой и у вас совершенно не
осталось сил на своих близких!? Не беда, достаточно
позаниматься на диске 5 минут, и вы гарантировано
почувствуете необычайный прилив энергии!</t>
  </si>
  <si>
    <t>12 шт</t>
  </si>
  <si>
    <t xml:space="preserve">Диск «Здоровье» Absolute Champion     </t>
  </si>
  <si>
    <t>Максимальная нагрузка: 150 кг
Размер скамьи: 1250 х 610 х 770 мм
Размер коробки: 1150 х 390 х 175 мм
Вес тренажера: 12 кг</t>
  </si>
  <si>
    <t>Изогнутая скамья – скамья для тех, кто хочет убить двух зайцев одним выстре-
лом, подтянуть мышцы пресса, придав им красивый рельеф, накачать мышцы
спины и провести растяжку мышц ног, при этом занятия на такой скамье более
комфортные, ведут к снижению нагрузки на позвоночник и улучшают кровоо-
бращение в мышцах спины.</t>
  </si>
  <si>
    <t>Скамья для пресса Absolute Champion с выгнутой спинкой</t>
  </si>
  <si>
    <t>Максимальная нагрузка: 150 кг
Размер скамьи: 1100 х 360 х 740 мм
Размер коробки: 1150 х 390 х 750 мм
Вес тренажера: 8,4 кг</t>
  </si>
  <si>
    <t>Классическая прямая конструкция тренажера. Комфортабельная спинка и боль-
шие мягкие грифы позволяют выполнять упражнения на пресс в различных
положениях. Ноги при этом надежно фиксируются с помощью специальных
держателей из нескользящего материала. Эргономичная форма скамьи делают
процесс занятий максимально комфортным и безопасным. Конструкция изделия
устойчива и имеет прочные крепления, что придает скамье дополнительную
долговечность.</t>
  </si>
  <si>
    <t xml:space="preserve">Скамья для пресса Absolute Champion с прямой спинкой   </t>
  </si>
  <si>
    <t>Максимальная нагрузка: 150 кг
Размер скамьи: 1100 х 340 х 640 мм
Размер коробки: 1100 х 330 х 155 мм
Вес тренажера: 6,64 кг</t>
  </si>
  <si>
    <t>Скамья для пресса и спины - необходимое приспособление для выполнения
силовых упражнений с гантелями или штангой, упражнений для укрепления по-
перечных прямых и косых мышц живота и ряда других упражнений.</t>
  </si>
  <si>
    <t>Скамья для пресса и спины Absolute Champion</t>
  </si>
  <si>
    <t>Диаметр: 175 мм
Цвета: Желто-Голубой, Оранжево-зеленый, Черно-Серый
Материал: Пластиковый, обрезиненные
ручки и покрышка</t>
  </si>
  <si>
    <t xml:space="preserve">Этот простой с виду тренажёр, представляющий собой конструкцию из колеса и
продетой в него оси, способен как укрепить все мышечные группы тела новичка
в спорте, так и принести огромную пользу бывалому спортсмену. </t>
  </si>
  <si>
    <t>8 шт</t>
  </si>
  <si>
    <t>Ролик гимнастмческий Absolute Champion</t>
  </si>
  <si>
    <t>Вес: 1000 гр ( 2 шт.)
Цвет: Синий с желтыми липучками</t>
  </si>
  <si>
    <t>2 шт</t>
  </si>
  <si>
    <t>Утяжелитель Absolute Champion  1 кг*2шт</t>
  </si>
  <si>
    <t>Вес: 700 гр ( 2 шт.)
Цвет: Красный с синими липучками</t>
  </si>
  <si>
    <t>Утяжелитель Absolute Champion  0,7кг*2шт</t>
  </si>
  <si>
    <t>Вес: 500 гр ( 2 шт.)
Цвет: Синий с желтыми липучками</t>
  </si>
  <si>
    <t>Утяжелитель Absolute Champion  0,5кг*2шт</t>
  </si>
  <si>
    <t>Вес: 300 гр ( 2 шт.)
Цвет: Голубой с желтыми липучками</t>
  </si>
  <si>
    <t>Утяжелители для рук используют для усложнения тренировок с собственным
весом. Особенно они актуальны для тех, кто тренируется в домашних условиях.
Утяжелители для рук надевают во время тренировки рук (бицепсов, трицепсов) и
плеч.</t>
  </si>
  <si>
    <t>Утяжелитель Absolute Champion  0,3кг*2шт</t>
  </si>
  <si>
    <t>Скакалка 3,8 м
Цвет: Зеленый</t>
  </si>
  <si>
    <t>10 шт</t>
  </si>
  <si>
    <t>Скакалка Absolute Champion 3,8м (мин. 1 упаковка 10 шт.)</t>
  </si>
  <si>
    <t>Скакалка 2,8 м
Цвет: Синий</t>
  </si>
  <si>
    <t>Скакалка Absolute Champion 2,8м (мин. 1 упаковка 10 шт.)</t>
  </si>
  <si>
    <t>Скакалка 1,8 м
Цвет: Желтый</t>
  </si>
  <si>
    <t>Скакалку можно всегда взять с собой, она даже поместится в женскую сумочку и
не потребуют много места для упражнений. Это идеальный спортивный инвен-
тарь. Можно прыгать и в парке и на даче и дома. Скакалка - это тренажер, кото-
рый доступен любому человеку. Очень важное преимущество этого тренажера
низкая цена.</t>
  </si>
  <si>
    <t>Скакалка Absolute Champion 1,8м (мин. 1 упаковка 10 шт.)</t>
  </si>
  <si>
    <t>Диаметр наруж.: 65 мм
Диаметр внут.: 32 мм
Толщина: 15 мм
Цвет: оранжевый
Усилие: 35 кг</t>
  </si>
  <si>
    <t>50 шт.</t>
  </si>
  <si>
    <t>Эспандер кистевой Absolute Champion (фиолетовый) усилие 35 кг</t>
  </si>
  <si>
    <t>Диаметр наруж.: 65 мм
Диаметр внут.: 32 мм
Толщина: 15 мм
Цвет: синий
Усилие: 30 кг</t>
  </si>
  <si>
    <t>Эспандер кистевой Absolute Champion (синий)  усилие 30 кг</t>
  </si>
  <si>
    <t>Диаметр наруж.: 65 мм
Диаметр внут.: 32 мм
Толщина: 15 мм
Цвет: зеленый
Усилие: 25 кг</t>
  </si>
  <si>
    <t>Эспандер кистевой Absolute Champion (зеленый) усилие 25 кг</t>
  </si>
  <si>
    <t>Диаметр наруж.: 65 мм
Диаметр внут.: 32 мм
Толщина: 15 мм
Цвет: желтый
Усилие: 20 кг</t>
  </si>
  <si>
    <t>Эспандер кистевой Absolute Champion (жёлтый) усилие 20 кг</t>
  </si>
  <si>
    <t>Диаметр наруж.: 65 мм
Диаметр внут.: 32 мм
Толщина: 15 мм
Цвет: оранжевый
Усилие: 15 кг</t>
  </si>
  <si>
    <t>Эспандер кистевой Absolute Champion (оранжевый) усилие 15 кг</t>
  </si>
  <si>
    <t>Диаметр наруж.: 65 мм
Диаметр внут.: 32 мм
Толщина: 15 мм
Цвет: красный
Усилие: 10 кг</t>
  </si>
  <si>
    <t>Самым главным плюсом эспандера является то, что тренироваться с ним можно
практически в любое время и в любом месте. Также упражнения не требуют от
человека больших усилий, ведь вы можете сжимать эспандер даже перед сном.</t>
  </si>
  <si>
    <t>Эспандер кистевой Absolute Champion (красный) усилие 10 кг</t>
  </si>
  <si>
    <t>Цвет: Голубой
Усилие: 30 кг</t>
  </si>
  <si>
    <t>Эспандер Absolute Champion"СССР" усилие 30 кг (синий)</t>
  </si>
  <si>
    <t>Цвет: Желтый
Усилие: 20 кг</t>
  </si>
  <si>
    <t>Эспандер Absolute Champion"СССР" усилие 20 кг (желтый)</t>
  </si>
  <si>
    <t>Цвет: Красный
Усилие: 10 кг</t>
  </si>
  <si>
    <t xml:space="preserve">Кистевой эспандер - это тренажер, сжимая который можно увеличивать силу
своих кистей, укреплять пальцы и предплечья. Кистевой он именно потому что
развивает общую силу хвата. </t>
  </si>
  <si>
    <t>Эспандер Absolute Champion"СССР" усилие 10 кг (красный)</t>
  </si>
  <si>
    <t>Акссесуары</t>
  </si>
  <si>
    <t>Мелкий ОПТ 
при покупке до 20 т.руб.</t>
  </si>
  <si>
    <t>Надежность конструкции этого батута обеспечивается прочной рамой с полимерным двусторонним покрытием, нанесенным методом холодной гальванизации. В качестве материала прыжковой по-
верхности используется самый прочный полипропилен.</t>
  </si>
  <si>
    <t>3шт</t>
  </si>
  <si>
    <t>Размеры: 680х450 мм</t>
  </si>
  <si>
    <t>5шт</t>
  </si>
  <si>
    <t>Щит баскетбольный большой</t>
  </si>
  <si>
    <t>Размеры: 285х400 мм</t>
  </si>
  <si>
    <t xml:space="preserve">Щит баскетбольный малый    </t>
  </si>
  <si>
    <t>УДСК</t>
  </si>
  <si>
    <t>Мягкое сиденье, тентовая крыша</t>
  </si>
  <si>
    <t>КАЧЕЛИ</t>
  </si>
  <si>
    <t>Комплектация</t>
  </si>
  <si>
    <t>Размеры упаковки</t>
  </si>
  <si>
    <t>Минимальное кол-во  
(кол-во штук в упаковке)</t>
  </si>
  <si>
    <t>Растирка-пробка натуральная, шт</t>
  </si>
  <si>
    <t>Лыжи пластик.TREK RUNAWAY Universal 177см , пар</t>
  </si>
  <si>
    <t>Лыжи пластик.TREK RUNAWAY Skating 177см , пар</t>
  </si>
  <si>
    <t>Лыжи</t>
  </si>
  <si>
    <t>Шарф болельщика</t>
  </si>
  <si>
    <t>Варежки болельщика</t>
  </si>
  <si>
    <t>Шапка болельщика</t>
  </si>
  <si>
    <t xml:space="preserve">ХИТ ПРОДАЖ!!! </t>
  </si>
  <si>
    <t>8шт</t>
  </si>
  <si>
    <t xml:space="preserve">ХИТ ПРОДАЖ!!!  </t>
  </si>
  <si>
    <t>20шт</t>
  </si>
  <si>
    <t xml:space="preserve">Набор для игры в хоккей              Absolute Champion (+шапка, шарф и варежки)  </t>
  </si>
  <si>
    <t xml:space="preserve">Набор для игры в хоккей              Absolute Champion   </t>
  </si>
  <si>
    <t>Сноуборд Absolutechampion</t>
  </si>
  <si>
    <t>Фотография</t>
  </si>
  <si>
    <t>Минимальное кол-во
(кол-во штук в упаковке)</t>
  </si>
  <si>
    <t>ОБУВЬ</t>
  </si>
  <si>
    <t>Шапка Abch цв. белый, красный, серый, черный</t>
  </si>
  <si>
    <t>р. 56</t>
  </si>
  <si>
    <t>р. 54</t>
  </si>
  <si>
    <t>р. 52</t>
  </si>
  <si>
    <t>р. 50</t>
  </si>
  <si>
    <t>р. 48</t>
  </si>
  <si>
    <t>р. 46</t>
  </si>
  <si>
    <t>р. 44</t>
  </si>
  <si>
    <t>р.46</t>
  </si>
  <si>
    <t>р.44</t>
  </si>
  <si>
    <t>WTS-K1185W</t>
  </si>
  <si>
    <t>Шорты муж.  100% полиэстер</t>
  </si>
  <si>
    <t>Куртка ветрозащитная мужская, цв. синий, белый, черный</t>
  </si>
  <si>
    <t xml:space="preserve">Куртка Abch муж. утепл. 13007007 Мод.7 цв т/син </t>
  </si>
  <si>
    <t>WTS-Y2692W</t>
  </si>
  <si>
    <t>ХИТ Продаж</t>
  </si>
  <si>
    <t>р. 42</t>
  </si>
  <si>
    <t xml:space="preserve"> WTS-K1852L</t>
  </si>
  <si>
    <t>WTS-Y2847W</t>
  </si>
  <si>
    <t>Костюм ветрозащитный Abch жен</t>
  </si>
  <si>
    <t>WTS-Y2843L</t>
  </si>
  <si>
    <t>WTS-Y2881L</t>
  </si>
  <si>
    <t>WTS-Y2846L</t>
  </si>
  <si>
    <t>ОДЕЖДА</t>
  </si>
  <si>
    <t>Специальная цена</t>
  </si>
  <si>
    <t>Размеры</t>
  </si>
  <si>
    <t xml:space="preserve">простая коробка  </t>
  </si>
  <si>
    <t>Ширина: 975мм
Глубина: 600мм
Высота: 500мм
Окраска: порошковая
Металл: сталь
Конструкция: сборная
Допустимая нагрузка: 100кг
Гарантия: 2 года</t>
  </si>
  <si>
    <t xml:space="preserve">простая коробка 980*300*110 </t>
  </si>
  <si>
    <t>Ширина: 980мм
Глубина: 600мм
Высота: 300мм
Допустимая нагрузка: до 100кг
Гарантия: 2 года</t>
  </si>
  <si>
    <t>Ширина: 980мм
Глубина: 600мм
Высота: 300мм
Допустимая нагрузка: до 60кг
Гарантия: 2 года</t>
  </si>
  <si>
    <t>простая коробка  260*140*100</t>
  </si>
  <si>
    <t>простая коробка 1050*260*70</t>
  </si>
  <si>
    <t>Ширина: 500мм
Глубина: 650мм
Высота: 350мм
Окраска: порошковая
Металл: сталь
Конструкция: сборная
Допустимая нагрузка: 100кг
Расстояние между подлокотниками: 370мм
Гарантия: 2 года</t>
  </si>
  <si>
    <t>простая коробка  520*170*110</t>
  </si>
  <si>
    <t>Ширина: 980мм
Глубина: 500мм
Высота: 400мм
Допустимая нагрузка: до 150кг
Гарантия: 2 года</t>
  </si>
  <si>
    <t>простая коробка 1250*50*50</t>
  </si>
  <si>
    <t>Длина: 1200мм
Окраска: порошковая
Металл: сталь
Конструкция: сборная
Допустимая нагрузка: 100кг
Гарантия: 2 года</t>
  </si>
  <si>
    <t>простая коробка 660*270*85</t>
  </si>
  <si>
    <t>Ширина: 1000мм
Глубина: 550мм
Окраска: порошковая
Металл: сталь
Конструкция: сборная
Допустимая нагрузка: 100кг
Гарантия: 2 года</t>
  </si>
  <si>
    <t>Ширина: 1000мм
Глубина: 530мм
Окраска: порошковая
Метал: сталь
Конструкция: сборная
Допустимая нагрузка: 100кг
Гарантия: 2 года</t>
  </si>
  <si>
    <t>Ширина: 1000мм
Глубина: 400мм
Окраска: порошковая
Металл: сталь
Конструкция: сборная
Допустимая нагрузка: 100кг
Гарантия: 2 года</t>
  </si>
  <si>
    <t xml:space="preserve"> ХИТ ПРОДАЖ!!!</t>
  </si>
  <si>
    <t>Длина: 400мм
Ширина: 980 мм
Высота от потолка: 350мм
Окраска: порошковая
Металл: сталь
Конструкция: сборная
Допустимая нагрузка: до 150 кг
Гарантия: 2 года</t>
  </si>
  <si>
    <t>простая коробка 650*80*55</t>
  </si>
  <si>
    <t>простая коробка 720*110*40</t>
  </si>
  <si>
    <t>простая коробка 980*270*175</t>
  </si>
  <si>
    <t>простая коробка 980*210*120</t>
  </si>
  <si>
    <t>Ширина: 980мм
Глубина: 350мм
Высота: 120мм
Допустимая нагрузка: до 120кг
Гарантия: 2 года</t>
  </si>
  <si>
    <t>простая коробка 1020*320*45</t>
  </si>
  <si>
    <t>простая коробка 990*280*90</t>
  </si>
  <si>
    <t>Ширина: 980мм
Глубина: 680мм
Высота: 400мм
Окраска: порошковая
Металл: сталь
Конструкция: сборная
Допустимая нагрузка: до 150кг
Гарантия: 2 года</t>
  </si>
  <si>
    <t>Ширина: 980мм
Глубина: 500мм
Высота: 300мм
Окраска: порошковая
Металл: сталь
Конструкция: сборная
Допустимая нагрузка: 150кг
Гарантия: 2 года</t>
  </si>
  <si>
    <t>простая коробка 960*510*80</t>
  </si>
  <si>
    <t>Ширина: 980 мм
Глубина: 800 мм - брусья, 450 мм - турник
Окраска: порошковая
Металл: сталь
Конструкция: сборная
Допустимая нагрузка: 150кг
Расстояние между подлокотниками: 550мм
Гарантия: 2 года</t>
  </si>
  <si>
    <t>простая коробка 910*610*40</t>
  </si>
  <si>
    <t>Длина мин.: 720мм
Длина макс. 800мм
Окраска: порошковая
Метал: сталь
Конструкция: сборная
Допустимая нагрузка:80кг 
Гарантия: 2 года</t>
  </si>
  <si>
    <t>Ширина: 510мм
Глубина: 160мм
Высота: 100мм
Окраска: порошковая
Металл: сталь
Конструкция: сборная
Гарантия: 2 года</t>
  </si>
  <si>
    <t>Ширина: 250мм
Глубина: 130мм
Высота: 90мм
Окраска: порошковая
Металл: сталь
Конструкция: сборная
Гарантия: 2 года</t>
  </si>
  <si>
    <t>ОПТ</t>
  </si>
  <si>
    <t>РОЗНИЦА</t>
  </si>
  <si>
    <t>ДСК с креплением к потолку или стене</t>
  </si>
  <si>
    <t>Размер: 50x110x240-300 см
Максимальная нагрузка: 100 кг
Комплектация: трапеция, кольца, веревочная
Лестница, канат
Окрас: порошковая окраска
Цвет: салатово-красный; сине-красный; фиолетово-желтый</t>
  </si>
  <si>
    <t xml:space="preserve">Размер: 50x110x240-300 см
Максимальная нагрузка: 100 кг
Комплектация: трапеция, кольца, веревочная
Лестница, канат
Окрас: порошковая окраска
Цвет: салатово-красный; сине-красный; фиолетово-желтый
</t>
  </si>
  <si>
    <t>ДСК с креплением к стене</t>
  </si>
  <si>
    <t xml:space="preserve">Размер: 200х120х50 см
Максимальная нагрузка: 100 кг
Комплектация: трапеция, кольца, турник
Навесной.
Окрас: порошковая окраска
Цвет: зелено-оранжевый; фиолетово-розовый;
Сине-желтый
</t>
  </si>
  <si>
    <t xml:space="preserve">Размер: 220х150х18 см
Максимальная нагрузка: 100 кг
Комплектация: трапеция, кольца, канат
Окрас: порошковая окраска
Цвет: сине-красный; розово-фиолетовый;
Салатово-красный; серебро
</t>
  </si>
  <si>
    <t>Материал комплекса: металл
Размер: 270х59х15 см
Максимальная нагрузка: 100 кг
Окрас: порошковая окраска
Цвет: зелено-желто-красный</t>
  </si>
  <si>
    <t xml:space="preserve">Размер: 230x50х60 см
Максимальная нагрузка: 100 кг
Окрас: порошковая окраска
Цвет: бело-голубой-синий
</t>
  </si>
  <si>
    <t xml:space="preserve">Размер: 50x60х220 см
Максимальная нагрузка: 100 кг
Комплектация: брусья навесные, канат
Окрас: порошковая окраска
Цвет: красно-синий
</t>
  </si>
  <si>
    <t xml:space="preserve">Размер: 220х100х15 см
Максимальная нагрузка: 120 кг
Комплектация: канат
Окрас: порошковая окраска
Цвет: желто-красный
</t>
  </si>
  <si>
    <t xml:space="preserve">Размер: 80x60х200 см
Максимальная нагрузка: 100 кг
Комплектация: трапеция, кольца
Окрас: порошковая окраска
Цвет: красно-зеленый
</t>
  </si>
  <si>
    <t xml:space="preserve">Размер: 80x90х220 см
Максимальная нагрузка: 100 кг
Комплектация: кольца, трапеция, брусья навесные, навесная полка
Окрас: порошковая окраска
Цвет: фиолетово-розовый
</t>
  </si>
  <si>
    <t xml:space="preserve">Размер: 200х1200х70 см
Максимальная нагрузка: 100 кг
Комплектация: трапеция, кольца, веревочная
Лестница, канат
Окрас: порошковая окраска
Цвет: красно-зеленый
</t>
  </si>
  <si>
    <t>ДСК с креплением к потолку</t>
  </si>
  <si>
    <t xml:space="preserve">Размер: 240-320х80х60 см
Максимальная нагрузка: 100 кг
Комплектация: кольца, кольцо баскетбольное
Окрас: порошковая окраска
Цвет: бело-сине-красный
</t>
  </si>
  <si>
    <t xml:space="preserve">Материал комплекса: металл, пластик
Размер: 50х150х240-300 см
Максимальная нагрузка: 100 кг
Комплектация: кольца, канат, веревочная
Лестница, трапеция, турник навесной, брусья
Навесные
Окрас: порошковая окраска
Цвет: зелено-красный
</t>
  </si>
  <si>
    <t>ДСК из дерева</t>
  </si>
  <si>
    <t xml:space="preserve">Тип крепления: к полу и стене
Тип комплекса: разборная
Материал комплекса: дерево
Размер: 240х80х15 см
Вес комплекса: 15 кг
Длина перекладин: 720 мм
Максимальная нагрузка: 100 кг
</t>
  </si>
  <si>
    <t xml:space="preserve">Тип крепления: к полу и стене
Тип комплекса: разборная
Материал комплекса: дерево
Размер: 8,5х50х220 см
Вес комплекса: 10 кг
Длина перекладин: 420 мм
Максимальная нагрузка: 100 кг
</t>
  </si>
  <si>
    <t>ДСК для самых маленьких</t>
  </si>
  <si>
    <t>ДСК "Первый шаг".</t>
  </si>
  <si>
    <t xml:space="preserve">Тип крепления: пол (без крепежа)
Тип комплекса: разборная
Материал комплекса: металл
Размер: 120х140х750 см
Вес комплекса: 15 кг
Длина перекладин: 720 мм
Максимальная нагрузка: 100 кг
</t>
  </si>
  <si>
    <t xml:space="preserve">Тип крепления: к стене
Тип комплекса: п-образный
Материал комплекса: металл
Размер: 50х70х170 см
Максимальная нагрузка: 40 кг
Комплектация: качели
</t>
  </si>
  <si>
    <t>Маты</t>
  </si>
  <si>
    <t>Размер: 600х600х60 мм</t>
  </si>
  <si>
    <t xml:space="preserve">Мат Abch гимнастический (2000х1000х60мм)     </t>
  </si>
  <si>
    <t xml:space="preserve">(2000х1000х60мм)       </t>
  </si>
  <si>
    <t>Крепление: На дверь
Размер: d33, d45 см</t>
  </si>
  <si>
    <t xml:space="preserve">Щит баскетбольный большой    680х450 </t>
  </si>
  <si>
    <t>Размер щита: 680х450мм
Размер кольца: d=330 мм</t>
  </si>
  <si>
    <t xml:space="preserve">Качели деревянные "Светофор"                                                 </t>
  </si>
  <si>
    <t>Нагрузка: 40 кг</t>
  </si>
  <si>
    <t xml:space="preserve">Канат  (8 шт в упаковке)                                                        </t>
  </si>
  <si>
    <t>Нагрузка: 90 кг
Длина: от 2-3 м</t>
  </si>
  <si>
    <t xml:space="preserve">Трапеция  </t>
  </si>
  <si>
    <t>Нагрузка: 90 кг</t>
  </si>
  <si>
    <t>Кольца гимнастические Absolute Champion                    (20 шт в упаковке) размеры:                                 d(наруж)=162мм, d(внутр.)=115мм</t>
  </si>
  <si>
    <t>Тарзанка круглая Absolute Champion</t>
  </si>
  <si>
    <t>Крепление: К ДСК
Описание: Пластик + верёвка</t>
  </si>
  <si>
    <t>Качели подвесные Absolute Champion</t>
  </si>
  <si>
    <t>6шт</t>
  </si>
  <si>
    <t>Кольцо баскетбольное (для ДСК)</t>
  </si>
  <si>
    <t>Крепление: К трубе ДСК
Размер: d=32 см</t>
  </si>
  <si>
    <t>Кольцо баскетбольное (крепление к стене)</t>
  </si>
  <si>
    <t xml:space="preserve">Щит баскетбольный малый                                           </t>
  </si>
  <si>
    <t>Размер щита: 285х400мм
Размер кольца: d=300 мм</t>
  </si>
  <si>
    <r>
      <t xml:space="preserve">Качели пластмассовые Absolute Champion             </t>
    </r>
    <r>
      <rPr>
        <sz val="13"/>
        <color indexed="8"/>
        <rFont val="Times New Roman"/>
        <family val="1"/>
        <charset val="204"/>
      </rPr>
      <t/>
    </r>
  </si>
  <si>
    <t>Лестница веревочная (12 шт в упаковке)</t>
  </si>
  <si>
    <t>12шт</t>
  </si>
  <si>
    <t>Брусья навесные</t>
  </si>
  <si>
    <t>Крепление: К перекладине ДСК
Размер: 32 см</t>
  </si>
  <si>
    <t>Турник навесной</t>
  </si>
  <si>
    <t>Канат для перетягивания ( L=1,2,3….12м)</t>
  </si>
  <si>
    <t>Цена за 1 м:</t>
  </si>
  <si>
    <t xml:space="preserve">Скамья гимнастическая Absolute Champion </t>
  </si>
  <si>
    <t xml:space="preserve">L 2000     Описание: материал - дерево, опоры металлические    Габариты, ДхШхВ, мм: 2000х25х30                           </t>
  </si>
  <si>
    <t>L 2500     Описание: материал - дерево, опоры металлические    Габариты, ДхШхВ, мм: 2500х25х30</t>
  </si>
  <si>
    <t>Скамья гимнастическая Absolute Champion</t>
  </si>
  <si>
    <t>L 3000     Описание: материал - дерево, опоры металлические    Габариты, ДхШхВ, мм: 3000х25х30</t>
  </si>
  <si>
    <t xml:space="preserve">Мешок боксерский детский 6 кг        </t>
  </si>
  <si>
    <t>Высота:43 см Диаметр: 19 см Покрытие: тент. материал Наполнитель: песок+опилки Крепление: стропа+карабин</t>
  </si>
  <si>
    <t>АКЦИЯ!!!          350</t>
  </si>
  <si>
    <t>Розница</t>
  </si>
  <si>
    <t xml:space="preserve">       </t>
  </si>
  <si>
    <t>Балетки, чешки</t>
  </si>
  <si>
    <t xml:space="preserve">Развивающая кроватка-коврик для ребенка "Моя маленькая коровка" </t>
  </si>
  <si>
    <t>Парта ученическая Absolutechampion,                       L=1200</t>
  </si>
  <si>
    <t xml:space="preserve">Качели AbsoluteСhampion (металлические) </t>
  </si>
  <si>
    <t>Детская мебель, манежи, качели</t>
  </si>
  <si>
    <t>Активные игры</t>
  </si>
  <si>
    <t>ХИТ ПРОДАЖ</t>
  </si>
  <si>
    <t>Настольные игры</t>
  </si>
  <si>
    <t xml:space="preserve">Шорты детские </t>
  </si>
  <si>
    <t>Манишка Absolute Champion одинарная малая</t>
  </si>
  <si>
    <t>Манишка Absolute Champion одинарная большая</t>
  </si>
  <si>
    <t>Манишка Absolute Champion двойная малая</t>
  </si>
  <si>
    <t>Манишка Absolute Champion двойная большая</t>
  </si>
  <si>
    <t>Аксессуары игры с мячом</t>
  </si>
  <si>
    <t>Гандбол и медицинский</t>
  </si>
  <si>
    <r>
      <t xml:space="preserve">Спортивный комплект Abch (майка+шорты) для девочки
</t>
    </r>
    <r>
      <rPr>
        <sz val="16"/>
        <color indexed="8"/>
        <rFont val="Century Gothic"/>
        <family val="2"/>
        <charset val="204"/>
      </rPr>
      <t>WTS-Y2788BG, цв. SHINY RED, р.110-152</t>
    </r>
  </si>
  <si>
    <r>
      <t xml:space="preserve">Спортивный комплект Abch (майка+шорты) для мальчика
</t>
    </r>
    <r>
      <rPr>
        <sz val="16"/>
        <color indexed="8"/>
        <rFont val="Century Gothic"/>
        <family val="2"/>
        <charset val="204"/>
      </rPr>
      <t>WTS-Y2959B, цв. ROYAL, р.110-152</t>
    </r>
  </si>
  <si>
    <t xml:space="preserve">   Дополнительное навесное оборудование для ДСК, турники   (собственное производство)</t>
  </si>
  <si>
    <t>КОРЗИНА                                                                                                                                                                  Мы автоматически посчитали сумму Вашего заказа</t>
  </si>
  <si>
    <r>
      <rPr>
        <b/>
        <sz val="36"/>
        <color indexed="8"/>
        <rFont val="Century Gothic"/>
        <family val="2"/>
        <charset val="204"/>
      </rPr>
      <t>КОРЗИНА</t>
    </r>
    <r>
      <rPr>
        <b/>
        <sz val="28"/>
        <color indexed="8"/>
        <rFont val="Century Gothic"/>
        <family val="2"/>
        <charset val="204"/>
      </rPr>
      <t xml:space="preserve">
Мы автоматически посчитали сумму Вашего заказа</t>
    </r>
  </si>
  <si>
    <r>
      <rPr>
        <b/>
        <sz val="16"/>
        <color indexed="8"/>
        <rFont val="Century Gothic"/>
        <family val="2"/>
        <charset val="204"/>
      </rPr>
      <t xml:space="preserve"> Чехол для т/стола </t>
    </r>
    <r>
      <rPr>
        <sz val="16"/>
        <color indexed="8"/>
        <rFont val="Century Gothic"/>
        <family val="2"/>
        <charset val="204"/>
      </rPr>
      <t xml:space="preserve">Absolute Champion                      Материал: Оксфорд 210Т
</t>
    </r>
    <r>
      <rPr>
        <b/>
        <sz val="13"/>
        <color indexed="8"/>
        <rFont val="Times New Roman"/>
        <family val="1"/>
        <charset val="204"/>
      </rPr>
      <t/>
    </r>
  </si>
  <si>
    <t>Минимальное кол-во 
(кол-во штук в упаковке)</t>
  </si>
  <si>
    <r>
      <t xml:space="preserve">Прочные стальные обручи долговечнее пластиковых моделей, что делает их
оптимальным выбором для длительного интенсивного использования. Металл
стоек к ржавчине, не окисляется при регулярном контакте с кожей. Облегчённые
модели весом до 1 кг рассчитаны на новичков, детей, пользователей, которые
никогда ранее не занимались.
</t>
    </r>
    <r>
      <rPr>
        <b/>
        <sz val="14"/>
        <color indexed="10"/>
        <rFont val="Century Gothic"/>
        <family val="2"/>
        <charset val="204"/>
      </rPr>
      <t xml:space="preserve">
ХИТ ПРОДАЖ!</t>
    </r>
  </si>
  <si>
    <r>
      <t xml:space="preserve">Мелкий ОПТ   </t>
    </r>
    <r>
      <rPr>
        <b/>
        <sz val="16"/>
        <rFont val="Century Gothic"/>
        <family val="2"/>
        <charset val="204"/>
      </rPr>
      <t>при покупке до 20 т.руб.</t>
    </r>
  </si>
  <si>
    <r>
      <rPr>
        <b/>
        <sz val="16"/>
        <color indexed="10"/>
        <rFont val="Century Gothic"/>
        <family val="2"/>
        <charset val="204"/>
      </rPr>
      <t xml:space="preserve"> ОПТ 1  </t>
    </r>
    <r>
      <rPr>
        <b/>
        <sz val="16"/>
        <color indexed="8"/>
        <rFont val="Century Gothic"/>
        <family val="2"/>
        <charset val="204"/>
      </rPr>
      <t>при закупке от 20 до 50 т.руб.</t>
    </r>
  </si>
  <si>
    <r>
      <rPr>
        <b/>
        <sz val="16"/>
        <color indexed="10"/>
        <rFont val="Century Gothic"/>
        <family val="2"/>
        <charset val="204"/>
      </rPr>
      <t xml:space="preserve"> ОПТ 2</t>
    </r>
    <r>
      <rPr>
        <b/>
        <sz val="16"/>
        <color indexed="8"/>
        <rFont val="Century Gothic"/>
        <family val="2"/>
        <charset val="204"/>
      </rPr>
      <t xml:space="preserve"> при закупке от 50 до150 т.руб.         </t>
    </r>
  </si>
  <si>
    <r>
      <rPr>
        <b/>
        <sz val="16"/>
        <color indexed="10"/>
        <rFont val="Century Gothic"/>
        <family val="2"/>
        <charset val="204"/>
      </rPr>
      <t xml:space="preserve"> ОПТ 3 </t>
    </r>
    <r>
      <rPr>
        <b/>
        <sz val="16"/>
        <color indexed="8"/>
        <rFont val="Century Gothic"/>
        <family val="2"/>
        <charset val="204"/>
      </rPr>
      <t xml:space="preserve"> при закупке
от 150 т.руб.        </t>
    </r>
  </si>
  <si>
    <r>
      <rPr>
        <b/>
        <sz val="16"/>
        <color indexed="8"/>
        <rFont val="Century Gothic"/>
        <family val="2"/>
        <charset val="204"/>
      </rPr>
      <t>Мяч гандб.</t>
    </r>
    <r>
      <rPr>
        <sz val="16"/>
        <color indexed="8"/>
        <rFont val="Century Gothic"/>
        <family val="2"/>
        <charset val="204"/>
      </rPr>
      <t xml:space="preserve">  №3                                           (32 дольный,5 слоев подкладки, диаметр 58 см.)</t>
    </r>
  </si>
  <si>
    <r>
      <rPr>
        <b/>
        <sz val="16"/>
        <color indexed="8"/>
        <rFont val="Century Gothic"/>
        <family val="2"/>
        <charset val="204"/>
      </rPr>
      <t>Мяч гандб.</t>
    </r>
    <r>
      <rPr>
        <sz val="16"/>
        <color indexed="8"/>
        <rFont val="Century Gothic"/>
        <family val="2"/>
        <charset val="204"/>
      </rPr>
      <t xml:space="preserve">  №3                                         (32 дольный,5 слоев подкладки, диаметр 58 см.)</t>
    </r>
  </si>
  <si>
    <r>
      <rPr>
        <b/>
        <sz val="36"/>
        <color indexed="8"/>
        <rFont val="Century Gothic"/>
        <family val="2"/>
        <charset val="204"/>
      </rPr>
      <t xml:space="preserve">КОРЗИНА </t>
    </r>
    <r>
      <rPr>
        <b/>
        <sz val="26"/>
        <color indexed="8"/>
        <rFont val="Century Gothic"/>
        <family val="2"/>
        <charset val="204"/>
      </rPr>
      <t xml:space="preserve">                                                                                                                                                                 Мы автоматически посчитали сумму Вашего заказа</t>
    </r>
  </si>
  <si>
    <r>
      <rPr>
        <b/>
        <sz val="16"/>
        <color indexed="10"/>
        <rFont val="Century Gothic"/>
        <family val="2"/>
        <charset val="204"/>
      </rPr>
      <t xml:space="preserve">Мелкий ОПТ </t>
    </r>
    <r>
      <rPr>
        <b/>
        <sz val="16"/>
        <rFont val="Century Gothic"/>
        <family val="2"/>
        <charset val="204"/>
      </rPr>
      <t xml:space="preserve">  при покупке до 20 т.руб.</t>
    </r>
  </si>
  <si>
    <r>
      <rPr>
        <b/>
        <sz val="16"/>
        <color indexed="10"/>
        <rFont val="Century Gothic"/>
        <family val="2"/>
        <charset val="204"/>
      </rPr>
      <t>ОПТ 1</t>
    </r>
    <r>
      <rPr>
        <b/>
        <sz val="16"/>
        <rFont val="Century Gothic"/>
        <family val="2"/>
        <charset val="204"/>
      </rPr>
      <t xml:space="preserve">  при закупке от 20 до 50 т.руб.</t>
    </r>
  </si>
  <si>
    <r>
      <t xml:space="preserve"> </t>
    </r>
    <r>
      <rPr>
        <b/>
        <sz val="16"/>
        <color indexed="10"/>
        <rFont val="Century Gothic"/>
        <family val="2"/>
        <charset val="204"/>
      </rPr>
      <t xml:space="preserve">ОПТ 2 </t>
    </r>
    <r>
      <rPr>
        <b/>
        <sz val="16"/>
        <rFont val="Century Gothic"/>
        <family val="2"/>
        <charset val="204"/>
      </rPr>
      <t xml:space="preserve">при закупке от 50 до150 т.руб.  </t>
    </r>
  </si>
  <si>
    <r>
      <t xml:space="preserve"> </t>
    </r>
    <r>
      <rPr>
        <b/>
        <sz val="16"/>
        <color indexed="10"/>
        <rFont val="Century Gothic"/>
        <family val="2"/>
        <charset val="204"/>
      </rPr>
      <t xml:space="preserve">ОПТ 3  </t>
    </r>
    <r>
      <rPr>
        <b/>
        <sz val="16"/>
        <rFont val="Century Gothic"/>
        <family val="2"/>
        <charset val="204"/>
      </rPr>
      <t>при закупке
от 150 т.руб.</t>
    </r>
  </si>
  <si>
    <r>
      <t xml:space="preserve">Батут Absolute Champion 38'' </t>
    </r>
    <r>
      <rPr>
        <sz val="16"/>
        <color indexed="8"/>
        <rFont val="Century Gothic"/>
        <family val="2"/>
        <charset val="204"/>
      </rPr>
      <t>(97см)
Высота: 18см
Возраст: 4-6 лет
Максимальная нагрузка: 100кг</t>
    </r>
  </si>
  <si>
    <r>
      <t xml:space="preserve">Батут Absolute Champion 54'' </t>
    </r>
    <r>
      <rPr>
        <sz val="16"/>
        <color indexed="8"/>
        <rFont val="Century Gothic"/>
        <family val="2"/>
        <charset val="204"/>
      </rPr>
      <t>(137см)
Высота: 18см
Возраст: от 12 лет и более
Максимальная нагрузка: 100кг</t>
    </r>
  </si>
  <si>
    <r>
      <rPr>
        <b/>
        <sz val="16"/>
        <color indexed="8"/>
        <rFont val="Century Gothic"/>
        <family val="2"/>
        <charset val="204"/>
      </rPr>
      <t xml:space="preserve">Шашки Absolute Champion                                                (мин заказ 50 шт) цветной короб                                                </t>
    </r>
    <r>
      <rPr>
        <b/>
        <sz val="16"/>
        <color indexed="10"/>
        <rFont val="Century Gothic"/>
        <family val="2"/>
        <charset val="204"/>
      </rPr>
      <t xml:space="preserve">                                                           </t>
    </r>
    <r>
      <rPr>
        <b/>
        <sz val="16"/>
        <rFont val="Century Gothic"/>
        <family val="2"/>
        <charset val="204"/>
      </rPr>
      <t>собственное производство</t>
    </r>
  </si>
  <si>
    <r>
      <t>Пятнашки AbsoluteChampion                                 Описание:</t>
    </r>
    <r>
      <rPr>
        <b/>
        <sz val="16"/>
        <color indexed="8"/>
        <rFont val="Century Gothic"/>
        <family val="2"/>
        <charset val="204"/>
      </rPr>
      <t xml:space="preserve"> цвет однотонный,                                   собственное производство   </t>
    </r>
  </si>
  <si>
    <r>
      <t xml:space="preserve">Домино Absolute Champion                               Описание: </t>
    </r>
    <r>
      <rPr>
        <b/>
        <sz val="16"/>
        <color indexed="8"/>
        <rFont val="Century Gothic"/>
        <family val="2"/>
        <charset val="204"/>
      </rPr>
      <t xml:space="preserve">цвет однотонно чёрный, короб цветной                                                         </t>
    </r>
    <r>
      <rPr>
        <b/>
        <sz val="16"/>
        <color indexed="10"/>
        <rFont val="Century Gothic"/>
        <family val="2"/>
        <charset val="204"/>
      </rPr>
      <t xml:space="preserve">   </t>
    </r>
    <r>
      <rPr>
        <b/>
        <sz val="16"/>
        <rFont val="Century Gothic"/>
        <family val="2"/>
        <charset val="204"/>
      </rPr>
      <t>собственное производство</t>
    </r>
  </si>
  <si>
    <r>
      <t xml:space="preserve">Набор детский игровой  Abch "Классик Стандарт" № 1      </t>
    </r>
    <r>
      <rPr>
        <sz val="16"/>
        <color indexed="8"/>
        <rFont val="Century Gothic"/>
        <family val="2"/>
        <charset val="204"/>
      </rPr>
      <t xml:space="preserve">(перчатки, уп.) </t>
    </r>
  </si>
  <si>
    <r>
      <t xml:space="preserve">Набор детский игровой  Abch "Классик Стандарт"  № 2  </t>
    </r>
    <r>
      <rPr>
        <sz val="16"/>
        <color indexed="8"/>
        <rFont val="Century Gothic"/>
        <family val="2"/>
        <charset val="204"/>
      </rPr>
      <t>(перчатки, груша, уп.)</t>
    </r>
  </si>
  <si>
    <r>
      <t xml:space="preserve">Набор детский игровой Abch "Классик Стандарт"№ 5  </t>
    </r>
    <r>
      <rPr>
        <sz val="16"/>
        <color indexed="8"/>
        <rFont val="Century Gothic"/>
        <family val="2"/>
        <charset val="204"/>
      </rPr>
      <t xml:space="preserve">(перчатки, лапа) </t>
    </r>
    <r>
      <rPr>
        <b/>
        <sz val="16"/>
        <color indexed="8"/>
        <rFont val="Century Gothic"/>
        <family val="2"/>
        <charset val="204"/>
      </rPr>
      <t xml:space="preserve">
</t>
    </r>
  </si>
  <si>
    <r>
      <t xml:space="preserve">Набор дет.игровой Abch Классик Стандарт" КАРАТЕ №1                                                                                </t>
    </r>
    <r>
      <rPr>
        <sz val="16"/>
        <color indexed="8"/>
        <rFont val="Century Gothic"/>
        <family val="2"/>
        <charset val="204"/>
      </rPr>
      <t>(перчатки, черный пояс, кимоно, уп.)</t>
    </r>
    <r>
      <rPr>
        <b/>
        <sz val="16"/>
        <color indexed="8"/>
        <rFont val="Century Gothic"/>
        <family val="2"/>
        <charset val="204"/>
      </rPr>
      <t xml:space="preserve">                                                          Собственное производство</t>
    </r>
  </si>
  <si>
    <r>
      <t xml:space="preserve">Набор дет.игровой Abch"Классик Стандарт"КАРАТЕ №2                                                                     </t>
    </r>
    <r>
      <rPr>
        <sz val="16"/>
        <color indexed="8"/>
        <rFont val="Century Gothic"/>
        <family val="2"/>
        <charset val="204"/>
      </rPr>
      <t xml:space="preserve">(перчатки,черный пояс, кимоно, макивара, повязка,уп.)                                                            </t>
    </r>
    <r>
      <rPr>
        <b/>
        <sz val="16"/>
        <color indexed="8"/>
        <rFont val="Century Gothic"/>
        <family val="2"/>
        <charset val="204"/>
      </rPr>
      <t>Собственное производство</t>
    </r>
  </si>
  <si>
    <r>
      <t>Набор детский игровой Abch Классик Стандарт" КИКБОКСИНГ №1</t>
    </r>
    <r>
      <rPr>
        <sz val="16"/>
        <color indexed="8"/>
        <rFont val="Century Gothic"/>
        <family val="2"/>
        <charset val="204"/>
      </rPr>
      <t xml:space="preserve">(перчатки, штаны, уп.) </t>
    </r>
    <r>
      <rPr>
        <b/>
        <sz val="16"/>
        <color indexed="8"/>
        <rFont val="Century Gothic"/>
        <family val="2"/>
        <charset val="204"/>
      </rPr>
      <t>Собственное производство</t>
    </r>
  </si>
  <si>
    <r>
      <t xml:space="preserve">Набор детский игровой Abch Классик Стандарт" КИКБОКСИНГ №2                                                 </t>
    </r>
    <r>
      <rPr>
        <sz val="16"/>
        <color indexed="8"/>
        <rFont val="Century Gothic"/>
        <family val="2"/>
        <charset val="204"/>
      </rPr>
      <t>(перчатки, штаны, лапа, повязка, уп.)</t>
    </r>
    <r>
      <rPr>
        <b/>
        <sz val="16"/>
        <color indexed="8"/>
        <rFont val="Century Gothic"/>
        <family val="2"/>
        <charset val="204"/>
      </rPr>
      <t xml:space="preserve">          Собственное производство</t>
    </r>
  </si>
  <si>
    <r>
      <t xml:space="preserve">Чешки                                                                    </t>
    </r>
    <r>
      <rPr>
        <sz val="16"/>
        <color indexed="8"/>
        <rFont val="Century Gothic"/>
        <family val="2"/>
        <charset val="204"/>
      </rPr>
      <t xml:space="preserve">(белые,черные)13,5-16,5 </t>
    </r>
  </si>
  <si>
    <r>
      <t xml:space="preserve">Чешки                                                           </t>
    </r>
    <r>
      <rPr>
        <sz val="16"/>
        <color indexed="8"/>
        <rFont val="Century Gothic"/>
        <family val="2"/>
        <charset val="204"/>
      </rPr>
      <t xml:space="preserve">(белые,черные)17-20 </t>
    </r>
  </si>
  <si>
    <r>
      <t xml:space="preserve">Чешки                                                                                 </t>
    </r>
    <r>
      <rPr>
        <sz val="16"/>
        <color indexed="8"/>
        <rFont val="Century Gothic"/>
        <family val="2"/>
        <charset val="204"/>
      </rPr>
      <t xml:space="preserve">(белые, черные)20,5-22,5   </t>
    </r>
    <r>
      <rPr>
        <b/>
        <sz val="16"/>
        <color indexed="8"/>
        <rFont val="Century Gothic"/>
        <family val="2"/>
        <charset val="204"/>
      </rPr>
      <t xml:space="preserve"> </t>
    </r>
    <r>
      <rPr>
        <b/>
        <sz val="13"/>
        <color indexed="10"/>
        <rFont val="Times New Roman"/>
        <family val="1"/>
        <charset val="204"/>
      </rPr>
      <t/>
    </r>
  </si>
  <si>
    <r>
      <t xml:space="preserve">Чешки                                                                               </t>
    </r>
    <r>
      <rPr>
        <sz val="16"/>
        <color indexed="8"/>
        <rFont val="Century Gothic"/>
        <family val="2"/>
        <charset val="204"/>
      </rPr>
      <t xml:space="preserve">(белые, черные)23-25 </t>
    </r>
    <r>
      <rPr>
        <b/>
        <sz val="16"/>
        <color indexed="8"/>
        <rFont val="Century Gothic"/>
        <family val="2"/>
        <charset val="204"/>
      </rPr>
      <t xml:space="preserve"> </t>
    </r>
    <r>
      <rPr>
        <b/>
        <sz val="13"/>
        <color indexed="10"/>
        <rFont val="Times New Roman"/>
        <family val="1"/>
        <charset val="204"/>
      </rPr>
      <t/>
    </r>
  </si>
  <si>
    <r>
      <t xml:space="preserve">Балетки                                                                       </t>
    </r>
    <r>
      <rPr>
        <sz val="16"/>
        <color indexed="8"/>
        <rFont val="Century Gothic"/>
        <family val="2"/>
        <charset val="204"/>
      </rPr>
      <t xml:space="preserve">(белый, черный) 13,5-16,5 </t>
    </r>
    <r>
      <rPr>
        <sz val="16"/>
        <color indexed="10"/>
        <rFont val="Century Gothic"/>
        <family val="2"/>
        <charset val="204"/>
      </rPr>
      <t xml:space="preserve">   </t>
    </r>
  </si>
  <si>
    <r>
      <t xml:space="preserve">Балетки                                                                         </t>
    </r>
    <r>
      <rPr>
        <sz val="16"/>
        <color indexed="8"/>
        <rFont val="Century Gothic"/>
        <family val="2"/>
        <charset val="204"/>
      </rPr>
      <t>(белый, черный) 17-22,5</t>
    </r>
    <r>
      <rPr>
        <sz val="16"/>
        <color indexed="10"/>
        <rFont val="Century Gothic"/>
        <family val="2"/>
        <charset val="204"/>
      </rPr>
      <t xml:space="preserve"> </t>
    </r>
  </si>
  <si>
    <r>
      <t xml:space="preserve">Балетки                                                                              </t>
    </r>
    <r>
      <rPr>
        <sz val="16"/>
        <color indexed="8"/>
        <rFont val="Century Gothic"/>
        <family val="2"/>
        <charset val="204"/>
      </rPr>
      <t>(белый, черный) 23-25</t>
    </r>
  </si>
  <si>
    <r>
      <rPr>
        <b/>
        <sz val="36"/>
        <rFont val="Century Gothic"/>
        <family val="2"/>
        <charset val="204"/>
      </rPr>
      <t xml:space="preserve">КОРЗИНА </t>
    </r>
    <r>
      <rPr>
        <b/>
        <sz val="26"/>
        <rFont val="Century Gothic"/>
        <family val="2"/>
        <charset val="204"/>
      </rPr>
      <t xml:space="preserve">                                                                                                                                                                 Мы автоматически посчитали сумму Вашего заказа</t>
    </r>
  </si>
  <si>
    <r>
      <rPr>
        <b/>
        <sz val="16"/>
        <color indexed="8"/>
        <rFont val="Century Gothic"/>
        <family val="2"/>
        <charset val="204"/>
      </rPr>
      <t xml:space="preserve">Нескользящее покрытие ПВХ обеспечивает надежный хват гантелей во время занятий и амортизацию при касании с полом.  </t>
    </r>
    <r>
      <rPr>
        <b/>
        <sz val="16"/>
        <color indexed="10"/>
        <rFont val="Century Gothic"/>
        <family val="2"/>
        <charset val="204"/>
      </rPr>
      <t xml:space="preserve">                          ХИТ ПРОДАЖ!!!</t>
    </r>
  </si>
  <si>
    <r>
      <t xml:space="preserve">Гриф штанги AbsoluteChampion D29 L1200 (с замками)                                         </t>
    </r>
    <r>
      <rPr>
        <sz val="16"/>
        <color indexed="8"/>
        <rFont val="Century Gothic"/>
        <family val="2"/>
        <charset val="204"/>
      </rPr>
      <t xml:space="preserve">мах грузоподъёмность: 40кг </t>
    </r>
  </si>
  <si>
    <r>
      <t>Гриф штанги AbsoluteChampion D29 L1500 (с замками)</t>
    </r>
    <r>
      <rPr>
        <sz val="16"/>
        <color indexed="8"/>
        <rFont val="Century Gothic"/>
        <family val="2"/>
        <charset val="204"/>
      </rPr>
      <t xml:space="preserve">                                     мах грузоподъёмность: 30кг</t>
    </r>
  </si>
  <si>
    <r>
      <t xml:space="preserve">Гриф штанги AbsoluteChampion D29 L1800 (с замками) </t>
    </r>
    <r>
      <rPr>
        <sz val="16"/>
        <color indexed="8"/>
        <rFont val="Century Gothic"/>
        <family val="2"/>
        <charset val="204"/>
      </rPr>
      <t xml:space="preserve">                                             мах грузоподъёмность: 20кг</t>
    </r>
  </si>
  <si>
    <r>
      <t xml:space="preserve">Гриф </t>
    </r>
    <r>
      <rPr>
        <b/>
        <sz val="16"/>
        <color indexed="10"/>
        <rFont val="Century Gothic"/>
        <family val="2"/>
        <charset val="204"/>
      </rPr>
      <t>d50мм L152,40 см</t>
    </r>
    <r>
      <rPr>
        <sz val="16"/>
        <color indexed="8"/>
        <rFont val="Century Gothic"/>
        <family val="2"/>
        <charset val="204"/>
      </rPr>
      <t xml:space="preserve">  </t>
    </r>
    <r>
      <rPr>
        <b/>
        <sz val="16"/>
        <color indexed="8"/>
        <rFont val="Century Gothic"/>
        <family val="2"/>
        <charset val="204"/>
      </rPr>
      <t xml:space="preserve">без зажимов </t>
    </r>
    <r>
      <rPr>
        <sz val="16"/>
        <color indexed="8"/>
        <rFont val="Century Gothic"/>
        <family val="2"/>
        <charset val="204"/>
      </rPr>
      <t>Описание: длина рабочей области: 92см           вес: 11,5кг</t>
    </r>
  </si>
  <si>
    <r>
      <t xml:space="preserve">Гриф </t>
    </r>
    <r>
      <rPr>
        <b/>
        <sz val="16"/>
        <color indexed="10"/>
        <rFont val="Century Gothic"/>
        <family val="2"/>
        <charset val="204"/>
      </rPr>
      <t>d50мм L152,40 см</t>
    </r>
    <r>
      <rPr>
        <sz val="16"/>
        <color indexed="8"/>
        <rFont val="Century Gothic"/>
        <family val="2"/>
        <charset val="204"/>
      </rPr>
      <t xml:space="preserve">  </t>
    </r>
    <r>
      <rPr>
        <b/>
        <sz val="16"/>
        <color indexed="8"/>
        <rFont val="Century Gothic"/>
        <family val="2"/>
        <charset val="204"/>
      </rPr>
      <t xml:space="preserve">с зажимами  </t>
    </r>
    <r>
      <rPr>
        <sz val="16"/>
        <color indexed="8"/>
        <rFont val="Century Gothic"/>
        <family val="2"/>
        <charset val="204"/>
      </rPr>
      <t xml:space="preserve"> Описание: длина рабочей области: 92см           вес: 11,5кг</t>
    </r>
  </si>
  <si>
    <r>
      <t xml:space="preserve">Диск (1,25 кг) за 1 шт.    </t>
    </r>
    <r>
      <rPr>
        <b/>
        <sz val="16"/>
        <color indexed="10"/>
        <rFont val="Century Gothic"/>
        <family val="2"/>
        <charset val="204"/>
      </rPr>
      <t>(50 мм)</t>
    </r>
    <r>
      <rPr>
        <b/>
        <sz val="16"/>
        <color indexed="8"/>
        <rFont val="Century Gothic"/>
        <family val="2"/>
        <charset val="204"/>
      </rPr>
      <t xml:space="preserve"> </t>
    </r>
  </si>
  <si>
    <r>
      <t xml:space="preserve">Диск (2,5 кг) </t>
    </r>
    <r>
      <rPr>
        <sz val="16"/>
        <color indexed="8"/>
        <rFont val="Century Gothic"/>
        <family val="2"/>
        <charset val="204"/>
      </rPr>
      <t>за 1 шт.</t>
    </r>
    <r>
      <rPr>
        <b/>
        <sz val="16"/>
        <color indexed="8"/>
        <rFont val="Century Gothic"/>
        <family val="2"/>
        <charset val="204"/>
      </rPr>
      <t xml:space="preserve">   </t>
    </r>
    <r>
      <rPr>
        <b/>
        <sz val="16"/>
        <color indexed="10"/>
        <rFont val="Century Gothic"/>
        <family val="2"/>
        <charset val="204"/>
      </rPr>
      <t xml:space="preserve"> (50 мм)</t>
    </r>
  </si>
  <si>
    <r>
      <t xml:space="preserve">Диск (10 кг) </t>
    </r>
    <r>
      <rPr>
        <sz val="16"/>
        <color indexed="8"/>
        <rFont val="Century Gothic"/>
        <family val="2"/>
        <charset val="204"/>
      </rPr>
      <t xml:space="preserve">за 1 шт.  </t>
    </r>
    <r>
      <rPr>
        <b/>
        <sz val="16"/>
        <color indexed="8"/>
        <rFont val="Century Gothic"/>
        <family val="2"/>
        <charset val="204"/>
      </rPr>
      <t xml:space="preserve">  </t>
    </r>
    <r>
      <rPr>
        <b/>
        <sz val="16"/>
        <color indexed="10"/>
        <rFont val="Century Gothic"/>
        <family val="2"/>
        <charset val="204"/>
      </rPr>
      <t>(50 мм)</t>
    </r>
  </si>
  <si>
    <r>
      <rPr>
        <b/>
        <sz val="16"/>
        <color indexed="8"/>
        <rFont val="Century Gothic"/>
        <family val="2"/>
        <charset val="204"/>
      </rPr>
      <t>Диск (20 кг)</t>
    </r>
    <r>
      <rPr>
        <sz val="16"/>
        <color indexed="8"/>
        <rFont val="Century Gothic"/>
        <family val="2"/>
        <charset val="204"/>
      </rPr>
      <t xml:space="preserve"> за 1 шт.   </t>
    </r>
    <r>
      <rPr>
        <b/>
        <sz val="16"/>
        <color indexed="10"/>
        <rFont val="Century Gothic"/>
        <family val="2"/>
        <charset val="204"/>
      </rPr>
      <t>(50 мм)   (обрезин. цветной)</t>
    </r>
  </si>
  <si>
    <r>
      <t>Диск (15 кг)</t>
    </r>
    <r>
      <rPr>
        <sz val="16"/>
        <color indexed="8"/>
        <rFont val="Century Gothic"/>
        <family val="2"/>
        <charset val="204"/>
      </rPr>
      <t xml:space="preserve"> за 1 шт. </t>
    </r>
    <r>
      <rPr>
        <b/>
        <sz val="16"/>
        <color indexed="8"/>
        <rFont val="Century Gothic"/>
        <family val="2"/>
        <charset val="204"/>
      </rPr>
      <t xml:space="preserve"> </t>
    </r>
    <r>
      <rPr>
        <b/>
        <sz val="16"/>
        <color indexed="10"/>
        <rFont val="Century Gothic"/>
        <family val="2"/>
        <charset val="204"/>
      </rPr>
      <t>(25 мм)  (обрезин. чёрный)</t>
    </r>
  </si>
  <si>
    <r>
      <t xml:space="preserve">Диск (15 кг) </t>
    </r>
    <r>
      <rPr>
        <sz val="16"/>
        <color indexed="8"/>
        <rFont val="Century Gothic"/>
        <family val="2"/>
        <charset val="204"/>
      </rPr>
      <t>за 1 шт.</t>
    </r>
    <r>
      <rPr>
        <b/>
        <sz val="16"/>
        <color indexed="8"/>
        <rFont val="Century Gothic"/>
        <family val="2"/>
        <charset val="204"/>
      </rPr>
      <t xml:space="preserve"> </t>
    </r>
    <r>
      <rPr>
        <b/>
        <sz val="16"/>
        <color indexed="10"/>
        <rFont val="Century Gothic"/>
        <family val="2"/>
        <charset val="204"/>
      </rPr>
      <t xml:space="preserve"> (25 мм)  (обрезин. чёрный)</t>
    </r>
  </si>
  <si>
    <r>
      <t xml:space="preserve">Диск (20 кг) </t>
    </r>
    <r>
      <rPr>
        <sz val="16"/>
        <color indexed="8"/>
        <rFont val="Century Gothic"/>
        <family val="2"/>
        <charset val="204"/>
      </rPr>
      <t>за 1 шт.</t>
    </r>
    <r>
      <rPr>
        <b/>
        <sz val="16"/>
        <color indexed="8"/>
        <rFont val="Century Gothic"/>
        <family val="2"/>
        <charset val="204"/>
      </rPr>
      <t xml:space="preserve"> </t>
    </r>
    <r>
      <rPr>
        <b/>
        <sz val="16"/>
        <color indexed="10"/>
        <rFont val="Century Gothic"/>
        <family val="2"/>
        <charset val="204"/>
      </rPr>
      <t xml:space="preserve"> (25 мм)  (обрезин. чёрный)</t>
    </r>
  </si>
  <si>
    <r>
      <rPr>
        <b/>
        <sz val="16"/>
        <rFont val="Century Gothic"/>
        <family val="2"/>
        <charset val="204"/>
      </rPr>
      <t xml:space="preserve">Перчатки для тяжёлой атлетики и фитнеса Absolute Champion                                          </t>
    </r>
    <r>
      <rPr>
        <b/>
        <sz val="16"/>
        <color indexed="10"/>
        <rFont val="Century Gothic"/>
        <family val="2"/>
        <charset val="204"/>
      </rPr>
      <t>новинка</t>
    </r>
  </si>
  <si>
    <r>
      <rPr>
        <b/>
        <sz val="16"/>
        <rFont val="Century Gothic"/>
        <family val="2"/>
        <charset val="204"/>
      </rPr>
      <t xml:space="preserve">Перчатки для тяжёлой атлетики и фитнеса Absolute Champion                                           </t>
    </r>
    <r>
      <rPr>
        <b/>
        <sz val="16"/>
        <color indexed="10"/>
        <rFont val="Century Gothic"/>
        <family val="2"/>
        <charset val="204"/>
      </rPr>
      <t>новинка</t>
    </r>
  </si>
  <si>
    <t xml:space="preserve">ДСК 3-5 Трансформер                   Комплектация: Трапеция, кольца, веревочная лестница, канат                   </t>
  </si>
  <si>
    <r>
      <rPr>
        <b/>
        <sz val="16"/>
        <color indexed="8"/>
        <rFont val="Century Gothic"/>
        <family val="2"/>
        <charset val="204"/>
      </rPr>
      <t xml:space="preserve">ДСК 3-5 ПВХ Трансформер                   Комплектация: Трапеция, кольца, </t>
    </r>
    <r>
      <rPr>
        <b/>
        <sz val="16"/>
        <rFont val="Century Gothic"/>
        <family val="2"/>
        <charset val="204"/>
      </rPr>
      <t xml:space="preserve">веревочная лестница, канат  Перекладина ПВХ                                 </t>
    </r>
    <r>
      <rPr>
        <b/>
        <sz val="16"/>
        <color indexed="10"/>
        <rFont val="Century Gothic"/>
        <family val="2"/>
        <charset val="204"/>
      </rPr>
      <t xml:space="preserve"> </t>
    </r>
  </si>
  <si>
    <t xml:space="preserve">ДСК 4 (широкий хват)            Комплектация: Трапеция, кольца, веревочная лестница, канат                     </t>
  </si>
  <si>
    <r>
      <rPr>
        <b/>
        <sz val="16"/>
        <color indexed="8"/>
        <rFont val="Century Gothic"/>
        <family val="2"/>
        <charset val="204"/>
      </rPr>
      <t xml:space="preserve">ДСК 4 ПВХ (широкий хват)            Комплектация: Трапеция, кольца, веревочная лестница, канат </t>
    </r>
    <r>
      <rPr>
        <b/>
        <sz val="16"/>
        <rFont val="Century Gothic"/>
        <family val="2"/>
        <charset val="204"/>
      </rPr>
      <t xml:space="preserve">Перекладина ПВХ    </t>
    </r>
    <r>
      <rPr>
        <b/>
        <sz val="16"/>
        <color indexed="10"/>
        <rFont val="Century Gothic"/>
        <family val="2"/>
        <charset val="204"/>
      </rPr>
      <t xml:space="preserve">                               </t>
    </r>
  </si>
  <si>
    <r>
      <t xml:space="preserve">ДСК "Солнышко"                                   </t>
    </r>
    <r>
      <rPr>
        <b/>
        <sz val="16"/>
        <color indexed="8"/>
        <rFont val="Century Gothic"/>
        <family val="2"/>
        <charset val="204"/>
      </rPr>
      <t xml:space="preserve">     Комплектация: Кольца, канат, веревочная лестница, качели       сварные перекладины    2 варианта крепления: 1) анкерными болтами в пол и стену;  2) враспор между полом и потолком       </t>
    </r>
  </si>
  <si>
    <r>
      <rPr>
        <b/>
        <sz val="16"/>
        <color indexed="8"/>
        <rFont val="Century Gothic"/>
        <family val="2"/>
        <charset val="204"/>
      </rPr>
      <t xml:space="preserve">ДСК 1    Комплектация: </t>
    </r>
    <r>
      <rPr>
        <sz val="16"/>
        <color indexed="8"/>
        <rFont val="Century Gothic"/>
        <family val="2"/>
        <charset val="204"/>
      </rPr>
      <t xml:space="preserve">Трапеция, кольца, турник навесной     Крепление: болтами к полу и стене               </t>
    </r>
  </si>
  <si>
    <r>
      <rPr>
        <b/>
        <sz val="16"/>
        <color indexed="8"/>
        <rFont val="Century Gothic"/>
        <family val="2"/>
        <charset val="204"/>
      </rPr>
      <t>ДСК "САМОЛЁТ"</t>
    </r>
    <r>
      <rPr>
        <sz val="16"/>
        <color indexed="8"/>
        <rFont val="Century Gothic"/>
        <family val="2"/>
        <charset val="204"/>
      </rPr>
      <t xml:space="preserve">   </t>
    </r>
    <r>
      <rPr>
        <b/>
        <sz val="16"/>
        <color indexed="8"/>
        <rFont val="Century Gothic"/>
        <family val="2"/>
        <charset val="204"/>
      </rPr>
      <t xml:space="preserve"> Комплектация</t>
    </r>
    <r>
      <rPr>
        <sz val="16"/>
        <color indexed="8"/>
        <rFont val="Century Gothic"/>
        <family val="2"/>
        <charset val="204"/>
      </rPr>
      <t xml:space="preserve">: Трапеция,кольца,канат    Крепление к стене                                          </t>
    </r>
  </si>
  <si>
    <t xml:space="preserve">ДСК Юниор                                                                   </t>
  </si>
  <si>
    <t>ДСК 5                                                Комплектация: Канат, брусья навесные</t>
  </si>
  <si>
    <t>СК 6                                                         Комплектация: Канат</t>
  </si>
  <si>
    <r>
      <rPr>
        <b/>
        <sz val="16"/>
        <color indexed="8"/>
        <rFont val="Century Gothic"/>
        <family val="2"/>
        <charset val="204"/>
      </rPr>
      <t>ДСК 7                                                Комплектация: Трапеция, кольца</t>
    </r>
  </si>
  <si>
    <t>ДСК 2                                                  Комплектация: Трапеция, кольца, веревочная лестница, канат                                     Крепление: болтами к полу и стене</t>
  </si>
  <si>
    <r>
      <t xml:space="preserve">ДСК 8                                            </t>
    </r>
    <r>
      <rPr>
        <b/>
        <sz val="16"/>
        <color indexed="8"/>
        <rFont val="Century Gothic"/>
        <family val="2"/>
        <charset val="204"/>
      </rPr>
      <t xml:space="preserve">  Комплектация: Кольца, канат, веревочная лестница, трапеция, турник навесной, брусья навесные                                                 Крепление: враспор между полом и потолком</t>
    </r>
  </si>
  <si>
    <r>
      <rPr>
        <b/>
        <sz val="16"/>
        <rFont val="Century Gothic"/>
        <family val="2"/>
        <charset val="204"/>
      </rPr>
      <t xml:space="preserve">Шведская стенка № 2   </t>
    </r>
    <r>
      <rPr>
        <b/>
        <sz val="16"/>
        <color indexed="8"/>
        <rFont val="Century Gothic"/>
        <family val="2"/>
        <charset val="204"/>
      </rPr>
      <t xml:space="preserve">                                         Absolute Champion      Составная из двух частей  </t>
    </r>
  </si>
  <si>
    <r>
      <rPr>
        <b/>
        <sz val="16"/>
        <rFont val="Century Gothic"/>
        <family val="2"/>
        <charset val="204"/>
      </rPr>
      <t xml:space="preserve">Шведская стенка № 3   </t>
    </r>
    <r>
      <rPr>
        <b/>
        <sz val="16"/>
        <color indexed="8"/>
        <rFont val="Century Gothic"/>
        <family val="2"/>
        <charset val="204"/>
      </rPr>
      <t xml:space="preserve">Absolute Champion    Составная из двух частей  </t>
    </r>
  </si>
  <si>
    <t xml:space="preserve">Мат 2 в 1 AbsoluteChampion,   размеры Д*Ш =600*600мм,  толщина= 60мм </t>
  </si>
  <si>
    <r>
      <t>Мат гимнастический</t>
    </r>
    <r>
      <rPr>
        <b/>
        <sz val="16"/>
        <color indexed="8"/>
        <rFont val="Century Gothic"/>
        <family val="2"/>
        <charset val="204"/>
      </rPr>
      <t xml:space="preserve">                                      </t>
    </r>
  </si>
  <si>
    <r>
      <t xml:space="preserve">Кольцо баскетбольное    (крепление на дверь)           </t>
    </r>
    <r>
      <rPr>
        <b/>
        <sz val="16"/>
        <color indexed="10"/>
        <rFont val="Century Gothic"/>
        <family val="2"/>
        <charset val="204"/>
      </rPr>
      <t xml:space="preserve">                   </t>
    </r>
  </si>
  <si>
    <r>
      <t xml:space="preserve">Кольцо баскетбольное   (крепление на дверь)                               </t>
    </r>
    <r>
      <rPr>
        <b/>
        <sz val="16"/>
        <color indexed="10"/>
        <rFont val="Century Gothic"/>
        <family val="2"/>
        <charset val="204"/>
      </rPr>
      <t xml:space="preserve">  </t>
    </r>
    <r>
      <rPr>
        <b/>
        <sz val="16"/>
        <color indexed="8"/>
        <rFont val="Century Gothic"/>
        <family val="2"/>
        <charset val="204"/>
      </rPr>
      <t xml:space="preserve">    </t>
    </r>
  </si>
  <si>
    <r>
      <t xml:space="preserve">Кольца детские Absolute Champion  </t>
    </r>
    <r>
      <rPr>
        <b/>
        <sz val="16"/>
        <color indexed="8"/>
        <rFont val="Century Gothic"/>
        <family val="2"/>
        <charset val="204"/>
      </rPr>
      <t>(гимнастические) размеры: d(наруж)=125мм, d(внутр.)=90мм</t>
    </r>
  </si>
  <si>
    <t>Размер: 50x110x240-300 см
Максимальная нагрузка: 100 кг
Окрас: порошковая окраска
Цвет: сине-красный</t>
  </si>
  <si>
    <t>Размер: 50x110x240-300 см
Максимальная нагрузка: 100 кг
Комплектация: трапеция, кольца, веревочная
Лестница, канат
Окрас: порошковая окраска
Цвет: сине-красный; фиолетово-желтый; салатово-
красный</t>
  </si>
  <si>
    <t>ЦЕНА</t>
  </si>
  <si>
    <t>ЦЕНА ПО АКЦИИ</t>
  </si>
  <si>
    <r>
      <rPr>
        <b/>
        <sz val="24"/>
        <color indexed="8"/>
        <rFont val="Century Gothic"/>
        <family val="2"/>
        <charset val="204"/>
      </rPr>
      <t xml:space="preserve">Недорогие боксерские мешки, подходят для домашних тренировок.
</t>
    </r>
    <r>
      <rPr>
        <b/>
        <sz val="60"/>
        <color indexed="10"/>
        <rFont val="Century Gothic"/>
        <family val="2"/>
        <charset val="204"/>
      </rPr>
      <t xml:space="preserve">ХИТ ПРОДАЖ!!!
</t>
    </r>
  </si>
  <si>
    <r>
      <t xml:space="preserve">Одежда для занятия единоборствами.
</t>
    </r>
    <r>
      <rPr>
        <b/>
        <sz val="24"/>
        <color indexed="10"/>
        <rFont val="Century Gothic"/>
        <family val="2"/>
        <charset val="204"/>
      </rPr>
      <t>АКЦИЯ!!!</t>
    </r>
  </si>
  <si>
    <r>
      <t xml:space="preserve">Хороший тренажер для детей, не травмирует, способствует улучшению координации и чувства дистанции.
</t>
    </r>
    <r>
      <rPr>
        <b/>
        <sz val="36"/>
        <color indexed="10"/>
        <rFont val="Century Gothic"/>
        <family val="2"/>
        <charset val="204"/>
      </rPr>
      <t xml:space="preserve">ХИТ ПРОДАЖ!!!
</t>
    </r>
  </si>
  <si>
    <r>
      <t xml:space="preserve">Для сильных и смелых! Стилизованные боксерские мешки цвета хаки, для любителей военной тематики. Может послужить оригинальным подарком для любителей единоборств! Подходит для отработки ударов в 2 уровня.
</t>
    </r>
    <r>
      <rPr>
        <b/>
        <sz val="36"/>
        <color indexed="10"/>
        <rFont val="Century Gothic"/>
        <family val="2"/>
        <charset val="204"/>
      </rPr>
      <t xml:space="preserve">УНИКАЛЬНОЕ ПРЕДЛОЖЕНИЕ </t>
    </r>
    <r>
      <rPr>
        <b/>
        <sz val="40"/>
        <color indexed="10"/>
        <rFont val="Century Gothic"/>
        <family val="2"/>
        <charset val="204"/>
      </rPr>
      <t>!!!</t>
    </r>
  </si>
  <si>
    <r>
      <rPr>
        <b/>
        <sz val="20"/>
        <rFont val="Century Gothic"/>
        <family val="2"/>
        <charset val="204"/>
      </rPr>
      <t xml:space="preserve">Одни из лучших боксерских мешков. В их разработке принимали участие профессиональные спортсмены, такие как Андрей Сироткин, трехкратный чемпион мира по кикбоксингу, профессиональный боксер. Мешки обладают высокой прочностью.
</t>
    </r>
    <r>
      <rPr>
        <b/>
        <sz val="16"/>
        <rFont val="Century Gothic"/>
        <family val="2"/>
        <charset val="204"/>
      </rPr>
      <t xml:space="preserve">
</t>
    </r>
    <r>
      <rPr>
        <b/>
        <sz val="48"/>
        <color indexed="10"/>
        <rFont val="Century Gothic"/>
        <family val="2"/>
        <charset val="204"/>
      </rPr>
      <t xml:space="preserve">ХИТ ПРОДАЖ!!!
</t>
    </r>
  </si>
  <si>
    <t xml:space="preserve"> Служат для отработки ударов в 3 уровня. Удлиненные мешки для кикбоксинга позволяют отрабатывать нижние удары ногами (лоу-кик).
</t>
  </si>
  <si>
    <t xml:space="preserve">Специальный снаряд грушевидной формы, чаще всего вешающейся на уровне головы. Предназначен для развития точности и быстроты удара
. </t>
  </si>
  <si>
    <r>
      <t xml:space="preserve">Служат для защиты рук спортсмена и частей тела спарринг-партнера во время тренировок и поединков, так же необходимы при отработке ударов руками на спортивных снарядах, например, таких как боксерский мешок. Уберегут руки от травм, так же позволят вкладываться в удар с большей силой.
</t>
    </r>
    <r>
      <rPr>
        <b/>
        <sz val="22"/>
        <color indexed="10"/>
        <rFont val="Century Gothic"/>
        <family val="2"/>
        <charset val="204"/>
      </rPr>
      <t>АКЦИЯ!!!</t>
    </r>
    <r>
      <rPr>
        <b/>
        <sz val="16"/>
        <color indexed="10"/>
        <rFont val="Century Gothic"/>
        <family val="2"/>
        <charset val="204"/>
      </rPr>
      <t xml:space="preserve">
</t>
    </r>
  </si>
  <si>
    <t xml:space="preserve">АКЦИЯ!!!
</t>
  </si>
  <si>
    <t>Мужская и женская 
зимняя одежда</t>
  </si>
  <si>
    <t xml:space="preserve">Детская одежда </t>
  </si>
  <si>
    <r>
      <rPr>
        <b/>
        <sz val="24"/>
        <color indexed="10"/>
        <rFont val="Century Gothic"/>
        <family val="2"/>
        <charset val="204"/>
      </rPr>
      <t xml:space="preserve">ХИТ ПРОДАЖ!! </t>
    </r>
    <r>
      <rPr>
        <sz val="24"/>
        <color indexed="10"/>
        <rFont val="Century Gothic"/>
        <family val="2"/>
        <charset val="204"/>
      </rPr>
      <t xml:space="preserve">  </t>
    </r>
    <r>
      <rPr>
        <b/>
        <sz val="24"/>
        <color indexed="8"/>
        <rFont val="Century Gothic"/>
        <family val="2"/>
        <charset val="204"/>
      </rPr>
      <t xml:space="preserve">                собственное пр-во                    </t>
    </r>
  </si>
  <si>
    <t>Куртка спортивная Abch муж WTS-Y1849W цв NAVY</t>
  </si>
  <si>
    <t>WTS-Y1849W</t>
  </si>
  <si>
    <t xml:space="preserve">Спортивный комплект(майка+шорты )Abch муж WTS-Y1863W цв WHIYE/NAVY </t>
  </si>
  <si>
    <t xml:space="preserve">WTS-Y1863W </t>
  </si>
  <si>
    <t>р.45</t>
  </si>
  <si>
    <t>р.39</t>
  </si>
  <si>
    <t>Полуботинки A1611D-3</t>
  </si>
  <si>
    <t>A1611D-3</t>
  </si>
  <si>
    <t>Полуботинки Бона-Шуз 32618С</t>
  </si>
  <si>
    <t>32618С</t>
  </si>
  <si>
    <t xml:space="preserve">Полуботинки Бона-Шуз 32619А </t>
  </si>
  <si>
    <t>32619А</t>
  </si>
  <si>
    <t>р.37</t>
  </si>
  <si>
    <t>р.38</t>
  </si>
  <si>
    <t>Сланцы  с ремешками</t>
  </si>
  <si>
    <t>р.37-38</t>
  </si>
  <si>
    <t>КРОССОВКИ 8-1035/1 цв.чер/гол</t>
  </si>
  <si>
    <t>8-1035/1</t>
  </si>
  <si>
    <t>Обувь д/актив отд жен. PATROL 239-2926-8/01-5/11 иск.кож/текст, цв.сер/жел</t>
  </si>
  <si>
    <t>PATROL 239-2926-8/01-5/11</t>
  </si>
  <si>
    <t>КРОССОВКИ 8-1063/1 цв.сер/гол/син</t>
  </si>
  <si>
    <t>8-1063/1</t>
  </si>
  <si>
    <t>Гантель металлическая разборная AbsoluteChampion 1 кг для фитнеса бордово-голубая</t>
  </si>
  <si>
    <t>Обруч Abch пластиковый d540мм голубой</t>
  </si>
  <si>
    <t>Диаметр 54см</t>
  </si>
  <si>
    <t>Обруч Abch пластиковый d540мм желтый</t>
  </si>
  <si>
    <t>Обруч Abch пластиковый d540мм красный</t>
  </si>
  <si>
    <t>Обруч Abch пластиковый d540мм лайм</t>
  </si>
  <si>
    <t>Обруч Abch пластиковый d540мм розовый</t>
  </si>
  <si>
    <t>Обруч Abch пластиковый d540мм фиолетовый</t>
  </si>
  <si>
    <t>Обруч Abch пластиковый d750мм голубой</t>
  </si>
  <si>
    <t>Диаметр 75см</t>
  </si>
  <si>
    <t>Обруч Abch пластиковый d750мм желтый</t>
  </si>
  <si>
    <t>Обруч Abch пластиковый d750мм красный</t>
  </si>
  <si>
    <t>Обруч Abch пластиковый d750мм лайм</t>
  </si>
  <si>
    <t>Обруч Abch пластиковый d750мм розовый</t>
  </si>
  <si>
    <t>Обруч Abch пластиковый d750мм фиолетовый</t>
  </si>
  <si>
    <t>Обруч Abch пластиковый d890мм голубой</t>
  </si>
  <si>
    <t>Диаметр 89см</t>
  </si>
  <si>
    <t>Обруч Abch пластиковый d890мм желтый</t>
  </si>
  <si>
    <t>Обруч Abch пластиковый d890мм красный</t>
  </si>
  <si>
    <t>Обруч Abch пластиковый d890мм лайм</t>
  </si>
  <si>
    <t>Обруч Abch пластиковый d890мм розовый</t>
  </si>
  <si>
    <t>Обруч Abch пластиковый d890мм фиолетовый</t>
  </si>
  <si>
    <r>
      <t xml:space="preserve">Мешок боксерский Стандарт плюс (35кг)                </t>
    </r>
    <r>
      <rPr>
        <b/>
        <sz val="16"/>
        <color indexed="10"/>
        <rFont val="Century Gothic"/>
        <family val="2"/>
        <charset val="204"/>
      </rPr>
      <t xml:space="preserve">  </t>
    </r>
  </si>
  <si>
    <r>
      <t xml:space="preserve">Мешок боксерский Стандарт плюс (45кг)                </t>
    </r>
    <r>
      <rPr>
        <b/>
        <sz val="16"/>
        <color indexed="10"/>
        <rFont val="Century Gothic"/>
        <family val="2"/>
        <charset val="204"/>
      </rPr>
      <t xml:space="preserve">  </t>
    </r>
  </si>
  <si>
    <r>
      <t xml:space="preserve">Мешок боксерский Стандарт плюс (55кг)                </t>
    </r>
    <r>
      <rPr>
        <b/>
        <sz val="16"/>
        <color indexed="10"/>
        <rFont val="Century Gothic"/>
        <family val="2"/>
        <charset val="204"/>
      </rPr>
      <t xml:space="preserve">  </t>
    </r>
  </si>
  <si>
    <r>
      <t xml:space="preserve">Мешок боксерский Стандарт плюс (25кг)                </t>
    </r>
    <r>
      <rPr>
        <b/>
        <sz val="16"/>
        <color indexed="10"/>
        <rFont val="Century Gothic"/>
        <family val="2"/>
        <charset val="204"/>
      </rPr>
      <t xml:space="preserve">  </t>
    </r>
  </si>
  <si>
    <r>
      <t xml:space="preserve">Гриф гантели прямой AbsoluteChampion D29 L360 (с замками)   </t>
    </r>
    <r>
      <rPr>
        <sz val="16"/>
        <color indexed="8"/>
        <rFont val="Century Gothic"/>
        <family val="2"/>
        <charset val="204"/>
      </rPr>
      <t xml:space="preserve">                                               </t>
    </r>
    <r>
      <rPr>
        <b/>
        <sz val="16"/>
        <color indexed="8"/>
        <rFont val="Century Gothic"/>
        <family val="2"/>
        <charset val="204"/>
      </rPr>
      <t xml:space="preserve">собственное производство </t>
    </r>
  </si>
  <si>
    <t xml:space="preserve">Материал изготовления: металлический стержень, снаружи пластик                         мах грузоподъёмность: 20кг             </t>
  </si>
  <si>
    <t>Ширина: 980мм
Глубина: 690мм - брусья, 440мм - турник
Окраска: порошковая
Металл: сталь
Конструкция: сборная
Допустимая нагрузка: 100кг
Расстояние между подлокотниками: 500мм
Гарантия: 2 года</t>
  </si>
  <si>
    <t>Брюки                                                                              899</t>
  </si>
  <si>
    <t>Мужская и женская 
 одежда</t>
  </si>
  <si>
    <t>ДСК 21</t>
  </si>
  <si>
    <t>цвет Синий     Нагрузка 9кг</t>
  </si>
  <si>
    <t>цвет Фиолетовый Нагрузка 6кг</t>
  </si>
  <si>
    <t>цвет Лайм    Нагрузка 3кг</t>
  </si>
  <si>
    <t>Материал металл, пластик</t>
  </si>
  <si>
    <t>Эспандер W образный</t>
  </si>
  <si>
    <t xml:space="preserve">Эспандер для спины с упорами </t>
  </si>
  <si>
    <t>Ручки тканевые</t>
  </si>
  <si>
    <t>Материал металл, пластик                       Мягкие манжеты</t>
  </si>
  <si>
    <t>Эспандер с упорами</t>
  </si>
  <si>
    <t>цвет Лайм         Нагрузка 3кг                               цвет Фиолетовый Нагрузка 6кг             цвет Синий            Нагрузка 9кг</t>
  </si>
  <si>
    <t>3 эспандера в наборе           ручки металл, пластик</t>
  </si>
  <si>
    <t>Эспандер с разборной ручкой</t>
  </si>
  <si>
    <t>Ручки тканевые               Мягкие манжеты</t>
  </si>
  <si>
    <t>Ручки пластиковые</t>
  </si>
  <si>
    <t>Эспандер для постановки удара</t>
  </si>
  <si>
    <t>Мягкие манжеты</t>
  </si>
  <si>
    <t>Эспандер для ног</t>
  </si>
  <si>
    <t>Эспандер 2 в 1 кистевой + силовой</t>
  </si>
  <si>
    <t>Эспандер 2 в 1 сила + удар</t>
  </si>
  <si>
    <t>Эспандер восьмерка</t>
  </si>
  <si>
    <t>Эспандер кольцо</t>
  </si>
  <si>
    <t>Длина: 0,5м                         ручки пластиковые</t>
  </si>
  <si>
    <t>Эспандер для груди Т-5</t>
  </si>
  <si>
    <t>Эспандер для груди Т-3</t>
  </si>
  <si>
    <t>Крепеж к двери             ручки тканевые</t>
  </si>
  <si>
    <t>Эспандер для постановки удара к двери</t>
  </si>
  <si>
    <t>Эспандер Паук</t>
  </si>
  <si>
    <t>Длина: 1м                         ручки пластиковые</t>
  </si>
  <si>
    <t>Эспандер для груди Т-2</t>
  </si>
  <si>
    <t>Длина: 1м                         ручки тканевые</t>
  </si>
  <si>
    <t>Эспандер для груди Т-1</t>
  </si>
  <si>
    <t>Длина: 0,5м                         ручки тканевые</t>
  </si>
  <si>
    <t>Фото</t>
  </si>
  <si>
    <t>Перчатки боксерские детские 1126</t>
  </si>
  <si>
    <t>Перчатки боксерские детские 1130</t>
  </si>
  <si>
    <t>Пояс кикбоксера</t>
  </si>
  <si>
    <t xml:space="preserve">Мешок боксерский детский 0,9кг Оксфорд  </t>
  </si>
  <si>
    <t xml:space="preserve">Мешок боксерский детский 4кг Оксфорд  </t>
  </si>
  <si>
    <t xml:space="preserve">Мешок боксерский детский 6 кг Оксфорд  </t>
  </si>
  <si>
    <t xml:space="preserve">Мешок боксерский детский 10кг Оксфорд  </t>
  </si>
  <si>
    <t>Покрытие: искусственная кожа
Наполнитель: вторичный поролонВес: 10 унц,  Цвет: красный черный синий</t>
  </si>
  <si>
    <t>Покрытие: искусственная кожа
Наполнитель: вторичный поролон. Вес: 12 унц,               Цвет:красный черный синий</t>
  </si>
  <si>
    <t>Покрытие: искусственная кожа
Наполнитель: вторичный поролон. Вес: 14 унц.                  Цвет: красный черный синий</t>
  </si>
  <si>
    <t xml:space="preserve">цвет Лайм         Нагрузка 3кг                               цвет Фиолетовый Нагрузка 6кг             </t>
  </si>
  <si>
    <t xml:space="preserve">цвет Лайм         Нагрузка 3кг 2шт                               цвет Фиолетовый Нагрузка 6кг 2шт             цвет Синий            Нагрузка 9кг 2шт </t>
  </si>
  <si>
    <t>2 эспандера длиной 1,2м в наборе, тканевые ручки, мягкие манжеты, крепление к двери</t>
  </si>
  <si>
    <t>3 эспандера длиной 1,2м в наборе, тканевые ручки, мягкие манжеты, крепление к двери</t>
  </si>
  <si>
    <t>6 эспандеров длиной 1,2м в наборе, тканевые ручки, мягкие манжеты, крепление к двери</t>
  </si>
  <si>
    <t>Шашки - нарды AbsoluteChampion (мин заказ 80 шт) в термоусадочной пленке                                                                                                           собственное производство</t>
  </si>
  <si>
    <t>80шт</t>
  </si>
  <si>
    <t>Шашки AbsoluteChampion (мин заказ 105 шт) в термоусадочной пленке                                                                                                           собственное производство</t>
  </si>
  <si>
    <t>105шт</t>
  </si>
  <si>
    <t>Набор трубчатых эспандеров № 1</t>
  </si>
  <si>
    <t>Набор трубчатых эспандеров № 2</t>
  </si>
  <si>
    <t>Набор трубчатых эспандеров № 3</t>
  </si>
  <si>
    <t>Ширина: 980мм
Глубина: 600мм
Высота: 780мм
Допустимая нагрузка: до 250кг
Гарантия: 2 года</t>
  </si>
  <si>
    <t xml:space="preserve">
</t>
  </si>
  <si>
    <r>
      <t xml:space="preserve">
</t>
    </r>
    <r>
      <rPr>
        <b/>
        <sz val="60"/>
        <color indexed="10"/>
        <rFont val="Century Gothic"/>
        <family val="2"/>
        <charset val="204"/>
      </rPr>
      <t xml:space="preserve">НОВИНКА!!!
</t>
    </r>
    <r>
      <rPr>
        <b/>
        <sz val="16"/>
        <color indexed="8"/>
        <rFont val="Century Gothic"/>
        <family val="2"/>
        <charset val="204"/>
      </rPr>
      <t xml:space="preserve">
</t>
    </r>
  </si>
  <si>
    <r>
      <rPr>
        <b/>
        <sz val="36"/>
        <color indexed="8"/>
        <rFont val="Century Gothic"/>
        <family val="2"/>
        <charset val="204"/>
      </rPr>
      <t xml:space="preserve">
</t>
    </r>
    <r>
      <rPr>
        <b/>
        <sz val="60"/>
        <color indexed="10"/>
        <rFont val="Century Gothic"/>
        <family val="2"/>
        <charset val="204"/>
      </rPr>
      <t xml:space="preserve">НОВИНКА!!!
</t>
    </r>
  </si>
  <si>
    <t>Самокаты, велосипеды, беговелы</t>
  </si>
  <si>
    <t>.</t>
  </si>
  <si>
    <t xml:space="preserve">Летающая тарелка "Фризби"     AbsoluteChampion      </t>
  </si>
  <si>
    <t>Ширина: 980мм
Глубина: 600мм
Высота: 30мм
Окраска: порошковая
Металл: сталь
Конструкция: сборная
Допустимая нагрузка:150кг
Гарантия: 2 года</t>
  </si>
  <si>
    <t>Набор игр (шашки) Absolute Champion картонное поле</t>
  </si>
  <si>
    <t>30шт</t>
  </si>
  <si>
    <t>Набор игр (шашки, нарды) Absolute Champion картонное поле</t>
  </si>
  <si>
    <t>Набор игр (шахматы, шашки, нарды) Absolute Champion картонное поле</t>
  </si>
  <si>
    <t>«Русское лото», настольная игра</t>
  </si>
  <si>
    <r>
      <t xml:space="preserve">Качели дачные 2-х местные                        </t>
    </r>
    <r>
      <rPr>
        <b/>
        <sz val="13"/>
        <color indexed="10"/>
        <rFont val="Times New Roman"/>
        <family val="1"/>
        <charset val="204"/>
      </rPr>
      <t xml:space="preserve"> </t>
    </r>
  </si>
  <si>
    <t xml:space="preserve">Масса комплекса: 22 кг
Допустимая величина нагрузки: 160-180 кг
Длина: 1600 мм
Ширина: 1300 мм
Высота: 1500 мм
Материал каркаса/ткани: сталь/тент
Конструкция: сборная 
Толщина трубы каркаса: 1,5 мм; dтрубы=Ø25, Ø38 
Окраска: порошковая
Сидушка: х/б, синтепон
Гарантия: 12 месяцев
</t>
  </si>
  <si>
    <t>1 короб - картон:  ДхШхВ, мм: 1500х450х150</t>
  </si>
  <si>
    <t>СК "Триумф"</t>
  </si>
  <si>
    <t>Скамья для СК "Триумф"</t>
  </si>
  <si>
    <t>Стойка под штангу для СК "Триумф"</t>
  </si>
  <si>
    <t>Турник-брусья для СК "Триумф"</t>
  </si>
  <si>
    <t>СК "Триумф" в сборе</t>
  </si>
  <si>
    <t>Тип крепления: к стене 
Материал комплекса: металл, пластик
Размер: 225х65х20 см
Длина перекладин: 55см
Максимальная нагрузка: 120 кг
Цвет: белый</t>
  </si>
  <si>
    <t xml:space="preserve">Максимальная нагрузка: 120 кг
Размер скамьи: 55 х 30 х 150 см
Размер коробки: 1150 х 390 х 750 мм
Вес тренажера: 11 кг   </t>
  </si>
  <si>
    <t xml:space="preserve">Максимальная нагрузка: 80 кг
Размер скамьи: 40 х 60 х 22 см
Размер коробки: 1150 х 390 х 750 мм
Вес тренажера: 3 кг   </t>
  </si>
  <si>
    <t>многофункциональный спортивный комплекс</t>
  </si>
  <si>
    <r>
      <t xml:space="preserve">Батут Absolute Champion 54'' с держателем                          </t>
    </r>
    <r>
      <rPr>
        <sz val="16"/>
        <color indexed="8"/>
        <rFont val="Century Gothic"/>
        <family val="2"/>
        <charset val="204"/>
      </rPr>
      <t>(137см)
Высота: 18см
Возраст: от 12 лет и более
Максимальная нагрузка: 100кг</t>
    </r>
  </si>
  <si>
    <t>Гантель цельнометталическая  Absolute Champion 1кг</t>
  </si>
  <si>
    <t>Гантель цельнометталическая  Absolute Champion 2кг</t>
  </si>
  <si>
    <t>цвета: салатово-желтый , сине-желтая, фиолетово-голубая</t>
  </si>
  <si>
    <t>26шт</t>
  </si>
  <si>
    <t>Набор игр №2  (шахматы, шашки, нарды) Absolute Champion деревянный короб</t>
  </si>
  <si>
    <t>Диаметр: 100 см
Цвета: синий, красный, фиолетовый,
золотой</t>
  </si>
  <si>
    <t>Диаметр: 120 см
Цвета: синий, красный, фиолетовый,
золотой</t>
  </si>
  <si>
    <t xml:space="preserve">Обруч стальной Absolute Champion диаметр 120 см  </t>
  </si>
  <si>
    <t>WTS-E402</t>
  </si>
  <si>
    <t xml:space="preserve">Обруч стальной Absolute Champion диаметр 100 см  </t>
  </si>
  <si>
    <t xml:space="preserve">Беговел BUMER №2 AbsoluteChampion усиленная рама                                          цвет: лайм, голубой, розовый                        материал: металл, пластик                         максимальная нагрузка 30кг                 </t>
  </si>
  <si>
    <t>Велосипед BUMER AbsoluteChampion        цвет: лайм, голубой, розовый                        материал: металл, пластик                         максимальная нагрузка 30кг      Размеры упаковки（один в коробке）460*380*330
Размеы ураковки (три в коробке）920*430*250      Вес велосипеда в сборе 2.8кг     В одиночной коробке 3.6кг В коробке по 3шт10.2кг</t>
  </si>
  <si>
    <t xml:space="preserve">Велосипед BUMER AbsoluteChampion с держателем                                              цвет: лайм, голубой, розовый                        материал: металл, пластик                         максимальная нагрузка 30кг  Размер упаковки 920*430*250          Вес 3.8кг  Вес в упаковке по 3шт -11.9кг     </t>
  </si>
  <si>
    <t xml:space="preserve">Беговел BUMER №3 AbsoluteChampion три колеса                                                      цвет: лайм, голубой, розовый                        материал: металл, пластик                         максимальная нагрузка 30кг                   вес 1 шт - 2.9кг
вес  1шт в упаковке - 3.7кг
вес 2шт  в упаковке - 6,6кг
Длина общая - 730мм
Высота до руля - 520мм
Высота до сиденья - 360мм
Диаметр большого колеса - 220мм
Диаметр малого колеса - 170мм       </t>
  </si>
  <si>
    <t>Беговел BUMER №1 AbsoluteChampion         цвет: лайм, голубой, розовый                        материал: металл, пластик                         максимальная нагрузка 30кг                  вес 1 шт - 2.6кг
вес  1шт в упаковке - 3.3кг
вес 3шт  в упаковке - 8.6кг
Длина общая - 730мм
Высота до руля - 500мм
Высота до сиденья - 350мм
Диаметр большого колеса - 220мм</t>
  </si>
  <si>
    <t>Набор игр №3  (шахматы, шашки, нарды) Absolute Champion деревянный короб большой</t>
  </si>
  <si>
    <t xml:space="preserve">ДСК-20     Комплектация: Трапеция, кольца, канат, турник широкий хват  </t>
  </si>
  <si>
    <t xml:space="preserve">Размер: 90х120х240-320 см
Максимальная нагрузка: 100 кг
Комплектация: трапеция, кольца, канат, турник
Широкий хват
Окрас: порошковая окраска
Цвет: разноцветный
</t>
  </si>
  <si>
    <t>Размер: 300 см
Нагрузка: 50 кг</t>
  </si>
  <si>
    <t>Нагрузка: 50 кг
Размер: d (внутр)=9 см
d (внеш)=12,5 см</t>
  </si>
  <si>
    <t>Нагрузка: 50 кг
Размер: d (внутр)=11,5 см
d (внеш)=16,2 см</t>
  </si>
  <si>
    <t>Диск Здоровья металлический, 2-х цветный（салатовый-фиолетовый）</t>
  </si>
  <si>
    <t>Упакован в короба по10шт.Размеры упаковки 310*310*160.Вес 1шт- 960гр.</t>
  </si>
  <si>
    <t>Дартс 38см(Китай) 6 дротиков BB0311</t>
  </si>
  <si>
    <t>Тапочки коралловые SALVAS (черный/синий/оранжевый)</t>
  </si>
  <si>
    <t>р. 44, 54</t>
  </si>
  <si>
    <t>Куртка "Аляска" Abch муж WTS-E402 цв BLACK/GREY</t>
  </si>
  <si>
    <t xml:space="preserve">Шорты детские, </t>
  </si>
  <si>
    <t>р. 128-140</t>
  </si>
  <si>
    <t xml:space="preserve"> р.110-152</t>
  </si>
  <si>
    <t>я</t>
  </si>
  <si>
    <t>Мешок боксерский Юниор 5 кг (ПВХ)</t>
  </si>
  <si>
    <t>Мешок боксерский Юниор 10 кг (ПВХ)</t>
  </si>
  <si>
    <t>Мешок боксерский Юниор 15 кг (ПВХ)</t>
  </si>
  <si>
    <t>Мешок боксерский Юниор 20 кг (ПВХ)</t>
  </si>
  <si>
    <t>Мешок боксерский Юниор 25 кг (ПВХ)</t>
  </si>
  <si>
    <t>Мешок боксерский Юниор 30 кг (ПВХ)</t>
  </si>
  <si>
    <t>Мешок боксерский Юниор 35 кг (ПВХ)</t>
  </si>
  <si>
    <r>
      <t xml:space="preserve">
</t>
    </r>
    <r>
      <rPr>
        <b/>
        <sz val="48"/>
        <color indexed="10"/>
        <rFont val="Century Gothic"/>
        <family val="2"/>
        <charset val="204"/>
      </rPr>
      <t>НОВИНКА!!!</t>
    </r>
    <r>
      <rPr>
        <b/>
        <sz val="16"/>
        <rFont val="Century Gothic"/>
        <family val="2"/>
        <charset val="204"/>
      </rPr>
      <t xml:space="preserve">
</t>
    </r>
  </si>
  <si>
    <t>Высота: 68см
Диаметр: 25см
Покрытие: тент.материал Наполнитель: песок+опилки Крепление: стропа+карабин</t>
  </si>
  <si>
    <t>Высота: 75см
Диаметр: 225см
Покрытие: тент.материал Наполнитель: песок+опилки Крепление: стропа+карабин</t>
  </si>
  <si>
    <t>Высота:43 см 
Диаметр: 19 см
 Покрытие: тент. материал Наполнитель: песок+опилки Крепление: стропа+карабин</t>
  </si>
  <si>
    <r>
      <rPr>
        <b/>
        <sz val="16"/>
        <color indexed="8"/>
        <rFont val="Century Gothic"/>
        <family val="2"/>
        <charset val="204"/>
      </rPr>
      <t>ДСК «Радуга"</t>
    </r>
    <r>
      <rPr>
        <b/>
        <sz val="16"/>
        <color indexed="10"/>
        <rFont val="Century Gothic"/>
        <family val="2"/>
        <charset val="204"/>
      </rPr>
      <t xml:space="preserve">    </t>
    </r>
    <r>
      <rPr>
        <sz val="16"/>
        <rFont val="Century Gothic"/>
        <family val="2"/>
        <charset val="204"/>
      </rPr>
      <t>(ДСК-9)</t>
    </r>
    <r>
      <rPr>
        <sz val="16"/>
        <color indexed="10"/>
        <rFont val="Century Gothic"/>
        <family val="2"/>
        <charset val="204"/>
      </rPr>
      <t xml:space="preserve"> Цвет: фиолетово-розовый </t>
    </r>
    <r>
      <rPr>
        <sz val="16"/>
        <color indexed="8"/>
        <rFont val="Century Gothic"/>
        <family val="2"/>
        <charset val="204"/>
      </rPr>
      <t>сварные перекладины</t>
    </r>
    <r>
      <rPr>
        <b/>
        <sz val="16"/>
        <color indexed="10"/>
        <rFont val="Century Gothic"/>
        <family val="2"/>
        <charset val="204"/>
      </rPr>
      <t xml:space="preserve">                              </t>
    </r>
  </si>
  <si>
    <t xml:space="preserve">Диаметр: 30см 
Покрытие: эко-кожа 
Наполнитель: песок+опилки 
Крепление: ручка из кожи+карабин </t>
  </si>
  <si>
    <t xml:space="preserve">Диаметр: 33см 
Покрытие: эко-кожа 
Наполнитель: песок+опилки 
Крепление: ручка из кожи+карабин </t>
  </si>
  <si>
    <t>Диаметр: 36см 
Покрытие: эко-кожа 
Наполнитель: песок+опилки 
Крепление: ручка из кожи+карабин</t>
  </si>
  <si>
    <t>Рюкзак( сетка) - 4 цвета( черный, камуфляж, красный, синий)
рюкзак имеет 2 отделения+карман на молнии, верх затягивается шнуром с фиксатором
габариты в+ш+д   630+270+430</t>
  </si>
  <si>
    <r>
      <t xml:space="preserve">Сухой бассейн большой 
</t>
    </r>
    <r>
      <rPr>
        <sz val="20"/>
        <rFont val="Times New Roman"/>
        <family val="1"/>
        <charset val="204"/>
      </rPr>
      <t xml:space="preserve">Комплектация:  бассейн-1шт., шарики 100 шт., сумка упаковка-1шт.  </t>
    </r>
  </si>
  <si>
    <r>
      <t xml:space="preserve">Сухой бассейн средний. 
 </t>
    </r>
    <r>
      <rPr>
        <sz val="20"/>
        <rFont val="Times New Roman"/>
        <family val="1"/>
        <charset val="204"/>
      </rPr>
      <t xml:space="preserve">Комплектация:  бассейн-1шт, шарики 50 шт, сумка упаковка-1шт.  </t>
    </r>
  </si>
  <si>
    <r>
      <t xml:space="preserve">Груша каплевидная (12кг) 
цвет: черный, красный       </t>
    </r>
    <r>
      <rPr>
        <sz val="16"/>
        <color indexed="8"/>
        <rFont val="Century Gothic"/>
        <family val="2"/>
        <charset val="204"/>
      </rPr>
      <t xml:space="preserve"> </t>
    </r>
  </si>
  <si>
    <r>
      <t xml:space="preserve">Груша каплевидная (16кг)   
цвет: черный, красный   </t>
    </r>
    <r>
      <rPr>
        <sz val="16"/>
        <color indexed="8"/>
        <rFont val="Century Gothic"/>
        <family val="2"/>
        <charset val="204"/>
      </rPr>
      <t xml:space="preserve"> </t>
    </r>
  </si>
  <si>
    <t xml:space="preserve">Груша каплевидная (8кг)
цвет: черный, красный   </t>
  </si>
  <si>
    <t xml:space="preserve">Груша каплевидная (4кг)
цвет: черный, красный   </t>
  </si>
  <si>
    <r>
      <t xml:space="preserve">Сухой бассейн средний без шариков. 
 </t>
    </r>
    <r>
      <rPr>
        <sz val="20"/>
        <rFont val="Times New Roman"/>
        <family val="1"/>
        <charset val="204"/>
      </rPr>
      <t xml:space="preserve">Комплектация:  бассейн-1шт, сумка упаковка-1шт.  </t>
    </r>
  </si>
  <si>
    <r>
      <t xml:space="preserve">Сухой бассейн большой без шариков
</t>
    </r>
    <r>
      <rPr>
        <sz val="20"/>
        <rFont val="Times New Roman"/>
        <family val="1"/>
        <charset val="204"/>
      </rPr>
      <t xml:space="preserve">Комплектация:  бассейн-1шт., сумка упаковка-1шт.  </t>
    </r>
  </si>
  <si>
    <t>Санки "Кирюша 4К"
Спинка: трубчатая, съемная.
Полоз: широкий плоскоовальный 3x1,5 см.
Толкатель: съемно-переставляемый.
Колеса: съемные, обрезиненные.
Диаметр колес: 7,5 см.</t>
  </si>
  <si>
    <t>BB-501</t>
  </si>
  <si>
    <t xml:space="preserve">Гантели хромированные BB-501, разборные, в чемодане, 2 шт. по 7,5 кг, STARFIT </t>
  </si>
  <si>
    <t>Гантели хромированные BB-501, разборные, в чемодане, 2 шт. по 10 кг, STARFI</t>
  </si>
  <si>
    <t>Гриф для штанги BB-103 прямой, d=25 мм, 120 см, STARFIT</t>
  </si>
  <si>
    <t>Гриф для штанги BB-103 прямой, d=25 мм, 150 см, STARFIT</t>
  </si>
  <si>
    <t>Гриф для штанги BB-103 прямой, d=25 мм, 180 см, STARFIT</t>
  </si>
  <si>
    <t>Баскетбол</t>
  </si>
  <si>
    <t>Мяч баскетбольный JB-100 №5, Jögel</t>
  </si>
  <si>
    <t>Медбол GB-703, 1 кг, красный, STARFIT</t>
  </si>
  <si>
    <t>Медбол GB-703, 4 кг, зеленый, STARFIT</t>
  </si>
  <si>
    <t>Цвет:  красный
Вес, кг: 1
Внешний материал: ПВХ
Наполнитель: песок
Диаметр, см: 12
Тип упаковки: пакет со стикером
Вес в упаковке: 1,02
Производство: КНР
Вес брутто: 1.1 кг.</t>
  </si>
  <si>
    <t>Цвет: зеленый
Вес, кг: 4
Внешний материал: ПВХ
Наполнитель: песок
Диаметр, см: 18
Тип упаковки: пакет со стикером
Вес в упаковке: 4,02
Производство: КНР
Вес брутто: 4.25 кг.</t>
  </si>
  <si>
    <t>Мяч гимнастический GB-101 55 см, антивзрыв, черный, зеленый, фиолетовый, STARFIT</t>
  </si>
  <si>
    <t>Диаметр, см: 55
Материал: ПВХ
Максимальный вес пользователя, кг: 100
Система “антивзрыв”: есть
Вес без упаковки, кг: 0,8
Тип упаковки: цветная коробка
Размер упаковки, см: 18х12х23
Вес в упаковке, кг: 0,93
Количество в упаковке, шт: 1
Производство: КНР
Вес брутто: 0.837 кг.</t>
  </si>
  <si>
    <t xml:space="preserve">Размер: 90x120x230-320 см
Максимальная нагрузка: 100 кг
Окрас: порошковая окраска
Цвет: разноцветный
</t>
  </si>
  <si>
    <r>
      <t xml:space="preserve">Батут 36" </t>
    </r>
    <r>
      <rPr>
        <sz val="16"/>
        <color indexed="8"/>
        <rFont val="Century Gothic"/>
        <family val="2"/>
        <charset val="204"/>
      </rPr>
      <t>(90см) 
Возраст: от 12 лет и более
Максимальная нагрузка: 100кг</t>
    </r>
  </si>
  <si>
    <t>Чехол для трех пар лыж 190см</t>
  </si>
  <si>
    <t>Чехол для трех пар лыж 210см</t>
  </si>
  <si>
    <t>скалодром 1500*425мм</t>
  </si>
  <si>
    <t>скалодром 2200*600мм</t>
  </si>
  <si>
    <t>скалодром 2200*1220мм</t>
  </si>
  <si>
    <t>Ширина: 425мм
Высота: 1500мм
Окраска: порошковая
Конструкция: сборная
Гарантия: 2 года</t>
  </si>
  <si>
    <t>Ширина: 600мм
Высота: 2200мм
Окраска: порошковая
Конструкция: сборная
Гарантия: 2 года</t>
  </si>
  <si>
    <t>Ширина: 1220мм
Высота: 2200мм
Окраска: порошковая
Конструкция: сборная
Гарантия: 2 года</t>
  </si>
  <si>
    <r>
      <rPr>
        <b/>
        <sz val="16"/>
        <color indexed="8"/>
        <rFont val="Century Gothic"/>
        <family val="2"/>
        <charset val="204"/>
      </rPr>
      <t xml:space="preserve">ДСК "САМОЛЁТ" ПВХ   </t>
    </r>
    <r>
      <rPr>
        <sz val="16"/>
        <color indexed="8"/>
        <rFont val="Century Gothic"/>
        <family val="2"/>
        <charset val="204"/>
      </rPr>
      <t xml:space="preserve"> Комплектация: Трапеция,кольца,канат    Крепление к стене                                          </t>
    </r>
  </si>
  <si>
    <t>Размер: 220х150х18 см
Максимальная нагрузка: 100 кг
Комплектация: трапеция, кольца, канат
Окрас: порошковая окраска
Цвет: сине-оранжевый</t>
  </si>
  <si>
    <t>Снегокат "ПИНГВИН" голуб. (2 шт. в упак.)</t>
  </si>
  <si>
    <t>Высота: 30см
Диаметр:13см
Покрытие: винилискожа
Наполнитель: песок+опилки
Крепление: стропа+карабин</t>
  </si>
  <si>
    <t>Мешок боксерский детский 0,9кг
Покрытие: винилискожа</t>
  </si>
  <si>
    <t>Диск 10 кг (Китай) HSK2003-10</t>
  </si>
  <si>
    <t xml:space="preserve"> HSK2003-10</t>
  </si>
  <si>
    <r>
      <t xml:space="preserve">Диск (5 кг) </t>
    </r>
    <r>
      <rPr>
        <sz val="16"/>
        <color indexed="8"/>
        <rFont val="Century Gothic"/>
        <family val="2"/>
        <charset val="204"/>
      </rPr>
      <t>за 1 шт.</t>
    </r>
    <r>
      <rPr>
        <b/>
        <sz val="16"/>
        <color indexed="8"/>
        <rFont val="Century Gothic"/>
        <family val="2"/>
        <charset val="204"/>
      </rPr>
      <t xml:space="preserve">   </t>
    </r>
    <r>
      <rPr>
        <b/>
        <sz val="16"/>
        <color indexed="10"/>
        <rFont val="Century Gothic"/>
        <family val="2"/>
        <charset val="204"/>
      </rPr>
      <t xml:space="preserve"> (25 мм)</t>
    </r>
  </si>
  <si>
    <t>PL01</t>
  </si>
  <si>
    <t xml:space="preserve">1шт </t>
  </si>
  <si>
    <t xml:space="preserve">Ледянка четырехцветная                   </t>
  </si>
  <si>
    <t>Футбол</t>
  </si>
  <si>
    <t>Волейбол</t>
  </si>
  <si>
    <t>Мяч волейбольный для отдыха Start Up E5111 N/C р5</t>
  </si>
  <si>
    <t>Мяч футбольный для отдыха Start Up E5122 черный/белый р5</t>
  </si>
  <si>
    <t>Мяч футбольный для отдыха Start Up E5121 красный/черный р5</t>
  </si>
  <si>
    <t>Мяч футбольный для отдыха Start Up E5123 красный/золотой р5</t>
  </si>
  <si>
    <t>Ширина: 980мм
Глубина (в сложенном состоянии): 150мм
Глубина (в разложенном состоянии): 400мм
Окраска: порошковая
Металл: сталь
Конструкция: сборная
Допустимая нагрузка: 80кг
Гарантия: 2 года</t>
  </si>
  <si>
    <t>Ширина: 1100мм
Глубина: 310мм
Высота: 400мм
Окраска: порошковая
Металл: сталь
Конструкция: сборная
Допустимая нагрузка:150кг 
Гарантия: 2 года</t>
  </si>
  <si>
    <t>Ширина: 970мм
Глубина: 260мм
Высота: 170мм
Окраска: порошковая
Металл: сталь
Конструкция: сборная
Допустимая нагрузка:150кг 
Гарантия: 2 года</t>
  </si>
  <si>
    <t>Ширина: 980мм
Глубина: 270мм
Высота: 80мм
Окраска: порошковая
Металл: сталь
Конструкция: сборная
Допустимая нагрузка:150кг 
Гарантия: 2 года</t>
  </si>
  <si>
    <t>Ширина: 700мм
Глубина: 760мм
Высота: 300мм
Окраска: порошковая
Металл: сталь
Конструкция: сборная
Допустимая нагрузка: 120кг
Расстояние между подлокотниками: 470мм
Гарантия: 2 года</t>
  </si>
  <si>
    <t>Ширина: 980мм
Глубина: 550мм
Высота: 300мм
Окраска: порошковая
Металл: сталь
Конструкция: сборная
Допустимая нагрузка: 150кг
Гарантия: 2 года</t>
  </si>
  <si>
    <t>Санки Вэл 4 дк
Модель на плоскоовальном полозе(30мм), дополнительная комплектация - транспортиров. колеса, толкатель на 2 стороны, быстросъемная спинка, с подножкой, сиденье выполнено из деревянного бруска, на предней части предусмотрены отверстия для веревки.</t>
  </si>
  <si>
    <t>АКЦИЯ!!!            433</t>
  </si>
  <si>
    <t>АКЦИЯ!!!            727</t>
  </si>
  <si>
    <t>АКЦИЯ!!!            813</t>
  </si>
  <si>
    <t>АКЦИЯ!!!            1028</t>
  </si>
  <si>
    <t>АКЦИЯ!!!            482</t>
  </si>
  <si>
    <t>АКЦИЯ!!!           1034</t>
  </si>
  <si>
    <t>АКЦИЯ!!!            1166</t>
  </si>
  <si>
    <t>АКЦИЯ!!!            1327</t>
  </si>
  <si>
    <t>АКЦИЯ!!!           1455</t>
  </si>
  <si>
    <t>АКЦИЯ!!!         815</t>
  </si>
  <si>
    <t>АКЦИЯ!!!         836</t>
  </si>
  <si>
    <t xml:space="preserve">АКЦИЯ!!!    1430 </t>
  </si>
  <si>
    <t>АКЦИЯ!!!              351</t>
  </si>
  <si>
    <t>АКЦИЯ!!!             660</t>
  </si>
  <si>
    <t>АКЦИЯ!!!              688</t>
  </si>
  <si>
    <t>АКЦИЯ!!!              2551</t>
  </si>
  <si>
    <t>АКЦИЯ!!!              3089</t>
  </si>
  <si>
    <t>АКЦИЯ!!!             1346</t>
  </si>
  <si>
    <t>АКЦИЯ!!!              2019</t>
  </si>
  <si>
    <t>АКЦИЯ!!!           8698</t>
  </si>
  <si>
    <t>АКЦИЯ!!!            8373</t>
  </si>
  <si>
    <t>АКЦИЯ!!!            8805</t>
  </si>
  <si>
    <t>АКЦИЯ!!!           9060</t>
  </si>
  <si>
    <t>АКЦИЯ!!!            12899</t>
  </si>
  <si>
    <t>АКЦИЯ!!!           5612</t>
  </si>
  <si>
    <t>АКЦИЯ!!!           6783</t>
  </si>
  <si>
    <t>АКЦИЯ!!!           6917</t>
  </si>
  <si>
    <t>АКЦИЯ!!!    2587</t>
  </si>
  <si>
    <t>АКЦИЯ!!!        8395</t>
  </si>
  <si>
    <t>АКЦИЯ!!!       8207</t>
  </si>
  <si>
    <t>АКЦИЯ!!!     9200</t>
  </si>
  <si>
    <t>АКЦИЯ!!!      8896</t>
  </si>
  <si>
    <t>АКЦИЯ!!!        13008</t>
  </si>
  <si>
    <t>АКЦИЯ!!!       11772</t>
  </si>
  <si>
    <t>АКЦИЯ!!!    14119</t>
  </si>
  <si>
    <t>АКЦИЯ!!!   5259</t>
  </si>
  <si>
    <t>АКЦИЯ!!!        5259</t>
  </si>
  <si>
    <t>АКЦИЯ!!!            6917</t>
  </si>
  <si>
    <t>АКЦИЯ!!!            4512</t>
  </si>
  <si>
    <t>АКЦИЯ!!!               8697</t>
  </si>
  <si>
    <t>АКЦИЯ!!!        4538</t>
  </si>
  <si>
    <t>АКЦИЯ!!!   806</t>
  </si>
  <si>
    <t xml:space="preserve">АКЦИЯ!!!    575          </t>
  </si>
  <si>
    <t>АКЦИЯ!!! 657</t>
  </si>
  <si>
    <t xml:space="preserve">АКЦИЯ!!!    532      </t>
  </si>
  <si>
    <t>АКЦИЯ!!!       8878</t>
  </si>
  <si>
    <t>АКЦИЯ!!!       5837</t>
  </si>
  <si>
    <t>АКЦИЯ!!!         1099</t>
  </si>
  <si>
    <t>АКЦИЯ!!!           1798</t>
  </si>
  <si>
    <t>АКЦИЯ!!!          419</t>
  </si>
  <si>
    <t>АКЦИЯ!!!         445</t>
  </si>
  <si>
    <t>АКЦИЯ!!!         512</t>
  </si>
  <si>
    <t>АКЦИЯ!!!          589</t>
  </si>
  <si>
    <t>АКЦИЯ!!!           265</t>
  </si>
  <si>
    <t>АКЦИЯ!!!           109</t>
  </si>
  <si>
    <t>АКЦИЯ!!!           3075</t>
  </si>
  <si>
    <t>АКЦИЯ!!!           1416</t>
  </si>
  <si>
    <t>АКЦИЯ!!!           5070</t>
  </si>
  <si>
    <t>АКЦИЯ!!!                        905</t>
  </si>
  <si>
    <t>АКЦИЯ!!!                        1375</t>
  </si>
  <si>
    <t>АКЦИЯ!!!                        1028</t>
  </si>
  <si>
    <t>АКЦИЯ!!!                        1149</t>
  </si>
  <si>
    <t>АКЦИЯ!!!                        1197</t>
  </si>
  <si>
    <t xml:space="preserve">АКЦИЯ!!!    75       </t>
  </si>
  <si>
    <t>АКЦИЯ!!!    68</t>
  </si>
  <si>
    <t>АКЦИЯ!!!    81</t>
  </si>
  <si>
    <t xml:space="preserve">АКЦИЯ!!!      351         </t>
  </si>
  <si>
    <t>АКЦИЯ!!!     660</t>
  </si>
  <si>
    <t>АКЦИЯ!!!      688</t>
  </si>
  <si>
    <t>АКЦИЯ!!!    2551</t>
  </si>
  <si>
    <t>АКЦИЯ!!!     3089</t>
  </si>
  <si>
    <t>АКЦИЯ!!!     1346</t>
  </si>
  <si>
    <t>АКЦИЯ!!!      2019</t>
  </si>
  <si>
    <t>АКЦИЯ!!!     3472</t>
  </si>
  <si>
    <t xml:space="preserve">АКЦИЯ!!!     2847             </t>
  </si>
  <si>
    <t>АКЦИЯ!!          1292</t>
  </si>
  <si>
    <t>АКЦИЯ ОПТ</t>
  </si>
  <si>
    <t>АКЦИЯ РОЗНИЦА</t>
  </si>
  <si>
    <t>АКЦИЯ!!!        302</t>
  </si>
  <si>
    <t>АКЦИЯ!!!        226</t>
  </si>
  <si>
    <t>АКЦИЯ!!!        300</t>
  </si>
  <si>
    <t>АКЦИЯ!!!     1690</t>
  </si>
  <si>
    <t>АКЦИЯ!!!     103</t>
  </si>
  <si>
    <t xml:space="preserve">Размеры: S          </t>
  </si>
  <si>
    <r>
      <t xml:space="preserve">Трекинговые палки с двухкомпонентной ручкой  100 см </t>
    </r>
    <r>
      <rPr>
        <b/>
        <sz val="22"/>
        <color indexed="10"/>
        <rFont val="Century Gothic"/>
        <family val="2"/>
        <charset val="204"/>
      </rPr>
      <t xml:space="preserve">НОВИНКА </t>
    </r>
  </si>
  <si>
    <t>Передовой дизайн (этикетка наносится на стержень методом шелкографии);Цветной стержень с влагоустойчивым покрытием;Отсутствие остаточной деформации стержня;Прекрасные упругие свойства;Способность выдержать нагрузку на стержень, не менее 100 кг.;Травмобезопасное исполнение;Малый вес (вес палки высотой 120 см., не более 330 гр.);</t>
  </si>
  <si>
    <r>
      <t>Трекинговые палки с двухкомпонентной ручкой  105 см</t>
    </r>
    <r>
      <rPr>
        <b/>
        <sz val="22"/>
        <color indexed="10"/>
        <rFont val="Century Gothic"/>
        <family val="2"/>
        <charset val="204"/>
      </rPr>
      <t xml:space="preserve"> НОВИНКА </t>
    </r>
  </si>
  <si>
    <r>
      <t>Трекинговые палки с двухкомпонентной ручкой  110 см</t>
    </r>
    <r>
      <rPr>
        <b/>
        <sz val="22"/>
        <color indexed="10"/>
        <rFont val="Century Gothic"/>
        <family val="2"/>
        <charset val="204"/>
      </rPr>
      <t xml:space="preserve"> НОВИНКА </t>
    </r>
  </si>
  <si>
    <r>
      <t xml:space="preserve">Трекинговые палки с двухкомпонентной ручкой  120 см </t>
    </r>
    <r>
      <rPr>
        <b/>
        <sz val="22"/>
        <color indexed="10"/>
        <rFont val="Century Gothic"/>
        <family val="2"/>
        <charset val="204"/>
      </rPr>
      <t xml:space="preserve">НОВИНКА </t>
    </r>
  </si>
  <si>
    <r>
      <t xml:space="preserve">Трекинговые палки с двухкомпонентной ручкой  125 см </t>
    </r>
    <r>
      <rPr>
        <b/>
        <sz val="22"/>
        <color indexed="10"/>
        <rFont val="Century Gothic"/>
        <family val="2"/>
        <charset val="204"/>
      </rPr>
      <t>НОВИНКА</t>
    </r>
  </si>
  <si>
    <r>
      <t xml:space="preserve">Трекинговые палки с двухкомпонентной ручкой  130 см </t>
    </r>
    <r>
      <rPr>
        <b/>
        <sz val="22"/>
        <color indexed="10"/>
        <rFont val="Century Gothic"/>
        <family val="2"/>
        <charset val="204"/>
      </rPr>
      <t xml:space="preserve">НОВИНКА </t>
    </r>
  </si>
  <si>
    <r>
      <t xml:space="preserve">Трекинговые палочки  100 см </t>
    </r>
    <r>
      <rPr>
        <b/>
        <sz val="22"/>
        <color indexed="10"/>
        <rFont val="Century Gothic"/>
        <family val="2"/>
        <charset val="204"/>
      </rPr>
      <t xml:space="preserve">НОВИНКА </t>
    </r>
  </si>
  <si>
    <r>
      <t>Трекинговые палочки  105 см</t>
    </r>
    <r>
      <rPr>
        <b/>
        <sz val="22"/>
        <color indexed="10"/>
        <rFont val="Century Gothic"/>
        <family val="2"/>
        <charset val="204"/>
      </rPr>
      <t xml:space="preserve"> НОВИНКА</t>
    </r>
  </si>
  <si>
    <r>
      <t xml:space="preserve">Трекинговые палочки 110 см  </t>
    </r>
    <r>
      <rPr>
        <b/>
        <sz val="22"/>
        <color indexed="10"/>
        <rFont val="Century Gothic"/>
        <family val="2"/>
        <charset val="204"/>
      </rPr>
      <t>НОВИНКА</t>
    </r>
  </si>
  <si>
    <t xml:space="preserve">1 шт </t>
  </si>
  <si>
    <r>
      <t>Сэндбэг (Sandbag)                                 </t>
    </r>
    <r>
      <rPr>
        <b/>
        <sz val="20"/>
        <color indexed="10"/>
        <rFont val="Century Gothic"/>
        <family val="2"/>
        <charset val="204"/>
      </rPr>
      <t xml:space="preserve">НОВИНКА </t>
    </r>
  </si>
  <si>
    <t>Чехол для обруча</t>
  </si>
  <si>
    <t>ткань Оксфорд 210, диаметр 90 см,  чехол  с карманом для булавы</t>
  </si>
  <si>
    <r>
      <t xml:space="preserve">Гантель в сборе 6 кг 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</si>
  <si>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r>
      <t xml:space="preserve">Гантель в сборе 7 кг 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</si>
  <si>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r>
      <t xml:space="preserve">Гантель в сборе 8 кг 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</si>
  <si>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r>
      <t xml:space="preserve">Гантель в сборе 10 кг 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</si>
  <si>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r>
      <t xml:space="preserve">Гантель в сборе 12 кг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</si>
  <si>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r>
      <t xml:space="preserve">Гантель в сборе 15 кг 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</si>
  <si>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r>
      <t xml:space="preserve">Гантель в сборе 19 кг 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</si>
  <si>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r>
      <t xml:space="preserve">Гантель в сборе 2 по 6 кг </t>
    </r>
    <r>
      <rPr>
        <b/>
        <sz val="16"/>
        <color indexed="10"/>
        <rFont val="Century Gothic"/>
        <family val="2"/>
        <charset val="204"/>
      </rPr>
      <t>НОВИНКА</t>
    </r>
  </si>
  <si>
    <r>
      <t xml:space="preserve">Гантели виниловые 2 по 1кг </t>
    </r>
    <r>
      <rPr>
        <b/>
        <sz val="16"/>
        <color indexed="10"/>
        <rFont val="Century Gothic"/>
        <family val="2"/>
        <charset val="204"/>
      </rPr>
      <t xml:space="preserve"> НОВИНКА </t>
    </r>
  </si>
  <si>
    <r>
      <t xml:space="preserve">Гантели виниловые 2 по 1,5кг </t>
    </r>
    <r>
      <rPr>
        <b/>
        <sz val="16"/>
        <color indexed="10"/>
        <rFont val="Century Gothic"/>
        <family val="2"/>
        <charset val="204"/>
      </rPr>
      <t xml:space="preserve"> НОВИНКА </t>
    </r>
  </si>
  <si>
    <r>
      <t xml:space="preserve">Гантели виниловые 2 по 2кг </t>
    </r>
    <r>
      <rPr>
        <b/>
        <sz val="16"/>
        <color indexed="10"/>
        <rFont val="Century Gothic"/>
        <family val="2"/>
        <charset val="204"/>
      </rPr>
      <t xml:space="preserve"> НОВИНКА </t>
    </r>
  </si>
  <si>
    <r>
      <t xml:space="preserve">Гантели виниловые 2 по 3кг </t>
    </r>
    <r>
      <rPr>
        <b/>
        <sz val="16"/>
        <color indexed="10"/>
        <rFont val="Century Gothic"/>
        <family val="2"/>
        <charset val="204"/>
      </rPr>
      <t xml:space="preserve"> НОВИНКА </t>
    </r>
  </si>
  <si>
    <r>
      <t xml:space="preserve">Гантели виниловые 2 по 4кг </t>
    </r>
    <r>
      <rPr>
        <b/>
        <sz val="16"/>
        <color indexed="10"/>
        <rFont val="Century Gothic"/>
        <family val="2"/>
        <charset val="204"/>
      </rPr>
      <t xml:space="preserve"> НОВИНКА </t>
    </r>
  </si>
  <si>
    <r>
      <t xml:space="preserve">Гантели виниловые 2 по 5кг </t>
    </r>
    <r>
      <rPr>
        <b/>
        <sz val="16"/>
        <color indexed="10"/>
        <rFont val="Century Gothic"/>
        <family val="2"/>
        <charset val="204"/>
      </rPr>
      <t xml:space="preserve"> НОВИНКА </t>
    </r>
  </si>
  <si>
    <r>
      <t xml:space="preserve">Гиря виниловая 5 кг 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</si>
  <si>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r>
      <t xml:space="preserve">Гиря виниловая 7 кг 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</si>
  <si>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r>
      <t xml:space="preserve">Гиря виниловая 10кг 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</si>
  <si>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r>
      <t xml:space="preserve">Гиря виниловая 16  кг 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</si>
  <si>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r>
      <t xml:space="preserve">Гиря виниловая 24 кг 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</si>
  <si>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r>
      <t xml:space="preserve">Гиря крашенная 8 кг. Чугун ЕВРО 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</si>
  <si>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r>
      <t xml:space="preserve">Гиря крашенная 12 кг. Чугун ЕВРО  </t>
    </r>
    <r>
      <rPr>
        <b/>
        <sz val="16"/>
        <color indexed="10"/>
        <rFont val="Century Gothic"/>
        <family val="2"/>
        <charset val="204"/>
      </rPr>
      <t>НОВИНКА</t>
    </r>
  </si>
  <si>
    <r>
      <t xml:space="preserve">Гиря крашенная 16 кг. Чугун ЕВРО  </t>
    </r>
    <r>
      <rPr>
        <b/>
        <sz val="16"/>
        <color indexed="10"/>
        <rFont val="Century Gothic"/>
        <family val="2"/>
        <charset val="204"/>
      </rPr>
      <t>НОВИНКА</t>
    </r>
  </si>
  <si>
    <r>
      <t xml:space="preserve">Гиря крашенная 24 кг. Чугун ЕВРО  </t>
    </r>
    <r>
      <rPr>
        <b/>
        <sz val="16"/>
        <color indexed="10"/>
        <rFont val="Century Gothic"/>
        <family val="2"/>
        <charset val="204"/>
      </rPr>
      <t>НОВИНКА</t>
    </r>
  </si>
  <si>
    <r>
      <t xml:space="preserve">Гриф W-образный , д.25мм, крашенный с гайками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</si>
  <si>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r>
      <t xml:space="preserve">Диск чугунный окрашенный 1,25кг, д.25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</si>
  <si>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r>
      <t xml:space="preserve">Диск чугунный окрашенный 2,5кг, д.25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</si>
  <si>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r>
      <t xml:space="preserve">Диск чугунный окрашенный 5,0кг, д.25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</si>
  <si>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r>
      <t xml:space="preserve">Диск чугунный окрашенный 10,0 кг, д.25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</si>
  <si>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r>
      <t xml:space="preserve">Диск чугунный окрашенный 15,0 кг, д.25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</si>
  <si>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r>
      <t xml:space="preserve">Диск чугунный окрашенный 20,0 кг, д.25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</si>
  <si>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r>
      <t xml:space="preserve">Диск чугунный окрашенный 1,25кг, д.50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</si>
  <si>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r>
      <t xml:space="preserve">Диск чугунный окрашенный 2,5кг, д.50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</si>
  <si>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r>
      <t xml:space="preserve">Диск чугунный окрашенный 5.0кг, д.50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</si>
  <si>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r>
      <t xml:space="preserve">Диск чугунный окрашенный 10,0кг, д.50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</si>
  <si>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r>
      <t xml:space="preserve">Диск чугунный окрашенный 15,0кг, д.50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</si>
  <si>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r>
      <t xml:space="preserve">Диск чугунный окрашенный 20,0кг, д.50 </t>
    </r>
    <r>
      <rPr>
        <b/>
        <sz val="16"/>
        <color indexed="10"/>
        <rFont val="Century Gothic"/>
        <family val="2"/>
        <charset val="204"/>
      </rPr>
      <t xml:space="preserve">НОВИНКА </t>
    </r>
  </si>
  <si>
    <t>Заказ, шт</t>
  </si>
  <si>
    <t xml:space="preserve">Габариты :117см, ширина раиы/турника 59/90см, высота : от 190 до 218 см, высота поручней :104 см, вес :18 кг , в упаковке 20 кг.,Допустимая нагрузка:70 Кг. Гарантия : 2 года </t>
  </si>
  <si>
    <t>Набор бадминтон  Т18518 2 ракетки , воланчик и чехол</t>
  </si>
  <si>
    <t>НОВИНКА!!!!</t>
  </si>
  <si>
    <t>скоро в продаже</t>
  </si>
  <si>
    <t>АКЦИЯ!</t>
  </si>
  <si>
    <t>Коврик для йоги в чехле</t>
  </si>
  <si>
    <t>АКЦИЯ! 657</t>
  </si>
  <si>
    <t>АКЦИЯ! 806</t>
  </si>
  <si>
    <t>АКЦИЯ! 268</t>
  </si>
  <si>
    <r>
      <t xml:space="preserve">Мелкий ОПТ  
</t>
    </r>
    <r>
      <rPr>
        <b/>
        <sz val="18"/>
        <rFont val="Century Gothic"/>
        <family val="2"/>
        <charset val="204"/>
      </rPr>
      <t>при покупке до 20 т.руб.</t>
    </r>
  </si>
  <si>
    <r>
      <rPr>
        <b/>
        <sz val="18"/>
        <color indexed="10"/>
        <rFont val="Century Gothic"/>
        <family val="2"/>
        <charset val="204"/>
      </rPr>
      <t xml:space="preserve">ОПТ 1
</t>
    </r>
    <r>
      <rPr>
        <b/>
        <sz val="18"/>
        <rFont val="Century Gothic"/>
        <family val="2"/>
        <charset val="204"/>
      </rPr>
      <t>при закупке от 20 до 50 т.руб.</t>
    </r>
  </si>
  <si>
    <r>
      <rPr>
        <b/>
        <sz val="18"/>
        <color indexed="10"/>
        <rFont val="Century Gothic"/>
        <family val="2"/>
        <charset val="204"/>
      </rPr>
      <t xml:space="preserve">ОПТ 2
</t>
    </r>
    <r>
      <rPr>
        <b/>
        <sz val="18"/>
        <rFont val="Century Gothic"/>
        <family val="2"/>
        <charset val="204"/>
      </rPr>
      <t>при закупке от 50 до 150 т.руб.</t>
    </r>
  </si>
  <si>
    <r>
      <rPr>
        <b/>
        <sz val="18"/>
        <color indexed="10"/>
        <rFont val="Century Gothic"/>
        <family val="2"/>
        <charset val="204"/>
      </rPr>
      <t xml:space="preserve">ОПТ 3
</t>
    </r>
    <r>
      <rPr>
        <b/>
        <sz val="18"/>
        <rFont val="Century Gothic"/>
        <family val="2"/>
        <charset val="204"/>
      </rPr>
      <t>при закупке от 150 т.руб.</t>
    </r>
  </si>
  <si>
    <r>
      <t xml:space="preserve">Мелкий ОПТ  </t>
    </r>
    <r>
      <rPr>
        <b/>
        <sz val="18"/>
        <rFont val="Cambria"/>
        <family val="1"/>
        <charset val="204"/>
      </rPr>
      <t>при покупке до 20 т.руб.</t>
    </r>
  </si>
  <si>
    <r>
      <rPr>
        <b/>
        <sz val="18"/>
        <color indexed="10"/>
        <rFont val="Century Gothic"/>
        <family val="2"/>
        <charset val="204"/>
      </rPr>
      <t>ОПТ 1</t>
    </r>
    <r>
      <rPr>
        <b/>
        <sz val="18"/>
        <color indexed="8"/>
        <rFont val="Century Gothic"/>
        <family val="2"/>
        <charset val="204"/>
      </rPr>
      <t xml:space="preserve">   при закупке от 20 до 50 т.руб.</t>
    </r>
  </si>
  <si>
    <r>
      <rPr>
        <b/>
        <sz val="18"/>
        <color indexed="10"/>
        <rFont val="Century Gothic"/>
        <family val="2"/>
        <charset val="204"/>
      </rPr>
      <t>ОПТ 2</t>
    </r>
    <r>
      <rPr>
        <b/>
        <sz val="18"/>
        <color indexed="8"/>
        <rFont val="Century Gothic"/>
        <family val="2"/>
        <charset val="204"/>
      </rPr>
      <t xml:space="preserve">   при закупке от 50 до150 т.руб.       </t>
    </r>
  </si>
  <si>
    <r>
      <rPr>
        <b/>
        <sz val="18"/>
        <color indexed="10"/>
        <rFont val="Century Gothic"/>
        <family val="2"/>
        <charset val="204"/>
      </rPr>
      <t>ОПТ 3</t>
    </r>
    <r>
      <rPr>
        <b/>
        <sz val="18"/>
        <color indexed="8"/>
        <rFont val="Century Gothic"/>
        <family val="2"/>
        <charset val="204"/>
      </rPr>
      <t xml:space="preserve">   при закупке  от 150 т. руб.</t>
    </r>
  </si>
  <si>
    <t xml:space="preserve">Ватрушка Absolute Champion                        d-700 мм материал: низ ПВХ, верх Оксфорд </t>
  </si>
  <si>
    <r>
      <t xml:space="preserve">Ледянка AbsoluteChampion s2.1 (вес:105гр) </t>
    </r>
    <r>
      <rPr>
        <b/>
        <sz val="16"/>
        <color indexed="8"/>
        <rFont val="Century Gothic"/>
        <family val="2"/>
        <charset val="204"/>
      </rPr>
      <t>габариты, мм 270*390</t>
    </r>
  </si>
  <si>
    <r>
      <rPr>
        <b/>
        <sz val="16"/>
        <color indexed="8"/>
        <rFont val="Century Gothic"/>
        <family val="2"/>
        <charset val="204"/>
      </rPr>
      <t xml:space="preserve">Ледянка плоская  s2                                               (вес: 160 гр)                                                 Габариты(без ручки),                     ДхШхВ,мм:440х350х40                                   толщина, мм: 1,5-1,65  </t>
    </r>
  </si>
  <si>
    <r>
      <rPr>
        <b/>
        <sz val="16"/>
        <color indexed="8"/>
        <rFont val="Century Gothic"/>
        <family val="2"/>
        <charset val="204"/>
      </rPr>
      <t xml:space="preserve">Ледянка  s1                                                               (вес: 260гр)                                                Габариты(без ручки),               ДхШхВ,мм:500х400х45                                         толщина, мм: 1,5-1,65 </t>
    </r>
    <r>
      <rPr>
        <b/>
        <sz val="16"/>
        <color indexed="10"/>
        <rFont val="Century Gothic"/>
        <family val="2"/>
        <charset val="204"/>
      </rPr>
      <t xml:space="preserve"> </t>
    </r>
  </si>
  <si>
    <r>
      <rPr>
        <b/>
        <sz val="16"/>
        <color indexed="8"/>
        <rFont val="Century Gothic"/>
        <family val="2"/>
        <charset val="204"/>
      </rPr>
      <t xml:space="preserve">Ледянка глубокая  s3                                                (вес: 700 гр)                                                       Габариты, ДхШхВ,:550х550х72                             Мин. Заказ 10шт.  </t>
    </r>
  </si>
  <si>
    <r>
      <t xml:space="preserve">Ледянка с ручками Absolute Champion Габариты, </t>
    </r>
    <r>
      <rPr>
        <b/>
        <sz val="16"/>
        <color indexed="8"/>
        <rFont val="Century Gothic"/>
        <family val="2"/>
        <charset val="204"/>
      </rPr>
      <t>ДхШхВ,мм:600х400х100</t>
    </r>
  </si>
  <si>
    <r>
      <rPr>
        <b/>
        <sz val="16"/>
        <color indexed="8"/>
        <rFont val="Century Gothic"/>
        <family val="2"/>
        <charset val="204"/>
      </rPr>
      <t>Лыжи Absolute Champion с палками                                         Габариты, ДхШхВ,мм: 640х49х65</t>
    </r>
  </si>
  <si>
    <r>
      <rPr>
        <b/>
        <sz val="16"/>
        <color indexed="8"/>
        <rFont val="Century Gothic"/>
        <family val="2"/>
        <charset val="204"/>
      </rPr>
      <t xml:space="preserve">Лопата  Absolute Champion                 (цв: голубой, желтый , зеленый, розовый) </t>
    </r>
  </si>
  <si>
    <r>
      <t xml:space="preserve">Мини-Лыжи Absolute Champion  </t>
    </r>
    <r>
      <rPr>
        <b/>
        <sz val="16"/>
        <color indexed="8"/>
        <rFont val="Century Gothic"/>
        <family val="2"/>
        <charset val="204"/>
      </rPr>
      <t>Габариты,                                        ДхШхВ,мм: 535х100х15  высота носа, мм: 63</t>
    </r>
  </si>
  <si>
    <r>
      <t xml:space="preserve">Мини-Лыжи мал. Absolute Champion (с креплением)  </t>
    </r>
    <r>
      <rPr>
        <b/>
        <sz val="16"/>
        <color indexed="8"/>
        <rFont val="Century Gothic"/>
        <family val="2"/>
        <charset val="204"/>
      </rPr>
      <t xml:space="preserve">Габариты,ДхШхВ,мм: 466х80х15  высота носа, мм: 60 </t>
    </r>
  </si>
  <si>
    <r>
      <t>Матрасик на санки AbsoluteChampion  (</t>
    </r>
    <r>
      <rPr>
        <b/>
        <sz val="16"/>
        <color indexed="8"/>
        <rFont val="Century Gothic"/>
        <family val="2"/>
        <charset val="204"/>
      </rPr>
      <t>цвета в ассортименте)</t>
    </r>
  </si>
  <si>
    <r>
      <t xml:space="preserve">Сноутьюб   Absolute Champion                              </t>
    </r>
    <r>
      <rPr>
        <b/>
        <sz val="16"/>
        <color indexed="8"/>
        <rFont val="Century Gothic"/>
        <family val="2"/>
        <charset val="204"/>
      </rPr>
      <t>сезонность:  зима/лето,                               d=85 см, материал: ПВХ</t>
    </r>
  </si>
  <si>
    <r>
      <t xml:space="preserve">Скутер надувной                         Absolute Champion                                        </t>
    </r>
    <r>
      <rPr>
        <b/>
        <i/>
        <sz val="16"/>
        <color indexed="8"/>
        <rFont val="Century Gothic"/>
        <family val="2"/>
        <charset val="204"/>
      </rPr>
      <t xml:space="preserve">сезонность: зима/лето                                размер: 120*60см., материал: ПВХ </t>
    </r>
  </si>
  <si>
    <r>
      <t xml:space="preserve">Ватрушка Absolute Champion                       d-850 мм материал: низ ПВХ, верх Оксфорд </t>
    </r>
    <r>
      <rPr>
        <b/>
        <sz val="16"/>
        <color indexed="10"/>
        <rFont val="Century Gothic"/>
        <family val="2"/>
        <charset val="204"/>
      </rPr>
      <t xml:space="preserve"> </t>
    </r>
  </si>
  <si>
    <r>
      <t xml:space="preserve">Ватрушка Absolute Champion                       d-1000 мм материал: низ ПВХ, верх Оксфорд </t>
    </r>
    <r>
      <rPr>
        <b/>
        <sz val="16"/>
        <color indexed="10"/>
        <rFont val="Century Gothic"/>
        <family val="2"/>
        <charset val="204"/>
      </rPr>
      <t xml:space="preserve">  </t>
    </r>
  </si>
  <si>
    <r>
      <rPr>
        <b/>
        <sz val="16"/>
        <color indexed="8"/>
        <rFont val="Century Gothic"/>
        <family val="2"/>
        <charset val="204"/>
      </rPr>
      <t xml:space="preserve">Ватрушка Absolute Champion               d-700 мм материал: ПВХ  </t>
    </r>
  </si>
  <si>
    <r>
      <rPr>
        <b/>
        <sz val="16"/>
        <color indexed="8"/>
        <rFont val="Century Gothic"/>
        <family val="2"/>
        <charset val="204"/>
      </rPr>
      <t xml:space="preserve">Ватрушка Absolute Champion              d-850 мм  материал: ПВХ  </t>
    </r>
  </si>
  <si>
    <r>
      <rPr>
        <b/>
        <sz val="16"/>
        <color indexed="8"/>
        <rFont val="Century Gothic"/>
        <family val="2"/>
        <charset val="204"/>
      </rPr>
      <t xml:space="preserve">Ватрушка Absolute Champion             d-1000 мм материал: ПВХ  </t>
    </r>
  </si>
  <si>
    <r>
      <t xml:space="preserve">Мелкий ОПТ   </t>
    </r>
    <r>
      <rPr>
        <b/>
        <sz val="18"/>
        <rFont val="Century Gothic"/>
        <family val="2"/>
        <charset val="204"/>
      </rPr>
      <t>при покупке до 20 т.руб.</t>
    </r>
  </si>
  <si>
    <r>
      <rPr>
        <b/>
        <sz val="18"/>
        <color indexed="10"/>
        <rFont val="Century Gothic"/>
        <family val="2"/>
        <charset val="204"/>
      </rPr>
      <t xml:space="preserve"> ОПТ 1  </t>
    </r>
    <r>
      <rPr>
        <b/>
        <sz val="18"/>
        <color indexed="8"/>
        <rFont val="Century Gothic"/>
        <family val="2"/>
        <charset val="204"/>
      </rPr>
      <t>при закупке от 20 до 50 т.руб.</t>
    </r>
  </si>
  <si>
    <r>
      <rPr>
        <b/>
        <sz val="18"/>
        <color indexed="10"/>
        <rFont val="Century Gothic"/>
        <family val="2"/>
        <charset val="204"/>
      </rPr>
      <t xml:space="preserve"> ОПТ 2</t>
    </r>
    <r>
      <rPr>
        <b/>
        <sz val="18"/>
        <color indexed="8"/>
        <rFont val="Century Gothic"/>
        <family val="2"/>
        <charset val="204"/>
      </rPr>
      <t xml:space="preserve"> при закупке от 50 до150 т.руб.         </t>
    </r>
  </si>
  <si>
    <r>
      <rPr>
        <b/>
        <sz val="18"/>
        <color indexed="10"/>
        <rFont val="Century Gothic"/>
        <family val="2"/>
        <charset val="204"/>
      </rPr>
      <t xml:space="preserve"> ОПТ 3 </t>
    </r>
    <r>
      <rPr>
        <b/>
        <sz val="18"/>
        <color indexed="8"/>
        <rFont val="Century Gothic"/>
        <family val="2"/>
        <charset val="204"/>
      </rPr>
      <t xml:space="preserve"> при закупке
от 150 т.руб.        </t>
    </r>
  </si>
  <si>
    <r>
      <t xml:space="preserve">Сумка спортивная Abch жен. малая SS-01 цв.василек      Описание: </t>
    </r>
    <r>
      <rPr>
        <b/>
        <sz val="16"/>
        <color indexed="8"/>
        <rFont val="Century Gothic"/>
        <family val="2"/>
        <charset val="204"/>
      </rPr>
      <t xml:space="preserve">снизу молния, раскладывающееся дно   Габариты, мм ВхШхД: 210+110х170х470   Цвет: Василёк     </t>
    </r>
    <r>
      <rPr>
        <b/>
        <sz val="16"/>
        <color indexed="10"/>
        <rFont val="Century Gothic"/>
        <family val="2"/>
        <charset val="204"/>
      </rPr>
      <t xml:space="preserve"> </t>
    </r>
  </si>
  <si>
    <r>
      <t xml:space="preserve">Сумка спортивная Abch жен мод.2 цв.красн  Габариты, мм ВхШхД: </t>
    </r>
    <r>
      <rPr>
        <b/>
        <sz val="16"/>
        <color indexed="8"/>
        <rFont val="Century Gothic"/>
        <family val="2"/>
        <charset val="204"/>
      </rPr>
      <t xml:space="preserve">240х240х420                                   Материал:  "Оксфорд" нейлон 420Д; 220Д  Отделения/карманы: одно отделение, два боковых и один передний карман  </t>
    </r>
  </si>
  <si>
    <r>
      <t xml:space="preserve">Рюкзак Abch Мод. 1  Absolute Champion                        </t>
    </r>
    <r>
      <rPr>
        <b/>
        <sz val="16"/>
        <color indexed="8"/>
        <rFont val="Century Gothic"/>
        <family val="2"/>
        <charset val="204"/>
      </rPr>
      <t xml:space="preserve">Габариты, мм ВхШхД: 430х160х320  </t>
    </r>
  </si>
  <si>
    <r>
      <t xml:space="preserve">Рюкзак детский мод.1 Absolute Champion              </t>
    </r>
    <r>
      <rPr>
        <b/>
        <sz val="16"/>
        <color indexed="8"/>
        <rFont val="Century Gothic"/>
        <family val="2"/>
        <charset val="204"/>
      </rPr>
      <t xml:space="preserve">Габариты, мм ВхШхД: 330х150х260                                    Цвет: Красный                               </t>
    </r>
  </si>
  <si>
    <r>
      <t xml:space="preserve">Чешки </t>
    </r>
    <r>
      <rPr>
        <b/>
        <sz val="16"/>
        <color indexed="8"/>
        <rFont val="Century Gothic"/>
        <family val="2"/>
        <charset val="204"/>
      </rPr>
      <t>(белые, черные) р.17-20</t>
    </r>
  </si>
  <si>
    <r>
      <t xml:space="preserve">Чешки </t>
    </r>
    <r>
      <rPr>
        <b/>
        <sz val="16"/>
        <color indexed="8"/>
        <rFont val="Century Gothic"/>
        <family val="2"/>
        <charset val="204"/>
      </rPr>
      <t>(белые, черные) р.20,5-22,5</t>
    </r>
  </si>
  <si>
    <r>
      <t xml:space="preserve">Чешки </t>
    </r>
    <r>
      <rPr>
        <b/>
        <sz val="16"/>
        <color indexed="8"/>
        <rFont val="Century Gothic"/>
        <family val="2"/>
        <charset val="204"/>
      </rPr>
      <t>(белые, черные) р.23-25</t>
    </r>
  </si>
  <si>
    <r>
      <t xml:space="preserve">Балетки </t>
    </r>
    <r>
      <rPr>
        <b/>
        <sz val="16"/>
        <color indexed="8"/>
        <rFont val="Century Gothic"/>
        <family val="2"/>
        <charset val="204"/>
      </rPr>
      <t>(белый, черный, серебро) р.13,5-16,5</t>
    </r>
  </si>
  <si>
    <r>
      <t xml:space="preserve">Балетки </t>
    </r>
    <r>
      <rPr>
        <b/>
        <sz val="16"/>
        <color indexed="8"/>
        <rFont val="Century Gothic"/>
        <family val="2"/>
        <charset val="204"/>
      </rPr>
      <t>(белый, черный, серебро) р.17-22,5</t>
    </r>
  </si>
  <si>
    <r>
      <t xml:space="preserve">Балетки </t>
    </r>
    <r>
      <rPr>
        <b/>
        <sz val="16"/>
        <color indexed="8"/>
        <rFont val="Century Gothic"/>
        <family val="2"/>
        <charset val="204"/>
      </rPr>
      <t>(белый, черный, серебро) р.23-25</t>
    </r>
  </si>
  <si>
    <t xml:space="preserve">Комбинезон горнолыж. Abch муж WTS-Y2692W цв NAVY (НИЗ)      100% нейлон Описание: Брюки имеют эргономичный крой, и подходят как для занятий горными лыжами, так и для сноубордом, зимней рыбалкой и просто прогулок… Подтяжки при необходимости можно отстегнуть. Мембранная ткань FITSYSTEM membrane. Все швы проклеены. Водонепроницаемость 10 000 мм и паропроницаемость 8 000 гр/м2/24ч. Брюки не продуваются, не промокают и прекрасно дышат. Легкий, прочный утеплитель Shelter Active сохраняет тепло, и  обеспечивают комфорт, не увеличивая вес изделия. Также данный утеплитель, за счет высоко технологичности, сохраняет формостабильность и теплоизоляционные свойства даже после многократных стирок.
</t>
  </si>
  <si>
    <r>
      <t xml:space="preserve">Куртка горнолыж. Abch </t>
    </r>
    <r>
      <rPr>
        <b/>
        <sz val="16"/>
        <color indexed="8"/>
        <rFont val="Century Gothic"/>
        <family val="2"/>
        <charset val="204"/>
      </rPr>
      <t xml:space="preserve">жен WTS-Y2846L цв ROYAL/RED/WHITE  100% полиэстер </t>
    </r>
  </si>
  <si>
    <r>
      <t xml:space="preserve">Комбинезон горнолыж. Abch жен </t>
    </r>
    <r>
      <rPr>
        <b/>
        <sz val="16"/>
        <color indexed="8"/>
        <rFont val="Century Gothic"/>
        <family val="2"/>
        <charset val="204"/>
      </rPr>
      <t xml:space="preserve">WTS-Y2846L цв ROYAL/RED/WHITE (НИЗ) 100% полиэстер </t>
    </r>
  </si>
  <si>
    <t xml:space="preserve">Куртка спортивная Abch жен WTS-Y2881L цв RED/BLACK/WHITE  100% полиэстер  </t>
  </si>
  <si>
    <t xml:space="preserve">Брюки спортивные Abch жен WTS-Y2881L цв RED/BLACK/WHITE  100% полиэстер  </t>
  </si>
  <si>
    <t xml:space="preserve">Куртка спортивная Abch жен WTS-Y2843L цв ROYAL/RED/WHITE  100% полиэстер </t>
  </si>
  <si>
    <t xml:space="preserve">Брюки спортивные Abch жен WTS-Y2843L цв ROYAL/RED/WHITE  100% полиэстер </t>
  </si>
  <si>
    <t>Спортивный комплект       (майка+шорты )Abch жен WTS-Y2847W цв ROYAL</t>
  </si>
  <si>
    <t>Шорты Abch жен          WTS-K1852L цв ROYAL  100% полиэстер</t>
  </si>
  <si>
    <r>
      <t xml:space="preserve">Спортивный комплект Abch (майка+шорты) для девочки
</t>
    </r>
    <r>
      <rPr>
        <b/>
        <sz val="16"/>
        <color indexed="8"/>
        <rFont val="Century Gothic"/>
        <family val="2"/>
        <charset val="204"/>
      </rPr>
      <t>WTS-Y2788BG, цв. SHINY RED, р.110-152</t>
    </r>
  </si>
  <si>
    <r>
      <t xml:space="preserve">Спортивный комплект Abch (майка+шорты) для мальчика
</t>
    </r>
    <r>
      <rPr>
        <b/>
        <sz val="16"/>
        <color indexed="8"/>
        <rFont val="Century Gothic"/>
        <family val="2"/>
        <charset val="204"/>
      </rPr>
      <t>WTS-Y2959B, цв. ROYAL,</t>
    </r>
  </si>
  <si>
    <r>
      <rPr>
        <b/>
        <sz val="18"/>
        <color indexed="10"/>
        <rFont val="Century Gothic"/>
        <family val="2"/>
        <charset val="204"/>
      </rPr>
      <t xml:space="preserve">ОПТ 3
</t>
    </r>
    <r>
      <rPr>
        <b/>
        <sz val="18"/>
        <rFont val="Century Gothic"/>
        <family val="2"/>
        <charset val="204"/>
      </rPr>
      <t>при закупке  от 150 т.руб.</t>
    </r>
  </si>
  <si>
    <t>Кол-во</t>
  </si>
  <si>
    <t>Турник четыреххватный трансформер          (профиль 40*40)  
(крепеж к стене)
цвет ручек: черный, желтый</t>
  </si>
  <si>
    <r>
      <t xml:space="preserve">Турник- брусья напольные  </t>
    </r>
    <r>
      <rPr>
        <b/>
        <sz val="18"/>
        <color indexed="10"/>
        <rFont val="Century Gothic"/>
        <family val="2"/>
        <charset val="204"/>
      </rPr>
      <t>НОВИНКА</t>
    </r>
  </si>
  <si>
    <r>
      <t xml:space="preserve">Турник брусья профи "Железное тело"           </t>
    </r>
    <r>
      <rPr>
        <b/>
        <sz val="18"/>
        <color indexed="8"/>
        <rFont val="Century Gothic"/>
        <family val="2"/>
        <charset val="204"/>
      </rPr>
      <t>(профиль 30*30)
(крепеж к стене)Цвета: черный, белый
цвет ручек: черный, желтый</t>
    </r>
  </si>
  <si>
    <r>
      <t xml:space="preserve">Турник-Брусья "Cтандарт"     </t>
    </r>
    <r>
      <rPr>
        <b/>
        <sz val="18"/>
        <color indexed="8"/>
        <rFont val="Century Gothic"/>
        <family val="2"/>
        <charset val="204"/>
      </rPr>
      <t xml:space="preserve">(труба 32)
(крепеж к стене)          
цвет ручек: черный, желтый      </t>
    </r>
  </si>
  <si>
    <r>
      <t xml:space="preserve">Турник-Брусья "Профи"    </t>
    </r>
    <r>
      <rPr>
        <b/>
        <sz val="18"/>
        <color indexed="8"/>
        <rFont val="Century Gothic"/>
        <family val="2"/>
        <charset val="204"/>
      </rPr>
      <t>(профиль 40*40) 
(крепеж к стене)                           Цвета: черный, белый, желтый, розовый, синий, зеленый, серый
цвет ручек: черный, желтый</t>
    </r>
  </si>
  <si>
    <r>
      <t xml:space="preserve">Турник-Брусья "Профи Усиленный"
</t>
    </r>
    <r>
      <rPr>
        <b/>
        <sz val="18"/>
        <color indexed="8"/>
        <rFont val="Century Gothic"/>
        <family val="2"/>
        <charset val="204"/>
      </rPr>
      <t>(крепеж к стене)         (профиль 40*40)                              Цвета: черный, белый
цвет ручек: черный, желтый</t>
    </r>
  </si>
  <si>
    <r>
      <t xml:space="preserve">Турник треххватный
</t>
    </r>
    <r>
      <rPr>
        <b/>
        <sz val="18"/>
        <color indexed="8"/>
        <rFont val="Century Gothic"/>
        <family val="2"/>
        <charset val="204"/>
      </rPr>
      <t xml:space="preserve"> (профиль 40*40)                   (крепеж к стене)                     Цвета: черный, белый,  розовый, синий, зеленый, серый
цвет ручек: черный, желтый</t>
    </r>
  </si>
  <si>
    <r>
      <t xml:space="preserve">Турник 5-и хватный "Чемпион" </t>
    </r>
    <r>
      <rPr>
        <b/>
        <sz val="18"/>
        <color indexed="8"/>
        <rFont val="Century Gothic"/>
        <family val="2"/>
        <charset val="204"/>
      </rPr>
      <t>(труба 32)                          (крепеж к стене)Цвета: черный, белый, серый
цвет ручек: черный, желтый</t>
    </r>
  </si>
  <si>
    <r>
      <t xml:space="preserve">Турник "Победитель"       </t>
    </r>
    <r>
      <rPr>
        <b/>
        <sz val="18"/>
        <color indexed="8"/>
        <rFont val="Century Gothic"/>
        <family val="2"/>
        <charset val="204"/>
      </rPr>
      <t>(труба 32)                           (крепеж к стене)Цвета: черный, белый, серый
цвет ручек: черный, желтый</t>
    </r>
  </si>
  <si>
    <r>
      <t xml:space="preserve">Турник усиленный с подвесом                  </t>
    </r>
    <r>
      <rPr>
        <b/>
        <sz val="18"/>
        <color indexed="8"/>
        <rFont val="Century Gothic"/>
        <family val="2"/>
        <charset val="204"/>
      </rPr>
      <t>(профиль 40*40)  
(крепеж к стене)
цвет ручек: черный, желтый</t>
    </r>
  </si>
  <si>
    <r>
      <t xml:space="preserve">Турник с подвесом   </t>
    </r>
    <r>
      <rPr>
        <b/>
        <sz val="18"/>
        <color indexed="8"/>
        <rFont val="Century Gothic"/>
        <family val="2"/>
        <charset val="204"/>
      </rPr>
      <t>(профиль 40*40)  
(крепеж на колонну)
цвет ручек: черный, желтый</t>
    </r>
  </si>
  <si>
    <r>
      <t xml:space="preserve">Турник "Oлимп"                 </t>
    </r>
    <r>
      <rPr>
        <b/>
        <sz val="18"/>
        <color indexed="8"/>
        <rFont val="Century Gothic"/>
        <family val="2"/>
        <charset val="204"/>
      </rPr>
      <t>(профиль 40*40)               (крепеж к стене,потолку) Цвета: черный, белый, серый
цвет ручек: черный, желтый</t>
    </r>
  </si>
  <si>
    <r>
      <t xml:space="preserve">Турник в распор №1          </t>
    </r>
    <r>
      <rPr>
        <b/>
        <sz val="18"/>
        <color indexed="8"/>
        <rFont val="Century Gothic"/>
        <family val="2"/>
        <charset val="204"/>
      </rPr>
      <t>(труба 25)
цвет ручек: черный, желтый</t>
    </r>
  </si>
  <si>
    <r>
      <t xml:space="preserve">Турник в распор №2        </t>
    </r>
    <r>
      <rPr>
        <b/>
        <sz val="18"/>
        <color indexed="8"/>
        <rFont val="Century Gothic"/>
        <family val="2"/>
        <charset val="204"/>
      </rPr>
      <t>(труба 25)
цвет ручек: черный, желтый</t>
    </r>
  </si>
  <si>
    <r>
      <t xml:space="preserve">Турник в распор №3       </t>
    </r>
    <r>
      <rPr>
        <b/>
        <sz val="18"/>
        <color indexed="8"/>
        <rFont val="Century Gothic"/>
        <family val="2"/>
        <charset val="204"/>
      </rPr>
      <t>(труба 25)
цвет ручек: черный, желтый</t>
    </r>
  </si>
  <si>
    <r>
      <t xml:space="preserve">Турник                       </t>
    </r>
    <r>
      <rPr>
        <b/>
        <sz val="18"/>
        <color indexed="8"/>
        <rFont val="Century Gothic"/>
        <family val="2"/>
        <charset val="204"/>
      </rPr>
      <t>(профиль 40*40)  
(крепеж к потолку)
цвет ручек: черный, желтый</t>
    </r>
  </si>
  <si>
    <r>
      <t xml:space="preserve">Турник-1 треххватный        </t>
    </r>
    <r>
      <rPr>
        <b/>
        <sz val="18"/>
        <color indexed="8"/>
        <rFont val="Century Gothic"/>
        <family val="2"/>
        <charset val="204"/>
      </rPr>
      <t>(труба 25)       
(крепеж в дверной проем)
цвет ручек: черный, желтый</t>
    </r>
  </si>
  <si>
    <r>
      <t xml:space="preserve">Турник-2 треххватный        </t>
    </r>
    <r>
      <rPr>
        <b/>
        <sz val="18"/>
        <color indexed="8"/>
        <rFont val="Century Gothic"/>
        <family val="2"/>
        <charset val="204"/>
      </rPr>
      <t>(труба 25)       
(крепеж в дверной проем)
цвет ручек: черный, желтый</t>
    </r>
  </si>
  <si>
    <r>
      <t xml:space="preserve">Турник-3 треххватный        </t>
    </r>
    <r>
      <rPr>
        <b/>
        <sz val="18"/>
        <color indexed="8"/>
        <rFont val="Century Gothic"/>
        <family val="2"/>
        <charset val="204"/>
      </rPr>
      <t>(труба 25)       
(крепеж в дверной проем)
цвет ручек: черный, желтый</t>
    </r>
  </si>
  <si>
    <r>
      <t xml:space="preserve">Турник                                  </t>
    </r>
    <r>
      <rPr>
        <b/>
        <sz val="18"/>
        <color indexed="8"/>
        <rFont val="Century Gothic"/>
        <family val="2"/>
        <charset val="204"/>
      </rPr>
      <t>(труба 25) 
(крепеж в угол)
цвет ручек: черный, желтый</t>
    </r>
  </si>
  <si>
    <r>
      <t xml:space="preserve">Турник СССР            </t>
    </r>
    <r>
      <rPr>
        <b/>
        <sz val="18"/>
        <color indexed="8"/>
        <rFont val="Century Gothic"/>
        <family val="2"/>
        <charset val="204"/>
      </rPr>
      <t>(профиль 40*40)  
(крепеж к стене)
цвет ручек: черный, желтый</t>
    </r>
  </si>
  <si>
    <r>
      <t xml:space="preserve">Турник складной               </t>
    </r>
    <r>
      <rPr>
        <b/>
        <sz val="18"/>
        <color indexed="8"/>
        <rFont val="Century Gothic"/>
        <family val="2"/>
        <charset val="204"/>
      </rPr>
      <t>(профиль 40*40)  
(крепеж к стене)
цвет ручек: черный, желтый</t>
    </r>
  </si>
  <si>
    <r>
      <t xml:space="preserve">Брусья "Рельеф"             </t>
    </r>
    <r>
      <rPr>
        <b/>
        <sz val="18"/>
        <color indexed="8"/>
        <rFont val="Century Gothic"/>
        <family val="2"/>
        <charset val="204"/>
      </rPr>
      <t>(крепеж к стене)</t>
    </r>
  </si>
  <si>
    <r>
      <t xml:space="preserve">Брусья №1
</t>
    </r>
    <r>
      <rPr>
        <b/>
        <sz val="18"/>
        <color indexed="8"/>
        <rFont val="Century Gothic"/>
        <family val="2"/>
        <charset val="204"/>
      </rPr>
      <t>(профиль 25*25)              (крепеж к стене)
цвет ручек: черный, желтый</t>
    </r>
  </si>
  <si>
    <r>
      <t xml:space="preserve">Брусья №2   </t>
    </r>
    <r>
      <rPr>
        <b/>
        <sz val="18"/>
        <color indexed="8"/>
        <rFont val="Century Gothic"/>
        <family val="2"/>
        <charset val="204"/>
      </rPr>
      <t xml:space="preserve">                            (профиль 40*40)  
(крепеж к стене)
цвет ручек: черный, желтый</t>
    </r>
  </si>
  <si>
    <r>
      <t xml:space="preserve">Упоры для отжимания          </t>
    </r>
    <r>
      <rPr>
        <b/>
        <sz val="18"/>
        <color indexed="8"/>
        <rFont val="Century Gothic"/>
        <family val="2"/>
        <charset val="204"/>
      </rPr>
      <t>(труба 25)</t>
    </r>
  </si>
  <si>
    <r>
      <t xml:space="preserve">Турник детский
</t>
    </r>
    <r>
      <rPr>
        <b/>
        <sz val="18"/>
        <color indexed="8"/>
        <rFont val="Century Gothic"/>
        <family val="2"/>
        <charset val="204"/>
      </rPr>
      <t>(крепеж к стене)</t>
    </r>
  </si>
  <si>
    <r>
      <rPr>
        <b/>
        <sz val="18"/>
        <color indexed="8"/>
        <rFont val="Century Gothic"/>
        <family val="2"/>
        <charset val="204"/>
      </rPr>
      <t>Турник детский усиленный
(крепеж к стене)</t>
    </r>
  </si>
  <si>
    <r>
      <t xml:space="preserve">Турник настенный </t>
    </r>
    <r>
      <rPr>
        <b/>
        <sz val="18"/>
        <rFont val="Century Gothic"/>
        <family val="2"/>
        <charset val="204"/>
      </rPr>
      <t xml:space="preserve">"FOR MEN" </t>
    </r>
    <r>
      <rPr>
        <b/>
        <sz val="18"/>
        <color indexed="10"/>
        <rFont val="Century Gothic"/>
        <family val="2"/>
        <charset val="204"/>
      </rPr>
      <t xml:space="preserve">   </t>
    </r>
    <r>
      <rPr>
        <b/>
        <sz val="18"/>
        <rFont val="Century Gothic"/>
        <family val="2"/>
        <charset val="204"/>
      </rPr>
      <t xml:space="preserve">                                  </t>
    </r>
    <r>
      <rPr>
        <sz val="13"/>
        <rFont val="Times New Roman"/>
        <family val="1"/>
        <charset val="204"/>
      </rPr>
      <t/>
    </r>
  </si>
  <si>
    <r>
      <rPr>
        <b/>
        <sz val="18"/>
        <color indexed="10"/>
        <rFont val="Century Gothic"/>
        <family val="2"/>
        <charset val="204"/>
      </rPr>
      <t xml:space="preserve">Мелкий ОПТ </t>
    </r>
    <r>
      <rPr>
        <b/>
        <sz val="18"/>
        <rFont val="Century Gothic"/>
        <family val="2"/>
        <charset val="204"/>
      </rPr>
      <t xml:space="preserve">  при покупке до 20 т.руб.</t>
    </r>
  </si>
  <si>
    <r>
      <rPr>
        <b/>
        <sz val="18"/>
        <color indexed="10"/>
        <rFont val="Century Gothic"/>
        <family val="2"/>
        <charset val="204"/>
      </rPr>
      <t>ОПТ 1</t>
    </r>
    <r>
      <rPr>
        <b/>
        <sz val="18"/>
        <rFont val="Century Gothic"/>
        <family val="2"/>
        <charset val="204"/>
      </rPr>
      <t xml:space="preserve">  при закупке от 20 до 50 т.руб.</t>
    </r>
  </si>
  <si>
    <r>
      <t xml:space="preserve"> </t>
    </r>
    <r>
      <rPr>
        <b/>
        <sz val="18"/>
        <color indexed="10"/>
        <rFont val="Century Gothic"/>
        <family val="2"/>
        <charset val="204"/>
      </rPr>
      <t xml:space="preserve">ОПТ 2 </t>
    </r>
    <r>
      <rPr>
        <b/>
        <sz val="18"/>
        <rFont val="Century Gothic"/>
        <family val="2"/>
        <charset val="204"/>
      </rPr>
      <t xml:space="preserve">при закупке от 50 до150 т.руб.  </t>
    </r>
  </si>
  <si>
    <r>
      <t xml:space="preserve"> </t>
    </r>
    <r>
      <rPr>
        <b/>
        <sz val="18"/>
        <color indexed="10"/>
        <rFont val="Century Gothic"/>
        <family val="2"/>
        <charset val="204"/>
      </rPr>
      <t xml:space="preserve">ОПТ 3  </t>
    </r>
    <r>
      <rPr>
        <b/>
        <sz val="18"/>
        <rFont val="Century Gothic"/>
        <family val="2"/>
        <charset val="204"/>
      </rPr>
      <t>при закупке
от 150 т.руб.</t>
    </r>
  </si>
  <si>
    <t>Коврик флисовый</t>
  </si>
  <si>
    <t>Материал Флис , размер ДхШ 190х700 , чехол материал оксфорд ,размер 460х250</t>
  </si>
  <si>
    <t>Тренажер   HIP SHAPER CN403</t>
  </si>
  <si>
    <t>Тренажер эффективно формирует талию, укрепляет внешние и внутренние мышцы бедер и ягодичные мышцы, способствует созданию красивой спортивной фигуры
Можно использовать как для тренировки ног, так и для тренировки рук
Благодаря своей компактности, в отличии от других громоздких тренажеров, не занимает много места в хранении
Размер тренажера: 77 x 64 x 15cm
размер упаковки: 76 x 36 x 16cm
вес нетто 4,8 кг
вес брутто 5,5 кг</t>
  </si>
  <si>
    <t>Беруши для плав. ATEMI EP1 cиликон (4шт)</t>
  </si>
  <si>
    <t>Бренд ATEMI Вес (грамм) 15 Длина (мм) 50 Ширина (мм) 50 Высота (мм) 50</t>
  </si>
  <si>
    <t>Беруши для плав. ATEMI EP2 cиликон</t>
  </si>
  <si>
    <t xml:space="preserve">Суппорт голеностопа 2760 white </t>
  </si>
  <si>
    <t>1 шт.</t>
  </si>
  <si>
    <t>Суппорт голеностопа неопреновый CA5101 черный</t>
  </si>
  <si>
    <t>Суппорт колена неопреновый открытый CA3114  синий</t>
  </si>
  <si>
    <t>Пояс для карате цветной оранжевые. красные. синие. зеленые</t>
  </si>
  <si>
    <t>Перчатки бокс.кож. 1002    8 унц. цв.красн.</t>
  </si>
  <si>
    <t>Натуральная кожа</t>
  </si>
  <si>
    <r>
      <t xml:space="preserve">Трекинговые палки с двухкомпонентной ручкой  115 см </t>
    </r>
    <r>
      <rPr>
        <b/>
        <sz val="22"/>
        <color indexed="10"/>
        <rFont val="Century Gothic"/>
        <family val="2"/>
        <charset val="204"/>
      </rPr>
      <t xml:space="preserve">НОВИНКА </t>
    </r>
  </si>
  <si>
    <t>Дартс-ММ игра (35 см. 3 дротика)</t>
  </si>
  <si>
    <t>1шт.</t>
  </si>
  <si>
    <t>Дартс-МЦ игра (35 см., 3 дротика)</t>
  </si>
  <si>
    <t>Дартс большой (жесткий обод, 6 дротиков)</t>
  </si>
  <si>
    <t>Дартс большой (мягкий обод, 6 дротиков)</t>
  </si>
  <si>
    <t xml:space="preserve">Качели "Бабочка"  </t>
  </si>
  <si>
    <t>1 короб - картон:  
ДхШхВ, мм: 1500х450х150</t>
  </si>
  <si>
    <t>Турник-Брусья "Юниор"   (труба 32)
(крепеж к стене)</t>
  </si>
  <si>
    <t>Ширина: 560мм
Глубина: 500мм
Высота: 600мм
Допустимая нагрузка: до 100кг
Гарантия: 2 года</t>
  </si>
  <si>
    <t>Внутри 5 мешков ,наполняемость каждого по 5 кг. Это многофункциональный тренажер для силовых и функциональных тренировок. Профессиональный фабричный пошив
Качественные, устойчивые к нагрузкам материалы (российская ткань военного назначения)
Лучшая эргономика и удобство использования
Лучшее соотношение цена/качество
Предназначение:
Тренировка различных мышц, создание дополнительного отягощения при выполнении упражнений</t>
  </si>
  <si>
    <t>Бадм. волан ,пласт.,белый, туба 12шт.,арт.2114</t>
  </si>
  <si>
    <t>туба 12шт</t>
  </si>
  <si>
    <t>2 ракетки , воланчик и чехол</t>
  </si>
  <si>
    <t xml:space="preserve">Обруч стальной Absolute Champion диаметр 54 см  </t>
  </si>
  <si>
    <t xml:space="preserve">Обруч стальной Absolute Champion диаметр 75 см  </t>
  </si>
  <si>
    <t>Диаметр: 75 см
Цвета: синий, красный, фиолетовый,
золотой</t>
  </si>
  <si>
    <t>Диаметр: 54 см
Цвета: синий, красный, фиолетовый,
золотой</t>
  </si>
  <si>
    <t>Батут Absolute Champion 38'' с держателем                          (97см)</t>
  </si>
  <si>
    <t>Качели дачные 3-х местные</t>
  </si>
  <si>
    <t xml:space="preserve">Масса комплекса: 37 кг
Допустимая величина нагрузки: 200 кг
Длина: 2200 мм
Ширина: 1200 мм
Высота: 1500 мм
Материал каркаса/ткани: сталь/тент
Конструкция: сборная 
Толщина трубы каркаса: 1,5 мм; dтрубы=Ø25, Ø38 
Окраска: порошковая
Сидушка: х/б, синтепон
Гарантия: 12 месяцев
</t>
  </si>
  <si>
    <t>1 короб - картон:  ДхШхВ, мм: 2200х450х150</t>
  </si>
  <si>
    <t>зеленый</t>
  </si>
  <si>
    <t>синий</t>
  </si>
  <si>
    <t>АКЦИЯ!!! 720</t>
  </si>
  <si>
    <t>Масса комплекса: 26 кг
Допустимая величина нагрузки: 120 кг.
Длина: 1530 мм
Ширина: 1100 мм
Высота: 1500 мм
Материал каркаса/ткани: сталь/тент
Конструкция: сборная 
Толщина трубы каркаса: 1,5 мм; d трубы=Ø25 
Окраска: порошковая
Сидушка: х/б, синтепон
Гарантия: 12 месяцев</t>
  </si>
  <si>
    <t>Дартс ф30см, в блистере, 4 дротика</t>
  </si>
  <si>
    <t>Эспандер для мышц и спины АСЕ-01</t>
  </si>
  <si>
    <t>Сетка для н/т а-100</t>
  </si>
  <si>
    <t>ДСК Скала</t>
  </si>
  <si>
    <t>ФИОЛЕТОВО-РОЗОВЫЙ</t>
  </si>
  <si>
    <t>ДСК 11 "Малыш"                                                     Комплектация: Качели                         Крепление: болтами к стене</t>
  </si>
  <si>
    <t>ДСК 10 "Замок Принцессы"                                                   Комплектация: Трапеция, кольца, брусья навесные, стол</t>
  </si>
  <si>
    <t xml:space="preserve">ДСК 17 "Патриот"                          Комплектация: Кольца, кольцо баскетбольное     сварные перекладины          </t>
  </si>
  <si>
    <t xml:space="preserve"> </t>
  </si>
  <si>
    <r>
      <t xml:space="preserve">Сумка спортивная Abch жен. малая SS-02 цв.красная, шт    Описание: </t>
    </r>
    <r>
      <rPr>
        <b/>
        <sz val="16"/>
        <color indexed="8"/>
        <rFont val="Century Gothic"/>
        <family val="2"/>
        <charset val="204"/>
      </rPr>
      <t xml:space="preserve">снизу молния, раскладывающееся дно   Габариты, мм ВхШхД: 210+110х170х470   Цвет: Красный ,желтый, т.синий  </t>
    </r>
  </si>
  <si>
    <r>
      <t xml:space="preserve">Сумка-рюкзак для коньков Abch Мод.1                                                    Цвет: </t>
    </r>
    <r>
      <rPr>
        <b/>
        <sz val="16"/>
        <color indexed="8"/>
        <rFont val="Century Gothic"/>
        <family val="2"/>
        <charset val="204"/>
      </rPr>
      <t xml:space="preserve">красный, черный,василек                                   Габариты, мм ВхШхД: 280х220х400                        Материал:  "Оксфорд" нейлон 420Д; 220Д  Отделения/карманы: одно отделение, один наружный карман               </t>
    </r>
  </si>
  <si>
    <t xml:space="preserve">Размеры: S           </t>
  </si>
  <si>
    <t>,</t>
  </si>
  <si>
    <t>Мелкий ОПТ  
при покупке до 20 т.руб.</t>
  </si>
  <si>
    <r>
      <t>АКЦИЯ!!! (</t>
    </r>
    <r>
      <rPr>
        <b/>
        <sz val="14"/>
        <color theme="1"/>
        <rFont val="Century Gothic"/>
        <family val="2"/>
        <charset val="204"/>
      </rPr>
      <t>ВАСИЛЕК</t>
    </r>
    <r>
      <rPr>
        <b/>
        <sz val="20"/>
        <color rgb="FFFF0000"/>
        <rFont val="Century Gothic"/>
        <family val="2"/>
        <charset val="204"/>
      </rPr>
      <t>)                    448</t>
    </r>
  </si>
  <si>
    <t>АКЦИЯ!            3 000</t>
  </si>
  <si>
    <t>АКЦИЯ!            3 500</t>
  </si>
  <si>
    <t>АКЦИЯ!            4 000</t>
  </si>
  <si>
    <t>цвет Лайм         Нагрузка 3кг                               цвет Фиолетовый Нагрузка 6кг             цвет Синий            Нагрузка 9кг (комплект из 3х жгутов разной нагрузкой)</t>
  </si>
  <si>
    <t xml:space="preserve">           цвет Синий            Нагрузка 9кг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</si>
</sst>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#,##0&quot;р.&quot;"/>
    <numFmt numFmtId="166" formatCode="#,##0.00&quot;р.&quot;"/>
    <numFmt numFmtId="167" formatCode="0.0"/>
  </numFmts>
  <fonts count="151">
    <font>
      <sz val="11"/>
      <color theme="1"/>
      <name val="Calibri"/>
      <family val="2"/>
      <charset val="204"/>
      <scheme val="minor"/>
    </font>
    <font>
      <sz val="9"/>
      <name val="宋体"/>
      <charset val="134"/>
    </font>
    <font>
      <b/>
      <sz val="36"/>
      <color indexed="8"/>
      <name val="Century Gothic"/>
      <family val="2"/>
      <charset val="204"/>
    </font>
    <font>
      <b/>
      <sz val="14"/>
      <color indexed="8"/>
      <name val="Century Gothic"/>
      <family val="2"/>
      <charset val="204"/>
    </font>
    <font>
      <b/>
      <sz val="14"/>
      <color indexed="10"/>
      <name val="Century Gothic"/>
      <family val="2"/>
      <charset val="204"/>
    </font>
    <font>
      <b/>
      <sz val="12"/>
      <name val="Century Gothic"/>
      <family val="2"/>
      <charset val="204"/>
    </font>
    <font>
      <b/>
      <sz val="16"/>
      <color indexed="10"/>
      <name val="Century Gothic"/>
      <family val="2"/>
      <charset val="204"/>
    </font>
    <font>
      <sz val="16"/>
      <color indexed="8"/>
      <name val="Century Gothic"/>
      <family val="2"/>
      <charset val="204"/>
    </font>
    <font>
      <b/>
      <sz val="16"/>
      <color indexed="8"/>
      <name val="Century Gothic"/>
      <family val="2"/>
      <charset val="204"/>
    </font>
    <font>
      <sz val="14"/>
      <name val="Century Gothic"/>
      <family val="2"/>
      <charset val="204"/>
    </font>
    <font>
      <sz val="14"/>
      <color indexed="8"/>
      <name val="Century Gothic"/>
      <family val="2"/>
      <charset val="204"/>
    </font>
    <font>
      <b/>
      <sz val="13"/>
      <name val="Century Gothic"/>
      <family val="2"/>
      <charset val="204"/>
    </font>
    <font>
      <b/>
      <sz val="16"/>
      <name val="Century Gothic"/>
      <family val="2"/>
      <charset val="204"/>
    </font>
    <font>
      <sz val="16"/>
      <name val="Century Gothic"/>
      <family val="2"/>
      <charset val="204"/>
    </font>
    <font>
      <b/>
      <sz val="16"/>
      <color indexed="10"/>
      <name val="Century Gothic"/>
      <family val="2"/>
      <charset val="204"/>
    </font>
    <font>
      <b/>
      <sz val="20"/>
      <name val="Century Gothic"/>
      <family val="2"/>
      <charset val="204"/>
    </font>
    <font>
      <sz val="12"/>
      <color indexed="8"/>
      <name val="Century Gothic"/>
      <family val="2"/>
      <charset val="204"/>
    </font>
    <font>
      <b/>
      <sz val="14"/>
      <name val="Century Gothic"/>
      <family val="2"/>
      <charset val="204"/>
    </font>
    <font>
      <sz val="12"/>
      <name val="Century Gothic"/>
      <family val="2"/>
      <charset val="204"/>
    </font>
    <font>
      <b/>
      <sz val="12"/>
      <color indexed="8"/>
      <name val="Century Gothic"/>
      <family val="2"/>
      <charset val="204"/>
    </font>
    <font>
      <sz val="13"/>
      <color indexed="8"/>
      <name val="Century Gothic"/>
      <family val="2"/>
      <charset val="204"/>
    </font>
    <font>
      <b/>
      <sz val="40"/>
      <color indexed="10"/>
      <name val="Century Gothic"/>
      <family val="2"/>
      <charset val="204"/>
    </font>
    <font>
      <b/>
      <sz val="13"/>
      <color indexed="8"/>
      <name val="Century Gothic"/>
      <family val="2"/>
      <charset val="204"/>
    </font>
    <font>
      <sz val="13"/>
      <name val="Century Gothic"/>
      <family val="2"/>
      <charset val="204"/>
    </font>
    <font>
      <b/>
      <i/>
      <sz val="12"/>
      <name val="Century Gothic"/>
      <family val="2"/>
      <charset val="204"/>
    </font>
    <font>
      <sz val="20"/>
      <name val="Century Gothic"/>
      <family val="2"/>
      <charset val="204"/>
    </font>
    <font>
      <i/>
      <sz val="13"/>
      <name val="Century Gothic"/>
      <family val="2"/>
      <charset val="204"/>
    </font>
    <font>
      <b/>
      <i/>
      <sz val="14"/>
      <name val="Century Gothic"/>
      <family val="2"/>
      <charset val="204"/>
    </font>
    <font>
      <b/>
      <i/>
      <sz val="13"/>
      <name val="Century Gothic"/>
      <family val="2"/>
      <charset val="204"/>
    </font>
    <font>
      <b/>
      <sz val="20"/>
      <color indexed="8"/>
      <name val="Century Gothic"/>
      <family val="2"/>
      <charset val="204"/>
    </font>
    <font>
      <i/>
      <sz val="16"/>
      <name val="Century Gothic"/>
      <family val="2"/>
      <charset val="204"/>
    </font>
    <font>
      <b/>
      <i/>
      <sz val="16"/>
      <name val="Century Gothic"/>
      <family val="2"/>
      <charset val="204"/>
    </font>
    <font>
      <sz val="11"/>
      <name val="Century Gothic"/>
      <family val="2"/>
      <charset val="204"/>
    </font>
    <font>
      <sz val="20"/>
      <color indexed="8"/>
      <name val="Century Gothic"/>
      <family val="2"/>
      <charset val="204"/>
    </font>
    <font>
      <b/>
      <sz val="28"/>
      <color indexed="8"/>
      <name val="Century Gothic"/>
      <family val="2"/>
      <charset val="204"/>
    </font>
    <font>
      <b/>
      <sz val="13"/>
      <color indexed="8"/>
      <name val="Times New Roman"/>
      <family val="1"/>
      <charset val="204"/>
    </font>
    <font>
      <b/>
      <sz val="48"/>
      <color indexed="10"/>
      <name val="Century Gothic"/>
      <family val="2"/>
      <charset val="204"/>
    </font>
    <font>
      <sz val="13"/>
      <color indexed="8"/>
      <name val="Times New Roman"/>
      <family val="1"/>
      <charset val="204"/>
    </font>
    <font>
      <b/>
      <sz val="18"/>
      <name val="Century Gothic"/>
      <family val="2"/>
      <charset val="204"/>
    </font>
    <font>
      <sz val="14"/>
      <color indexed="81"/>
      <name val="Tahoma"/>
      <family val="2"/>
      <charset val="204"/>
    </font>
    <font>
      <b/>
      <sz val="26"/>
      <color indexed="8"/>
      <name val="Century Gothic"/>
      <family val="2"/>
      <charset val="204"/>
    </font>
    <font>
      <b/>
      <sz val="72"/>
      <name val="Century Gothic"/>
      <family val="2"/>
      <charset val="204"/>
    </font>
    <font>
      <b/>
      <i/>
      <sz val="72"/>
      <name val="Century Gothic"/>
      <family val="2"/>
      <charset val="204"/>
    </font>
    <font>
      <b/>
      <sz val="36"/>
      <name val="Century Gothic"/>
      <family val="2"/>
      <charset val="204"/>
    </font>
    <font>
      <b/>
      <sz val="22"/>
      <color indexed="10"/>
      <name val="Century Gothic"/>
      <family val="2"/>
      <charset val="204"/>
    </font>
    <font>
      <sz val="13"/>
      <name val="Times New Roman"/>
      <family val="1"/>
      <charset val="204"/>
    </font>
    <font>
      <sz val="48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b/>
      <sz val="28"/>
      <name val="Century Gothic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6"/>
      <color indexed="10"/>
      <name val="Century Gothic"/>
      <family val="2"/>
      <charset val="204"/>
    </font>
    <font>
      <b/>
      <i/>
      <sz val="16"/>
      <color indexed="8"/>
      <name val="Century Gothic"/>
      <family val="2"/>
      <charset val="204"/>
    </font>
    <font>
      <b/>
      <sz val="24"/>
      <color indexed="8"/>
      <name val="Century Gothic"/>
      <family val="2"/>
      <charset val="204"/>
    </font>
    <font>
      <b/>
      <sz val="26"/>
      <name val="Century Gothic"/>
      <family val="2"/>
      <charset val="204"/>
    </font>
    <font>
      <b/>
      <sz val="24"/>
      <color indexed="10"/>
      <name val="Century Gothic"/>
      <family val="2"/>
      <charset val="204"/>
    </font>
    <font>
      <b/>
      <sz val="36"/>
      <color indexed="10"/>
      <name val="Century Gothic"/>
      <family val="2"/>
      <charset val="204"/>
    </font>
    <font>
      <b/>
      <sz val="60"/>
      <color indexed="10"/>
      <name val="Century Gothic"/>
      <family val="2"/>
      <charset val="204"/>
    </font>
    <font>
      <b/>
      <i/>
      <sz val="18"/>
      <name val="Century Gothic"/>
      <family val="2"/>
      <charset val="204"/>
    </font>
    <font>
      <b/>
      <sz val="18"/>
      <color indexed="10"/>
      <name val="Century Gothic"/>
      <family val="2"/>
      <charset val="204"/>
    </font>
    <font>
      <sz val="24"/>
      <color indexed="10"/>
      <name val="Century Gothic"/>
      <family val="2"/>
      <charset val="204"/>
    </font>
    <font>
      <sz val="20"/>
      <name val="Times New Roman"/>
      <family val="1"/>
      <charset val="204"/>
    </font>
    <font>
      <b/>
      <sz val="18"/>
      <color indexed="8"/>
      <name val="Century Gothic"/>
      <family val="2"/>
      <charset val="204"/>
    </font>
    <font>
      <b/>
      <sz val="20"/>
      <color indexed="10"/>
      <name val="Century Gothic"/>
      <family val="2"/>
      <charset val="204"/>
    </font>
    <font>
      <b/>
      <sz val="18"/>
      <color indexed="81"/>
      <name val="Tahoma"/>
      <family val="2"/>
      <charset val="204"/>
    </font>
    <font>
      <b/>
      <sz val="18"/>
      <name val="Cambria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Century Gothic"/>
      <family val="2"/>
      <charset val="204"/>
    </font>
    <font>
      <sz val="11"/>
      <color theme="1"/>
      <name val="Century Gothic"/>
      <family val="2"/>
      <charset val="204"/>
    </font>
    <font>
      <sz val="12"/>
      <color theme="1"/>
      <name val="Century Gothic"/>
      <family val="2"/>
      <charset val="204"/>
    </font>
    <font>
      <b/>
      <sz val="16"/>
      <color rgb="FFFF0000"/>
      <name val="Century Gothic"/>
      <family val="2"/>
      <charset val="204"/>
    </font>
    <font>
      <b/>
      <sz val="16"/>
      <color theme="1"/>
      <name val="Century Gothic"/>
      <family val="2"/>
      <charset val="204"/>
    </font>
    <font>
      <sz val="16"/>
      <color theme="1"/>
      <name val="Century Gothic"/>
      <family val="2"/>
      <charset val="204"/>
    </font>
    <font>
      <b/>
      <sz val="11"/>
      <color rgb="FFFF0000"/>
      <name val="Century Gothic"/>
      <family val="2"/>
      <charset val="204"/>
    </font>
    <font>
      <b/>
      <sz val="13"/>
      <color theme="1"/>
      <name val="Century Gothic"/>
      <family val="2"/>
      <charset val="204"/>
    </font>
    <font>
      <b/>
      <sz val="13"/>
      <color rgb="FFFF0000"/>
      <name val="Century Gothic"/>
      <family val="2"/>
      <charset val="204"/>
    </font>
    <font>
      <sz val="20"/>
      <color theme="1"/>
      <name val="Century Gothic"/>
      <family val="2"/>
      <charset val="204"/>
    </font>
    <font>
      <b/>
      <sz val="20"/>
      <color rgb="FFFF0000"/>
      <name val="Century Gothic"/>
      <family val="2"/>
      <charset val="204"/>
    </font>
    <font>
      <sz val="12"/>
      <color rgb="FFFF0000"/>
      <name val="Century Gothic"/>
      <family val="2"/>
      <charset val="204"/>
    </font>
    <font>
      <b/>
      <i/>
      <sz val="13"/>
      <color theme="1"/>
      <name val="Century Gothic"/>
      <family val="2"/>
      <charset val="204"/>
    </font>
    <font>
      <sz val="14"/>
      <color theme="1"/>
      <name val="Century Gothic"/>
      <family val="2"/>
      <charset val="204"/>
    </font>
    <font>
      <b/>
      <sz val="14"/>
      <color theme="1"/>
      <name val="Century Gothic"/>
      <family val="2"/>
      <charset val="204"/>
    </font>
    <font>
      <b/>
      <i/>
      <sz val="20"/>
      <color rgb="FFFF0000"/>
      <name val="Century Gothic"/>
      <family val="2"/>
      <charset val="204"/>
    </font>
    <font>
      <b/>
      <sz val="12"/>
      <color theme="1"/>
      <name val="Century Gothic"/>
      <family val="2"/>
      <charset val="204"/>
    </font>
    <font>
      <b/>
      <sz val="20"/>
      <color theme="1"/>
      <name val="Century Gothic"/>
      <family val="2"/>
      <charset val="204"/>
    </font>
    <font>
      <b/>
      <sz val="18"/>
      <color rgb="FFFF0000"/>
      <name val="Century Gothic"/>
      <family val="2"/>
      <charset val="204"/>
    </font>
    <font>
      <b/>
      <sz val="13"/>
      <color rgb="FF0070C0"/>
      <name val="Century Gothic"/>
      <family val="2"/>
      <charset val="204"/>
    </font>
    <font>
      <b/>
      <sz val="14"/>
      <color rgb="FF0070C0"/>
      <name val="Century Gothic"/>
      <family val="2"/>
      <charset val="204"/>
    </font>
    <font>
      <b/>
      <sz val="14"/>
      <color rgb="FFFF0000"/>
      <name val="Century Gothic"/>
      <family val="2"/>
      <charset val="204"/>
    </font>
    <font>
      <b/>
      <sz val="12"/>
      <color rgb="FFFF0000"/>
      <name val="Century Gothic"/>
      <family val="2"/>
      <charset val="204"/>
    </font>
    <font>
      <b/>
      <i/>
      <sz val="16"/>
      <color rgb="FFFF0000"/>
      <name val="Century Gothic"/>
      <family val="2"/>
      <charset val="204"/>
    </font>
    <font>
      <sz val="13"/>
      <color rgb="FFFF0000"/>
      <name val="Century Gothic"/>
      <family val="2"/>
      <charset val="204"/>
    </font>
    <font>
      <sz val="13"/>
      <color theme="1"/>
      <name val="Times New Roman"/>
      <family val="1"/>
      <charset val="204"/>
    </font>
    <font>
      <b/>
      <i/>
      <sz val="18"/>
      <color rgb="FFFF0000"/>
      <name val="Century Gothic"/>
      <family val="2"/>
      <charset val="204"/>
    </font>
    <font>
      <b/>
      <i/>
      <sz val="14"/>
      <color theme="1"/>
      <name val="Century Gothic"/>
      <family val="2"/>
      <charset val="204"/>
    </font>
    <font>
      <sz val="13"/>
      <color rgb="FF34963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entury Gothic"/>
      <family val="2"/>
      <charset val="204"/>
    </font>
    <font>
      <sz val="16"/>
      <color theme="1"/>
      <name val="Times New Roman"/>
      <family val="1"/>
      <charset val="204"/>
    </font>
    <font>
      <sz val="28"/>
      <color theme="1"/>
      <name val="Century Gothic"/>
      <family val="2"/>
      <charset val="204"/>
    </font>
    <font>
      <sz val="16"/>
      <color rgb="FFFF0000"/>
      <name val="Century Gothic"/>
      <family val="2"/>
      <charset val="204"/>
    </font>
    <font>
      <b/>
      <sz val="10"/>
      <color rgb="FFFF0000"/>
      <name val="Century Gothic"/>
      <family val="2"/>
      <charset val="204"/>
    </font>
    <font>
      <b/>
      <sz val="16"/>
      <color rgb="FFFF0000"/>
      <name val="Calibri"/>
      <family val="2"/>
      <charset val="204"/>
      <scheme val="minor"/>
    </font>
    <font>
      <b/>
      <sz val="16"/>
      <color rgb="FF0070C0"/>
      <name val="Century Gothic"/>
      <family val="2"/>
      <charset val="204"/>
    </font>
    <font>
      <b/>
      <sz val="20"/>
      <color rgb="FF349630"/>
      <name val="Times New Roman"/>
      <family val="1"/>
      <charset val="204"/>
    </font>
    <font>
      <sz val="16"/>
      <color rgb="FF00B050"/>
      <name val="Century Gothic"/>
      <family val="2"/>
      <charset val="204"/>
    </font>
    <font>
      <b/>
      <sz val="20"/>
      <color theme="1"/>
      <name val="Times New Roman"/>
      <family val="1"/>
      <charset val="204"/>
    </font>
    <font>
      <b/>
      <sz val="36"/>
      <color rgb="FFFF0000"/>
      <name val="Century Gothic"/>
      <family val="2"/>
      <charset val="204"/>
    </font>
    <font>
      <b/>
      <sz val="28"/>
      <color rgb="FFFF0000"/>
      <name val="Century Gothic"/>
      <family val="2"/>
      <charset val="204"/>
    </font>
    <font>
      <b/>
      <sz val="22"/>
      <color rgb="FFFF0000"/>
      <name val="Century Gothic"/>
      <family val="2"/>
      <charset val="204"/>
    </font>
    <font>
      <b/>
      <sz val="24"/>
      <color rgb="FFFF0000"/>
      <name val="Century Gothic"/>
      <family val="2"/>
      <charset val="204"/>
    </font>
    <font>
      <sz val="11"/>
      <color rgb="FFFF0000"/>
      <name val="Century Gothic"/>
      <family val="2"/>
      <charset val="204"/>
    </font>
    <font>
      <sz val="16"/>
      <color theme="1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b/>
      <sz val="36"/>
      <color theme="1"/>
      <name val="Century Gothic"/>
      <family val="2"/>
      <charset val="204"/>
    </font>
    <font>
      <b/>
      <sz val="22"/>
      <color theme="1"/>
      <name val="Century Gothic"/>
      <family val="2"/>
      <charset val="204"/>
    </font>
    <font>
      <b/>
      <sz val="18"/>
      <color theme="1"/>
      <name val="Century Gothic"/>
      <family val="2"/>
      <charset val="204"/>
    </font>
    <font>
      <b/>
      <sz val="20"/>
      <color rgb="FF0070C0"/>
      <name val="Century Gothic"/>
      <family val="2"/>
      <charset val="204"/>
    </font>
    <font>
      <b/>
      <sz val="18"/>
      <color rgb="FF0070C0"/>
      <name val="Century Gothic"/>
      <family val="2"/>
      <charset val="204"/>
    </font>
    <font>
      <sz val="18"/>
      <color theme="1"/>
      <name val="Calibri"/>
      <family val="2"/>
      <charset val="204"/>
      <scheme val="minor"/>
    </font>
    <font>
      <b/>
      <sz val="18"/>
      <color rgb="FFFF0000"/>
      <name val="Cambria"/>
      <family val="1"/>
      <charset val="204"/>
      <scheme val="major"/>
    </font>
    <font>
      <b/>
      <sz val="16"/>
      <color rgb="FF000000"/>
      <name val="Century Gothic"/>
      <family val="2"/>
      <charset val="204"/>
    </font>
    <font>
      <b/>
      <sz val="28"/>
      <color theme="1"/>
      <name val="Century Gothic"/>
      <family val="2"/>
      <charset val="204"/>
    </font>
    <font>
      <b/>
      <sz val="60"/>
      <color rgb="FFB81877"/>
      <name val="Century Gothic"/>
      <family val="2"/>
      <charset val="204"/>
    </font>
    <font>
      <sz val="18"/>
      <color theme="1"/>
      <name val="Century Gothic"/>
      <family val="2"/>
      <charset val="204"/>
    </font>
    <font>
      <b/>
      <sz val="18"/>
      <color rgb="FF000000"/>
      <name val="Century Gothic"/>
      <family val="2"/>
      <charset val="204"/>
    </font>
    <font>
      <b/>
      <sz val="48"/>
      <color rgb="FFFF0000"/>
      <name val="Century Gothic"/>
      <family val="2"/>
      <charset val="204"/>
    </font>
    <font>
      <sz val="36"/>
      <color theme="1"/>
      <name val="Century Gothic"/>
      <family val="2"/>
      <charset val="204"/>
    </font>
    <font>
      <b/>
      <sz val="18"/>
      <color rgb="FF349630"/>
      <name val="Century Gothic"/>
      <family val="2"/>
      <charset val="204"/>
    </font>
    <font>
      <b/>
      <sz val="26"/>
      <color theme="1"/>
      <name val="Century Gothic"/>
      <family val="2"/>
      <charset val="204"/>
    </font>
    <font>
      <sz val="26"/>
      <color theme="1"/>
      <name val="Century Gothic"/>
      <family val="2"/>
      <charset val="204"/>
    </font>
    <font>
      <b/>
      <sz val="24"/>
      <color theme="1"/>
      <name val="Century Gothic"/>
      <family val="2"/>
      <charset val="204"/>
    </font>
    <font>
      <sz val="24"/>
      <color theme="1"/>
      <name val="Century Gothic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20"/>
      <color rgb="FF92D050"/>
      <name val="Century Gothic"/>
      <family val="2"/>
      <charset val="204"/>
    </font>
    <font>
      <b/>
      <sz val="22"/>
      <color rgb="FF92D050"/>
      <name val="Century Gothic"/>
      <family val="2"/>
      <charset val="204"/>
    </font>
    <font>
      <b/>
      <sz val="40"/>
      <color rgb="FF7030A0"/>
      <name val="Century Gothic"/>
      <family val="2"/>
      <charset val="204"/>
    </font>
    <font>
      <b/>
      <sz val="20"/>
      <color rgb="FF00B050"/>
      <name val="Century Gothic"/>
      <family val="2"/>
      <charset val="204"/>
    </font>
    <font>
      <b/>
      <sz val="40"/>
      <color rgb="FFFF0000"/>
      <name val="Century Gothic"/>
      <family val="2"/>
      <charset val="204"/>
    </font>
    <font>
      <b/>
      <sz val="26"/>
      <color rgb="FF7030A0"/>
      <name val="Century Gothic"/>
      <family val="2"/>
      <charset val="204"/>
    </font>
    <font>
      <b/>
      <strike/>
      <sz val="22"/>
      <color rgb="FFFF0000"/>
      <name val="Century Gothic"/>
      <family val="2"/>
      <charset val="204"/>
    </font>
    <font>
      <b/>
      <strike/>
      <sz val="20"/>
      <color rgb="FFFF0000"/>
      <name val="Century Gothic"/>
      <family val="2"/>
      <charset val="204"/>
    </font>
    <font>
      <b/>
      <i/>
      <sz val="16"/>
      <color theme="1"/>
      <name val="Century Gothic"/>
      <family val="2"/>
      <charset val="204"/>
    </font>
    <font>
      <sz val="20"/>
      <color theme="1"/>
      <name val="Calibri"/>
      <family val="2"/>
      <charset val="204"/>
      <scheme val="minor"/>
    </font>
    <font>
      <sz val="60"/>
      <color rgb="FFB81877"/>
      <name val="Century Gothic"/>
      <family val="2"/>
      <charset val="204"/>
    </font>
    <font>
      <b/>
      <sz val="16"/>
      <color theme="0"/>
      <name val="Century Gothic"/>
      <family val="2"/>
      <charset val="204"/>
    </font>
    <font>
      <b/>
      <sz val="48"/>
      <color rgb="FF000000"/>
      <name val="Century Gothic"/>
      <family val="2"/>
      <charset val="204"/>
    </font>
    <font>
      <b/>
      <sz val="36"/>
      <color rgb="FFC00000"/>
      <name val="Century Gothic"/>
      <family val="2"/>
      <charset val="204"/>
    </font>
    <font>
      <b/>
      <sz val="48"/>
      <color theme="1"/>
      <name val="Century Gothic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CFF0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8CFF01"/>
        <bgColor rgb="FF000000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49630"/>
      </left>
      <right style="thin">
        <color rgb="FF349630"/>
      </right>
      <top style="thin">
        <color rgb="FF349630"/>
      </top>
      <bottom style="thin">
        <color rgb="FF349630"/>
      </bottom>
      <diagonal/>
    </border>
    <border>
      <left style="thin">
        <color rgb="FF349630"/>
      </left>
      <right/>
      <top style="thin">
        <color rgb="FF349630"/>
      </top>
      <bottom style="thin">
        <color rgb="FF349630"/>
      </bottom>
      <diagonal/>
    </border>
    <border>
      <left/>
      <right style="thin">
        <color rgb="FF349630"/>
      </right>
      <top style="thin">
        <color rgb="FF349630"/>
      </top>
      <bottom style="thin">
        <color rgb="FF349630"/>
      </bottom>
      <diagonal/>
    </border>
    <border>
      <left style="thin">
        <color rgb="FF349630"/>
      </left>
      <right style="thin">
        <color rgb="FF349630"/>
      </right>
      <top style="thin">
        <color rgb="FF349630"/>
      </top>
      <bottom/>
      <diagonal/>
    </border>
    <border>
      <left style="thin">
        <color rgb="FF349630"/>
      </left>
      <right style="thin">
        <color rgb="FF349630"/>
      </right>
      <top/>
      <bottom style="thin">
        <color rgb="FF349630"/>
      </bottom>
      <diagonal/>
    </border>
    <border>
      <left style="thin">
        <color rgb="FF349630"/>
      </left>
      <right style="thin">
        <color rgb="FF349630"/>
      </right>
      <top/>
      <bottom/>
      <diagonal/>
    </border>
    <border>
      <left style="thin">
        <color rgb="FF349630"/>
      </left>
      <right/>
      <top/>
      <bottom style="thin">
        <color rgb="FF349630"/>
      </bottom>
      <diagonal/>
    </border>
    <border>
      <left style="thin">
        <color rgb="FF349630"/>
      </left>
      <right/>
      <top style="thin">
        <color rgb="FF349630"/>
      </top>
      <bottom/>
      <diagonal/>
    </border>
    <border>
      <left style="thin">
        <color rgb="FF009900"/>
      </left>
      <right style="thin">
        <color rgb="FF009900"/>
      </right>
      <top style="thin">
        <color rgb="FF009900"/>
      </top>
      <bottom style="thin">
        <color rgb="FF009900"/>
      </bottom>
      <diagonal/>
    </border>
    <border>
      <left style="thin">
        <color rgb="FF009900"/>
      </left>
      <right/>
      <top style="thin">
        <color rgb="FF009900"/>
      </top>
      <bottom style="thin">
        <color rgb="FF009900"/>
      </bottom>
      <diagonal/>
    </border>
    <border>
      <left/>
      <right style="thin">
        <color rgb="FF349630"/>
      </right>
      <top/>
      <bottom style="thin">
        <color rgb="FF349630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/>
      <diagonal/>
    </border>
    <border>
      <left style="thin">
        <color rgb="FF349630"/>
      </left>
      <right/>
      <top style="thin">
        <color indexed="64"/>
      </top>
      <bottom style="thin">
        <color rgb="FF349630"/>
      </bottom>
      <diagonal/>
    </border>
    <border>
      <left/>
      <right/>
      <top/>
      <bottom style="thin">
        <color rgb="FF349630"/>
      </bottom>
      <diagonal/>
    </border>
    <border>
      <left style="thin">
        <color rgb="FF098200"/>
      </left>
      <right style="thin">
        <color rgb="FF098200"/>
      </right>
      <top style="thin">
        <color rgb="FF098200"/>
      </top>
      <bottom style="thin">
        <color rgb="FF098200"/>
      </bottom>
      <diagonal/>
    </border>
    <border>
      <left/>
      <right style="thin">
        <color rgb="FF349630"/>
      </right>
      <top style="thin">
        <color rgb="FF349630"/>
      </top>
      <bottom/>
      <diagonal/>
    </border>
    <border>
      <left style="thin">
        <color rgb="FF92D050"/>
      </left>
      <right style="thin">
        <color rgb="FF349630"/>
      </right>
      <top style="thin">
        <color rgb="FF349630"/>
      </top>
      <bottom style="thin">
        <color rgb="FF349630"/>
      </bottom>
      <diagonal/>
    </border>
    <border>
      <left style="thin">
        <color rgb="FF349630"/>
      </left>
      <right style="thin">
        <color rgb="FF92D050"/>
      </right>
      <top style="thin">
        <color rgb="FF349630"/>
      </top>
      <bottom style="thin">
        <color rgb="FF349630"/>
      </bottom>
      <diagonal/>
    </border>
    <border>
      <left style="thin">
        <color rgb="FF92D050"/>
      </left>
      <right style="thin">
        <color rgb="FF349630"/>
      </right>
      <top style="thin">
        <color rgb="FF92D050"/>
      </top>
      <bottom style="thin">
        <color rgb="FF349630"/>
      </bottom>
      <diagonal/>
    </border>
    <border>
      <left style="thin">
        <color rgb="FF92D050"/>
      </left>
      <right style="thin">
        <color rgb="FF349630"/>
      </right>
      <top style="thin">
        <color rgb="FF349630"/>
      </top>
      <bottom/>
      <diagonal/>
    </border>
    <border>
      <left/>
      <right/>
      <top style="thin">
        <color rgb="FF349630"/>
      </top>
      <bottom style="thin">
        <color rgb="FF349630"/>
      </bottom>
      <diagonal/>
    </border>
    <border>
      <left/>
      <right style="thin">
        <color rgb="FF349630"/>
      </right>
      <top/>
      <bottom/>
      <diagonal/>
    </border>
    <border>
      <left style="thin">
        <color theme="6" tint="-0.249977111117893"/>
      </left>
      <right/>
      <top style="thin">
        <color theme="6" tint="-0.249977111117893"/>
      </top>
      <bottom style="thin">
        <color theme="6" tint="-0.249977111117893"/>
      </bottom>
      <diagonal/>
    </border>
    <border>
      <left/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rgb="FF349630"/>
      </left>
      <right/>
      <top/>
      <bottom/>
      <diagonal/>
    </border>
    <border>
      <left style="thin">
        <color rgb="FF349630"/>
      </left>
      <right style="thin">
        <color rgb="FF349630"/>
      </right>
      <top style="thin">
        <color rgb="FF349630"/>
      </top>
      <bottom style="medium">
        <color indexed="64"/>
      </bottom>
      <diagonal/>
    </border>
    <border>
      <left style="thin">
        <color rgb="FF349630"/>
      </left>
      <right style="thin">
        <color theme="6" tint="-0.249977111117893"/>
      </right>
      <top style="thin">
        <color rgb="FF349630"/>
      </top>
      <bottom/>
      <diagonal/>
    </border>
    <border>
      <left style="medium">
        <color indexed="64"/>
      </left>
      <right style="thin">
        <color rgb="FF349630"/>
      </right>
      <top style="medium">
        <color indexed="64"/>
      </top>
      <bottom style="thin">
        <color rgb="FF349630"/>
      </bottom>
      <diagonal/>
    </border>
    <border>
      <left style="medium">
        <color indexed="64"/>
      </left>
      <right style="thin">
        <color rgb="FF349630"/>
      </right>
      <top style="thin">
        <color rgb="FF349630"/>
      </top>
      <bottom style="medium">
        <color indexed="64"/>
      </bottom>
      <diagonal/>
    </border>
    <border>
      <left style="thin">
        <color rgb="FF349630"/>
      </left>
      <right style="thin">
        <color rgb="FF349630"/>
      </right>
      <top style="medium">
        <color indexed="64"/>
      </top>
      <bottom style="thin">
        <color rgb="FF349630"/>
      </bottom>
      <diagonal/>
    </border>
    <border>
      <left/>
      <right/>
      <top style="thin">
        <color rgb="FF349630"/>
      </top>
      <bottom/>
      <diagonal/>
    </border>
    <border>
      <left style="thin">
        <color rgb="FF349630"/>
      </left>
      <right style="thin">
        <color rgb="FF349630"/>
      </right>
      <top style="medium">
        <color indexed="64"/>
      </top>
      <bottom/>
      <diagonal/>
    </border>
    <border>
      <left style="thin">
        <color rgb="FF349630"/>
      </left>
      <right style="thin">
        <color rgb="FF349630"/>
      </right>
      <top/>
      <bottom style="medium">
        <color indexed="64"/>
      </bottom>
      <diagonal/>
    </border>
    <border>
      <left style="thin">
        <color rgb="FF349630"/>
      </left>
      <right style="medium">
        <color indexed="64"/>
      </right>
      <top style="medium">
        <color indexed="64"/>
      </top>
      <bottom style="thin">
        <color rgb="FF349630"/>
      </bottom>
      <diagonal/>
    </border>
    <border>
      <left style="thin">
        <color rgb="FF349630"/>
      </left>
      <right style="medium">
        <color indexed="64"/>
      </right>
      <top style="thin">
        <color rgb="FF349630"/>
      </top>
      <bottom style="medium">
        <color indexed="64"/>
      </bottom>
      <diagonal/>
    </border>
    <border>
      <left style="thin">
        <color rgb="FF349630"/>
      </left>
      <right style="thin">
        <color rgb="FF349630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349630"/>
      </bottom>
      <diagonal/>
    </border>
    <border>
      <left/>
      <right style="thin">
        <color rgb="FF009900"/>
      </right>
      <top style="thin">
        <color rgb="FF009900"/>
      </top>
      <bottom/>
      <diagonal/>
    </border>
    <border>
      <left/>
      <right style="thin">
        <color rgb="FF009900"/>
      </right>
      <top/>
      <bottom/>
      <diagonal/>
    </border>
    <border>
      <left/>
      <right style="thin">
        <color rgb="FF009900"/>
      </right>
      <top/>
      <bottom style="thin">
        <color rgb="FF009900"/>
      </bottom>
      <diagonal/>
    </border>
    <border>
      <left style="thin">
        <color indexed="64"/>
      </left>
      <right/>
      <top style="thin">
        <color indexed="64"/>
      </top>
      <bottom style="thin">
        <color rgb="FF349630"/>
      </bottom>
      <diagonal/>
    </border>
    <border>
      <left/>
      <right/>
      <top style="thin">
        <color indexed="64"/>
      </top>
      <bottom style="thin">
        <color rgb="FF349630"/>
      </bottom>
      <diagonal/>
    </border>
    <border>
      <left/>
      <right style="thin">
        <color indexed="64"/>
      </right>
      <top style="thin">
        <color indexed="64"/>
      </top>
      <bottom style="thin">
        <color rgb="FF349630"/>
      </bottom>
      <diagonal/>
    </border>
    <border>
      <left style="thin">
        <color rgb="FF349630"/>
      </left>
      <right/>
      <top style="thin">
        <color rgb="FF349630"/>
      </top>
      <bottom style="thin">
        <color indexed="64"/>
      </bottom>
      <diagonal/>
    </border>
    <border>
      <left/>
      <right style="thin">
        <color rgb="FF349630"/>
      </right>
      <top style="thin">
        <color rgb="FF349630"/>
      </top>
      <bottom style="thin">
        <color indexed="64"/>
      </bottom>
      <diagonal/>
    </border>
    <border>
      <left/>
      <right/>
      <top style="thin">
        <color rgb="FF349630"/>
      </top>
      <bottom style="thin">
        <color indexed="64"/>
      </bottom>
      <diagonal/>
    </border>
    <border>
      <left style="thin">
        <color rgb="FF349630"/>
      </left>
      <right/>
      <top/>
      <bottom style="thin">
        <color indexed="64"/>
      </bottom>
      <diagonal/>
    </border>
    <border>
      <left/>
      <right style="thin">
        <color rgb="FF349630"/>
      </right>
      <top/>
      <bottom style="thin">
        <color indexed="64"/>
      </bottom>
      <diagonal/>
    </border>
    <border>
      <left style="thin">
        <color rgb="FF349630"/>
      </left>
      <right style="thin">
        <color rgb="FF349630"/>
      </right>
      <top/>
      <bottom style="thin">
        <color indexed="64"/>
      </bottom>
      <diagonal/>
    </border>
    <border>
      <left style="thin">
        <color rgb="FF92D050"/>
      </left>
      <right/>
      <top style="thin">
        <color rgb="FF92D050"/>
      </top>
      <bottom style="thin">
        <color rgb="FF92D050"/>
      </bottom>
      <diagonal/>
    </border>
    <border>
      <left/>
      <right/>
      <top style="thin">
        <color rgb="FF92D050"/>
      </top>
      <bottom style="thin">
        <color rgb="FF92D050"/>
      </bottom>
      <diagonal/>
    </border>
    <border>
      <left/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008000"/>
      </left>
      <right style="thin">
        <color rgb="FF008000"/>
      </right>
      <top/>
      <bottom/>
      <diagonal/>
    </border>
    <border>
      <left style="thin">
        <color rgb="FF008000"/>
      </left>
      <right style="thin">
        <color rgb="FF008000"/>
      </right>
      <top/>
      <bottom style="thin">
        <color rgb="FF008000"/>
      </bottom>
      <diagonal/>
    </border>
    <border>
      <left style="thin">
        <color rgb="FF008000"/>
      </left>
      <right style="thin">
        <color rgb="FF349630"/>
      </right>
      <top style="thin">
        <color rgb="FF349630"/>
      </top>
      <bottom/>
      <diagonal/>
    </border>
    <border>
      <left style="thin">
        <color rgb="FF008000"/>
      </left>
      <right style="thin">
        <color rgb="FF349630"/>
      </right>
      <top/>
      <bottom style="thin">
        <color rgb="FF34963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rgb="FF64B093"/>
      </right>
      <top style="thin">
        <color theme="6"/>
      </top>
      <bottom style="thin">
        <color rgb="FF64B093"/>
      </bottom>
      <diagonal/>
    </border>
    <border>
      <left style="thin">
        <color rgb="FF64B093"/>
      </left>
      <right style="thin">
        <color rgb="FF64B093"/>
      </right>
      <top style="thin">
        <color theme="6"/>
      </top>
      <bottom style="thin">
        <color rgb="FF64B093"/>
      </bottom>
      <diagonal/>
    </border>
    <border>
      <left style="thin">
        <color rgb="FF64B093"/>
      </left>
      <right style="thin">
        <color theme="6"/>
      </right>
      <top style="thin">
        <color theme="6"/>
      </top>
      <bottom style="thin">
        <color rgb="FF64B093"/>
      </bottom>
      <diagonal/>
    </border>
    <border>
      <left style="thin">
        <color theme="6"/>
      </left>
      <right style="thin">
        <color rgb="FF64B093"/>
      </right>
      <top style="thin">
        <color rgb="FF64B093"/>
      </top>
      <bottom style="thin">
        <color theme="6"/>
      </bottom>
      <diagonal/>
    </border>
    <border>
      <left style="thin">
        <color rgb="FF64B093"/>
      </left>
      <right style="thin">
        <color rgb="FF64B093"/>
      </right>
      <top style="thin">
        <color rgb="FF64B093"/>
      </top>
      <bottom style="thin">
        <color theme="6"/>
      </bottom>
      <diagonal/>
    </border>
    <border>
      <left style="thin">
        <color rgb="FF64B093"/>
      </left>
      <right style="thin">
        <color theme="6"/>
      </right>
      <top style="thin">
        <color rgb="FF64B093"/>
      </top>
      <bottom style="thin">
        <color theme="6"/>
      </bottom>
      <diagonal/>
    </border>
    <border>
      <left style="thin">
        <color rgb="FF349630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rgb="FF349630"/>
      </right>
      <top style="thin">
        <color theme="6"/>
      </top>
      <bottom style="thin">
        <color theme="6"/>
      </bottom>
      <diagonal/>
    </border>
    <border>
      <left style="thin">
        <color theme="6" tint="-0.249977111117893"/>
      </left>
      <right style="thin">
        <color theme="6"/>
      </right>
      <top style="thin">
        <color theme="6"/>
      </top>
      <bottom style="thin">
        <color rgb="FF34963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rgb="FF349630"/>
      </bottom>
      <diagonal/>
    </border>
    <border>
      <left style="thin">
        <color theme="6"/>
      </left>
      <right style="thin">
        <color theme="6" tint="-0.249977111117893"/>
      </right>
      <top style="thin">
        <color theme="6"/>
      </top>
      <bottom style="thin">
        <color rgb="FF349630"/>
      </bottom>
      <diagonal/>
    </border>
    <border>
      <left/>
      <right style="thin">
        <color rgb="FF349630"/>
      </right>
      <top style="thin">
        <color indexed="64"/>
      </top>
      <bottom style="thin">
        <color rgb="FF349630"/>
      </bottom>
      <diagonal/>
    </border>
    <border>
      <left style="thin">
        <color rgb="FF349630"/>
      </left>
      <right style="thin">
        <color rgb="FF92D050"/>
      </right>
      <top style="thin">
        <color theme="6" tint="-0.249977111117893"/>
      </top>
      <bottom/>
      <diagonal/>
    </border>
    <border>
      <left style="thin">
        <color rgb="FF098200"/>
      </left>
      <right style="thin">
        <color rgb="FF098200"/>
      </right>
      <top style="thin">
        <color rgb="FF098200"/>
      </top>
      <bottom/>
      <diagonal/>
    </border>
    <border>
      <left style="thin">
        <color rgb="FF098200"/>
      </left>
      <right style="thin">
        <color rgb="FF098200"/>
      </right>
      <top/>
      <bottom/>
      <diagonal/>
    </border>
    <border>
      <left style="thin">
        <color rgb="FF098200"/>
      </left>
      <right style="thin">
        <color rgb="FF098200"/>
      </right>
      <top/>
      <bottom style="thin">
        <color rgb="FF098200"/>
      </bottom>
      <diagonal/>
    </border>
  </borders>
  <cellStyleXfs count="4">
    <xf numFmtId="0" fontId="0" fillId="0" borderId="0"/>
    <xf numFmtId="0" fontId="67" fillId="0" borderId="0" applyNumberFormat="0" applyFill="0" applyBorder="0" applyAlignment="0" applyProtection="0">
      <alignment vertical="top"/>
      <protection locked="0"/>
    </xf>
    <xf numFmtId="164" fontId="66" fillId="0" borderId="0" applyFont="0" applyFill="0" applyBorder="0" applyAlignment="0" applyProtection="0"/>
    <xf numFmtId="0" fontId="1" fillId="0" borderId="0">
      <alignment vertical="center"/>
    </xf>
  </cellStyleXfs>
  <cellXfs count="1491">
    <xf numFmtId="0" fontId="0" fillId="0" borderId="0" xfId="0"/>
    <xf numFmtId="0" fontId="69" fillId="3" borderId="0" xfId="0" applyFont="1" applyFill="1" applyBorder="1"/>
    <xf numFmtId="0" fontId="69" fillId="3" borderId="0" xfId="0" applyFont="1" applyFill="1" applyBorder="1" applyAlignment="1">
      <alignment vertical="center" wrapText="1"/>
    </xf>
    <xf numFmtId="0" fontId="70" fillId="4" borderId="0" xfId="0" applyFont="1" applyFill="1"/>
    <xf numFmtId="0" fontId="69" fillId="5" borderId="0" xfId="0" applyFont="1" applyFill="1" applyBorder="1" applyAlignment="1">
      <alignment vertical="center" wrapText="1"/>
    </xf>
    <xf numFmtId="0" fontId="69" fillId="3" borderId="0" xfId="0" applyFont="1" applyFill="1" applyBorder="1" applyAlignment="1">
      <alignment wrapText="1"/>
    </xf>
    <xf numFmtId="0" fontId="71" fillId="5" borderId="1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left" vertical="center" wrapText="1"/>
    </xf>
    <xf numFmtId="0" fontId="69" fillId="5" borderId="15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left" vertical="center" wrapText="1"/>
    </xf>
    <xf numFmtId="0" fontId="72" fillId="5" borderId="15" xfId="0" applyFont="1" applyFill="1" applyBorder="1" applyAlignment="1">
      <alignment horizontal="left" vertical="center" wrapText="1"/>
    </xf>
    <xf numFmtId="0" fontId="73" fillId="5" borderId="15" xfId="0" applyFont="1" applyFill="1" applyBorder="1" applyAlignment="1">
      <alignment horizontal="left" vertical="center" wrapText="1"/>
    </xf>
    <xf numFmtId="0" fontId="74" fillId="5" borderId="15" xfId="0" applyFont="1" applyFill="1" applyBorder="1" applyAlignment="1">
      <alignment horizontal="center" vertical="center" wrapText="1"/>
    </xf>
    <xf numFmtId="1" fontId="15" fillId="5" borderId="15" xfId="0" applyNumberFormat="1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 wrapText="1"/>
    </xf>
    <xf numFmtId="0" fontId="18" fillId="5" borderId="15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 wrapText="1"/>
    </xf>
    <xf numFmtId="0" fontId="69" fillId="4" borderId="0" xfId="0" applyFont="1" applyFill="1"/>
    <xf numFmtId="0" fontId="69" fillId="4" borderId="0" xfId="0" applyFont="1" applyFill="1" applyAlignment="1">
      <alignment vertical="center" wrapText="1"/>
    </xf>
    <xf numFmtId="0" fontId="20" fillId="4" borderId="0" xfId="0" applyFont="1" applyFill="1" applyBorder="1" applyAlignment="1">
      <alignment horizontal="center" vertical="center" wrapText="1"/>
    </xf>
    <xf numFmtId="0" fontId="69" fillId="4" borderId="0" xfId="0" applyFont="1" applyFill="1" applyBorder="1"/>
    <xf numFmtId="1" fontId="69" fillId="4" borderId="0" xfId="0" applyNumberFormat="1" applyFont="1" applyFill="1" applyBorder="1" applyAlignment="1">
      <alignment horizontal="center" vertical="center"/>
    </xf>
    <xf numFmtId="1" fontId="69" fillId="4" borderId="0" xfId="0" applyNumberFormat="1" applyFont="1" applyFill="1" applyBorder="1" applyAlignment="1">
      <alignment horizontal="center" vertical="center" wrapText="1"/>
    </xf>
    <xf numFmtId="0" fontId="75" fillId="4" borderId="0" xfId="0" applyFont="1" applyFill="1" applyBorder="1" applyAlignment="1">
      <alignment horizontal="center"/>
    </xf>
    <xf numFmtId="0" fontId="76" fillId="4" borderId="0" xfId="0" applyFont="1" applyFill="1" applyBorder="1" applyAlignment="1">
      <alignment horizontal="left" vertical="center" wrapText="1"/>
    </xf>
    <xf numFmtId="0" fontId="77" fillId="4" borderId="0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 vertical="center" wrapText="1"/>
    </xf>
    <xf numFmtId="0" fontId="76" fillId="4" borderId="0" xfId="0" applyFont="1" applyFill="1" applyBorder="1" applyAlignment="1">
      <alignment horizontal="center" vertical="center"/>
    </xf>
    <xf numFmtId="0" fontId="69" fillId="4" borderId="0" xfId="0" applyFont="1" applyFill="1" applyBorder="1" applyAlignment="1"/>
    <xf numFmtId="1" fontId="78" fillId="4" borderId="0" xfId="0" applyNumberFormat="1" applyFont="1" applyFill="1" applyBorder="1" applyAlignment="1">
      <alignment horizontal="center" vertical="center"/>
    </xf>
    <xf numFmtId="0" fontId="79" fillId="4" borderId="0" xfId="0" applyFont="1" applyFill="1" applyBorder="1" applyAlignment="1">
      <alignment horizontal="center"/>
    </xf>
    <xf numFmtId="1" fontId="9" fillId="4" borderId="0" xfId="0" applyNumberFormat="1" applyFont="1" applyFill="1" applyBorder="1" applyAlignment="1">
      <alignment horizontal="center" vertical="center" wrapText="1"/>
    </xf>
    <xf numFmtId="0" fontId="80" fillId="4" borderId="0" xfId="0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left" vertical="center" wrapText="1"/>
    </xf>
    <xf numFmtId="0" fontId="69" fillId="4" borderId="0" xfId="0" applyFont="1" applyFill="1" applyBorder="1" applyAlignment="1">
      <alignment horizontal="center"/>
    </xf>
    <xf numFmtId="0" fontId="22" fillId="4" borderId="0" xfId="0" applyFont="1" applyFill="1" applyBorder="1" applyAlignment="1">
      <alignment horizontal="left" vertical="center" wrapText="1"/>
    </xf>
    <xf numFmtId="1" fontId="18" fillId="4" borderId="0" xfId="0" applyNumberFormat="1" applyFont="1" applyFill="1" applyBorder="1" applyAlignment="1">
      <alignment horizontal="center" vertical="center" wrapText="1"/>
    </xf>
    <xf numFmtId="0" fontId="81" fillId="4" borderId="0" xfId="0" applyFont="1" applyFill="1" applyBorder="1" applyAlignment="1">
      <alignment horizontal="center"/>
    </xf>
    <xf numFmtId="0" fontId="82" fillId="4" borderId="0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20" fillId="4" borderId="0" xfId="0" applyFont="1" applyFill="1" applyBorder="1" applyAlignment="1">
      <alignment horizontal="left" vertical="center" wrapText="1"/>
    </xf>
    <xf numFmtId="0" fontId="69" fillId="4" borderId="0" xfId="0" applyFont="1" applyFill="1" applyBorder="1" applyAlignment="1">
      <alignment wrapText="1"/>
    </xf>
    <xf numFmtId="0" fontId="69" fillId="4" borderId="0" xfId="0" applyFont="1" applyFill="1" applyBorder="1" applyAlignment="1">
      <alignment horizontal="center" vertical="center" wrapText="1"/>
    </xf>
    <xf numFmtId="0" fontId="77" fillId="4" borderId="0" xfId="0" applyFont="1" applyFill="1" applyBorder="1" applyAlignment="1">
      <alignment horizontal="left" vertical="center" wrapText="1"/>
    </xf>
    <xf numFmtId="0" fontId="18" fillId="4" borderId="0" xfId="0" applyFont="1" applyFill="1" applyBorder="1" applyAlignment="1">
      <alignment horizontal="left" wrapText="1"/>
    </xf>
    <xf numFmtId="0" fontId="18" fillId="4" borderId="0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wrapText="1"/>
    </xf>
    <xf numFmtId="0" fontId="16" fillId="4" borderId="0" xfId="0" applyFont="1" applyFill="1" applyBorder="1" applyAlignment="1">
      <alignment horizontal="center" vertical="center" wrapText="1"/>
    </xf>
    <xf numFmtId="0" fontId="71" fillId="4" borderId="0" xfId="0" applyFont="1" applyFill="1" applyBorder="1" applyAlignment="1">
      <alignment horizontal="left" vertical="center" wrapText="1"/>
    </xf>
    <xf numFmtId="1" fontId="71" fillId="4" borderId="0" xfId="0" applyNumberFormat="1" applyFont="1" applyFill="1" applyBorder="1" applyAlignment="1">
      <alignment horizontal="center" vertical="center" wrapText="1"/>
    </xf>
    <xf numFmtId="1" fontId="23" fillId="4" borderId="0" xfId="0" applyNumberFormat="1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69" fillId="4" borderId="0" xfId="0" applyFont="1" applyFill="1" applyBorder="1" applyAlignment="1">
      <alignment horizontal="center" vertical="center"/>
    </xf>
    <xf numFmtId="1" fontId="20" fillId="4" borderId="0" xfId="0" applyNumberFormat="1" applyFont="1" applyFill="1" applyBorder="1" applyAlignment="1">
      <alignment horizontal="center" vertical="center" wrapText="1"/>
    </xf>
    <xf numFmtId="1" fontId="74" fillId="4" borderId="0" xfId="0" applyNumberFormat="1" applyFont="1" applyFill="1" applyBorder="1" applyAlignment="1">
      <alignment horizontal="center" vertical="center" wrapText="1"/>
    </xf>
    <xf numFmtId="0" fontId="23" fillId="4" borderId="0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wrapText="1"/>
    </xf>
    <xf numFmtId="0" fontId="20" fillId="4" borderId="0" xfId="0" applyFont="1" applyFill="1" applyBorder="1" applyAlignment="1">
      <alignment vertical="center" wrapText="1"/>
    </xf>
    <xf numFmtId="1" fontId="82" fillId="4" borderId="0" xfId="0" applyNumberFormat="1" applyFont="1" applyFill="1" applyBorder="1" applyAlignment="1">
      <alignment horizontal="center" vertical="center" wrapText="1"/>
    </xf>
    <xf numFmtId="0" fontId="77" fillId="4" borderId="0" xfId="0" applyFont="1" applyFill="1" applyBorder="1" applyAlignment="1"/>
    <xf numFmtId="0" fontId="83" fillId="4" borderId="0" xfId="0" applyFont="1" applyFill="1" applyBorder="1" applyAlignment="1">
      <alignment horizontal="left" vertical="center" wrapText="1"/>
    </xf>
    <xf numFmtId="0" fontId="24" fillId="4" borderId="0" xfId="0" applyFont="1" applyFill="1" applyBorder="1" applyAlignment="1">
      <alignment horizontal="center" wrapText="1"/>
    </xf>
    <xf numFmtId="1" fontId="25" fillId="4" borderId="0" xfId="0" applyNumberFormat="1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78" fillId="4" borderId="0" xfId="0" applyFont="1" applyFill="1" applyBorder="1" applyAlignment="1">
      <alignment horizontal="center"/>
    </xf>
    <xf numFmtId="0" fontId="78" fillId="4" borderId="0" xfId="0" applyFont="1" applyFill="1" applyBorder="1" applyAlignment="1">
      <alignment horizontal="center" wrapText="1"/>
    </xf>
    <xf numFmtId="0" fontId="3" fillId="4" borderId="0" xfId="0" applyFont="1" applyFill="1" applyBorder="1" applyAlignment="1">
      <alignment horizontal="left" vertical="center" wrapText="1"/>
    </xf>
    <xf numFmtId="0" fontId="82" fillId="4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69" fillId="4" borderId="0" xfId="0" applyFont="1" applyFill="1" applyBorder="1" applyAlignment="1">
      <alignment horizontal="left" vertical="center" wrapText="1"/>
    </xf>
    <xf numFmtId="1" fontId="26" fillId="4" borderId="0" xfId="0" applyNumberFormat="1" applyFont="1" applyFill="1" applyBorder="1" applyAlignment="1">
      <alignment horizontal="center" vertical="center" wrapText="1"/>
    </xf>
    <xf numFmtId="0" fontId="26" fillId="4" borderId="0" xfId="0" applyFont="1" applyFill="1" applyBorder="1" applyAlignment="1">
      <alignment horizontal="center" vertical="center" wrapText="1"/>
    </xf>
    <xf numFmtId="0" fontId="84" fillId="4" borderId="0" xfId="0" applyFont="1" applyFill="1" applyBorder="1" applyAlignment="1">
      <alignment horizontal="center" wrapText="1"/>
    </xf>
    <xf numFmtId="0" fontId="27" fillId="4" borderId="0" xfId="0" applyFont="1" applyFill="1" applyBorder="1" applyAlignment="1">
      <alignment horizontal="center" vertical="center" wrapText="1"/>
    </xf>
    <xf numFmtId="0" fontId="28" fillId="4" borderId="0" xfId="0" applyFont="1" applyFill="1" applyBorder="1" applyAlignment="1">
      <alignment horizontal="left" vertical="center" wrapText="1"/>
    </xf>
    <xf numFmtId="1" fontId="78" fillId="4" borderId="0" xfId="0" applyNumberFormat="1" applyFont="1" applyFill="1" applyBorder="1" applyAlignment="1">
      <alignment horizontal="center" vertical="center" wrapText="1"/>
    </xf>
    <xf numFmtId="0" fontId="73" fillId="4" borderId="0" xfId="0" applyFont="1" applyFill="1" applyBorder="1" applyAlignment="1">
      <alignment horizontal="center" vertical="center" wrapText="1"/>
    </xf>
    <xf numFmtId="0" fontId="25" fillId="4" borderId="0" xfId="0" applyFont="1" applyFill="1" applyBorder="1" applyAlignment="1">
      <alignment horizontal="center" vertical="center" wrapText="1"/>
    </xf>
    <xf numFmtId="0" fontId="23" fillId="4" borderId="0" xfId="0" applyFont="1" applyFill="1" applyBorder="1" applyAlignment="1">
      <alignment horizontal="center" vertical="center" wrapText="1"/>
    </xf>
    <xf numFmtId="1" fontId="82" fillId="4" borderId="0" xfId="0" applyNumberFormat="1" applyFont="1" applyFill="1" applyBorder="1" applyAlignment="1">
      <alignment horizontal="center" vertical="center"/>
    </xf>
    <xf numFmtId="0" fontId="75" fillId="4" borderId="0" xfId="0" applyFont="1" applyFill="1" applyBorder="1" applyAlignment="1">
      <alignment horizontal="left" vertical="center" wrapText="1"/>
    </xf>
    <xf numFmtId="0" fontId="71" fillId="4" borderId="0" xfId="0" applyFont="1" applyFill="1" applyBorder="1" applyAlignment="1">
      <alignment horizontal="center" vertical="center" wrapText="1"/>
    </xf>
    <xf numFmtId="0" fontId="76" fillId="4" borderId="0" xfId="0" applyFont="1" applyFill="1" applyBorder="1" applyAlignment="1">
      <alignment horizontal="center" vertical="center" wrapText="1"/>
    </xf>
    <xf numFmtId="0" fontId="79" fillId="4" borderId="0" xfId="0" applyFont="1" applyFill="1" applyBorder="1" applyAlignment="1">
      <alignment horizontal="center" wrapText="1"/>
    </xf>
    <xf numFmtId="0" fontId="71" fillId="4" borderId="0" xfId="0" applyFont="1" applyFill="1" applyBorder="1" applyAlignment="1">
      <alignment horizontal="left" wrapText="1"/>
    </xf>
    <xf numFmtId="0" fontId="7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vertical="center" wrapText="1"/>
    </xf>
    <xf numFmtId="0" fontId="11" fillId="4" borderId="0" xfId="0" applyFont="1" applyFill="1" applyBorder="1" applyAlignment="1">
      <alignment horizontal="center" wrapText="1"/>
    </xf>
    <xf numFmtId="0" fontId="76" fillId="4" borderId="0" xfId="0" applyFont="1" applyFill="1" applyBorder="1" applyAlignment="1">
      <alignment horizontal="left" vertical="center"/>
    </xf>
    <xf numFmtId="0" fontId="69" fillId="4" borderId="0" xfId="0" applyFont="1" applyFill="1" applyBorder="1" applyAlignment="1">
      <alignment horizontal="left" wrapText="1"/>
    </xf>
    <xf numFmtId="0" fontId="70" fillId="4" borderId="0" xfId="0" applyFont="1" applyFill="1" applyBorder="1" applyAlignment="1">
      <alignment horizontal="left" wrapText="1"/>
    </xf>
    <xf numFmtId="0" fontId="69" fillId="4" borderId="0" xfId="0" applyFont="1" applyFill="1" applyBorder="1" applyAlignment="1">
      <alignment horizontal="left"/>
    </xf>
    <xf numFmtId="0" fontId="9" fillId="4" borderId="0" xfId="0" applyFont="1" applyFill="1" applyBorder="1" applyAlignment="1">
      <alignment horizontal="left" vertical="center" wrapText="1"/>
    </xf>
    <xf numFmtId="0" fontId="18" fillId="4" borderId="0" xfId="0" applyFont="1" applyFill="1" applyBorder="1"/>
    <xf numFmtId="1" fontId="74" fillId="4" borderId="0" xfId="0" applyNumberFormat="1" applyFont="1" applyFill="1" applyBorder="1" applyAlignment="1">
      <alignment horizontal="center" vertical="center"/>
    </xf>
    <xf numFmtId="0" fontId="18" fillId="4" borderId="0" xfId="0" applyFont="1" applyFill="1" applyBorder="1" applyAlignment="1"/>
    <xf numFmtId="0" fontId="18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85" fillId="4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19" fillId="4" borderId="0" xfId="0" applyFont="1" applyFill="1" applyBorder="1" applyAlignment="1">
      <alignment horizontal="left" vertical="center" wrapText="1"/>
    </xf>
    <xf numFmtId="0" fontId="70" fillId="4" borderId="0" xfId="0" applyFont="1" applyFill="1" applyBorder="1" applyAlignment="1">
      <alignment horizontal="center"/>
    </xf>
    <xf numFmtId="0" fontId="78" fillId="4" borderId="0" xfId="0" applyFont="1" applyFill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center" vertical="center" wrapText="1"/>
    </xf>
    <xf numFmtId="0" fontId="70" fillId="4" borderId="0" xfId="0" applyFont="1" applyFill="1" applyBorder="1" applyAlignment="1">
      <alignment vertical="center"/>
    </xf>
    <xf numFmtId="0" fontId="76" fillId="4" borderId="0" xfId="0" applyFont="1" applyFill="1" applyBorder="1" applyAlignment="1"/>
    <xf numFmtId="0" fontId="3" fillId="4" borderId="0" xfId="0" applyFont="1" applyFill="1" applyBorder="1" applyAlignment="1">
      <alignment horizontal="center" vertical="center" wrapText="1"/>
    </xf>
    <xf numFmtId="0" fontId="29" fillId="4" borderId="0" xfId="0" applyFont="1" applyFill="1" applyBorder="1" applyAlignment="1">
      <alignment horizontal="left" vertical="center" wrapText="1"/>
    </xf>
    <xf numFmtId="0" fontId="72" fillId="4" borderId="0" xfId="0" applyFont="1" applyFill="1" applyBorder="1" applyAlignment="1">
      <alignment horizontal="center" wrapText="1"/>
    </xf>
    <xf numFmtId="0" fontId="86" fillId="4" borderId="0" xfId="0" applyFont="1" applyFill="1" applyBorder="1" applyAlignment="1">
      <alignment horizontal="center" wrapText="1"/>
    </xf>
    <xf numFmtId="0" fontId="87" fillId="4" borderId="0" xfId="0" applyFont="1" applyFill="1" applyBorder="1" applyAlignment="1">
      <alignment horizontal="center" wrapText="1"/>
    </xf>
    <xf numFmtId="0" fontId="3" fillId="4" borderId="0" xfId="0" applyNumberFormat="1" applyFont="1" applyFill="1" applyBorder="1" applyAlignment="1">
      <alignment horizontal="left" vertical="center"/>
    </xf>
    <xf numFmtId="0" fontId="3" fillId="4" borderId="0" xfId="0" applyNumberFormat="1" applyFont="1" applyFill="1" applyBorder="1" applyAlignment="1">
      <alignment horizontal="left" vertical="center" wrapText="1"/>
    </xf>
    <xf numFmtId="0" fontId="3" fillId="4" borderId="0" xfId="0" applyNumberFormat="1" applyFont="1" applyFill="1" applyBorder="1" applyAlignment="1">
      <alignment horizontal="left" vertical="top" wrapText="1"/>
    </xf>
    <xf numFmtId="0" fontId="87" fillId="4" borderId="0" xfId="0" applyFont="1" applyFill="1" applyBorder="1" applyAlignment="1">
      <alignment horizontal="center"/>
    </xf>
    <xf numFmtId="0" fontId="83" fillId="4" borderId="0" xfId="0" applyFont="1" applyFill="1" applyBorder="1" applyAlignment="1">
      <alignment horizontal="center" vertical="center" wrapText="1"/>
    </xf>
    <xf numFmtId="0" fontId="88" fillId="4" borderId="0" xfId="0" applyFont="1" applyFill="1" applyBorder="1" applyAlignment="1">
      <alignment horizontal="center" vertical="center"/>
    </xf>
    <xf numFmtId="1" fontId="9" fillId="4" borderId="0" xfId="0" applyNumberFormat="1" applyFont="1" applyFill="1" applyBorder="1" applyAlignment="1">
      <alignment horizontal="center" vertical="center"/>
    </xf>
    <xf numFmtId="0" fontId="89" fillId="4" borderId="0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left" vertical="top" wrapText="1"/>
    </xf>
    <xf numFmtId="0" fontId="86" fillId="4" borderId="0" xfId="0" applyFont="1" applyFill="1" applyBorder="1"/>
    <xf numFmtId="0" fontId="82" fillId="4" borderId="0" xfId="0" applyFont="1" applyFill="1" applyBorder="1" applyAlignment="1">
      <alignment horizontal="center"/>
    </xf>
    <xf numFmtId="0" fontId="90" fillId="4" borderId="0" xfId="0" applyFont="1" applyFill="1" applyBorder="1" applyAlignment="1">
      <alignment horizontal="center" wrapText="1"/>
    </xf>
    <xf numFmtId="0" fontId="70" fillId="4" borderId="0" xfId="0" applyFont="1" applyFill="1" applyBorder="1" applyAlignment="1"/>
    <xf numFmtId="0" fontId="70" fillId="4" borderId="0" xfId="0" applyFont="1" applyFill="1" applyBorder="1"/>
    <xf numFmtId="0" fontId="91" fillId="4" borderId="0" xfId="0" applyFont="1" applyFill="1" applyBorder="1" applyAlignment="1">
      <alignment horizontal="center"/>
    </xf>
    <xf numFmtId="0" fontId="74" fillId="4" borderId="0" xfId="0" applyFont="1" applyFill="1" applyBorder="1" applyAlignment="1">
      <alignment horizontal="center" vertical="center" wrapText="1"/>
    </xf>
    <xf numFmtId="0" fontId="74" fillId="4" borderId="0" xfId="0" applyFont="1" applyFill="1" applyBorder="1" applyAlignment="1">
      <alignment horizontal="left" vertical="center" wrapText="1"/>
    </xf>
    <xf numFmtId="0" fontId="73" fillId="4" borderId="0" xfId="0" applyFont="1" applyFill="1" applyBorder="1" applyAlignment="1">
      <alignment horizontal="left" vertical="center" wrapText="1"/>
    </xf>
    <xf numFmtId="0" fontId="91" fillId="4" borderId="0" xfId="0" applyFont="1" applyFill="1" applyBorder="1" applyAlignment="1">
      <alignment horizontal="center" wrapText="1"/>
    </xf>
    <xf numFmtId="0" fontId="17" fillId="4" borderId="0" xfId="0" applyFont="1" applyFill="1" applyBorder="1" applyAlignment="1">
      <alignment horizontal="center" wrapText="1"/>
    </xf>
    <xf numFmtId="0" fontId="11" fillId="4" borderId="0" xfId="0" applyFont="1" applyFill="1" applyBorder="1" applyAlignment="1">
      <alignment horizontal="left" wrapText="1"/>
    </xf>
    <xf numFmtId="1" fontId="30" fillId="4" borderId="0" xfId="0" applyNumberFormat="1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92" fillId="4" borderId="0" xfId="0" applyFont="1" applyFill="1" applyBorder="1" applyAlignment="1">
      <alignment horizontal="center" wrapText="1"/>
    </xf>
    <xf numFmtId="0" fontId="31" fillId="4" borderId="0" xfId="0" applyFont="1" applyFill="1" applyBorder="1" applyAlignment="1">
      <alignment horizontal="left" vertical="center" wrapText="1"/>
    </xf>
    <xf numFmtId="1" fontId="71" fillId="4" borderId="0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wrapText="1"/>
    </xf>
    <xf numFmtId="0" fontId="32" fillId="4" borderId="0" xfId="0" applyFont="1" applyFill="1" applyBorder="1" applyAlignment="1">
      <alignment horizontal="center" wrapText="1"/>
    </xf>
    <xf numFmtId="0" fontId="13" fillId="4" borderId="0" xfId="0" applyFont="1" applyFill="1" applyBorder="1" applyAlignment="1">
      <alignment horizontal="center" wrapText="1"/>
    </xf>
    <xf numFmtId="0" fontId="70" fillId="4" borderId="0" xfId="0" applyFont="1" applyFill="1" applyBorder="1" applyAlignment="1">
      <alignment horizontal="left"/>
    </xf>
    <xf numFmtId="0" fontId="93" fillId="4" borderId="0" xfId="0" applyFont="1" applyFill="1" applyBorder="1" applyAlignment="1">
      <alignment vertical="center" wrapText="1"/>
    </xf>
    <xf numFmtId="0" fontId="69" fillId="4" borderId="0" xfId="0" applyFont="1" applyFill="1" applyBorder="1" applyAlignment="1">
      <alignment vertical="center" wrapText="1"/>
    </xf>
    <xf numFmtId="0" fontId="69" fillId="4" borderId="0" xfId="0" applyFont="1" applyFill="1" applyBorder="1" applyAlignment="1">
      <alignment horizontal="left" vertical="center"/>
    </xf>
    <xf numFmtId="0" fontId="22" fillId="4" borderId="0" xfId="0" applyFont="1" applyFill="1" applyBorder="1" applyAlignment="1">
      <alignment horizontal="left" vertical="center"/>
    </xf>
    <xf numFmtId="0" fontId="13" fillId="4" borderId="0" xfId="0" applyFont="1" applyFill="1" applyBorder="1" applyAlignment="1">
      <alignment horizontal="center" vertical="center" wrapText="1"/>
    </xf>
    <xf numFmtId="0" fontId="82" fillId="4" borderId="0" xfId="0" applyFont="1" applyFill="1" applyBorder="1" applyAlignment="1">
      <alignment horizontal="center" vertical="center"/>
    </xf>
    <xf numFmtId="0" fontId="70" fillId="4" borderId="0" xfId="0" applyFont="1" applyFill="1" applyBorder="1" applyAlignment="1">
      <alignment horizontal="center" vertical="center" wrapText="1"/>
    </xf>
    <xf numFmtId="0" fontId="77" fillId="4" borderId="0" xfId="0" applyFont="1" applyFill="1" applyBorder="1" applyAlignment="1">
      <alignment horizontal="center" vertical="center"/>
    </xf>
    <xf numFmtId="1" fontId="77" fillId="4" borderId="0" xfId="0" applyNumberFormat="1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 vertical="center"/>
    </xf>
    <xf numFmtId="0" fontId="82" fillId="4" borderId="0" xfId="0" applyFont="1" applyFill="1" applyBorder="1" applyAlignment="1">
      <alignment vertical="center" wrapText="1"/>
    </xf>
    <xf numFmtId="0" fontId="93" fillId="4" borderId="0" xfId="0" applyFont="1" applyFill="1" applyBorder="1"/>
    <xf numFmtId="0" fontId="82" fillId="4" borderId="0" xfId="0" applyFont="1" applyFill="1" applyBorder="1" applyAlignment="1">
      <alignment horizontal="center" wrapText="1"/>
    </xf>
    <xf numFmtId="0" fontId="93" fillId="4" borderId="0" xfId="0" applyFont="1" applyFill="1" applyBorder="1" applyAlignment="1"/>
    <xf numFmtId="0" fontId="90" fillId="4" borderId="0" xfId="0" applyFont="1" applyFill="1" applyBorder="1"/>
    <xf numFmtId="0" fontId="23" fillId="4" borderId="0" xfId="0" applyFont="1" applyFill="1" applyBorder="1" applyAlignment="1">
      <alignment horizontal="left" vertical="center" wrapText="1"/>
    </xf>
    <xf numFmtId="0" fontId="70" fillId="5" borderId="0" xfId="0" applyFont="1" applyFill="1" applyBorder="1"/>
    <xf numFmtId="0" fontId="69" fillId="5" borderId="15" xfId="0" applyFont="1" applyFill="1" applyBorder="1"/>
    <xf numFmtId="0" fontId="76" fillId="5" borderId="15" xfId="0" applyFont="1" applyFill="1" applyBorder="1" applyAlignment="1">
      <alignment horizontal="left" vertical="center" wrapText="1"/>
    </xf>
    <xf numFmtId="0" fontId="83" fillId="5" borderId="15" xfId="0" applyFont="1" applyFill="1" applyBorder="1" applyAlignment="1">
      <alignment horizontal="center" vertical="center" wrapText="1"/>
    </xf>
    <xf numFmtId="0" fontId="69" fillId="5" borderId="0" xfId="0" applyFont="1" applyFill="1" applyBorder="1"/>
    <xf numFmtId="0" fontId="94" fillId="6" borderId="0" xfId="0" applyFont="1" applyFill="1"/>
    <xf numFmtId="0" fontId="38" fillId="6" borderId="0" xfId="0" applyFont="1" applyFill="1"/>
    <xf numFmtId="0" fontId="38" fillId="6" borderId="0" xfId="0" applyFont="1" applyFill="1" applyAlignment="1">
      <alignment vertical="center" wrapText="1"/>
    </xf>
    <xf numFmtId="0" fontId="94" fillId="6" borderId="0" xfId="0" applyFont="1" applyFill="1" applyAlignment="1">
      <alignment vertical="center" wrapText="1"/>
    </xf>
    <xf numFmtId="0" fontId="70" fillId="5" borderId="15" xfId="0" applyFont="1" applyFill="1" applyBorder="1" applyAlignment="1">
      <alignment horizontal="center"/>
    </xf>
    <xf numFmtId="0" fontId="79" fillId="5" borderId="15" xfId="0" applyFont="1" applyFill="1" applyBorder="1" applyAlignment="1">
      <alignment horizontal="center" wrapText="1"/>
    </xf>
    <xf numFmtId="0" fontId="17" fillId="5" borderId="15" xfId="0" applyFont="1" applyFill="1" applyBorder="1" applyAlignment="1">
      <alignment horizontal="left" vertical="center" wrapText="1"/>
    </xf>
    <xf numFmtId="0" fontId="22" fillId="5" borderId="15" xfId="0" applyFont="1" applyFill="1" applyBorder="1" applyAlignment="1">
      <alignment horizontal="center" vertical="center" wrapText="1"/>
    </xf>
    <xf numFmtId="0" fontId="79" fillId="5" borderId="15" xfId="0" applyFont="1" applyFill="1" applyBorder="1" applyAlignment="1">
      <alignment horizontal="center" vertical="center" wrapText="1"/>
    </xf>
    <xf numFmtId="0" fontId="70" fillId="3" borderId="0" xfId="0" applyFont="1" applyFill="1" applyBorder="1"/>
    <xf numFmtId="0" fontId="73" fillId="3" borderId="0" xfId="0" applyFont="1" applyFill="1" applyBorder="1"/>
    <xf numFmtId="0" fontId="70" fillId="3" borderId="0" xfId="0" applyFont="1" applyFill="1"/>
    <xf numFmtId="0" fontId="18" fillId="5" borderId="15" xfId="0" applyFont="1" applyFill="1" applyBorder="1" applyAlignment="1">
      <alignment wrapText="1"/>
    </xf>
    <xf numFmtId="0" fontId="70" fillId="4" borderId="0" xfId="0" applyFont="1" applyFill="1" applyAlignment="1">
      <alignment horizontal="center" vertical="center"/>
    </xf>
    <xf numFmtId="0" fontId="22" fillId="5" borderId="15" xfId="0" applyFont="1" applyFill="1" applyBorder="1" applyAlignment="1">
      <alignment vertical="center" wrapText="1"/>
    </xf>
    <xf numFmtId="0" fontId="69" fillId="3" borderId="0" xfId="0" applyFont="1" applyFill="1" applyBorder="1" applyAlignment="1">
      <alignment horizontal="center" vertical="center" wrapText="1"/>
    </xf>
    <xf numFmtId="0" fontId="82" fillId="3" borderId="0" xfId="0" applyFont="1" applyFill="1" applyBorder="1" applyAlignment="1">
      <alignment horizontal="center" vertical="center" wrapText="1"/>
    </xf>
    <xf numFmtId="0" fontId="82" fillId="5" borderId="0" xfId="0" applyFont="1" applyFill="1" applyBorder="1" applyAlignment="1">
      <alignment horizontal="center" vertical="center" wrapText="1"/>
    </xf>
    <xf numFmtId="0" fontId="69" fillId="5" borderId="15" xfId="0" applyFont="1" applyFill="1" applyBorder="1" applyAlignment="1">
      <alignment horizontal="left" vertical="center" wrapText="1"/>
    </xf>
    <xf numFmtId="1" fontId="78" fillId="5" borderId="15" xfId="0" applyNumberFormat="1" applyFont="1" applyFill="1" applyBorder="1" applyAlignment="1">
      <alignment horizontal="center" vertical="center" wrapText="1"/>
    </xf>
    <xf numFmtId="0" fontId="25" fillId="5" borderId="15" xfId="0" applyFont="1" applyFill="1" applyBorder="1" applyAlignment="1">
      <alignment horizontal="left" vertical="center" wrapText="1"/>
    </xf>
    <xf numFmtId="0" fontId="95" fillId="5" borderId="15" xfId="0" applyFont="1" applyFill="1" applyBorder="1" applyAlignment="1">
      <alignment horizontal="center"/>
    </xf>
    <xf numFmtId="0" fontId="96" fillId="5" borderId="15" xfId="0" applyFont="1" applyFill="1" applyBorder="1" applyAlignment="1">
      <alignment horizontal="center" vertical="center" wrapText="1"/>
    </xf>
    <xf numFmtId="0" fontId="94" fillId="3" borderId="0" xfId="0" applyFont="1" applyFill="1"/>
    <xf numFmtId="0" fontId="97" fillId="3" borderId="0" xfId="0" applyFont="1" applyFill="1"/>
    <xf numFmtId="0" fontId="98" fillId="3" borderId="0" xfId="0" applyFont="1" applyFill="1" applyAlignment="1">
      <alignment vertical="center" wrapText="1"/>
    </xf>
    <xf numFmtId="0" fontId="94" fillId="3" borderId="0" xfId="0" applyFont="1" applyFill="1" applyAlignment="1">
      <alignment vertical="center" wrapText="1"/>
    </xf>
    <xf numFmtId="0" fontId="8" fillId="5" borderId="16" xfId="0" applyFont="1" applyFill="1" applyBorder="1" applyAlignment="1">
      <alignment horizontal="left" vertical="center" wrapText="1"/>
    </xf>
    <xf numFmtId="0" fontId="7" fillId="5" borderId="17" xfId="0" applyFont="1" applyFill="1" applyBorder="1" applyAlignment="1">
      <alignment horizontal="left" vertical="center" wrapText="1"/>
    </xf>
    <xf numFmtId="0" fontId="72" fillId="5" borderId="15" xfId="0" applyFont="1" applyFill="1" applyBorder="1" applyAlignment="1">
      <alignment horizontal="center"/>
    </xf>
    <xf numFmtId="0" fontId="12" fillId="5" borderId="18" xfId="0" applyFont="1" applyFill="1" applyBorder="1" applyAlignment="1">
      <alignment horizontal="left" vertical="center" wrapText="1"/>
    </xf>
    <xf numFmtId="0" fontId="18" fillId="5" borderId="15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left" vertical="center"/>
    </xf>
    <xf numFmtId="1" fontId="86" fillId="5" borderId="19" xfId="0" applyNumberFormat="1" applyFont="1" applyFill="1" applyBorder="1" applyAlignment="1">
      <alignment horizontal="center" vertical="center"/>
    </xf>
    <xf numFmtId="0" fontId="69" fillId="3" borderId="1" xfId="0" applyFont="1" applyFill="1" applyBorder="1"/>
    <xf numFmtId="0" fontId="16" fillId="5" borderId="18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vertical="center" wrapText="1"/>
    </xf>
    <xf numFmtId="0" fontId="74" fillId="5" borderId="19" xfId="0" applyFont="1" applyFill="1" applyBorder="1" applyAlignment="1">
      <alignment horizontal="center" vertical="center" wrapText="1"/>
    </xf>
    <xf numFmtId="0" fontId="71" fillId="5" borderId="19" xfId="0" applyFont="1" applyFill="1" applyBorder="1" applyAlignment="1">
      <alignment horizontal="center" vertical="center" wrapText="1"/>
    </xf>
    <xf numFmtId="0" fontId="69" fillId="5" borderId="18" xfId="0" applyFont="1" applyFill="1" applyBorder="1" applyAlignment="1">
      <alignment horizontal="center" vertical="center" wrapText="1"/>
    </xf>
    <xf numFmtId="0" fontId="71" fillId="5" borderId="18" xfId="0" applyFont="1" applyFill="1" applyBorder="1" applyAlignment="1">
      <alignment horizontal="center" vertical="center" wrapText="1"/>
    </xf>
    <xf numFmtId="49" fontId="76" fillId="3" borderId="0" xfId="0" applyNumberFormat="1" applyFont="1" applyFill="1" applyBorder="1"/>
    <xf numFmtId="0" fontId="94" fillId="6" borderId="1" xfId="0" applyFont="1" applyFill="1" applyBorder="1"/>
    <xf numFmtId="0" fontId="18" fillId="5" borderId="19" xfId="0" applyFont="1" applyFill="1" applyBorder="1" applyAlignment="1">
      <alignment horizontal="center" vertical="center" wrapText="1"/>
    </xf>
    <xf numFmtId="0" fontId="94" fillId="6" borderId="0" xfId="0" applyFont="1" applyFill="1" applyBorder="1"/>
    <xf numFmtId="1" fontId="29" fillId="5" borderId="15" xfId="0" applyNumberFormat="1" applyFont="1" applyFill="1" applyBorder="1" applyAlignment="1">
      <alignment horizontal="center" vertical="center" wrapText="1"/>
    </xf>
    <xf numFmtId="0" fontId="76" fillId="5" borderId="18" xfId="0" applyFont="1" applyFill="1" applyBorder="1" applyAlignment="1">
      <alignment horizontal="left" vertical="center" wrapText="1"/>
    </xf>
    <xf numFmtId="0" fontId="79" fillId="0" borderId="15" xfId="0" applyNumberFormat="1" applyFont="1" applyFill="1" applyBorder="1" applyAlignment="1" applyProtection="1">
      <alignment horizontal="center" vertical="center" wrapText="1"/>
    </xf>
    <xf numFmtId="0" fontId="72" fillId="5" borderId="15" xfId="0" applyFont="1" applyFill="1" applyBorder="1" applyAlignment="1">
      <alignment horizontal="center" wrapText="1"/>
    </xf>
    <xf numFmtId="1" fontId="86" fillId="5" borderId="15" xfId="0" applyNumberFormat="1" applyFont="1" applyFill="1" applyBorder="1" applyAlignment="1">
      <alignment horizontal="center" vertical="center" wrapText="1"/>
    </xf>
    <xf numFmtId="1" fontId="86" fillId="5" borderId="15" xfId="0" applyNumberFormat="1" applyFont="1" applyFill="1" applyBorder="1" applyAlignment="1">
      <alignment horizontal="center" vertical="center"/>
    </xf>
    <xf numFmtId="49" fontId="87" fillId="5" borderId="15" xfId="0" applyNumberFormat="1" applyFont="1" applyFill="1" applyBorder="1" applyAlignment="1" applyProtection="1">
      <alignment horizontal="center" vertical="center" wrapText="1"/>
    </xf>
    <xf numFmtId="0" fontId="100" fillId="3" borderId="0" xfId="0" applyFont="1" applyFill="1"/>
    <xf numFmtId="1" fontId="74" fillId="5" borderId="15" xfId="0" applyNumberFormat="1" applyFont="1" applyFill="1" applyBorder="1" applyAlignment="1">
      <alignment horizontal="center" wrapText="1"/>
    </xf>
    <xf numFmtId="165" fontId="77" fillId="5" borderId="15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165" fontId="87" fillId="0" borderId="15" xfId="0" applyNumberFormat="1" applyFont="1" applyFill="1" applyBorder="1" applyAlignment="1">
      <alignment horizontal="center" vertical="center" wrapText="1"/>
    </xf>
    <xf numFmtId="0" fontId="73" fillId="5" borderId="15" xfId="0" applyFont="1" applyFill="1" applyBorder="1" applyAlignment="1">
      <alignment horizontal="left" vertical="center" wrapText="1"/>
    </xf>
    <xf numFmtId="0" fontId="74" fillId="5" borderId="15" xfId="0" applyFont="1" applyFill="1" applyBorder="1" applyAlignment="1">
      <alignment horizontal="left" vertical="center" wrapText="1"/>
    </xf>
    <xf numFmtId="0" fontId="8" fillId="5" borderId="15" xfId="0" applyFont="1" applyFill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 wrapText="1"/>
    </xf>
    <xf numFmtId="0" fontId="3" fillId="5" borderId="18" xfId="0" applyFont="1" applyFill="1" applyBorder="1" applyAlignment="1">
      <alignment horizontal="center" vertical="center" wrapText="1"/>
    </xf>
    <xf numFmtId="1" fontId="86" fillId="5" borderId="15" xfId="0" applyNumberFormat="1" applyFont="1" applyFill="1" applyBorder="1" applyAlignment="1">
      <alignment horizontal="center" vertical="center" wrapText="1"/>
    </xf>
    <xf numFmtId="0" fontId="74" fillId="5" borderId="15" xfId="0" applyFont="1" applyFill="1" applyBorder="1" applyAlignment="1">
      <alignment horizontal="center" vertical="center" wrapText="1"/>
    </xf>
    <xf numFmtId="1" fontId="15" fillId="5" borderId="15" xfId="0" applyNumberFormat="1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74" fillId="5" borderId="19" xfId="0" applyFont="1" applyFill="1" applyBorder="1" applyAlignment="1">
      <alignment horizontal="center" vertical="center" wrapText="1"/>
    </xf>
    <xf numFmtId="1" fontId="15" fillId="5" borderId="19" xfId="0" applyNumberFormat="1" applyFont="1" applyFill="1" applyBorder="1" applyAlignment="1">
      <alignment horizontal="center" vertical="center" wrapText="1"/>
    </xf>
    <xf numFmtId="1" fontId="86" fillId="5" borderId="15" xfId="0" applyNumberFormat="1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wrapText="1"/>
    </xf>
    <xf numFmtId="0" fontId="73" fillId="5" borderId="15" xfId="0" applyFont="1" applyFill="1" applyBorder="1" applyAlignment="1">
      <alignment horizontal="left" vertical="center" wrapText="1"/>
    </xf>
    <xf numFmtId="0" fontId="79" fillId="5" borderId="15" xfId="0" applyFont="1" applyFill="1" applyBorder="1" applyAlignment="1">
      <alignment horizontal="center" wrapText="1"/>
    </xf>
    <xf numFmtId="0" fontId="83" fillId="5" borderId="15" xfId="0" applyFont="1" applyFill="1" applyBorder="1" applyAlignment="1">
      <alignment horizontal="left" vertical="center" wrapText="1"/>
    </xf>
    <xf numFmtId="0" fontId="8" fillId="5" borderId="15" xfId="0" applyFont="1" applyFill="1" applyBorder="1" applyAlignment="1">
      <alignment horizontal="left" vertical="center" wrapText="1"/>
    </xf>
    <xf numFmtId="0" fontId="12" fillId="5" borderId="18" xfId="0" applyFont="1" applyFill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2" fillId="5" borderId="15" xfId="0" applyFont="1" applyFill="1" applyBorder="1" applyAlignment="1">
      <alignment horizontal="left" vertical="center" wrapText="1"/>
    </xf>
    <xf numFmtId="0" fontId="72" fillId="5" borderId="15" xfId="0" applyFont="1" applyFill="1" applyBorder="1" applyAlignment="1">
      <alignment horizontal="center" wrapText="1"/>
    </xf>
    <xf numFmtId="0" fontId="72" fillId="5" borderId="15" xfId="0" applyFont="1" applyFill="1" applyBorder="1" applyAlignment="1">
      <alignment horizontal="center"/>
    </xf>
    <xf numFmtId="0" fontId="76" fillId="4" borderId="0" xfId="0" applyFont="1" applyFill="1" applyBorder="1" applyAlignment="1">
      <alignment horizontal="left" vertical="center" wrapText="1"/>
    </xf>
    <xf numFmtId="0" fontId="33" fillId="4" borderId="0" xfId="0" applyFont="1" applyFill="1" applyBorder="1" applyAlignment="1">
      <alignment horizontal="left" vertical="center" wrapText="1"/>
    </xf>
    <xf numFmtId="0" fontId="78" fillId="4" borderId="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74" fillId="4" borderId="0" xfId="0" applyFont="1" applyFill="1" applyBorder="1" applyAlignment="1">
      <alignment horizontal="left" vertical="center" wrapText="1"/>
    </xf>
    <xf numFmtId="0" fontId="69" fillId="4" borderId="0" xfId="0" applyFont="1" applyFill="1" applyBorder="1" applyAlignment="1">
      <alignment horizontal="left" vertical="center" wrapText="1"/>
    </xf>
    <xf numFmtId="0" fontId="86" fillId="4" borderId="0" xfId="0" applyFont="1" applyFill="1" applyBorder="1" applyAlignment="1">
      <alignment horizontal="left" vertical="center" wrapText="1"/>
    </xf>
    <xf numFmtId="0" fontId="82" fillId="4" borderId="0" xfId="0" applyFont="1" applyFill="1" applyBorder="1" applyAlignment="1">
      <alignment horizontal="left" vertical="center" wrapText="1"/>
    </xf>
    <xf numFmtId="1" fontId="86" fillId="5" borderId="15" xfId="0" applyNumberFormat="1" applyFont="1" applyFill="1" applyBorder="1" applyAlignment="1">
      <alignment horizontal="center" vertical="center"/>
    </xf>
    <xf numFmtId="1" fontId="15" fillId="5" borderId="15" xfId="0" applyNumberFormat="1" applyFont="1" applyFill="1" applyBorder="1" applyAlignment="1">
      <alignment horizontal="center" vertical="center" wrapText="1"/>
    </xf>
    <xf numFmtId="0" fontId="73" fillId="5" borderId="1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72" fillId="5" borderId="15" xfId="0" applyFont="1" applyFill="1" applyBorder="1" applyAlignment="1">
      <alignment horizontal="center" vertical="center" wrapText="1"/>
    </xf>
    <xf numFmtId="0" fontId="74" fillId="5" borderId="15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74" fillId="5" borderId="18" xfId="0" applyFont="1" applyFill="1" applyBorder="1" applyAlignment="1">
      <alignment horizontal="center" vertical="center" wrapText="1"/>
    </xf>
    <xf numFmtId="0" fontId="73" fillId="5" borderId="18" xfId="0" applyFont="1" applyFill="1" applyBorder="1" applyAlignment="1">
      <alignment horizontal="center" vertical="center" wrapText="1"/>
    </xf>
    <xf numFmtId="0" fontId="73" fillId="5" borderId="19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83" fillId="5" borderId="19" xfId="0" applyFont="1" applyFill="1" applyBorder="1" applyAlignment="1">
      <alignment horizontal="left" vertical="center" wrapText="1"/>
    </xf>
    <xf numFmtId="0" fontId="73" fillId="5" borderId="19" xfId="0" applyFont="1" applyFill="1" applyBorder="1" applyAlignment="1">
      <alignment horizontal="left" vertical="center" wrapText="1"/>
    </xf>
    <xf numFmtId="0" fontId="18" fillId="5" borderId="18" xfId="0" applyFont="1" applyFill="1" applyBorder="1" applyAlignment="1">
      <alignment horizontal="center" vertical="center" wrapText="1"/>
    </xf>
    <xf numFmtId="0" fontId="16" fillId="5" borderId="19" xfId="0" applyFont="1" applyFill="1" applyBorder="1" applyAlignment="1">
      <alignment horizontal="center" vertical="center" wrapText="1"/>
    </xf>
    <xf numFmtId="1" fontId="86" fillId="5" borderId="20" xfId="0" applyNumberFormat="1" applyFont="1" applyFill="1" applyBorder="1" applyAlignment="1">
      <alignment horizontal="center" vertical="center"/>
    </xf>
    <xf numFmtId="0" fontId="101" fillId="3" borderId="0" xfId="0" applyFont="1" applyFill="1" applyBorder="1"/>
    <xf numFmtId="0" fontId="101" fillId="3" borderId="0" xfId="0" applyFont="1" applyFill="1" applyBorder="1" applyAlignment="1">
      <alignment wrapText="1"/>
    </xf>
    <xf numFmtId="0" fontId="73" fillId="5" borderId="18" xfId="0" applyFont="1" applyFill="1" applyBorder="1" applyAlignment="1">
      <alignment horizontal="left" vertical="center" wrapText="1"/>
    </xf>
    <xf numFmtId="0" fontId="83" fillId="5" borderId="18" xfId="0" applyFont="1" applyFill="1" applyBorder="1" applyAlignment="1">
      <alignment horizontal="left" vertical="center" wrapText="1"/>
    </xf>
    <xf numFmtId="0" fontId="73" fillId="5" borderId="15" xfId="0" applyFont="1" applyFill="1" applyBorder="1" applyAlignment="1">
      <alignment horizontal="center" vertical="center"/>
    </xf>
    <xf numFmtId="0" fontId="72" fillId="5" borderId="15" xfId="0" applyFont="1" applyFill="1" applyBorder="1" applyAlignment="1">
      <alignment horizontal="center" vertical="center"/>
    </xf>
    <xf numFmtId="0" fontId="73" fillId="5" borderId="15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 vertical="center" wrapText="1"/>
    </xf>
    <xf numFmtId="0" fontId="102" fillId="5" borderId="15" xfId="0" applyFont="1" applyFill="1" applyBorder="1"/>
    <xf numFmtId="0" fontId="13" fillId="5" borderId="15" xfId="0" applyFont="1" applyFill="1" applyBorder="1" applyAlignment="1">
      <alignment horizontal="center" vertical="center" wrapText="1"/>
    </xf>
    <xf numFmtId="0" fontId="101" fillId="4" borderId="0" xfId="0" applyFont="1" applyFill="1"/>
    <xf numFmtId="0" fontId="72" fillId="5" borderId="18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left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102" fillId="5" borderId="19" xfId="0" applyFont="1" applyFill="1" applyBorder="1"/>
    <xf numFmtId="0" fontId="79" fillId="5" borderId="18" xfId="0" applyFont="1" applyFill="1" applyBorder="1" applyAlignment="1">
      <alignment horizontal="center" vertical="center" wrapText="1"/>
    </xf>
    <xf numFmtId="3" fontId="91" fillId="5" borderId="15" xfId="0" applyNumberFormat="1" applyFont="1" applyFill="1" applyBorder="1" applyAlignment="1">
      <alignment horizontal="center" vertical="center" wrapText="1"/>
    </xf>
    <xf numFmtId="165" fontId="103" fillId="7" borderId="15" xfId="0" applyNumberFormat="1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left" vertical="center" wrapText="1"/>
    </xf>
    <xf numFmtId="0" fontId="73" fillId="5" borderId="15" xfId="0" applyFont="1" applyFill="1" applyBorder="1" applyAlignment="1">
      <alignment horizontal="left" wrapText="1"/>
    </xf>
    <xf numFmtId="0" fontId="12" fillId="5" borderId="15" xfId="0" applyFont="1" applyFill="1" applyBorder="1" applyAlignment="1">
      <alignment vertical="center" wrapText="1"/>
    </xf>
    <xf numFmtId="0" fontId="13" fillId="5" borderId="15" xfId="0" applyFont="1" applyFill="1" applyBorder="1" applyAlignment="1">
      <alignment wrapText="1"/>
    </xf>
    <xf numFmtId="0" fontId="73" fillId="5" borderId="15" xfId="0" applyFont="1" applyFill="1" applyBorder="1" applyAlignment="1">
      <alignment horizontal="left"/>
    </xf>
    <xf numFmtId="0" fontId="74" fillId="5" borderId="15" xfId="0" applyFont="1" applyFill="1" applyBorder="1" applyAlignment="1">
      <alignment horizontal="center" vertical="center"/>
    </xf>
    <xf numFmtId="0" fontId="74" fillId="5" borderId="18" xfId="0" applyFont="1" applyFill="1" applyBorder="1" applyAlignment="1">
      <alignment horizontal="center" vertical="center"/>
    </xf>
    <xf numFmtId="0" fontId="73" fillId="5" borderId="15" xfId="0" applyFont="1" applyFill="1" applyBorder="1" applyAlignment="1">
      <alignment horizontal="left" vertical="center"/>
    </xf>
    <xf numFmtId="0" fontId="73" fillId="5" borderId="18" xfId="0" applyFont="1" applyFill="1" applyBorder="1" applyAlignment="1">
      <alignment vertical="center" wrapText="1"/>
    </xf>
    <xf numFmtId="0" fontId="72" fillId="5" borderId="18" xfId="0" applyFont="1" applyFill="1" applyBorder="1" applyAlignment="1">
      <alignment horizontal="left" vertical="center" wrapText="1"/>
    </xf>
    <xf numFmtId="0" fontId="73" fillId="5" borderId="18" xfId="0" applyFont="1" applyFill="1" applyBorder="1" applyAlignment="1">
      <alignment horizontal="left" wrapText="1"/>
    </xf>
    <xf numFmtId="0" fontId="72" fillId="5" borderId="18" xfId="0" applyFont="1" applyFill="1" applyBorder="1" applyAlignment="1">
      <alignment horizontal="center" vertical="center" wrapText="1"/>
    </xf>
    <xf numFmtId="0" fontId="69" fillId="6" borderId="0" xfId="0" applyFont="1" applyFill="1"/>
    <xf numFmtId="0" fontId="74" fillId="5" borderId="15" xfId="0" applyFont="1" applyFill="1" applyBorder="1" applyAlignment="1">
      <alignment horizontal="center"/>
    </xf>
    <xf numFmtId="0" fontId="74" fillId="5" borderId="15" xfId="0" applyFont="1" applyFill="1" applyBorder="1" applyAlignment="1">
      <alignment horizontal="center"/>
    </xf>
    <xf numFmtId="0" fontId="69" fillId="6" borderId="0" xfId="0" applyFont="1" applyFill="1" applyAlignment="1">
      <alignment vertical="center" wrapText="1"/>
    </xf>
    <xf numFmtId="0" fontId="69" fillId="6" borderId="1" xfId="0" applyFont="1" applyFill="1" applyBorder="1"/>
    <xf numFmtId="0" fontId="74" fillId="5" borderId="18" xfId="0" applyFont="1" applyFill="1" applyBorder="1" applyAlignment="1">
      <alignment horizontal="center"/>
    </xf>
    <xf numFmtId="0" fontId="74" fillId="5" borderId="19" xfId="0" applyFont="1" applyFill="1" applyBorder="1" applyAlignment="1">
      <alignment horizontal="center"/>
    </xf>
    <xf numFmtId="0" fontId="94" fillId="6" borderId="2" xfId="0" applyFont="1" applyFill="1" applyBorder="1"/>
    <xf numFmtId="0" fontId="69" fillId="6" borderId="0" xfId="0" applyFont="1" applyFill="1" applyBorder="1"/>
    <xf numFmtId="0" fontId="104" fillId="5" borderId="15" xfId="0" applyNumberFormat="1" applyFont="1" applyFill="1" applyBorder="1" applyAlignment="1" applyProtection="1">
      <alignment horizontal="center" vertical="center"/>
    </xf>
    <xf numFmtId="0" fontId="104" fillId="5" borderId="15" xfId="0" applyFont="1" applyFill="1" applyBorder="1" applyAlignment="1">
      <alignment horizontal="center" vertical="center"/>
    </xf>
    <xf numFmtId="1" fontId="72" fillId="5" borderId="15" xfId="0" applyNumberFormat="1" applyFont="1" applyFill="1" applyBorder="1" applyAlignment="1">
      <alignment horizontal="center" vertical="center" wrapText="1"/>
    </xf>
    <xf numFmtId="0" fontId="70" fillId="0" borderId="15" xfId="0" applyFont="1" applyBorder="1"/>
    <xf numFmtId="0" fontId="70" fillId="0" borderId="15" xfId="0" applyNumberFormat="1" applyFont="1" applyFill="1" applyBorder="1" applyAlignment="1" applyProtection="1">
      <alignment wrapText="1"/>
    </xf>
    <xf numFmtId="0" fontId="70" fillId="0" borderId="1" xfId="0" applyNumberFormat="1" applyFont="1" applyFill="1" applyBorder="1" applyAlignment="1" applyProtection="1"/>
    <xf numFmtId="0" fontId="70" fillId="0" borderId="1" xfId="0" applyFont="1" applyBorder="1"/>
    <xf numFmtId="0" fontId="74" fillId="5" borderId="0" xfId="0" applyFont="1" applyFill="1" applyBorder="1"/>
    <xf numFmtId="0" fontId="72" fillId="5" borderId="15" xfId="0" applyFont="1" applyFill="1" applyBorder="1" applyAlignment="1"/>
    <xf numFmtId="0" fontId="74" fillId="6" borderId="0" xfId="0" applyFont="1" applyFill="1" applyAlignment="1">
      <alignment vertical="center" wrapText="1"/>
    </xf>
    <xf numFmtId="0" fontId="74" fillId="6" borderId="0" xfId="0" applyFont="1" applyFill="1"/>
    <xf numFmtId="0" fontId="105" fillId="5" borderId="18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vertical="center" wrapText="1"/>
    </xf>
    <xf numFmtId="0" fontId="74" fillId="5" borderId="15" xfId="0" applyFont="1" applyFill="1" applyBorder="1"/>
    <xf numFmtId="0" fontId="79" fillId="5" borderId="18" xfId="0" applyFont="1" applyFill="1" applyBorder="1" applyAlignment="1">
      <alignment horizontal="center" wrapText="1"/>
    </xf>
    <xf numFmtId="0" fontId="72" fillId="5" borderId="19" xfId="0" applyFont="1" applyFill="1" applyBorder="1" applyAlignment="1">
      <alignment horizontal="center" vertical="center" wrapText="1"/>
    </xf>
    <xf numFmtId="0" fontId="8" fillId="5" borderId="15" xfId="0" applyNumberFormat="1" applyFont="1" applyFill="1" applyBorder="1" applyAlignment="1">
      <alignment horizontal="left" vertical="top" wrapText="1"/>
    </xf>
    <xf numFmtId="0" fontId="8" fillId="5" borderId="15" xfId="0" applyNumberFormat="1" applyFont="1" applyFill="1" applyBorder="1" applyAlignment="1">
      <alignment horizontal="left" vertical="center"/>
    </xf>
    <xf numFmtId="0" fontId="73" fillId="5" borderId="15" xfId="0" applyFont="1" applyFill="1" applyBorder="1" applyAlignment="1"/>
    <xf numFmtId="0" fontId="100" fillId="6" borderId="0" xfId="0" applyFont="1" applyFill="1" applyAlignment="1">
      <alignment vertical="center" wrapText="1"/>
    </xf>
    <xf numFmtId="0" fontId="100" fillId="6" borderId="0" xfId="0" applyFont="1" applyFill="1"/>
    <xf numFmtId="0" fontId="73" fillId="5" borderId="18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left" vertical="center"/>
    </xf>
    <xf numFmtId="0" fontId="106" fillId="6" borderId="0" xfId="0" applyFont="1" applyFill="1"/>
    <xf numFmtId="0" fontId="87" fillId="0" borderId="20" xfId="0" applyNumberFormat="1" applyFont="1" applyFill="1" applyBorder="1" applyAlignment="1" applyProtection="1">
      <alignment horizontal="center" vertical="center" wrapText="1"/>
    </xf>
    <xf numFmtId="1" fontId="15" fillId="5" borderId="15" xfId="0" applyNumberFormat="1" applyFont="1" applyFill="1" applyBorder="1" applyAlignment="1">
      <alignment vertical="center" wrapText="1"/>
    </xf>
    <xf numFmtId="166" fontId="77" fillId="5" borderId="15" xfId="0" applyNumberFormat="1" applyFont="1" applyFill="1" applyBorder="1" applyAlignment="1">
      <alignment horizontal="center" vertical="center"/>
    </xf>
    <xf numFmtId="0" fontId="74" fillId="3" borderId="0" xfId="0" applyFont="1" applyFill="1" applyBorder="1"/>
    <xf numFmtId="0" fontId="73" fillId="5" borderId="19" xfId="0" applyNumberFormat="1" applyFont="1" applyFill="1" applyBorder="1" applyAlignment="1">
      <alignment horizontal="center" wrapText="1"/>
    </xf>
    <xf numFmtId="0" fontId="107" fillId="5" borderId="15" xfId="0" applyFont="1" applyFill="1" applyBorder="1" applyAlignment="1">
      <alignment horizontal="center" vertical="center" wrapText="1"/>
    </xf>
    <xf numFmtId="0" fontId="83" fillId="5" borderId="21" xfId="0" applyFont="1" applyFill="1" applyBorder="1" applyAlignment="1">
      <alignment horizontal="left" vertical="center" wrapText="1"/>
    </xf>
    <xf numFmtId="0" fontId="83" fillId="5" borderId="16" xfId="0" applyNumberFormat="1" applyFont="1" applyFill="1" applyBorder="1" applyAlignment="1">
      <alignment horizontal="left" vertical="center" wrapText="1"/>
    </xf>
    <xf numFmtId="0" fontId="83" fillId="5" borderId="16" xfId="0" applyFont="1" applyFill="1" applyBorder="1" applyAlignment="1">
      <alignment horizontal="left" vertical="center" wrapText="1"/>
    </xf>
    <xf numFmtId="0" fontId="17" fillId="5" borderId="16" xfId="0" applyFont="1" applyFill="1" applyBorder="1" applyAlignment="1">
      <alignment horizontal="left" vertical="center" wrapText="1"/>
    </xf>
    <xf numFmtId="0" fontId="17" fillId="5" borderId="22" xfId="0" applyFont="1" applyFill="1" applyBorder="1" applyAlignment="1">
      <alignment horizontal="left" vertical="center" wrapText="1"/>
    </xf>
    <xf numFmtId="0" fontId="83" fillId="5" borderId="22" xfId="0" applyFont="1" applyFill="1" applyBorder="1" applyAlignment="1">
      <alignment horizontal="left" vertical="center" wrapText="1"/>
    </xf>
    <xf numFmtId="0" fontId="82" fillId="3" borderId="0" xfId="0" applyFont="1" applyFill="1" applyBorder="1"/>
    <xf numFmtId="0" fontId="20" fillId="4" borderId="0" xfId="0" applyFont="1" applyFill="1" applyBorder="1" applyAlignment="1">
      <alignment horizontal="left" vertical="center"/>
    </xf>
    <xf numFmtId="0" fontId="69" fillId="4" borderId="0" xfId="0" applyFont="1" applyFill="1" applyAlignment="1">
      <alignment horizontal="left" vertical="center" wrapText="1"/>
    </xf>
    <xf numFmtId="0" fontId="86" fillId="8" borderId="0" xfId="0" applyFont="1" applyFill="1" applyBorder="1" applyAlignment="1">
      <alignment horizontal="center" vertical="center" wrapText="1"/>
    </xf>
    <xf numFmtId="0" fontId="73" fillId="5" borderId="15" xfId="0" applyFont="1" applyFill="1" applyBorder="1" applyAlignment="1">
      <alignment horizontal="left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73" fillId="5" borderId="15" xfId="0" applyFont="1" applyFill="1" applyBorder="1" applyAlignment="1">
      <alignment horizontal="center" vertical="center"/>
    </xf>
    <xf numFmtId="0" fontId="73" fillId="5" borderId="19" xfId="0" applyFont="1" applyFill="1" applyBorder="1" applyAlignment="1">
      <alignment horizontal="left" vertical="center" wrapText="1"/>
    </xf>
    <xf numFmtId="0" fontId="73" fillId="5" borderId="15" xfId="0" applyFont="1" applyFill="1" applyBorder="1" applyAlignment="1">
      <alignment horizontal="center" vertical="center" wrapText="1"/>
    </xf>
    <xf numFmtId="0" fontId="73" fillId="5" borderId="18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1" fontId="86" fillId="5" borderId="15" xfId="0" applyNumberFormat="1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left" vertical="center" wrapText="1"/>
    </xf>
    <xf numFmtId="0" fontId="12" fillId="5" borderId="19" xfId="0" applyFont="1" applyFill="1" applyBorder="1" applyAlignment="1">
      <alignment horizontal="center" wrapText="1"/>
    </xf>
    <xf numFmtId="0" fontId="73" fillId="5" borderId="19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left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105" fillId="5" borderId="15" xfId="0" applyFont="1" applyFill="1" applyBorder="1" applyAlignment="1">
      <alignment horizontal="center" vertical="center" wrapText="1"/>
    </xf>
    <xf numFmtId="1" fontId="86" fillId="5" borderId="18" xfId="0" applyNumberFormat="1" applyFont="1" applyFill="1" applyBorder="1" applyAlignment="1">
      <alignment horizontal="center" vertical="center"/>
    </xf>
    <xf numFmtId="1" fontId="86" fillId="5" borderId="15" xfId="0" applyNumberFormat="1" applyFont="1" applyFill="1" applyBorder="1" applyAlignment="1">
      <alignment horizontal="center" vertical="center"/>
    </xf>
    <xf numFmtId="0" fontId="73" fillId="5" borderId="18" xfId="0" applyFont="1" applyFill="1" applyBorder="1" applyAlignment="1">
      <alignment horizontal="left" vertical="center" wrapText="1"/>
    </xf>
    <xf numFmtId="1" fontId="86" fillId="5" borderId="19" xfId="0" applyNumberFormat="1" applyFont="1" applyFill="1" applyBorder="1" applyAlignment="1">
      <alignment horizontal="center" vertical="center" wrapText="1"/>
    </xf>
    <xf numFmtId="1" fontId="86" fillId="5" borderId="18" xfId="0" applyNumberFormat="1" applyFont="1" applyFill="1" applyBorder="1" applyAlignment="1">
      <alignment horizontal="center" vertical="center" wrapText="1"/>
    </xf>
    <xf numFmtId="1" fontId="15" fillId="5" borderId="15" xfId="0" applyNumberFormat="1" applyFont="1" applyFill="1" applyBorder="1" applyAlignment="1">
      <alignment horizontal="center" vertical="center" wrapText="1"/>
    </xf>
    <xf numFmtId="1" fontId="73" fillId="5" borderId="15" xfId="0" applyNumberFormat="1" applyFont="1" applyFill="1" applyBorder="1" applyAlignment="1">
      <alignment horizontal="center" vertical="center" wrapText="1"/>
    </xf>
    <xf numFmtId="1" fontId="15" fillId="5" borderId="19" xfId="0" applyNumberFormat="1" applyFont="1" applyFill="1" applyBorder="1" applyAlignment="1">
      <alignment horizontal="center" vertical="center" wrapText="1"/>
    </xf>
    <xf numFmtId="0" fontId="73" fillId="5" borderId="20" xfId="0" applyFont="1" applyFill="1" applyBorder="1" applyAlignment="1">
      <alignment horizontal="center" vertical="center" wrapText="1"/>
    </xf>
    <xf numFmtId="1" fontId="74" fillId="5" borderId="18" xfId="0" applyNumberFormat="1" applyFont="1" applyFill="1" applyBorder="1" applyAlignment="1">
      <alignment horizontal="center" wrapText="1"/>
    </xf>
    <xf numFmtId="0" fontId="73" fillId="5" borderId="15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/>
    </xf>
    <xf numFmtId="1" fontId="73" fillId="5" borderId="18" xfId="0" applyNumberFormat="1" applyFont="1" applyFill="1" applyBorder="1" applyAlignment="1">
      <alignment horizontal="center" vertical="center" wrapText="1"/>
    </xf>
    <xf numFmtId="0" fontId="108" fillId="6" borderId="0" xfId="0" applyFont="1" applyFill="1" applyAlignment="1">
      <alignment horizontal="center" vertical="center" wrapText="1"/>
    </xf>
    <xf numFmtId="0" fontId="108" fillId="6" borderId="0" xfId="0" applyFont="1" applyFill="1" applyAlignment="1">
      <alignment horizontal="center" vertical="center"/>
    </xf>
    <xf numFmtId="0" fontId="109" fillId="5" borderId="19" xfId="0" applyFont="1" applyFill="1" applyBorder="1" applyAlignment="1">
      <alignment horizontal="center"/>
    </xf>
    <xf numFmtId="0" fontId="73" fillId="5" borderId="20" xfId="0" applyFont="1" applyFill="1" applyBorder="1" applyAlignment="1">
      <alignment horizontal="center" vertical="center"/>
    </xf>
    <xf numFmtId="0" fontId="110" fillId="5" borderId="15" xfId="0" applyFont="1" applyFill="1" applyBorder="1" applyAlignment="1">
      <alignment horizontal="center"/>
    </xf>
    <xf numFmtId="0" fontId="79" fillId="5" borderId="15" xfId="0" applyFont="1" applyFill="1" applyBorder="1" applyAlignment="1">
      <alignment horizontal="center"/>
    </xf>
    <xf numFmtId="0" fontId="111" fillId="5" borderId="15" xfId="0" applyFont="1" applyFill="1" applyBorder="1" applyAlignment="1">
      <alignment horizontal="center"/>
    </xf>
    <xf numFmtId="0" fontId="79" fillId="5" borderId="21" xfId="0" applyFont="1" applyFill="1" applyBorder="1" applyAlignment="1">
      <alignment horizontal="center"/>
    </xf>
    <xf numFmtId="0" fontId="79" fillId="5" borderId="16" xfId="0" applyFont="1" applyFill="1" applyBorder="1" applyAlignment="1">
      <alignment horizontal="center"/>
    </xf>
    <xf numFmtId="0" fontId="79" fillId="5" borderId="22" xfId="0" applyFont="1" applyFill="1" applyBorder="1" applyAlignment="1">
      <alignment horizontal="center"/>
    </xf>
    <xf numFmtId="0" fontId="70" fillId="3" borderId="0" xfId="0" applyFont="1" applyFill="1" applyBorder="1" applyAlignment="1">
      <alignment horizontal="center" vertical="center"/>
    </xf>
    <xf numFmtId="0" fontId="79" fillId="5" borderId="19" xfId="0" applyFont="1" applyFill="1" applyBorder="1" applyAlignment="1">
      <alignment horizontal="center" wrapText="1"/>
    </xf>
    <xf numFmtId="0" fontId="79" fillId="5" borderId="19" xfId="0" applyFont="1" applyFill="1" applyBorder="1" applyAlignment="1">
      <alignment horizontal="center"/>
    </xf>
    <xf numFmtId="0" fontId="112" fillId="5" borderId="17" xfId="0" applyFont="1" applyFill="1" applyBorder="1" applyAlignment="1">
      <alignment horizontal="center" vertical="center" wrapText="1"/>
    </xf>
    <xf numFmtId="0" fontId="78" fillId="5" borderId="15" xfId="0" applyFont="1" applyFill="1" applyBorder="1" applyAlignment="1">
      <alignment horizontal="center"/>
    </xf>
    <xf numFmtId="0" fontId="113" fillId="5" borderId="15" xfId="0" applyFont="1" applyFill="1" applyBorder="1" applyAlignment="1">
      <alignment horizontal="center"/>
    </xf>
    <xf numFmtId="1" fontId="74" fillId="5" borderId="19" xfId="0" applyNumberFormat="1" applyFont="1" applyFill="1" applyBorder="1" applyAlignment="1">
      <alignment horizontal="center" wrapText="1"/>
    </xf>
    <xf numFmtId="0" fontId="111" fillId="5" borderId="15" xfId="0" applyFont="1" applyFill="1" applyBorder="1" applyAlignment="1">
      <alignment horizontal="center" wrapText="1"/>
    </xf>
    <xf numFmtId="3" fontId="91" fillId="5" borderId="19" xfId="0" applyNumberFormat="1" applyFont="1" applyFill="1" applyBorder="1" applyAlignment="1">
      <alignment horizontal="center" vertical="center" wrapText="1"/>
    </xf>
    <xf numFmtId="1" fontId="73" fillId="5" borderId="15" xfId="0" applyNumberFormat="1" applyFont="1" applyFill="1" applyBorder="1" applyAlignment="1">
      <alignment horizontal="center" vertical="center" wrapText="1"/>
    </xf>
    <xf numFmtId="0" fontId="73" fillId="5" borderId="15" xfId="0" applyFont="1" applyFill="1" applyBorder="1" applyAlignment="1">
      <alignment horizontal="left" vertical="center" wrapText="1"/>
    </xf>
    <xf numFmtId="0" fontId="73" fillId="5" borderId="15" xfId="0" applyFont="1" applyFill="1" applyBorder="1" applyAlignment="1">
      <alignment horizontal="center" vertical="center" wrapText="1"/>
    </xf>
    <xf numFmtId="0" fontId="72" fillId="5" borderId="15" xfId="0" applyFont="1" applyFill="1" applyBorder="1" applyAlignment="1">
      <alignment horizontal="center" vertical="center" wrapText="1"/>
    </xf>
    <xf numFmtId="0" fontId="73" fillId="5" borderId="23" xfId="0" applyFont="1" applyFill="1" applyBorder="1" applyAlignment="1">
      <alignment vertical="center" wrapText="1"/>
    </xf>
    <xf numFmtId="0" fontId="73" fillId="5" borderId="23" xfId="0" applyFont="1" applyFill="1" applyBorder="1" applyAlignment="1">
      <alignment horizontal="center" vertical="center" wrapText="1"/>
    </xf>
    <xf numFmtId="1" fontId="86" fillId="5" borderId="23" xfId="0" applyNumberFormat="1" applyFont="1" applyFill="1" applyBorder="1" applyAlignment="1">
      <alignment horizontal="center" vertical="center" wrapText="1"/>
    </xf>
    <xf numFmtId="1" fontId="86" fillId="5" borderId="23" xfId="0" applyNumberFormat="1" applyFont="1" applyFill="1" applyBorder="1" applyAlignment="1">
      <alignment horizontal="center" vertical="center"/>
    </xf>
    <xf numFmtId="0" fontId="73" fillId="5" borderId="24" xfId="0" applyFont="1" applyFill="1" applyBorder="1" applyAlignment="1">
      <alignment horizontal="center" vertical="center" wrapText="1"/>
    </xf>
    <xf numFmtId="0" fontId="78" fillId="5" borderId="15" xfId="0" applyFont="1" applyFill="1" applyBorder="1" applyAlignment="1">
      <alignment horizontal="center"/>
    </xf>
    <xf numFmtId="0" fontId="114" fillId="5" borderId="15" xfId="0" applyFont="1" applyFill="1" applyBorder="1"/>
    <xf numFmtId="0" fontId="8" fillId="5" borderId="19" xfId="0" applyFont="1" applyFill="1" applyBorder="1" applyAlignment="1">
      <alignment horizontal="left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112" fillId="5" borderId="19" xfId="0" applyFont="1" applyFill="1" applyBorder="1" applyAlignment="1">
      <alignment horizontal="center" wrapText="1"/>
    </xf>
    <xf numFmtId="0" fontId="73" fillId="5" borderId="19" xfId="0" applyFont="1" applyFill="1" applyBorder="1" applyAlignment="1">
      <alignment horizontal="center" wrapText="1"/>
    </xf>
    <xf numFmtId="1" fontId="86" fillId="5" borderId="26" xfId="0" applyNumberFormat="1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/>
    </xf>
    <xf numFmtId="1" fontId="86" fillId="5" borderId="15" xfId="0" applyNumberFormat="1" applyFont="1" applyFill="1" applyBorder="1" applyAlignment="1">
      <alignment horizontal="center" vertical="center"/>
    </xf>
    <xf numFmtId="0" fontId="73" fillId="5" borderId="18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79" fillId="5" borderId="18" xfId="0" applyFont="1" applyFill="1" applyBorder="1" applyAlignment="1">
      <alignment horizontal="center"/>
    </xf>
    <xf numFmtId="0" fontId="79" fillId="5" borderId="19" xfId="0" applyFont="1" applyFill="1" applyBorder="1" applyAlignment="1">
      <alignment horizontal="center"/>
    </xf>
    <xf numFmtId="0" fontId="10" fillId="5" borderId="18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1" fontId="86" fillId="5" borderId="15" xfId="0" applyNumberFormat="1" applyFont="1" applyFill="1" applyBorder="1" applyAlignment="1">
      <alignment horizontal="center" vertical="center"/>
    </xf>
    <xf numFmtId="0" fontId="73" fillId="5" borderId="15" xfId="0" applyFont="1" applyFill="1" applyBorder="1" applyAlignment="1">
      <alignment horizontal="left" vertical="center" wrapText="1"/>
    </xf>
    <xf numFmtId="1" fontId="86" fillId="5" borderId="15" xfId="0" applyNumberFormat="1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wrapText="1"/>
    </xf>
    <xf numFmtId="0" fontId="8" fillId="5" borderId="16" xfId="0" applyFont="1" applyFill="1" applyBorder="1" applyAlignment="1">
      <alignment horizontal="left" vertical="center" wrapText="1"/>
    </xf>
    <xf numFmtId="1" fontId="86" fillId="5" borderId="15" xfId="0" applyNumberFormat="1" applyFont="1" applyFill="1" applyBorder="1" applyAlignment="1">
      <alignment horizontal="center" vertical="center"/>
    </xf>
    <xf numFmtId="1" fontId="15" fillId="5" borderId="15" xfId="0" applyNumberFormat="1" applyFont="1" applyFill="1" applyBorder="1" applyAlignment="1">
      <alignment horizontal="center" vertical="center" wrapText="1"/>
    </xf>
    <xf numFmtId="1" fontId="86" fillId="5" borderId="20" xfId="0" applyNumberFormat="1" applyFont="1" applyFill="1" applyBorder="1" applyAlignment="1">
      <alignment horizontal="center" vertical="center" wrapText="1"/>
    </xf>
    <xf numFmtId="1" fontId="86" fillId="5" borderId="19" xfId="0" applyNumberFormat="1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0" fontId="79" fillId="5" borderId="20" xfId="0" applyFont="1" applyFill="1" applyBorder="1" applyAlignment="1">
      <alignment horizontal="center"/>
    </xf>
    <xf numFmtId="0" fontId="8" fillId="5" borderId="27" xfId="0" applyFont="1" applyFill="1" applyBorder="1" applyAlignment="1">
      <alignment vertical="center" wrapText="1"/>
    </xf>
    <xf numFmtId="0" fontId="8" fillId="5" borderId="16" xfId="0" applyFont="1" applyFill="1" applyBorder="1" applyAlignment="1">
      <alignment vertical="center" wrapText="1"/>
    </xf>
    <xf numFmtId="1" fontId="79" fillId="0" borderId="15" xfId="0" applyNumberFormat="1" applyFont="1" applyFill="1" applyBorder="1" applyAlignment="1" applyProtection="1">
      <alignment horizontal="center" vertical="center" wrapText="1"/>
    </xf>
    <xf numFmtId="1" fontId="69" fillId="5" borderId="0" xfId="0" applyNumberFormat="1" applyFont="1" applyFill="1" applyBorder="1" applyAlignment="1">
      <alignment vertical="center" wrapText="1"/>
    </xf>
    <xf numFmtId="1" fontId="69" fillId="3" borderId="0" xfId="0" applyNumberFormat="1" applyFont="1" applyFill="1" applyBorder="1" applyAlignment="1">
      <alignment vertical="center" wrapText="1"/>
    </xf>
    <xf numFmtId="1" fontId="69" fillId="3" borderId="0" xfId="0" applyNumberFormat="1" applyFont="1" applyFill="1" applyBorder="1"/>
    <xf numFmtId="1" fontId="86" fillId="5" borderId="26" xfId="0" applyNumberFormat="1" applyFont="1" applyFill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22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1" fontId="86" fillId="5" borderId="15" xfId="0" applyNumberFormat="1" applyFont="1" applyFill="1" applyBorder="1" applyAlignment="1">
      <alignment horizontal="center" vertical="center"/>
    </xf>
    <xf numFmtId="0" fontId="73" fillId="5" borderId="19" xfId="0" applyFont="1" applyFill="1" applyBorder="1" applyAlignment="1">
      <alignment horizontal="left" vertical="center" wrapText="1"/>
    </xf>
    <xf numFmtId="0" fontId="73" fillId="5" borderId="19" xfId="0" applyFont="1" applyFill="1" applyBorder="1" applyAlignment="1">
      <alignment horizontal="center" vertical="center" wrapText="1"/>
    </xf>
    <xf numFmtId="0" fontId="73" fillId="5" borderId="18" xfId="0" applyFont="1" applyFill="1" applyBorder="1" applyAlignment="1">
      <alignment horizontal="center" vertical="center" wrapText="1"/>
    </xf>
    <xf numFmtId="0" fontId="74" fillId="5" borderId="15" xfId="0" applyFont="1" applyFill="1" applyBorder="1" applyAlignment="1">
      <alignment horizontal="center" vertical="center"/>
    </xf>
    <xf numFmtId="0" fontId="58" fillId="5" borderId="15" xfId="0" applyFont="1" applyFill="1" applyBorder="1" applyAlignment="1">
      <alignment horizontal="center" wrapText="1"/>
    </xf>
    <xf numFmtId="0" fontId="73" fillId="5" borderId="18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79" fillId="5" borderId="18" xfId="0" applyFont="1" applyFill="1" applyBorder="1" applyAlignment="1">
      <alignment horizontal="center"/>
    </xf>
    <xf numFmtId="0" fontId="73" fillId="5" borderId="19" xfId="0" applyFont="1" applyFill="1" applyBorder="1" applyAlignment="1">
      <alignment horizontal="left" vertical="center" wrapText="1"/>
    </xf>
    <xf numFmtId="0" fontId="79" fillId="0" borderId="19" xfId="0" applyNumberFormat="1" applyFont="1" applyFill="1" applyBorder="1" applyAlignment="1" applyProtection="1">
      <alignment horizontal="center" vertical="center" wrapText="1"/>
    </xf>
    <xf numFmtId="0" fontId="79" fillId="5" borderId="19" xfId="0" applyFont="1" applyFill="1" applyBorder="1" applyAlignment="1">
      <alignment horizontal="center"/>
    </xf>
    <xf numFmtId="0" fontId="73" fillId="5" borderId="15" xfId="0" applyFont="1" applyFill="1" applyBorder="1" applyAlignment="1">
      <alignment horizontal="center" vertical="center" wrapText="1"/>
    </xf>
    <xf numFmtId="0" fontId="73" fillId="5" borderId="18" xfId="0" applyFont="1" applyFill="1" applyBorder="1" applyAlignment="1">
      <alignment horizontal="center" vertical="center" wrapText="1"/>
    </xf>
    <xf numFmtId="0" fontId="73" fillId="5" borderId="18" xfId="0" applyFont="1" applyFill="1" applyBorder="1" applyAlignment="1">
      <alignment horizontal="left" vertical="center" wrapText="1"/>
    </xf>
    <xf numFmtId="0" fontId="73" fillId="5" borderId="15" xfId="0" applyFont="1" applyFill="1" applyBorder="1" applyAlignment="1">
      <alignment horizontal="left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73" fillId="5" borderId="18" xfId="0" applyFont="1" applyFill="1" applyBorder="1" applyAlignment="1">
      <alignment horizontal="center" vertical="center" wrapText="1"/>
    </xf>
    <xf numFmtId="0" fontId="73" fillId="5" borderId="18" xfId="0" applyFont="1" applyFill="1" applyBorder="1" applyAlignment="1">
      <alignment horizontal="left" vertical="center" wrapText="1"/>
    </xf>
    <xf numFmtId="1" fontId="86" fillId="5" borderId="18" xfId="0" applyNumberFormat="1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wrapText="1"/>
    </xf>
    <xf numFmtId="0" fontId="7" fillId="5" borderId="15" xfId="0" applyFont="1" applyFill="1" applyBorder="1" applyAlignment="1">
      <alignment horizontal="left" vertical="center" wrapText="1"/>
    </xf>
    <xf numFmtId="0" fontId="8" fillId="5" borderId="15" xfId="0" applyFont="1" applyFill="1" applyBorder="1" applyAlignment="1">
      <alignment horizontal="left" vertical="center" wrapText="1"/>
    </xf>
    <xf numFmtId="0" fontId="72" fillId="5" borderId="15" xfId="0" applyFont="1" applyFill="1" applyBorder="1" applyAlignment="1">
      <alignment horizontal="center" vertical="center" wrapText="1"/>
    </xf>
    <xf numFmtId="0" fontId="73" fillId="5" borderId="18" xfId="0" applyFont="1" applyFill="1" applyBorder="1" applyAlignment="1">
      <alignment horizontal="center" vertical="center" wrapText="1"/>
    </xf>
    <xf numFmtId="0" fontId="73" fillId="5" borderId="18" xfId="0" applyFont="1" applyFill="1" applyBorder="1" applyAlignment="1">
      <alignment horizontal="left" vertical="center" wrapText="1"/>
    </xf>
    <xf numFmtId="0" fontId="22" fillId="5" borderId="22" xfId="0" applyFont="1" applyFill="1" applyBorder="1" applyAlignment="1">
      <alignment vertical="center" wrapText="1"/>
    </xf>
    <xf numFmtId="1" fontId="86" fillId="5" borderId="26" xfId="0" applyNumberFormat="1" applyFont="1" applyFill="1" applyBorder="1" applyAlignment="1">
      <alignment horizontal="center" vertical="center" wrapText="1"/>
    </xf>
    <xf numFmtId="0" fontId="73" fillId="5" borderId="18" xfId="0" applyFont="1" applyFill="1" applyBorder="1" applyAlignment="1">
      <alignment horizontal="left" vertical="center" wrapText="1"/>
    </xf>
    <xf numFmtId="1" fontId="86" fillId="5" borderId="26" xfId="0" applyNumberFormat="1" applyFont="1" applyFill="1" applyBorder="1" applyAlignment="1">
      <alignment horizontal="center" vertical="center" wrapText="1"/>
    </xf>
    <xf numFmtId="0" fontId="74" fillId="5" borderId="26" xfId="0" applyFont="1" applyFill="1" applyBorder="1" applyAlignment="1">
      <alignment horizontal="center" wrapText="1"/>
    </xf>
    <xf numFmtId="1" fontId="86" fillId="5" borderId="15" xfId="0" applyNumberFormat="1" applyFont="1" applyFill="1" applyBorder="1" applyAlignment="1">
      <alignment horizontal="center" vertical="center" wrapText="1"/>
    </xf>
    <xf numFmtId="0" fontId="73" fillId="5" borderId="15" xfId="0" applyFont="1" applyFill="1" applyBorder="1" applyAlignment="1">
      <alignment horizontal="left" vertical="center" wrapText="1"/>
    </xf>
    <xf numFmtId="0" fontId="73" fillId="5" borderId="19" xfId="0" applyFont="1" applyFill="1" applyBorder="1" applyAlignment="1">
      <alignment horizontal="left" vertical="center" wrapText="1"/>
    </xf>
    <xf numFmtId="0" fontId="74" fillId="5" borderId="15" xfId="0" applyFont="1" applyFill="1" applyBorder="1" applyAlignment="1">
      <alignment horizontal="center" vertical="center" wrapText="1"/>
    </xf>
    <xf numFmtId="0" fontId="74" fillId="5" borderId="18" xfId="0" applyFont="1" applyFill="1" applyBorder="1" applyAlignment="1">
      <alignment horizontal="center" vertical="center" wrapText="1"/>
    </xf>
    <xf numFmtId="0" fontId="74" fillId="5" borderId="19" xfId="0" applyFont="1" applyFill="1" applyBorder="1" applyAlignment="1">
      <alignment horizontal="center" vertical="center" wrapText="1"/>
    </xf>
    <xf numFmtId="1" fontId="86" fillId="5" borderId="15" xfId="0" applyNumberFormat="1" applyFont="1" applyFill="1" applyBorder="1" applyAlignment="1">
      <alignment horizontal="center" vertical="center"/>
    </xf>
    <xf numFmtId="0" fontId="73" fillId="5" borderId="18" xfId="0" applyFont="1" applyFill="1" applyBorder="1" applyAlignment="1">
      <alignment horizontal="left" vertical="center" wrapText="1"/>
    </xf>
    <xf numFmtId="1" fontId="86" fillId="5" borderId="18" xfId="0" applyNumberFormat="1" applyFont="1" applyFill="1" applyBorder="1" applyAlignment="1">
      <alignment horizontal="center" vertical="center" wrapText="1"/>
    </xf>
    <xf numFmtId="1" fontId="15" fillId="5" borderId="18" xfId="0" applyNumberFormat="1" applyFont="1" applyFill="1" applyBorder="1" applyAlignment="1">
      <alignment horizontal="center" vertical="center" wrapText="1"/>
    </xf>
    <xf numFmtId="0" fontId="73" fillId="5" borderId="18" xfId="0" applyFont="1" applyFill="1" applyBorder="1" applyAlignment="1">
      <alignment horizontal="center" vertical="center" wrapText="1"/>
    </xf>
    <xf numFmtId="0" fontId="73" fillId="5" borderId="18" xfId="0" applyFont="1" applyFill="1" applyBorder="1" applyAlignment="1">
      <alignment horizontal="left" vertical="center" wrapText="1"/>
    </xf>
    <xf numFmtId="0" fontId="73" fillId="5" borderId="19" xfId="0" applyFont="1" applyFill="1" applyBorder="1" applyAlignment="1">
      <alignment horizontal="left" vertical="center" wrapText="1"/>
    </xf>
    <xf numFmtId="0" fontId="109" fillId="5" borderId="19" xfId="0" applyFont="1" applyFill="1" applyBorder="1" applyAlignment="1">
      <alignment horizontal="center"/>
    </xf>
    <xf numFmtId="0" fontId="73" fillId="5" borderId="15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left" vertical="center" wrapText="1"/>
    </xf>
    <xf numFmtId="0" fontId="73" fillId="5" borderId="15" xfId="0" applyFont="1" applyFill="1" applyBorder="1" applyAlignment="1">
      <alignment horizontal="left" vertical="center" wrapText="1"/>
    </xf>
    <xf numFmtId="0" fontId="73" fillId="5" borderId="15" xfId="0" applyFont="1" applyFill="1" applyBorder="1" applyAlignment="1">
      <alignment vertical="center" wrapText="1"/>
    </xf>
    <xf numFmtId="0" fontId="74" fillId="5" borderId="15" xfId="0" applyFont="1" applyFill="1" applyBorder="1" applyAlignment="1">
      <alignment horizontal="left" vertical="center" wrapText="1"/>
    </xf>
    <xf numFmtId="0" fontId="12" fillId="5" borderId="15" xfId="0" applyFont="1" applyFill="1" applyBorder="1" applyAlignment="1">
      <alignment horizontal="center" vertical="center" wrapText="1"/>
    </xf>
    <xf numFmtId="1" fontId="86" fillId="5" borderId="15" xfId="0" applyNumberFormat="1" applyFont="1" applyFill="1" applyBorder="1" applyAlignment="1">
      <alignment horizontal="center" vertical="center" wrapText="1"/>
    </xf>
    <xf numFmtId="1" fontId="86" fillId="5" borderId="15" xfId="0" applyNumberFormat="1" applyFont="1" applyFill="1" applyBorder="1" applyAlignment="1">
      <alignment horizontal="center" vertical="center"/>
    </xf>
    <xf numFmtId="0" fontId="79" fillId="0" borderId="19" xfId="0" applyNumberFormat="1" applyFont="1" applyFill="1" applyBorder="1" applyAlignment="1" applyProtection="1">
      <alignment horizontal="center" vertical="center" wrapText="1"/>
    </xf>
    <xf numFmtId="0" fontId="12" fillId="5" borderId="19" xfId="0" applyFont="1" applyFill="1" applyBorder="1" applyAlignment="1">
      <alignment horizontal="left" vertical="center" wrapText="1"/>
    </xf>
    <xf numFmtId="0" fontId="79" fillId="5" borderId="19" xfId="0" applyFont="1" applyFill="1" applyBorder="1" applyAlignment="1">
      <alignment horizontal="center"/>
    </xf>
    <xf numFmtId="1" fontId="15" fillId="5" borderId="15" xfId="0" applyNumberFormat="1" applyFont="1" applyFill="1" applyBorder="1" applyAlignment="1">
      <alignment horizontal="center" vertical="center"/>
    </xf>
    <xf numFmtId="3" fontId="15" fillId="5" borderId="18" xfId="0" applyNumberFormat="1" applyFont="1" applyFill="1" applyBorder="1" applyAlignment="1">
      <alignment horizontal="center" vertical="center" wrapText="1"/>
    </xf>
    <xf numFmtId="0" fontId="73" fillId="5" borderId="19" xfId="0" applyFont="1" applyFill="1" applyBorder="1" applyAlignment="1">
      <alignment horizontal="left" vertical="center" wrapText="1"/>
    </xf>
    <xf numFmtId="0" fontId="73" fillId="5" borderId="19" xfId="0" applyFont="1" applyFill="1" applyBorder="1" applyAlignment="1">
      <alignment horizontal="center" vertical="center" wrapText="1"/>
    </xf>
    <xf numFmtId="0" fontId="69" fillId="6" borderId="0" xfId="0" applyFont="1" applyFill="1"/>
    <xf numFmtId="0" fontId="8" fillId="5" borderId="15" xfId="0" applyFont="1" applyFill="1" applyBorder="1" applyAlignment="1">
      <alignment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2" fillId="5" borderId="15" xfId="0" applyFont="1" applyFill="1" applyBorder="1" applyAlignment="1">
      <alignment horizontal="center" wrapText="1"/>
    </xf>
    <xf numFmtId="0" fontId="73" fillId="5" borderId="15" xfId="0" applyFont="1" applyFill="1" applyBorder="1" applyAlignment="1">
      <alignment horizontal="center" vertical="center" wrapText="1"/>
    </xf>
    <xf numFmtId="0" fontId="74" fillId="5" borderId="26" xfId="0" applyFont="1" applyFill="1" applyBorder="1" applyAlignment="1">
      <alignment horizontal="center" wrapText="1"/>
    </xf>
    <xf numFmtId="1" fontId="86" fillId="5" borderId="26" xfId="0" applyNumberFormat="1" applyFont="1" applyFill="1" applyBorder="1" applyAlignment="1">
      <alignment horizontal="center" vertical="center" wrapText="1"/>
    </xf>
    <xf numFmtId="0" fontId="76" fillId="5" borderId="0" xfId="0" applyFont="1" applyFill="1" applyBorder="1" applyAlignment="1">
      <alignment horizontal="center" vertical="center"/>
    </xf>
    <xf numFmtId="1" fontId="86" fillId="5" borderId="15" xfId="0" applyNumberFormat="1" applyFont="1" applyFill="1" applyBorder="1" applyAlignment="1">
      <alignment horizontal="center" vertical="center"/>
    </xf>
    <xf numFmtId="1" fontId="15" fillId="5" borderId="19" xfId="0" applyNumberFormat="1" applyFont="1" applyFill="1" applyBorder="1" applyAlignment="1">
      <alignment horizontal="center" vertical="center" wrapText="1"/>
    </xf>
    <xf numFmtId="0" fontId="69" fillId="5" borderId="3" xfId="0" applyFont="1" applyFill="1" applyBorder="1"/>
    <xf numFmtId="1" fontId="69" fillId="5" borderId="0" xfId="0" applyNumberFormat="1" applyFont="1" applyFill="1" applyBorder="1"/>
    <xf numFmtId="0" fontId="82" fillId="5" borderId="0" xfId="0" applyFont="1" applyFill="1" applyBorder="1"/>
    <xf numFmtId="0" fontId="94" fillId="6" borderId="0" xfId="0" applyFont="1" applyFill="1"/>
    <xf numFmtId="0" fontId="46" fillId="5" borderId="0" xfId="0" applyFont="1" applyFill="1" applyBorder="1" applyAlignment="1">
      <alignment horizontal="center" vertical="center"/>
    </xf>
    <xf numFmtId="0" fontId="94" fillId="6" borderId="0" xfId="0" applyFont="1" applyFill="1"/>
    <xf numFmtId="0" fontId="12" fillId="5" borderId="15" xfId="0" applyFont="1" applyFill="1" applyBorder="1" applyAlignment="1">
      <alignment horizontal="center" wrapText="1"/>
    </xf>
    <xf numFmtId="1" fontId="86" fillId="5" borderId="15" xfId="0" applyNumberFormat="1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69" fillId="3" borderId="0" xfId="0" applyFont="1" applyFill="1" applyBorder="1"/>
    <xf numFmtId="1" fontId="86" fillId="5" borderId="15" xfId="0" applyNumberFormat="1" applyFont="1" applyFill="1" applyBorder="1" applyAlignment="1">
      <alignment horizontal="center" vertical="center"/>
    </xf>
    <xf numFmtId="0" fontId="18" fillId="5" borderId="15" xfId="0" applyFont="1" applyFill="1" applyBorder="1" applyAlignment="1">
      <alignment horizontal="center" vertical="center" wrapText="1"/>
    </xf>
    <xf numFmtId="166" fontId="77" fillId="5" borderId="15" xfId="0" applyNumberFormat="1" applyFont="1" applyFill="1" applyBorder="1" applyAlignment="1">
      <alignment horizontal="center" vertical="center"/>
    </xf>
    <xf numFmtId="0" fontId="83" fillId="5" borderId="16" xfId="0" applyFont="1" applyFill="1" applyBorder="1" applyAlignment="1">
      <alignment horizontal="left" vertical="center" wrapText="1"/>
    </xf>
    <xf numFmtId="0" fontId="12" fillId="5" borderId="15" xfId="0" applyFont="1" applyFill="1" applyBorder="1" applyAlignment="1">
      <alignment horizontal="left" vertical="center" wrapText="1"/>
    </xf>
    <xf numFmtId="0" fontId="12" fillId="5" borderId="15" xfId="0" applyFont="1" applyFill="1" applyBorder="1" applyAlignment="1">
      <alignment horizontal="center" vertical="center" wrapText="1"/>
    </xf>
    <xf numFmtId="1" fontId="86" fillId="5" borderId="15" xfId="0" applyNumberFormat="1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left" vertical="center" wrapText="1"/>
    </xf>
    <xf numFmtId="0" fontId="12" fillId="5" borderId="15" xfId="0" applyFont="1" applyFill="1" applyBorder="1" applyAlignment="1">
      <alignment horizontal="center" vertical="center" wrapText="1"/>
    </xf>
    <xf numFmtId="1" fontId="86" fillId="5" borderId="15" xfId="0" applyNumberFormat="1" applyFont="1" applyFill="1" applyBorder="1" applyAlignment="1">
      <alignment horizontal="center" vertical="center"/>
    </xf>
    <xf numFmtId="1" fontId="15" fillId="5" borderId="15" xfId="0" applyNumberFormat="1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left" vertical="center" wrapText="1"/>
    </xf>
    <xf numFmtId="0" fontId="74" fillId="5" borderId="15" xfId="0" applyFont="1" applyFill="1" applyBorder="1" applyAlignment="1">
      <alignment horizontal="left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74" fillId="5" borderId="15" xfId="0" applyFont="1" applyFill="1" applyBorder="1" applyAlignment="1">
      <alignment horizontal="center" vertical="center" wrapText="1"/>
    </xf>
    <xf numFmtId="0" fontId="74" fillId="5" borderId="15" xfId="0" applyFont="1" applyFill="1" applyBorder="1" applyAlignment="1">
      <alignment horizontal="center" wrapText="1"/>
    </xf>
    <xf numFmtId="0" fontId="79" fillId="5" borderId="18" xfId="0" applyFont="1" applyFill="1" applyBorder="1" applyAlignment="1">
      <alignment horizontal="center"/>
    </xf>
    <xf numFmtId="0" fontId="79" fillId="5" borderId="15" xfId="0" applyFont="1" applyFill="1" applyBorder="1" applyAlignment="1">
      <alignment horizontal="center"/>
    </xf>
    <xf numFmtId="0" fontId="72" fillId="5" borderId="15" xfId="0" applyFont="1" applyFill="1" applyBorder="1" applyAlignment="1">
      <alignment horizontal="center"/>
    </xf>
    <xf numFmtId="0" fontId="73" fillId="5" borderId="18" xfId="0" applyFont="1" applyFill="1" applyBorder="1" applyAlignment="1">
      <alignment horizontal="left" vertical="center" wrapText="1"/>
    </xf>
    <xf numFmtId="0" fontId="76" fillId="5" borderId="18" xfId="0" applyFont="1" applyFill="1" applyBorder="1" applyAlignment="1">
      <alignment horizontal="left" vertical="center" wrapText="1"/>
    </xf>
    <xf numFmtId="1" fontId="86" fillId="5" borderId="18" xfId="0" applyNumberFormat="1" applyFont="1" applyFill="1" applyBorder="1" applyAlignment="1">
      <alignment horizontal="center" vertical="center" wrapText="1"/>
    </xf>
    <xf numFmtId="1" fontId="86" fillId="5" borderId="18" xfId="0" applyNumberFormat="1" applyFont="1" applyFill="1" applyBorder="1" applyAlignment="1">
      <alignment horizontal="center" vertical="center"/>
    </xf>
    <xf numFmtId="0" fontId="73" fillId="5" borderId="18" xfId="0" applyFont="1" applyFill="1" applyBorder="1" applyAlignment="1">
      <alignment horizontal="left" vertical="center" wrapText="1"/>
    </xf>
    <xf numFmtId="0" fontId="73" fillId="5" borderId="15" xfId="0" applyFont="1" applyFill="1" applyBorder="1" applyAlignment="1">
      <alignment horizontal="left" vertical="center" wrapText="1"/>
    </xf>
    <xf numFmtId="0" fontId="74" fillId="5" borderId="15" xfId="0" applyFont="1" applyFill="1" applyBorder="1" applyAlignment="1">
      <alignment horizontal="left" vertical="center" wrapText="1"/>
    </xf>
    <xf numFmtId="0" fontId="74" fillId="5" borderId="15" xfId="0" applyFont="1" applyFill="1" applyBorder="1" applyAlignment="1">
      <alignment horizontal="center" vertical="center" wrapText="1"/>
    </xf>
    <xf numFmtId="1" fontId="86" fillId="5" borderId="15" xfId="0" applyNumberFormat="1" applyFont="1" applyFill="1" applyBorder="1" applyAlignment="1">
      <alignment horizontal="center" vertical="center"/>
    </xf>
    <xf numFmtId="0" fontId="78" fillId="5" borderId="16" xfId="0" applyFont="1" applyFill="1" applyBorder="1" applyAlignment="1">
      <alignment horizontal="center"/>
    </xf>
    <xf numFmtId="0" fontId="74" fillId="5" borderId="15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left" vertical="center" wrapText="1"/>
    </xf>
    <xf numFmtId="0" fontId="74" fillId="5" borderId="15" xfId="0" applyFont="1" applyFill="1" applyBorder="1" applyAlignment="1">
      <alignment horizontal="center" vertical="center" wrapText="1"/>
    </xf>
    <xf numFmtId="0" fontId="94" fillId="6" borderId="0" xfId="0" applyFont="1" applyFill="1"/>
    <xf numFmtId="165" fontId="77" fillId="5" borderId="15" xfId="0" applyNumberFormat="1" applyFont="1" applyFill="1" applyBorder="1" applyAlignment="1">
      <alignment horizontal="center" vertical="center"/>
    </xf>
    <xf numFmtId="0" fontId="72" fillId="5" borderId="15" xfId="0" applyFont="1" applyFill="1" applyBorder="1" applyAlignment="1">
      <alignment horizontal="center"/>
    </xf>
    <xf numFmtId="0" fontId="69" fillId="3" borderId="0" xfId="0" applyFont="1" applyFill="1" applyBorder="1"/>
    <xf numFmtId="0" fontId="86" fillId="5" borderId="15" xfId="0" applyFont="1" applyFill="1" applyBorder="1" applyAlignment="1">
      <alignment horizontal="center" vertical="center" wrapText="1"/>
    </xf>
    <xf numFmtId="0" fontId="46" fillId="5" borderId="0" xfId="0" applyFont="1" applyFill="1" applyBorder="1" applyAlignment="1">
      <alignment horizontal="center" vertical="center"/>
    </xf>
    <xf numFmtId="0" fontId="73" fillId="5" borderId="22" xfId="0" applyFont="1" applyFill="1" applyBorder="1" applyAlignment="1">
      <alignment horizontal="left" vertical="center" wrapText="1"/>
    </xf>
    <xf numFmtId="0" fontId="79" fillId="0" borderId="0" xfId="0" applyNumberFormat="1" applyFont="1" applyFill="1" applyBorder="1" applyAlignment="1" applyProtection="1">
      <alignment horizontal="center" vertical="center" wrapText="1"/>
    </xf>
    <xf numFmtId="0" fontId="108" fillId="6" borderId="0" xfId="0" applyFont="1" applyFill="1" applyBorder="1" applyAlignment="1">
      <alignment horizontal="center" vertical="center"/>
    </xf>
    <xf numFmtId="0" fontId="68" fillId="0" borderId="0" xfId="0" applyFont="1" applyBorder="1"/>
    <xf numFmtId="0" fontId="68" fillId="0" borderId="0" xfId="0" applyNumberFormat="1" applyFont="1" applyFill="1" applyBorder="1" applyAlignment="1" applyProtection="1">
      <alignment wrapText="1"/>
    </xf>
    <xf numFmtId="0" fontId="87" fillId="0" borderId="29" xfId="0" applyNumberFormat="1" applyFont="1" applyFill="1" applyBorder="1" applyAlignment="1" applyProtection="1">
      <alignment horizontal="center" vertical="center" wrapText="1"/>
    </xf>
    <xf numFmtId="0" fontId="8" fillId="5" borderId="15" xfId="0" applyFont="1" applyFill="1" applyBorder="1" applyAlignment="1">
      <alignment horizontal="left" vertical="center" wrapText="1"/>
    </xf>
    <xf numFmtId="0" fontId="12" fillId="5" borderId="20" xfId="0" applyFont="1" applyFill="1" applyBorder="1" applyAlignment="1">
      <alignment horizontal="left" vertical="center" wrapText="1"/>
    </xf>
    <xf numFmtId="0" fontId="74" fillId="5" borderId="15" xfId="0" applyFont="1" applyFill="1" applyBorder="1" applyAlignment="1">
      <alignment horizontal="center" vertical="center" wrapText="1"/>
    </xf>
    <xf numFmtId="0" fontId="74" fillId="5" borderId="15" xfId="0" applyFont="1" applyFill="1" applyBorder="1" applyAlignment="1">
      <alignment horizontal="center"/>
    </xf>
    <xf numFmtId="0" fontId="74" fillId="5" borderId="20" xfId="0" applyFont="1" applyFill="1" applyBorder="1" applyAlignment="1">
      <alignment horizontal="center" vertical="center" wrapText="1"/>
    </xf>
    <xf numFmtId="1" fontId="86" fillId="5" borderId="15" xfId="0" applyNumberFormat="1" applyFont="1" applyFill="1" applyBorder="1" applyAlignment="1">
      <alignment horizontal="center" vertical="center" wrapText="1"/>
    </xf>
    <xf numFmtId="1" fontId="86" fillId="5" borderId="20" xfId="0" applyNumberFormat="1" applyFont="1" applyFill="1" applyBorder="1" applyAlignment="1">
      <alignment horizontal="center" vertical="center" wrapText="1"/>
    </xf>
    <xf numFmtId="1" fontId="86" fillId="5" borderId="15" xfId="0" applyNumberFormat="1" applyFont="1" applyFill="1" applyBorder="1" applyAlignment="1">
      <alignment horizontal="center" vertical="center"/>
    </xf>
    <xf numFmtId="1" fontId="86" fillId="5" borderId="15" xfId="0" applyNumberFormat="1" applyFont="1" applyFill="1" applyBorder="1" applyAlignment="1">
      <alignment horizontal="center" vertical="center" wrapText="1"/>
    </xf>
    <xf numFmtId="1" fontId="15" fillId="5" borderId="19" xfId="0" applyNumberFormat="1" applyFont="1" applyFill="1" applyBorder="1" applyAlignment="1">
      <alignment horizontal="center" vertical="center" wrapText="1"/>
    </xf>
    <xf numFmtId="1" fontId="86" fillId="5" borderId="18" xfId="0" applyNumberFormat="1" applyFont="1" applyFill="1" applyBorder="1" applyAlignment="1">
      <alignment horizontal="center" vertical="center" wrapText="1"/>
    </xf>
    <xf numFmtId="1" fontId="86" fillId="5" borderId="15" xfId="0" applyNumberFormat="1" applyFont="1" applyFill="1" applyBorder="1" applyAlignment="1">
      <alignment horizontal="center" vertical="center" wrapText="1"/>
    </xf>
    <xf numFmtId="0" fontId="79" fillId="0" borderId="19" xfId="0" applyNumberFormat="1" applyFont="1" applyFill="1" applyBorder="1" applyAlignment="1" applyProtection="1">
      <alignment horizontal="center" vertical="center" wrapText="1"/>
    </xf>
    <xf numFmtId="0" fontId="79" fillId="0" borderId="15" xfId="0" applyNumberFormat="1" applyFont="1" applyFill="1" applyBorder="1" applyAlignment="1" applyProtection="1">
      <alignment horizontal="center" vertical="center" wrapText="1"/>
    </xf>
    <xf numFmtId="1" fontId="15" fillId="5" borderId="15" xfId="0" applyNumberFormat="1" applyFont="1" applyFill="1" applyBorder="1" applyAlignment="1">
      <alignment horizontal="center" vertical="center" wrapText="1"/>
    </xf>
    <xf numFmtId="1" fontId="15" fillId="5" borderId="18" xfId="0" applyNumberFormat="1" applyFont="1" applyFill="1" applyBorder="1" applyAlignment="1">
      <alignment horizontal="center" vertical="center" wrapText="1"/>
    </xf>
    <xf numFmtId="1" fontId="15" fillId="5" borderId="15" xfId="0" applyNumberFormat="1" applyFont="1" applyFill="1" applyBorder="1" applyAlignment="1">
      <alignment horizontal="center" vertical="center" wrapText="1"/>
    </xf>
    <xf numFmtId="1" fontId="15" fillId="5" borderId="19" xfId="0" applyNumberFormat="1" applyFont="1" applyFill="1" applyBorder="1" applyAlignment="1">
      <alignment horizontal="center" vertical="center" wrapText="1"/>
    </xf>
    <xf numFmtId="0" fontId="54" fillId="8" borderId="21" xfId="0" applyFont="1" applyFill="1" applyBorder="1" applyAlignment="1">
      <alignment horizontal="center" vertical="center" wrapText="1"/>
    </xf>
    <xf numFmtId="0" fontId="54" fillId="8" borderId="22" xfId="0" applyFont="1" applyFill="1" applyBorder="1" applyAlignment="1">
      <alignment horizontal="center" vertical="center" wrapText="1"/>
    </xf>
    <xf numFmtId="0" fontId="72" fillId="5" borderId="15" xfId="0" applyFont="1" applyFill="1" applyBorder="1" applyAlignment="1">
      <alignment horizontal="center" wrapText="1"/>
    </xf>
    <xf numFmtId="0" fontId="13" fillId="5" borderId="15" xfId="0" applyFont="1" applyFill="1" applyBorder="1" applyAlignment="1">
      <alignment horizontal="center" wrapText="1"/>
    </xf>
    <xf numFmtId="0" fontId="69" fillId="3" borderId="4" xfId="0" applyFont="1" applyFill="1" applyBorder="1"/>
    <xf numFmtId="0" fontId="79" fillId="5" borderId="15" xfId="0" applyNumberFormat="1" applyFont="1" applyFill="1" applyBorder="1" applyAlignment="1">
      <alignment horizontal="center" vertical="center" wrapText="1"/>
    </xf>
    <xf numFmtId="0" fontId="62" fillId="5" borderId="18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left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74" fillId="5" borderId="15" xfId="0" applyFont="1" applyFill="1" applyBorder="1" applyAlignment="1">
      <alignment horizontal="center" vertical="center" wrapText="1"/>
    </xf>
    <xf numFmtId="0" fontId="73" fillId="5" borderId="19" xfId="0" applyFont="1" applyFill="1" applyBorder="1" applyAlignment="1">
      <alignment horizontal="center" wrapText="1"/>
    </xf>
    <xf numFmtId="0" fontId="74" fillId="5" borderId="15" xfId="0" applyFont="1" applyFill="1" applyBorder="1" applyAlignment="1">
      <alignment horizontal="center"/>
    </xf>
    <xf numFmtId="0" fontId="8" fillId="5" borderId="19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left" vertical="center" wrapText="1"/>
    </xf>
    <xf numFmtId="0" fontId="74" fillId="5" borderId="20" xfId="0" applyFont="1" applyFill="1" applyBorder="1" applyAlignment="1"/>
    <xf numFmtId="0" fontId="7" fillId="5" borderId="15" xfId="0" applyFont="1" applyFill="1" applyBorder="1" applyAlignment="1">
      <alignment horizontal="left" vertical="center" wrapText="1"/>
    </xf>
    <xf numFmtId="0" fontId="7" fillId="5" borderId="18" xfId="0" applyFont="1" applyFill="1" applyBorder="1" applyAlignment="1">
      <alignment horizontal="left" vertical="center" wrapText="1"/>
    </xf>
    <xf numFmtId="0" fontId="74" fillId="5" borderId="18" xfId="0" applyFont="1" applyFill="1" applyBorder="1" applyAlignment="1">
      <alignment horizontal="center"/>
    </xf>
    <xf numFmtId="0" fontId="73" fillId="5" borderId="15" xfId="0" applyFont="1" applyFill="1" applyBorder="1" applyAlignment="1">
      <alignment horizontal="left" vertical="center" wrapText="1"/>
    </xf>
    <xf numFmtId="0" fontId="72" fillId="5" borderId="20" xfId="0" applyFont="1" applyFill="1" applyBorder="1" applyAlignment="1">
      <alignment horizontal="center" wrapText="1"/>
    </xf>
    <xf numFmtId="1" fontId="86" fillId="5" borderId="15" xfId="0" applyNumberFormat="1" applyFont="1" applyFill="1" applyBorder="1" applyAlignment="1">
      <alignment horizontal="center" vertical="center" wrapText="1"/>
    </xf>
    <xf numFmtId="0" fontId="73" fillId="5" borderId="1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72" fillId="5" borderId="19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left" wrapText="1"/>
    </xf>
    <xf numFmtId="0" fontId="74" fillId="5" borderId="15" xfId="0" applyFont="1" applyFill="1" applyBorder="1" applyAlignment="1">
      <alignment horizontal="center" vertical="center" wrapText="1"/>
    </xf>
    <xf numFmtId="0" fontId="74" fillId="5" borderId="18" xfId="0" applyFont="1" applyFill="1" applyBorder="1" applyAlignment="1">
      <alignment horizontal="center" vertical="center" wrapText="1"/>
    </xf>
    <xf numFmtId="0" fontId="74" fillId="5" borderId="15" xfId="0" applyFont="1" applyFill="1" applyBorder="1" applyAlignment="1">
      <alignment horizontal="center"/>
    </xf>
    <xf numFmtId="0" fontId="72" fillId="5" borderId="15" xfId="0" applyFont="1" applyFill="1" applyBorder="1" applyAlignment="1">
      <alignment horizontal="center" vertical="center" wrapText="1"/>
    </xf>
    <xf numFmtId="1" fontId="86" fillId="5" borderId="15" xfId="0" applyNumberFormat="1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left" vertical="center" wrapText="1"/>
    </xf>
    <xf numFmtId="0" fontId="8" fillId="2" borderId="20" xfId="0" applyNumberFormat="1" applyFont="1" applyFill="1" applyBorder="1" applyAlignment="1">
      <alignment horizontal="left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2" fillId="5" borderId="20" xfId="0" applyFont="1" applyFill="1" applyBorder="1" applyAlignment="1">
      <alignment horizontal="center" vertical="center" wrapText="1"/>
    </xf>
    <xf numFmtId="0" fontId="8" fillId="2" borderId="15" xfId="0" applyNumberFormat="1" applyFont="1" applyFill="1" applyBorder="1" applyAlignment="1">
      <alignment horizontal="left" vertical="center" wrapText="1"/>
    </xf>
    <xf numFmtId="0" fontId="0" fillId="0" borderId="15" xfId="0" applyBorder="1"/>
    <xf numFmtId="0" fontId="117" fillId="5" borderId="15" xfId="0" applyFont="1" applyFill="1" applyBorder="1" applyAlignment="1">
      <alignment horizontal="left" vertical="center" wrapText="1"/>
    </xf>
    <xf numFmtId="0" fontId="118" fillId="5" borderId="15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73" fillId="5" borderId="20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0" fontId="79" fillId="5" borderId="20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1" fontId="86" fillId="5" borderId="15" xfId="0" applyNumberFormat="1" applyFont="1" applyFill="1" applyBorder="1" applyAlignment="1">
      <alignment horizontal="center" vertical="center"/>
    </xf>
    <xf numFmtId="0" fontId="93" fillId="3" borderId="0" xfId="0" applyFont="1" applyFill="1" applyBorder="1"/>
    <xf numFmtId="0" fontId="12" fillId="5" borderId="19" xfId="0" applyFont="1" applyFill="1" applyBorder="1" applyAlignment="1">
      <alignment horizontal="left" vertical="center" wrapText="1"/>
    </xf>
    <xf numFmtId="0" fontId="79" fillId="5" borderId="19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left" vertical="center" wrapText="1"/>
    </xf>
    <xf numFmtId="0" fontId="73" fillId="5" borderId="15" xfId="0" applyFont="1" applyFill="1" applyBorder="1" applyAlignment="1">
      <alignment horizontal="left" vertical="center" wrapText="1"/>
    </xf>
    <xf numFmtId="0" fontId="8" fillId="5" borderId="15" xfId="0" applyFont="1" applyFill="1" applyBorder="1" applyAlignment="1">
      <alignment horizontal="center" vertical="center"/>
    </xf>
    <xf numFmtId="1" fontId="86" fillId="5" borderId="15" xfId="0" applyNumberFormat="1" applyFont="1" applyFill="1" applyBorder="1" applyAlignment="1">
      <alignment horizontal="center" vertical="center" wrapText="1"/>
    </xf>
    <xf numFmtId="0" fontId="73" fillId="5" borderId="19" xfId="0" applyFont="1" applyFill="1" applyBorder="1" applyAlignment="1">
      <alignment horizontal="left" vertical="center" wrapText="1"/>
    </xf>
    <xf numFmtId="0" fontId="73" fillId="5" borderId="1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79" fillId="5" borderId="35" xfId="0" applyFont="1" applyFill="1" applyBorder="1" applyAlignment="1">
      <alignment horizontal="center" vertical="center" wrapText="1"/>
    </xf>
    <xf numFmtId="0" fontId="79" fillId="5" borderId="17" xfId="0" applyFont="1" applyFill="1" applyBorder="1" applyAlignment="1">
      <alignment horizontal="center" vertical="center" wrapText="1"/>
    </xf>
    <xf numFmtId="0" fontId="74" fillId="5" borderId="15" xfId="0" applyFont="1" applyFill="1" applyBorder="1" applyAlignment="1">
      <alignment horizontal="center" vertical="center" wrapText="1"/>
    </xf>
    <xf numFmtId="0" fontId="72" fillId="5" borderId="15" xfId="0" applyFont="1" applyFill="1" applyBorder="1" applyAlignment="1">
      <alignment horizontal="center" vertical="center" wrapText="1"/>
    </xf>
    <xf numFmtId="1" fontId="86" fillId="5" borderId="15" xfId="0" applyNumberFormat="1" applyFont="1" applyFill="1" applyBorder="1" applyAlignment="1">
      <alignment horizontal="center" vertical="center"/>
    </xf>
    <xf numFmtId="0" fontId="73" fillId="5" borderId="15" xfId="0" applyFont="1" applyFill="1" applyBorder="1" applyAlignment="1">
      <alignment vertical="center" wrapText="1"/>
    </xf>
    <xf numFmtId="1" fontId="15" fillId="5" borderId="15" xfId="0" applyNumberFormat="1" applyFont="1" applyFill="1" applyBorder="1" applyAlignment="1">
      <alignment horizontal="center" vertical="center" wrapText="1"/>
    </xf>
    <xf numFmtId="1" fontId="73" fillId="5" borderId="18" xfId="0" applyNumberFormat="1" applyFont="1" applyFill="1" applyBorder="1" applyAlignment="1">
      <alignment horizontal="center" vertical="center" wrapText="1"/>
    </xf>
    <xf numFmtId="1" fontId="73" fillId="5" borderId="19" xfId="0" applyNumberFormat="1" applyFont="1" applyFill="1" applyBorder="1" applyAlignment="1">
      <alignment horizontal="center" vertical="center" wrapText="1"/>
    </xf>
    <xf numFmtId="1" fontId="15" fillId="5" borderId="18" xfId="0" applyNumberFormat="1" applyFont="1" applyFill="1" applyBorder="1" applyAlignment="1">
      <alignment horizontal="center" vertical="center" wrapText="1"/>
    </xf>
    <xf numFmtId="1" fontId="15" fillId="5" borderId="20" xfId="0" applyNumberFormat="1" applyFont="1" applyFill="1" applyBorder="1" applyAlignment="1">
      <alignment horizontal="center" vertical="center" wrapText="1"/>
    </xf>
    <xf numFmtId="1" fontId="15" fillId="5" borderId="19" xfId="0" applyNumberFormat="1" applyFont="1" applyFill="1" applyBorder="1" applyAlignment="1">
      <alignment horizontal="center" vertical="center" wrapText="1"/>
    </xf>
    <xf numFmtId="1" fontId="12" fillId="5" borderId="18" xfId="0" applyNumberFormat="1" applyFont="1" applyFill="1" applyBorder="1" applyAlignment="1">
      <alignment horizontal="center" vertical="center" wrapText="1"/>
    </xf>
    <xf numFmtId="0" fontId="73" fillId="5" borderId="26" xfId="0" applyFont="1" applyFill="1" applyBorder="1" applyAlignment="1">
      <alignment horizontal="center" vertical="center" wrapText="1"/>
    </xf>
    <xf numFmtId="1" fontId="86" fillId="5" borderId="18" xfId="0" applyNumberFormat="1" applyFont="1" applyFill="1" applyBorder="1" applyAlignment="1">
      <alignment horizontal="center" vertical="center" wrapText="1"/>
    </xf>
    <xf numFmtId="1" fontId="79" fillId="5" borderId="17" xfId="0" applyNumberFormat="1" applyFont="1" applyFill="1" applyBorder="1" applyAlignment="1">
      <alignment horizontal="center" vertical="center" wrapText="1"/>
    </xf>
    <xf numFmtId="0" fontId="119" fillId="5" borderId="15" xfId="0" applyFont="1" applyFill="1" applyBorder="1" applyAlignment="1">
      <alignment horizontal="center" vertical="center" wrapText="1"/>
    </xf>
    <xf numFmtId="0" fontId="119" fillId="5" borderId="15" xfId="0" applyFont="1" applyFill="1" applyBorder="1" applyAlignment="1">
      <alignment horizontal="center" vertical="center"/>
    </xf>
    <xf numFmtId="0" fontId="29" fillId="5" borderId="15" xfId="0" applyFont="1" applyFill="1" applyBorder="1" applyAlignment="1">
      <alignment horizontal="center" vertical="center" wrapText="1"/>
    </xf>
    <xf numFmtId="0" fontId="119" fillId="5" borderId="21" xfId="0" applyFont="1" applyFill="1" applyBorder="1" applyAlignment="1">
      <alignment horizontal="center" vertical="center"/>
    </xf>
    <xf numFmtId="0" fontId="119" fillId="5" borderId="16" xfId="0" applyFont="1" applyFill="1" applyBorder="1" applyAlignment="1">
      <alignment horizontal="center" vertical="center"/>
    </xf>
    <xf numFmtId="0" fontId="119" fillId="5" borderId="22" xfId="0" applyFont="1" applyFill="1" applyBorder="1" applyAlignment="1">
      <alignment horizontal="center" vertical="center"/>
    </xf>
    <xf numFmtId="0" fontId="119" fillId="5" borderId="36" xfId="0" applyFont="1" applyFill="1" applyBorder="1" applyAlignment="1">
      <alignment horizontal="center" vertical="center"/>
    </xf>
    <xf numFmtId="0" fontId="79" fillId="7" borderId="15" xfId="0" applyFont="1" applyFill="1" applyBorder="1" applyAlignment="1">
      <alignment horizontal="center" vertical="center"/>
    </xf>
    <xf numFmtId="1" fontId="79" fillId="5" borderId="15" xfId="0" applyNumberFormat="1" applyFont="1" applyFill="1" applyBorder="1" applyAlignment="1">
      <alignment horizontal="center" vertical="center" wrapText="1"/>
    </xf>
    <xf numFmtId="0" fontId="119" fillId="5" borderId="19" xfId="0" applyFont="1" applyFill="1" applyBorder="1" applyAlignment="1">
      <alignment horizontal="center" vertical="center"/>
    </xf>
    <xf numFmtId="1" fontId="119" fillId="5" borderId="16" xfId="0" applyNumberFormat="1" applyFont="1" applyFill="1" applyBorder="1" applyAlignment="1">
      <alignment vertical="center" wrapText="1"/>
    </xf>
    <xf numFmtId="0" fontId="119" fillId="5" borderId="23" xfId="0" applyFont="1" applyFill="1" applyBorder="1" applyAlignment="1">
      <alignment horizontal="center" vertical="center"/>
    </xf>
    <xf numFmtId="0" fontId="119" fillId="5" borderId="18" xfId="0" applyFont="1" applyFill="1" applyBorder="1" applyAlignment="1">
      <alignment horizontal="center" vertical="center"/>
    </xf>
    <xf numFmtId="0" fontId="79" fillId="7" borderId="15" xfId="0" applyFont="1" applyFill="1" applyBorder="1" applyAlignment="1">
      <alignment horizontal="center" vertical="center" wrapText="1"/>
    </xf>
    <xf numFmtId="0" fontId="119" fillId="5" borderId="35" xfId="0" applyFont="1" applyFill="1" applyBorder="1" applyAlignment="1">
      <alignment horizontal="center" vertical="center"/>
    </xf>
    <xf numFmtId="1" fontId="86" fillId="5" borderId="30" xfId="0" applyNumberFormat="1" applyFont="1" applyFill="1" applyBorder="1" applyAlignment="1">
      <alignment horizontal="center" vertical="center"/>
    </xf>
    <xf numFmtId="1" fontId="86" fillId="5" borderId="37" xfId="0" applyNumberFormat="1" applyFont="1" applyFill="1" applyBorder="1" applyAlignment="1">
      <alignment vertical="center" wrapText="1"/>
    </xf>
    <xf numFmtId="1" fontId="86" fillId="5" borderId="38" xfId="0" applyNumberFormat="1" applyFont="1" applyFill="1" applyBorder="1" applyAlignment="1">
      <alignment vertical="center" wrapText="1"/>
    </xf>
    <xf numFmtId="1" fontId="86" fillId="5" borderId="39" xfId="0" applyNumberFormat="1" applyFont="1" applyFill="1" applyBorder="1" applyAlignment="1">
      <alignment vertical="center" wrapText="1"/>
    </xf>
    <xf numFmtId="1" fontId="86" fillId="5" borderId="38" xfId="0" applyNumberFormat="1" applyFont="1" applyFill="1" applyBorder="1" applyAlignment="1">
      <alignment horizontal="center" vertical="center"/>
    </xf>
    <xf numFmtId="1" fontId="86" fillId="5" borderId="39" xfId="0" applyNumberFormat="1" applyFont="1" applyFill="1" applyBorder="1" applyAlignment="1">
      <alignment horizontal="center" vertical="center" wrapText="1"/>
    </xf>
    <xf numFmtId="0" fontId="12" fillId="5" borderId="39" xfId="0" applyFont="1" applyFill="1" applyBorder="1" applyAlignment="1">
      <alignment horizontal="center" vertical="center" wrapText="1"/>
    </xf>
    <xf numFmtId="0" fontId="74" fillId="5" borderId="39" xfId="0" applyFont="1" applyFill="1" applyBorder="1" applyAlignment="1">
      <alignment horizontal="center" vertical="center" wrapText="1"/>
    </xf>
    <xf numFmtId="0" fontId="73" fillId="5" borderId="38" xfId="0" applyFont="1" applyFill="1" applyBorder="1" applyAlignment="1">
      <alignment horizontal="center" vertical="center" wrapText="1"/>
    </xf>
    <xf numFmtId="0" fontId="73" fillId="5" borderId="39" xfId="0" applyFont="1" applyFill="1" applyBorder="1" applyAlignment="1">
      <alignment vertical="center" wrapText="1"/>
    </xf>
    <xf numFmtId="1" fontId="86" fillId="5" borderId="22" xfId="0" applyNumberFormat="1" applyFont="1" applyFill="1" applyBorder="1" applyAlignment="1">
      <alignment horizontal="center" vertical="center" wrapText="1"/>
    </xf>
    <xf numFmtId="0" fontId="119" fillId="5" borderId="39" xfId="0" applyFont="1" applyFill="1" applyBorder="1" applyAlignment="1">
      <alignment horizontal="center" vertical="center"/>
    </xf>
    <xf numFmtId="0" fontId="119" fillId="5" borderId="40" xfId="0" applyFont="1" applyFill="1" applyBorder="1" applyAlignment="1">
      <alignment horizontal="center" vertical="center"/>
    </xf>
    <xf numFmtId="1" fontId="15" fillId="5" borderId="19" xfId="0" applyNumberFormat="1" applyFont="1" applyFill="1" applyBorder="1" applyAlignment="1">
      <alignment horizontal="center" vertical="center"/>
    </xf>
    <xf numFmtId="165" fontId="79" fillId="5" borderId="19" xfId="0" applyNumberFormat="1" applyFont="1" applyFill="1" applyBorder="1" applyAlignment="1">
      <alignment horizontal="center" vertical="center"/>
    </xf>
    <xf numFmtId="165" fontId="79" fillId="5" borderId="15" xfId="0" applyNumberFormat="1" applyFont="1" applyFill="1" applyBorder="1" applyAlignment="1">
      <alignment horizontal="center" vertical="center"/>
    </xf>
    <xf numFmtId="1" fontId="15" fillId="5" borderId="18" xfId="0" applyNumberFormat="1" applyFont="1" applyFill="1" applyBorder="1" applyAlignment="1">
      <alignment horizontal="center" vertical="center"/>
    </xf>
    <xf numFmtId="1" fontId="15" fillId="5" borderId="20" xfId="0" applyNumberFormat="1" applyFont="1" applyFill="1" applyBorder="1" applyAlignment="1">
      <alignment horizontal="center" vertical="center"/>
    </xf>
    <xf numFmtId="165" fontId="79" fillId="5" borderId="18" xfId="0" applyNumberFormat="1" applyFont="1" applyFill="1" applyBorder="1" applyAlignment="1">
      <alignment horizontal="center" vertical="center"/>
    </xf>
    <xf numFmtId="0" fontId="79" fillId="0" borderId="35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/>
    </xf>
    <xf numFmtId="165" fontId="79" fillId="0" borderId="15" xfId="0" applyNumberFormat="1" applyFont="1" applyFill="1" applyBorder="1" applyAlignment="1">
      <alignment horizontal="center" vertical="center" wrapText="1"/>
    </xf>
    <xf numFmtId="0" fontId="79" fillId="0" borderId="35" xfId="0" applyFont="1" applyFill="1" applyBorder="1"/>
    <xf numFmtId="0" fontId="120" fillId="5" borderId="18" xfId="0" applyFont="1" applyFill="1" applyBorder="1" applyAlignment="1">
      <alignment horizontal="center" vertical="center"/>
    </xf>
    <xf numFmtId="1" fontId="119" fillId="5" borderId="15" xfId="0" applyNumberFormat="1" applyFont="1" applyFill="1" applyBorder="1" applyAlignment="1">
      <alignment horizontal="center" vertical="center"/>
    </xf>
    <xf numFmtId="0" fontId="119" fillId="5" borderId="20" xfId="0" applyFont="1" applyFill="1" applyBorder="1" applyAlignment="1">
      <alignment horizontal="center" vertical="center"/>
    </xf>
    <xf numFmtId="0" fontId="87" fillId="5" borderId="15" xfId="0" applyFont="1" applyFill="1" applyBorder="1" applyAlignment="1">
      <alignment horizontal="center" vertical="center" wrapText="1"/>
    </xf>
    <xf numFmtId="0" fontId="62" fillId="5" borderId="15" xfId="0" applyFont="1" applyFill="1" applyBorder="1" applyAlignment="1">
      <alignment horizontal="center" vertical="center" wrapText="1"/>
    </xf>
    <xf numFmtId="0" fontId="121" fillId="5" borderId="15" xfId="0" applyFont="1" applyFill="1" applyBorder="1" applyAlignment="1"/>
    <xf numFmtId="0" fontId="122" fillId="5" borderId="15" xfId="0" applyFont="1" applyFill="1" applyBorder="1" applyAlignment="1">
      <alignment horizontal="center" vertical="center" wrapText="1"/>
    </xf>
    <xf numFmtId="0" fontId="78" fillId="5" borderId="15" xfId="0" applyFont="1" applyFill="1" applyBorder="1" applyAlignment="1">
      <alignment horizontal="center" vertical="center" wrapText="1"/>
    </xf>
    <xf numFmtId="1" fontId="78" fillId="5" borderId="17" xfId="0" applyNumberFormat="1" applyFont="1" applyFill="1" applyBorder="1" applyAlignment="1">
      <alignment horizontal="center" vertical="center" wrapText="1"/>
    </xf>
    <xf numFmtId="0" fontId="78" fillId="5" borderId="18" xfId="0" applyFont="1" applyFill="1" applyBorder="1" applyAlignment="1">
      <alignment horizontal="center" vertical="center" wrapText="1"/>
    </xf>
    <xf numFmtId="1" fontId="78" fillId="5" borderId="18" xfId="0" applyNumberFormat="1" applyFont="1" applyFill="1" applyBorder="1" applyAlignment="1">
      <alignment horizontal="center" vertical="center" wrapText="1"/>
    </xf>
    <xf numFmtId="2" fontId="79" fillId="5" borderId="17" xfId="0" applyNumberFormat="1" applyFont="1" applyFill="1" applyBorder="1" applyAlignment="1">
      <alignment horizontal="center" vertical="center" wrapText="1"/>
    </xf>
    <xf numFmtId="0" fontId="87" fillId="0" borderId="15" xfId="0" applyFont="1" applyBorder="1" applyAlignment="1">
      <alignment horizontal="center" vertical="center"/>
    </xf>
    <xf numFmtId="0" fontId="79" fillId="0" borderId="15" xfId="0" applyFont="1" applyBorder="1" applyAlignment="1">
      <alignment horizontal="center" vertical="center" wrapText="1"/>
    </xf>
    <xf numFmtId="0" fontId="118" fillId="5" borderId="18" xfId="0" applyFont="1" applyFill="1" applyBorder="1" applyAlignment="1">
      <alignment horizontal="center" vertical="center" wrapText="1"/>
    </xf>
    <xf numFmtId="0" fontId="118" fillId="5" borderId="15" xfId="0" applyFont="1" applyFill="1" applyBorder="1" applyAlignment="1">
      <alignment horizontal="left" vertical="center" wrapText="1"/>
    </xf>
    <xf numFmtId="0" fontId="62" fillId="5" borderId="15" xfId="0" applyFont="1" applyFill="1" applyBorder="1" applyAlignment="1">
      <alignment horizontal="left" vertical="center" wrapText="1"/>
    </xf>
    <xf numFmtId="0" fontId="118" fillId="5" borderId="15" xfId="0" applyFont="1" applyFill="1" applyBorder="1" applyAlignment="1">
      <alignment vertical="center" wrapText="1"/>
    </xf>
    <xf numFmtId="1" fontId="87" fillId="5" borderId="18" xfId="0" applyNumberFormat="1" applyFont="1" applyFill="1" applyBorder="1" applyAlignment="1">
      <alignment horizontal="center" vertical="center" wrapText="1"/>
    </xf>
    <xf numFmtId="1" fontId="62" fillId="5" borderId="18" xfId="0" applyNumberFormat="1" applyFont="1" applyFill="1" applyBorder="1" applyAlignment="1">
      <alignment horizontal="center" vertical="center" wrapText="1"/>
    </xf>
    <xf numFmtId="0" fontId="87" fillId="0" borderId="20" xfId="0" applyFont="1" applyBorder="1" applyAlignment="1">
      <alignment horizontal="center" vertical="center"/>
    </xf>
    <xf numFmtId="0" fontId="87" fillId="5" borderId="41" xfId="0" applyFont="1" applyFill="1" applyBorder="1" applyAlignment="1">
      <alignment horizontal="center" vertical="center" wrapText="1"/>
    </xf>
    <xf numFmtId="0" fontId="62" fillId="5" borderId="41" xfId="0" applyFont="1" applyFill="1" applyBorder="1" applyAlignment="1">
      <alignment horizontal="center" vertical="center" wrapText="1"/>
    </xf>
    <xf numFmtId="0" fontId="87" fillId="5" borderId="18" xfId="0" applyFont="1" applyFill="1" applyBorder="1" applyAlignment="1">
      <alignment horizontal="center" vertical="center" wrapText="1"/>
    </xf>
    <xf numFmtId="0" fontId="62" fillId="5" borderId="22" xfId="0" applyFont="1" applyFill="1" applyBorder="1" applyAlignment="1">
      <alignment horizontal="center" vertical="center" wrapText="1"/>
    </xf>
    <xf numFmtId="0" fontId="87" fillId="0" borderId="29" xfId="0" applyFont="1" applyBorder="1" applyAlignment="1">
      <alignment horizontal="center" vertical="center"/>
    </xf>
    <xf numFmtId="0" fontId="79" fillId="5" borderId="35" xfId="0" applyNumberFormat="1" applyFont="1" applyFill="1" applyBorder="1" applyAlignment="1">
      <alignment horizontal="center" vertical="center" wrapText="1"/>
    </xf>
    <xf numFmtId="0" fontId="38" fillId="5" borderId="15" xfId="0" applyFont="1" applyFill="1" applyBorder="1" applyAlignment="1">
      <alignment vertical="center" wrapText="1"/>
    </xf>
    <xf numFmtId="0" fontId="79" fillId="5" borderId="19" xfId="0" applyFont="1" applyFill="1" applyBorder="1" applyAlignment="1">
      <alignment horizontal="center" vertical="center" wrapText="1"/>
    </xf>
    <xf numFmtId="0" fontId="123" fillId="0" borderId="15" xfId="0" applyFont="1" applyBorder="1" applyAlignment="1">
      <alignment horizontal="center" vertical="center" wrapText="1"/>
    </xf>
    <xf numFmtId="0" fontId="123" fillId="0" borderId="16" xfId="0" applyFont="1" applyBorder="1" applyAlignment="1">
      <alignment horizontal="center" vertical="center" wrapText="1"/>
    </xf>
    <xf numFmtId="0" fontId="117" fillId="5" borderId="19" xfId="0" applyFont="1" applyFill="1" applyBorder="1" applyAlignment="1">
      <alignment horizontal="left" vertical="center" wrapText="1"/>
    </xf>
    <xf numFmtId="0" fontId="69" fillId="3" borderId="0" xfId="0" applyFont="1" applyFill="1" applyBorder="1"/>
    <xf numFmtId="0" fontId="71" fillId="5" borderId="1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left" vertical="center" wrapText="1"/>
    </xf>
    <xf numFmtId="1" fontId="86" fillId="5" borderId="15" xfId="0" applyNumberFormat="1" applyFont="1" applyFill="1" applyBorder="1" applyAlignment="1">
      <alignment horizontal="center" vertical="center"/>
    </xf>
    <xf numFmtId="1" fontId="86" fillId="5" borderId="15" xfId="0" applyNumberFormat="1" applyFont="1" applyFill="1" applyBorder="1" applyAlignment="1">
      <alignment horizontal="center" vertical="center" wrapText="1"/>
    </xf>
    <xf numFmtId="0" fontId="69" fillId="5" borderId="15" xfId="0" applyFont="1" applyFill="1" applyBorder="1" applyAlignment="1">
      <alignment horizontal="center" vertical="center" wrapText="1"/>
    </xf>
    <xf numFmtId="0" fontId="69" fillId="4" borderId="0" xfId="0" applyFont="1" applyFill="1"/>
    <xf numFmtId="0" fontId="72" fillId="5" borderId="15" xfId="0" applyFont="1" applyFill="1" applyBorder="1" applyAlignment="1">
      <alignment horizontal="center"/>
    </xf>
    <xf numFmtId="0" fontId="79" fillId="0" borderId="19" xfId="0" applyNumberFormat="1" applyFont="1" applyFill="1" applyBorder="1" applyAlignment="1" applyProtection="1">
      <alignment horizontal="center" vertical="center" wrapText="1"/>
    </xf>
    <xf numFmtId="1" fontId="86" fillId="5" borderId="19" xfId="0" applyNumberFormat="1" applyFont="1" applyFill="1" applyBorder="1" applyAlignment="1">
      <alignment horizontal="center" vertical="center" wrapText="1"/>
    </xf>
    <xf numFmtId="1" fontId="86" fillId="5" borderId="19" xfId="0" applyNumberFormat="1" applyFont="1" applyFill="1" applyBorder="1" applyAlignment="1">
      <alignment horizontal="center" vertical="center"/>
    </xf>
    <xf numFmtId="0" fontId="74" fillId="5" borderId="19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74" fillId="5" borderId="18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3" fillId="5" borderId="18" xfId="0" applyFont="1" applyFill="1" applyBorder="1" applyAlignment="1">
      <alignment horizontal="center" vertical="center"/>
    </xf>
    <xf numFmtId="0" fontId="82" fillId="5" borderId="16" xfId="0" applyFont="1" applyFill="1" applyBorder="1" applyAlignment="1">
      <alignment horizontal="center"/>
    </xf>
    <xf numFmtId="0" fontId="22" fillId="5" borderId="22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vertical="center" wrapText="1"/>
    </xf>
    <xf numFmtId="0" fontId="22" fillId="5" borderId="22" xfId="0" applyFont="1" applyFill="1" applyBorder="1" applyAlignment="1">
      <alignment wrapText="1"/>
    </xf>
    <xf numFmtId="0" fontId="8" fillId="5" borderId="22" xfId="0" applyFont="1" applyFill="1" applyBorder="1" applyAlignment="1">
      <alignment vertical="center" wrapText="1"/>
    </xf>
    <xf numFmtId="1" fontId="29" fillId="5" borderId="21" xfId="0" applyNumberFormat="1" applyFont="1" applyFill="1" applyBorder="1" applyAlignment="1">
      <alignment horizontal="center" vertical="center" wrapText="1"/>
    </xf>
    <xf numFmtId="1" fontId="86" fillId="5" borderId="17" xfId="0" applyNumberFormat="1" applyFont="1" applyFill="1" applyBorder="1" applyAlignment="1">
      <alignment horizontal="center" vertical="center"/>
    </xf>
    <xf numFmtId="1" fontId="15" fillId="5" borderId="17" xfId="0" applyNumberFormat="1" applyFont="1" applyFill="1" applyBorder="1" applyAlignment="1">
      <alignment vertical="center" wrapText="1"/>
    </xf>
    <xf numFmtId="1" fontId="86" fillId="5" borderId="15" xfId="0" applyNumberFormat="1" applyFont="1" applyFill="1" applyBorder="1" applyAlignment="1">
      <alignment horizontal="center" vertical="center" wrapText="1"/>
    </xf>
    <xf numFmtId="0" fontId="74" fillId="5" borderId="15" xfId="0" applyFont="1" applyFill="1" applyBorder="1" applyAlignment="1">
      <alignment horizontal="center" vertical="center" wrapText="1"/>
    </xf>
    <xf numFmtId="1" fontId="86" fillId="5" borderId="15" xfId="0" applyNumberFormat="1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left" vertical="center" wrapText="1"/>
    </xf>
    <xf numFmtId="0" fontId="79" fillId="5" borderId="19" xfId="0" applyFont="1" applyFill="1" applyBorder="1" applyAlignment="1">
      <alignment horizontal="center"/>
    </xf>
    <xf numFmtId="0" fontId="119" fillId="5" borderId="19" xfId="0" applyFont="1" applyFill="1" applyBorder="1" applyAlignment="1">
      <alignment horizontal="center" vertical="center"/>
    </xf>
    <xf numFmtId="1" fontId="86" fillId="5" borderId="15" xfId="0" applyNumberFormat="1" applyFont="1" applyFill="1" applyBorder="1" applyAlignment="1">
      <alignment horizontal="center" vertical="center"/>
    </xf>
    <xf numFmtId="1" fontId="15" fillId="5" borderId="19" xfId="0" applyNumberFormat="1" applyFont="1" applyFill="1" applyBorder="1" applyAlignment="1">
      <alignment horizontal="center" vertical="center" wrapText="1"/>
    </xf>
    <xf numFmtId="0" fontId="62" fillId="5" borderId="1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left" vertical="center" wrapText="1"/>
    </xf>
    <xf numFmtId="0" fontId="72" fillId="5" borderId="15" xfId="0" applyFont="1" applyFill="1" applyBorder="1" applyAlignment="1">
      <alignment horizontal="center" wrapText="1"/>
    </xf>
    <xf numFmtId="0" fontId="8" fillId="5" borderId="15" xfId="0" applyFont="1" applyFill="1" applyBorder="1" applyAlignment="1">
      <alignment horizontal="center" vertical="center" wrapText="1"/>
    </xf>
    <xf numFmtId="1" fontId="86" fillId="5" borderId="15" xfId="0" applyNumberFormat="1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left" vertical="center" wrapText="1"/>
    </xf>
    <xf numFmtId="0" fontId="79" fillId="5" borderId="19" xfId="0" applyFont="1" applyFill="1" applyBorder="1" applyAlignment="1">
      <alignment horizontal="center"/>
    </xf>
    <xf numFmtId="0" fontId="119" fillId="5" borderId="25" xfId="0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horizontal="left" vertical="center" wrapText="1"/>
    </xf>
    <xf numFmtId="0" fontId="8" fillId="5" borderId="15" xfId="0" applyFont="1" applyFill="1" applyBorder="1" applyAlignment="1">
      <alignment horizontal="left" vertical="center" wrapText="1"/>
    </xf>
    <xf numFmtId="0" fontId="13" fillId="5" borderId="18" xfId="0" applyFont="1" applyFill="1" applyBorder="1" applyAlignment="1">
      <alignment horizontal="left" vertical="center" wrapText="1"/>
    </xf>
    <xf numFmtId="1" fontId="86" fillId="5" borderId="15" xfId="0" applyNumberFormat="1" applyFont="1" applyFill="1" applyBorder="1" applyAlignment="1">
      <alignment horizontal="center" vertical="center"/>
    </xf>
    <xf numFmtId="0" fontId="119" fillId="5" borderId="20" xfId="0" applyFont="1" applyFill="1" applyBorder="1" applyAlignment="1">
      <alignment horizontal="center" vertical="center" wrapText="1"/>
    </xf>
    <xf numFmtId="3" fontId="15" fillId="5" borderId="75" xfId="0" applyNumberFormat="1" applyFont="1" applyFill="1" applyBorder="1" applyAlignment="1">
      <alignment horizontal="center" vertical="center" wrapText="1"/>
    </xf>
    <xf numFmtId="0" fontId="119" fillId="5" borderId="76" xfId="0" applyFont="1" applyFill="1" applyBorder="1" applyAlignment="1">
      <alignment horizontal="center" vertical="center" wrapText="1"/>
    </xf>
    <xf numFmtId="3" fontId="86" fillId="5" borderId="78" xfId="0" applyNumberFormat="1" applyFont="1" applyFill="1" applyBorder="1" applyAlignment="1">
      <alignment horizontal="center" vertical="center" wrapText="1"/>
    </xf>
    <xf numFmtId="0" fontId="119" fillId="5" borderId="79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left" vertical="center" wrapText="1"/>
    </xf>
    <xf numFmtId="3" fontId="86" fillId="5" borderId="80" xfId="0" applyNumberFormat="1" applyFont="1" applyFill="1" applyBorder="1" applyAlignment="1">
      <alignment horizontal="center" vertical="center" wrapText="1"/>
    </xf>
    <xf numFmtId="3" fontId="86" fillId="5" borderId="82" xfId="0" applyNumberFormat="1" applyFont="1" applyFill="1" applyBorder="1" applyAlignment="1">
      <alignment horizontal="center" vertical="center" wrapText="1"/>
    </xf>
    <xf numFmtId="0" fontId="119" fillId="5" borderId="19" xfId="0" applyFont="1" applyFill="1" applyBorder="1" applyAlignment="1">
      <alignment horizontal="center" vertical="center"/>
    </xf>
    <xf numFmtId="1" fontId="86" fillId="5" borderId="15" xfId="0" applyNumberFormat="1" applyFont="1" applyFill="1" applyBorder="1" applyAlignment="1">
      <alignment horizontal="center" vertical="center"/>
    </xf>
    <xf numFmtId="0" fontId="73" fillId="5" borderId="18" xfId="0" applyFont="1" applyFill="1" applyBorder="1" applyAlignment="1">
      <alignment vertical="center" wrapText="1"/>
    </xf>
    <xf numFmtId="0" fontId="79" fillId="5" borderId="15" xfId="0" applyNumberFormat="1" applyFont="1" applyFill="1" applyBorder="1" applyAlignment="1">
      <alignment horizontal="center" vertical="center" wrapText="1"/>
    </xf>
    <xf numFmtId="0" fontId="119" fillId="5" borderId="15" xfId="0" applyFont="1" applyFill="1" applyBorder="1" applyAlignment="1">
      <alignment horizontal="center" vertical="center"/>
    </xf>
    <xf numFmtId="0" fontId="119" fillId="5" borderId="18" xfId="0" applyFont="1" applyFill="1" applyBorder="1" applyAlignment="1">
      <alignment horizontal="center" vertical="center"/>
    </xf>
    <xf numFmtId="0" fontId="74" fillId="5" borderId="15" xfId="0" applyFont="1" applyFill="1" applyBorder="1" applyAlignment="1">
      <alignment horizontal="center"/>
    </xf>
    <xf numFmtId="0" fontId="12" fillId="5" borderId="19" xfId="0" applyFont="1" applyFill="1" applyBorder="1" applyAlignment="1">
      <alignment horizontal="left" vertical="center" wrapText="1"/>
    </xf>
    <xf numFmtId="0" fontId="73" fillId="5" borderId="19" xfId="0" applyFont="1" applyFill="1" applyBorder="1" applyAlignment="1">
      <alignment horizontal="center" vertical="center" wrapText="1"/>
    </xf>
    <xf numFmtId="0" fontId="79" fillId="5" borderId="19" xfId="0" applyFont="1" applyFill="1" applyBorder="1" applyAlignment="1">
      <alignment horizontal="center"/>
    </xf>
    <xf numFmtId="0" fontId="8" fillId="5" borderId="19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left" vertical="center" wrapText="1"/>
    </xf>
    <xf numFmtId="0" fontId="12" fillId="5" borderId="19" xfId="0" applyFont="1" applyFill="1" applyBorder="1" applyAlignment="1">
      <alignment horizontal="center" vertical="top" wrapText="1"/>
    </xf>
    <xf numFmtId="0" fontId="119" fillId="5" borderId="19" xfId="0" applyFont="1" applyFill="1" applyBorder="1" applyAlignment="1">
      <alignment horizontal="center" vertical="center"/>
    </xf>
    <xf numFmtId="0" fontId="73" fillId="5" borderId="19" xfId="0" applyFont="1" applyFill="1" applyBorder="1" applyAlignment="1">
      <alignment horizontal="center" vertical="center" wrapText="1"/>
    </xf>
    <xf numFmtId="0" fontId="79" fillId="5" borderId="19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 vertical="center" wrapText="1"/>
    </xf>
    <xf numFmtId="0" fontId="69" fillId="5" borderId="0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left" vertical="center" wrapText="1"/>
    </xf>
    <xf numFmtId="0" fontId="73" fillId="5" borderId="15" xfId="0" applyFont="1" applyFill="1" applyBorder="1" applyAlignment="1">
      <alignment horizontal="left" vertical="center" wrapText="1"/>
    </xf>
    <xf numFmtId="0" fontId="72" fillId="5" borderId="18" xfId="0" applyFont="1" applyFill="1" applyBorder="1" applyAlignment="1">
      <alignment horizontal="center" wrapText="1"/>
    </xf>
    <xf numFmtId="0" fontId="73" fillId="5" borderId="18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74" fillId="5" borderId="15" xfId="0" applyFont="1" applyFill="1" applyBorder="1" applyAlignment="1">
      <alignment horizontal="center" vertical="center" wrapText="1"/>
    </xf>
    <xf numFmtId="165" fontId="79" fillId="5" borderId="15" xfId="0" applyNumberFormat="1" applyFont="1" applyFill="1" applyBorder="1" applyAlignment="1">
      <alignment horizontal="center" vertical="center" wrapText="1"/>
    </xf>
    <xf numFmtId="0" fontId="73" fillId="5" borderId="18" xfId="0" applyFont="1" applyFill="1" applyBorder="1" applyAlignment="1">
      <alignment horizontal="left" vertical="center" wrapText="1"/>
    </xf>
    <xf numFmtId="1" fontId="15" fillId="5" borderId="19" xfId="0" applyNumberFormat="1" applyFont="1" applyFill="1" applyBorder="1" applyAlignment="1">
      <alignment horizontal="center" vertical="center" wrapText="1"/>
    </xf>
    <xf numFmtId="1" fontId="86" fillId="5" borderId="18" xfId="0" applyNumberFormat="1" applyFont="1" applyFill="1" applyBorder="1" applyAlignment="1">
      <alignment horizontal="center" vertical="center" wrapText="1"/>
    </xf>
    <xf numFmtId="166" fontId="77" fillId="5" borderId="15" xfId="0" applyNumberFormat="1" applyFont="1" applyFill="1" applyBorder="1" applyAlignment="1">
      <alignment horizontal="center" vertical="center" wrapText="1"/>
    </xf>
    <xf numFmtId="0" fontId="69" fillId="3" borderId="4" xfId="0" applyFont="1" applyFill="1" applyBorder="1" applyAlignment="1">
      <alignment horizontal="center" vertical="center" wrapText="1"/>
    </xf>
    <xf numFmtId="0" fontId="69" fillId="3" borderId="1" xfId="0" applyFont="1" applyFill="1" applyBorder="1" applyAlignment="1">
      <alignment horizontal="center" vertical="center" wrapText="1"/>
    </xf>
    <xf numFmtId="165" fontId="79" fillId="5" borderId="18" xfId="0" applyNumberFormat="1" applyFont="1" applyFill="1" applyBorder="1" applyAlignment="1">
      <alignment horizontal="center" vertical="center" wrapText="1"/>
    </xf>
    <xf numFmtId="0" fontId="94" fillId="6" borderId="0" xfId="0" applyFont="1" applyFill="1" applyBorder="1" applyAlignment="1">
      <alignment horizontal="center" vertical="center" wrapText="1"/>
    </xf>
    <xf numFmtId="0" fontId="94" fillId="6" borderId="2" xfId="0" applyFont="1" applyFill="1" applyBorder="1" applyAlignment="1">
      <alignment horizontal="center" vertical="center" wrapText="1"/>
    </xf>
    <xf numFmtId="0" fontId="94" fillId="6" borderId="1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center" wrapText="1"/>
    </xf>
    <xf numFmtId="1" fontId="79" fillId="5" borderId="16" xfId="0" applyNumberFormat="1" applyFont="1" applyFill="1" applyBorder="1" applyAlignment="1">
      <alignment horizontal="center" vertical="center" wrapText="1"/>
    </xf>
    <xf numFmtId="1" fontId="87" fillId="5" borderId="15" xfId="0" applyNumberFormat="1" applyFont="1" applyFill="1" applyBorder="1" applyAlignment="1" applyProtection="1">
      <alignment horizontal="center" vertical="center" wrapText="1"/>
    </xf>
    <xf numFmtId="1" fontId="76" fillId="5" borderId="15" xfId="0" applyNumberFormat="1" applyFont="1" applyFill="1" applyBorder="1"/>
    <xf numFmtId="1" fontId="77" fillId="5" borderId="15" xfId="0" applyNumberFormat="1" applyFont="1" applyFill="1" applyBorder="1" applyAlignment="1">
      <alignment horizontal="center" vertical="center" wrapText="1"/>
    </xf>
    <xf numFmtId="1" fontId="77" fillId="5" borderId="15" xfId="0" applyNumberFormat="1" applyFont="1" applyFill="1" applyBorder="1" applyAlignment="1">
      <alignment horizontal="center" vertical="center"/>
    </xf>
    <xf numFmtId="1" fontId="93" fillId="5" borderId="15" xfId="0" applyNumberFormat="1" applyFont="1" applyFill="1" applyBorder="1" applyAlignment="1">
      <alignment horizontal="center" vertical="center" wrapText="1"/>
    </xf>
    <xf numFmtId="1" fontId="93" fillId="5" borderId="15" xfId="0" applyNumberFormat="1" applyFont="1" applyFill="1" applyBorder="1" applyAlignment="1">
      <alignment horizontal="center" vertical="center"/>
    </xf>
    <xf numFmtId="3" fontId="77" fillId="5" borderId="15" xfId="0" applyNumberFormat="1" applyFont="1" applyFill="1" applyBorder="1" applyAlignment="1">
      <alignment horizontal="center" vertical="center" wrapText="1"/>
    </xf>
    <xf numFmtId="3" fontId="77" fillId="5" borderId="15" xfId="0" applyNumberFormat="1" applyFont="1" applyFill="1" applyBorder="1" applyAlignment="1">
      <alignment horizontal="center" vertical="center"/>
    </xf>
    <xf numFmtId="1" fontId="79" fillId="0" borderId="20" xfId="0" applyNumberFormat="1" applyFont="1" applyFill="1" applyBorder="1" applyAlignment="1" applyProtection="1">
      <alignment horizontal="center" vertical="center" wrapText="1"/>
    </xf>
    <xf numFmtId="1" fontId="77" fillId="5" borderId="39" xfId="0" applyNumberFormat="1" applyFont="1" applyFill="1" applyBorder="1" applyAlignment="1">
      <alignment horizontal="center" vertical="center"/>
    </xf>
    <xf numFmtId="1" fontId="3" fillId="5" borderId="15" xfId="0" applyNumberFormat="1" applyFont="1" applyFill="1" applyBorder="1" applyAlignment="1">
      <alignment horizontal="center" vertical="center" wrapText="1"/>
    </xf>
    <xf numFmtId="1" fontId="103" fillId="7" borderId="15" xfId="0" applyNumberFormat="1" applyFont="1" applyFill="1" applyBorder="1" applyAlignment="1">
      <alignment horizontal="center" vertical="center" wrapText="1"/>
    </xf>
    <xf numFmtId="1" fontId="79" fillId="0" borderId="29" xfId="0" applyNumberFormat="1" applyFont="1" applyFill="1" applyBorder="1" applyAlignment="1" applyProtection="1">
      <alignment horizontal="center" vertical="center" wrapText="1"/>
    </xf>
    <xf numFmtId="1" fontId="99" fillId="0" borderId="29" xfId="0" applyNumberFormat="1" applyFont="1" applyFill="1" applyBorder="1" applyAlignment="1" applyProtection="1">
      <alignment wrapText="1"/>
    </xf>
    <xf numFmtId="1" fontId="99" fillId="0" borderId="29" xfId="0" applyNumberFormat="1" applyFont="1" applyBorder="1"/>
    <xf numFmtId="1" fontId="48" fillId="5" borderId="29" xfId="0" applyNumberFormat="1" applyFont="1" applyFill="1" applyBorder="1"/>
    <xf numFmtId="1" fontId="111" fillId="5" borderId="29" xfId="0" applyNumberFormat="1" applyFont="1" applyFill="1" applyBorder="1" applyAlignment="1">
      <alignment horizontal="center" vertical="center" wrapText="1"/>
    </xf>
    <xf numFmtId="1" fontId="79" fillId="5" borderId="29" xfId="0" applyNumberFormat="1" applyFont="1" applyFill="1" applyBorder="1" applyAlignment="1">
      <alignment horizontal="center" vertical="center" wrapText="1"/>
    </xf>
    <xf numFmtId="1" fontId="91" fillId="5" borderId="15" xfId="0" applyNumberFormat="1" applyFont="1" applyFill="1" applyBorder="1" applyAlignment="1">
      <alignment horizontal="center" vertical="center" wrapText="1"/>
    </xf>
    <xf numFmtId="1" fontId="91" fillId="5" borderId="18" xfId="0" applyNumberFormat="1" applyFont="1" applyFill="1" applyBorder="1" applyAlignment="1">
      <alignment horizontal="center" vertical="center" wrapText="1"/>
    </xf>
    <xf numFmtId="1" fontId="79" fillId="0" borderId="19" xfId="0" applyNumberFormat="1" applyFont="1" applyFill="1" applyBorder="1" applyAlignment="1" applyProtection="1">
      <alignment horizontal="center" vertical="center" wrapText="1"/>
    </xf>
    <xf numFmtId="1" fontId="79" fillId="0" borderId="23" xfId="0" applyNumberFormat="1" applyFont="1" applyFill="1" applyBorder="1" applyAlignment="1" applyProtection="1">
      <alignment horizontal="center" vertical="center" wrapText="1"/>
    </xf>
    <xf numFmtId="1" fontId="79" fillId="0" borderId="39" xfId="0" applyNumberFormat="1" applyFont="1" applyFill="1" applyBorder="1" applyAlignment="1" applyProtection="1">
      <alignment horizontal="center" vertical="center" wrapText="1"/>
    </xf>
    <xf numFmtId="1" fontId="91" fillId="5" borderId="19" xfId="0" applyNumberFormat="1" applyFont="1" applyFill="1" applyBorder="1" applyAlignment="1">
      <alignment horizontal="center" vertical="center" wrapText="1"/>
    </xf>
    <xf numFmtId="1" fontId="79" fillId="5" borderId="19" xfId="0" applyNumberFormat="1" applyFont="1" applyFill="1" applyBorder="1" applyAlignment="1">
      <alignment horizontal="center" vertical="center"/>
    </xf>
    <xf numFmtId="1" fontId="79" fillId="5" borderId="15" xfId="0" applyNumberFormat="1" applyFont="1" applyFill="1" applyBorder="1" applyAlignment="1">
      <alignment horizontal="center" vertical="center"/>
    </xf>
    <xf numFmtId="3" fontId="79" fillId="5" borderId="19" xfId="0" applyNumberFormat="1" applyFont="1" applyFill="1" applyBorder="1" applyAlignment="1">
      <alignment horizontal="center" vertical="center" wrapText="1"/>
    </xf>
    <xf numFmtId="3" fontId="79" fillId="5" borderId="15" xfId="0" applyNumberFormat="1" applyFont="1" applyFill="1" applyBorder="1" applyAlignment="1">
      <alignment horizontal="center" vertical="center"/>
    </xf>
    <xf numFmtId="3" fontId="79" fillId="5" borderId="19" xfId="0" applyNumberFormat="1" applyFont="1" applyFill="1" applyBorder="1" applyAlignment="1">
      <alignment horizontal="center" vertical="center"/>
    </xf>
    <xf numFmtId="1" fontId="79" fillId="0" borderId="31" xfId="0" applyNumberFormat="1" applyFont="1" applyFill="1" applyBorder="1" applyAlignment="1" applyProtection="1">
      <alignment horizontal="center" vertical="center" wrapText="1"/>
    </xf>
    <xf numFmtId="1" fontId="79" fillId="0" borderId="30" xfId="0" applyNumberFormat="1" applyFont="1" applyFill="1" applyBorder="1" applyAlignment="1" applyProtection="1">
      <alignment horizontal="center" vertical="center" wrapText="1"/>
    </xf>
    <xf numFmtId="1" fontId="79" fillId="0" borderId="33" xfId="0" applyNumberFormat="1" applyFont="1" applyFill="1" applyBorder="1" applyAlignment="1" applyProtection="1">
      <alignment horizontal="center" vertical="center" wrapText="1"/>
    </xf>
    <xf numFmtId="1" fontId="79" fillId="0" borderId="17" xfId="0" applyNumberFormat="1" applyFont="1" applyFill="1" applyBorder="1" applyAlignment="1" applyProtection="1">
      <alignment horizontal="center" vertical="center" wrapText="1"/>
    </xf>
    <xf numFmtId="1" fontId="79" fillId="0" borderId="18" xfId="0" applyNumberFormat="1" applyFont="1" applyFill="1" applyBorder="1" applyAlignment="1" applyProtection="1">
      <alignment horizontal="center" vertical="center" wrapText="1"/>
    </xf>
    <xf numFmtId="1" fontId="73" fillId="5" borderId="18" xfId="0" applyNumberFormat="1" applyFont="1" applyFill="1" applyBorder="1" applyAlignment="1">
      <alignment horizontal="left" vertical="center" wrapText="1"/>
    </xf>
    <xf numFmtId="1" fontId="70" fillId="0" borderId="15" xfId="0" applyNumberFormat="1" applyFont="1" applyFill="1" applyBorder="1" applyAlignment="1" applyProtection="1">
      <alignment wrapText="1"/>
    </xf>
    <xf numFmtId="1" fontId="70" fillId="0" borderId="15" xfId="0" applyNumberFormat="1" applyFont="1" applyBorder="1"/>
    <xf numFmtId="1" fontId="119" fillId="5" borderId="19" xfId="0" applyNumberFormat="1" applyFont="1" applyFill="1" applyBorder="1" applyAlignment="1">
      <alignment horizontal="center" vertical="center"/>
    </xf>
    <xf numFmtId="1" fontId="79" fillId="5" borderId="22" xfId="0" applyNumberFormat="1" applyFont="1" applyFill="1" applyBorder="1" applyAlignment="1">
      <alignment horizontal="center" vertical="center" wrapText="1"/>
    </xf>
    <xf numFmtId="1" fontId="79" fillId="5" borderId="30" xfId="0" applyNumberFormat="1" applyFont="1" applyFill="1" applyBorder="1" applyAlignment="1">
      <alignment horizontal="center" vertical="center" wrapText="1"/>
    </xf>
    <xf numFmtId="1" fontId="79" fillId="5" borderId="31" xfId="0" applyNumberFormat="1" applyFont="1" applyFill="1" applyBorder="1" applyAlignment="1">
      <alignment horizontal="center" vertical="center" wrapText="1"/>
    </xf>
    <xf numFmtId="1" fontId="79" fillId="5" borderId="34" xfId="0" applyNumberFormat="1" applyFont="1" applyFill="1" applyBorder="1" applyAlignment="1">
      <alignment horizontal="center" vertical="center" wrapText="1"/>
    </xf>
    <xf numFmtId="1" fontId="79" fillId="5" borderId="33" xfId="0" applyNumberFormat="1" applyFont="1" applyFill="1" applyBorder="1" applyAlignment="1">
      <alignment horizontal="center" vertical="center" wrapText="1"/>
    </xf>
    <xf numFmtId="0" fontId="87" fillId="5" borderId="41" xfId="0" applyFont="1" applyFill="1" applyBorder="1" applyAlignment="1">
      <alignment horizontal="center" vertical="center" wrapText="1"/>
    </xf>
    <xf numFmtId="1" fontId="79" fillId="0" borderId="87" xfId="0" applyNumberFormat="1" applyFont="1" applyFill="1" applyBorder="1" applyAlignment="1" applyProtection="1">
      <alignment horizontal="center" vertical="center" wrapText="1"/>
    </xf>
    <xf numFmtId="1" fontId="79" fillId="0" borderId="29" xfId="0" applyNumberFormat="1" applyFont="1" applyFill="1" applyBorder="1" applyAlignment="1" applyProtection="1">
      <alignment horizontal="center" vertical="center" wrapText="1"/>
    </xf>
    <xf numFmtId="1" fontId="86" fillId="5" borderId="15" xfId="0" applyNumberFormat="1" applyFont="1" applyFill="1" applyBorder="1" applyAlignment="1">
      <alignment horizontal="center" vertical="center" wrapText="1"/>
    </xf>
    <xf numFmtId="0" fontId="46" fillId="5" borderId="0" xfId="0" applyFont="1" applyFill="1" applyBorder="1" applyAlignment="1">
      <alignment horizontal="center" vertical="center"/>
    </xf>
    <xf numFmtId="0" fontId="87" fillId="5" borderId="18" xfId="0" applyFont="1" applyFill="1" applyBorder="1" applyAlignment="1">
      <alignment horizontal="center" vertical="center" wrapText="1"/>
    </xf>
    <xf numFmtId="1" fontId="86" fillId="5" borderId="15" xfId="0" applyNumberFormat="1" applyFont="1" applyFill="1" applyBorder="1" applyAlignment="1">
      <alignment horizontal="center" vertical="center"/>
    </xf>
    <xf numFmtId="1" fontId="15" fillId="5" borderId="15" xfId="0" applyNumberFormat="1" applyFont="1" applyFill="1" applyBorder="1" applyAlignment="1">
      <alignment horizontal="center" vertical="center" wrapText="1"/>
    </xf>
    <xf numFmtId="1" fontId="15" fillId="5" borderId="20" xfId="0" applyNumberFormat="1" applyFont="1" applyFill="1" applyBorder="1" applyAlignment="1">
      <alignment horizontal="center" vertical="center" wrapText="1"/>
    </xf>
    <xf numFmtId="1" fontId="15" fillId="5" borderId="19" xfId="0" applyNumberFormat="1" applyFont="1" applyFill="1" applyBorder="1" applyAlignment="1">
      <alignment horizontal="center" vertical="center" wrapText="1"/>
    </xf>
    <xf numFmtId="1" fontId="86" fillId="5" borderId="18" xfId="0" applyNumberFormat="1" applyFont="1" applyFill="1" applyBorder="1" applyAlignment="1">
      <alignment horizontal="center" vertical="center" wrapText="1"/>
    </xf>
    <xf numFmtId="1" fontId="86" fillId="5" borderId="20" xfId="0" applyNumberFormat="1" applyFont="1" applyFill="1" applyBorder="1" applyAlignment="1">
      <alignment horizontal="center" vertical="center" wrapText="1"/>
    </xf>
    <xf numFmtId="1" fontId="86" fillId="5" borderId="15" xfId="0" applyNumberFormat="1" applyFont="1" applyFill="1" applyBorder="1" applyAlignment="1">
      <alignment horizontal="center" vertical="center" wrapText="1"/>
    </xf>
    <xf numFmtId="0" fontId="72" fillId="5" borderId="18" xfId="0" applyFont="1" applyFill="1" applyBorder="1" applyAlignment="1">
      <alignment horizontal="center" vertical="center" wrapText="1"/>
    </xf>
    <xf numFmtId="1" fontId="86" fillId="5" borderId="15" xfId="0" applyNumberFormat="1" applyFont="1" applyFill="1" applyBorder="1" applyAlignment="1">
      <alignment horizontal="center" vertical="center"/>
    </xf>
    <xf numFmtId="0" fontId="72" fillId="5" borderId="15" xfId="0" applyFont="1" applyFill="1" applyBorder="1" applyAlignment="1">
      <alignment horizontal="center" vertical="center" wrapText="1"/>
    </xf>
    <xf numFmtId="1" fontId="78" fillId="4" borderId="0" xfId="0" applyNumberFormat="1" applyFont="1" applyFill="1" applyBorder="1" applyAlignment="1">
      <alignment horizontal="center" vertical="center"/>
    </xf>
    <xf numFmtId="1" fontId="78" fillId="4" borderId="0" xfId="0" applyNumberFormat="1" applyFont="1" applyFill="1" applyBorder="1" applyAlignment="1">
      <alignment horizontal="center" vertical="center" wrapText="1"/>
    </xf>
    <xf numFmtId="1" fontId="69" fillId="4" borderId="0" xfId="0" applyNumberFormat="1" applyFont="1" applyFill="1" applyBorder="1" applyAlignment="1">
      <alignment horizontal="center" vertical="center"/>
    </xf>
    <xf numFmtId="1" fontId="69" fillId="4" borderId="0" xfId="0" applyNumberFormat="1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1" fontId="15" fillId="5" borderId="18" xfId="0" applyNumberFormat="1" applyFont="1" applyFill="1" applyBorder="1" applyAlignment="1">
      <alignment horizontal="center" vertical="center" wrapText="1"/>
    </xf>
    <xf numFmtId="1" fontId="15" fillId="5" borderId="20" xfId="0" applyNumberFormat="1" applyFont="1" applyFill="1" applyBorder="1" applyAlignment="1">
      <alignment horizontal="center" vertical="center" wrapText="1"/>
    </xf>
    <xf numFmtId="1" fontId="15" fillId="5" borderId="19" xfId="0" applyNumberFormat="1" applyFont="1" applyFill="1" applyBorder="1" applyAlignment="1">
      <alignment horizontal="center" vertical="center" wrapText="1"/>
    </xf>
    <xf numFmtId="1" fontId="15" fillId="5" borderId="15" xfId="0" applyNumberFormat="1" applyFont="1" applyFill="1" applyBorder="1" applyAlignment="1">
      <alignment horizontal="center" vertical="center" wrapText="1"/>
    </xf>
    <xf numFmtId="1" fontId="86" fillId="5" borderId="18" xfId="0" applyNumberFormat="1" applyFont="1" applyFill="1" applyBorder="1" applyAlignment="1">
      <alignment horizontal="center" vertical="center" wrapText="1"/>
    </xf>
    <xf numFmtId="1" fontId="86" fillId="5" borderId="20" xfId="0" applyNumberFormat="1" applyFont="1" applyFill="1" applyBorder="1" applyAlignment="1">
      <alignment horizontal="center" vertical="center" wrapText="1"/>
    </xf>
    <xf numFmtId="1" fontId="86" fillId="5" borderId="0" xfId="0" applyNumberFormat="1" applyFont="1" applyFill="1" applyBorder="1" applyAlignment="1">
      <alignment horizontal="center" vertical="center" wrapText="1"/>
    </xf>
    <xf numFmtId="1" fontId="86" fillId="5" borderId="21" xfId="0" applyNumberFormat="1" applyFont="1" applyFill="1" applyBorder="1" applyAlignment="1">
      <alignment horizontal="center" vertical="center" wrapText="1"/>
    </xf>
    <xf numFmtId="1" fontId="86" fillId="5" borderId="16" xfId="0" applyNumberFormat="1" applyFont="1" applyFill="1" applyBorder="1" applyAlignment="1">
      <alignment horizontal="center" vertical="center" wrapText="1"/>
    </xf>
    <xf numFmtId="1" fontId="86" fillId="5" borderId="38" xfId="0" applyNumberFormat="1" applyFont="1" applyFill="1" applyBorder="1" applyAlignment="1">
      <alignment horizontal="center" vertical="center" wrapText="1"/>
    </xf>
    <xf numFmtId="1" fontId="15" fillId="0" borderId="15" xfId="0" applyNumberFormat="1" applyFont="1" applyBorder="1" applyAlignment="1">
      <alignment horizontal="center" vertical="center" wrapText="1"/>
    </xf>
    <xf numFmtId="1" fontId="15" fillId="5" borderId="16" xfId="0" applyNumberFormat="1" applyFont="1" applyFill="1" applyBorder="1" applyAlignment="1">
      <alignment horizontal="center" vertical="center" wrapText="1"/>
    </xf>
    <xf numFmtId="1" fontId="15" fillId="5" borderId="22" xfId="0" applyNumberFormat="1" applyFont="1" applyFill="1" applyBorder="1" applyAlignment="1">
      <alignment horizontal="center" vertical="center" wrapText="1"/>
    </xf>
    <xf numFmtId="1" fontId="86" fillId="5" borderId="16" xfId="0" applyNumberFormat="1" applyFont="1" applyFill="1" applyBorder="1" applyAlignment="1">
      <alignment horizontal="center" vertical="center"/>
    </xf>
    <xf numFmtId="0" fontId="69" fillId="11" borderId="0" xfId="0" applyFont="1" applyFill="1" applyBorder="1"/>
    <xf numFmtId="0" fontId="94" fillId="11" borderId="0" xfId="0" applyFont="1" applyFill="1"/>
    <xf numFmtId="0" fontId="70" fillId="11" borderId="0" xfId="0" applyFont="1" applyFill="1"/>
    <xf numFmtId="0" fontId="73" fillId="0" borderId="39" xfId="0" applyFont="1" applyFill="1" applyBorder="1" applyAlignment="1">
      <alignment horizontal="center" vertical="center" wrapText="1"/>
    </xf>
    <xf numFmtId="0" fontId="124" fillId="0" borderId="39" xfId="0" applyFont="1" applyFill="1" applyBorder="1" applyAlignment="1">
      <alignment horizontal="center" vertical="center" wrapText="1"/>
    </xf>
    <xf numFmtId="1" fontId="86" fillId="0" borderId="39" xfId="0" applyNumberFormat="1" applyFont="1" applyFill="1" applyBorder="1" applyAlignment="1">
      <alignment horizontal="center" vertical="center" wrapText="1"/>
    </xf>
    <xf numFmtId="0" fontId="119" fillId="0" borderId="39" xfId="0" applyFont="1" applyFill="1" applyBorder="1" applyAlignment="1">
      <alignment horizontal="center" vertical="center" wrapText="1"/>
    </xf>
    <xf numFmtId="0" fontId="86" fillId="0" borderId="39" xfId="0" applyFont="1" applyFill="1" applyBorder="1" applyAlignment="1">
      <alignment horizontal="center" vertical="center" wrapText="1"/>
    </xf>
    <xf numFmtId="0" fontId="70" fillId="0" borderId="0" xfId="0" applyFont="1" applyFill="1"/>
    <xf numFmtId="0" fontId="70" fillId="11" borderId="0" xfId="0" applyFont="1" applyFill="1" applyBorder="1"/>
    <xf numFmtId="0" fontId="69" fillId="11" borderId="0" xfId="0" applyFont="1" applyFill="1"/>
    <xf numFmtId="1" fontId="79" fillId="0" borderId="29" xfId="0" applyNumberFormat="1" applyFont="1" applyFill="1" applyBorder="1" applyAlignment="1" applyProtection="1">
      <alignment horizontal="center" vertical="center" wrapText="1"/>
    </xf>
    <xf numFmtId="1" fontId="79" fillId="0" borderId="19" xfId="0" applyNumberFormat="1" applyFont="1" applyFill="1" applyBorder="1" applyAlignment="1" applyProtection="1">
      <alignment horizontal="center" vertical="center" wrapText="1"/>
    </xf>
    <xf numFmtId="0" fontId="118" fillId="0" borderId="15" xfId="0" applyFont="1" applyFill="1" applyBorder="1" applyAlignment="1">
      <alignment vertical="center" wrapText="1"/>
    </xf>
    <xf numFmtId="0" fontId="62" fillId="0" borderId="15" xfId="0" applyFont="1" applyFill="1" applyBorder="1" applyAlignment="1">
      <alignment horizontal="center" vertical="center" wrapText="1"/>
    </xf>
    <xf numFmtId="0" fontId="72" fillId="0" borderId="15" xfId="0" applyFont="1" applyFill="1" applyBorder="1" applyAlignment="1">
      <alignment horizont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center" vertical="center" wrapText="1"/>
    </xf>
    <xf numFmtId="1" fontId="86" fillId="0" borderId="15" xfId="0" applyNumberFormat="1" applyFont="1" applyFill="1" applyBorder="1" applyAlignment="1">
      <alignment horizontal="center" vertical="center"/>
    </xf>
    <xf numFmtId="0" fontId="119" fillId="0" borderId="15" xfId="0" applyFont="1" applyFill="1" applyBorder="1" applyAlignment="1">
      <alignment horizontal="center" vertical="center"/>
    </xf>
    <xf numFmtId="0" fontId="118" fillId="0" borderId="15" xfId="0" applyFont="1" applyFill="1" applyBorder="1" applyAlignment="1">
      <alignment horizontal="left" vertical="center" wrapText="1"/>
    </xf>
    <xf numFmtId="0" fontId="79" fillId="0" borderId="15" xfId="0" applyFont="1" applyFill="1" applyBorder="1" applyAlignment="1">
      <alignment horizontal="center"/>
    </xf>
    <xf numFmtId="0" fontId="16" fillId="0" borderId="15" xfId="0" applyFont="1" applyFill="1" applyBorder="1" applyAlignment="1">
      <alignment horizontal="center" vertical="center" wrapText="1"/>
    </xf>
    <xf numFmtId="0" fontId="107" fillId="0" borderId="15" xfId="0" applyFont="1" applyFill="1" applyBorder="1" applyAlignment="1">
      <alignment horizontal="center" vertical="center" wrapText="1"/>
    </xf>
    <xf numFmtId="0" fontId="83" fillId="0" borderId="15" xfId="0" applyFont="1" applyFill="1" applyBorder="1" applyAlignment="1">
      <alignment horizontal="left" vertical="center" wrapText="1"/>
    </xf>
    <xf numFmtId="1" fontId="86" fillId="0" borderId="19" xfId="0" applyNumberFormat="1" applyFont="1" applyFill="1" applyBorder="1" applyAlignment="1">
      <alignment horizontal="center" vertical="center" wrapText="1"/>
    </xf>
    <xf numFmtId="0" fontId="119" fillId="0" borderId="16" xfId="0" applyFont="1" applyFill="1" applyBorder="1" applyAlignment="1">
      <alignment horizontal="center" vertical="center"/>
    </xf>
    <xf numFmtId="3" fontId="79" fillId="0" borderId="15" xfId="0" applyNumberFormat="1" applyFont="1" applyFill="1" applyBorder="1" applyAlignment="1">
      <alignment horizontal="center" vertical="center" wrapText="1"/>
    </xf>
    <xf numFmtId="3" fontId="77" fillId="0" borderId="15" xfId="0" applyNumberFormat="1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wrapText="1"/>
    </xf>
    <xf numFmtId="3" fontId="77" fillId="0" borderId="15" xfId="0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74" fillId="0" borderId="15" xfId="0" applyFont="1" applyFill="1" applyBorder="1" applyAlignment="1">
      <alignment horizontal="center" vertical="center" wrapText="1"/>
    </xf>
    <xf numFmtId="0" fontId="71" fillId="0" borderId="15" xfId="0" applyFont="1" applyFill="1" applyBorder="1" applyAlignment="1">
      <alignment horizontal="center" vertical="center" wrapText="1"/>
    </xf>
    <xf numFmtId="0" fontId="74" fillId="0" borderId="18" xfId="0" applyFont="1" applyFill="1" applyBorder="1" applyAlignment="1">
      <alignment horizontal="center"/>
    </xf>
    <xf numFmtId="0" fontId="83" fillId="0" borderId="42" xfId="0" applyFont="1" applyFill="1" applyBorder="1" applyAlignment="1">
      <alignment horizontal="center" vertical="center" wrapText="1"/>
    </xf>
    <xf numFmtId="1" fontId="86" fillId="0" borderId="17" xfId="0" applyNumberFormat="1" applyFont="1" applyFill="1" applyBorder="1" applyAlignment="1">
      <alignment horizontal="center" vertical="center"/>
    </xf>
    <xf numFmtId="1" fontId="77" fillId="0" borderId="15" xfId="0" applyNumberFormat="1" applyFont="1" applyFill="1" applyBorder="1" applyAlignment="1">
      <alignment horizontal="center" vertical="center" wrapText="1"/>
    </xf>
    <xf numFmtId="1" fontId="77" fillId="0" borderId="15" xfId="0" applyNumberFormat="1" applyFont="1" applyFill="1" applyBorder="1" applyAlignment="1">
      <alignment horizontal="center" vertical="center"/>
    </xf>
    <xf numFmtId="0" fontId="73" fillId="0" borderId="15" xfId="0" applyFont="1" applyFill="1" applyBorder="1" applyAlignment="1">
      <alignment horizontal="left" vertical="center" wrapText="1"/>
    </xf>
    <xf numFmtId="0" fontId="69" fillId="0" borderId="15" xfId="0" applyFont="1" applyFill="1" applyBorder="1" applyAlignment="1">
      <alignment horizontal="center" vertical="center" wrapText="1"/>
    </xf>
    <xf numFmtId="0" fontId="74" fillId="0" borderId="15" xfId="0" applyFont="1" applyFill="1" applyBorder="1" applyAlignment="1">
      <alignment horizontal="center"/>
    </xf>
    <xf numFmtId="0" fontId="83" fillId="0" borderId="16" xfId="0" applyFont="1" applyFill="1" applyBorder="1" applyAlignment="1">
      <alignment horizontal="left" vertical="center" wrapText="1"/>
    </xf>
    <xf numFmtId="0" fontId="72" fillId="0" borderId="15" xfId="0" applyFont="1" applyFill="1" applyBorder="1" applyAlignment="1">
      <alignment horizontal="left" vertical="center" wrapText="1"/>
    </xf>
    <xf numFmtId="1" fontId="86" fillId="0" borderId="19" xfId="0" applyNumberFormat="1" applyFont="1" applyFill="1" applyBorder="1" applyAlignment="1">
      <alignment horizontal="center" vertical="center"/>
    </xf>
    <xf numFmtId="0" fontId="73" fillId="0" borderId="15" xfId="0" applyFont="1" applyFill="1" applyBorder="1" applyAlignment="1">
      <alignment horizontal="center" vertical="center" wrapText="1"/>
    </xf>
    <xf numFmtId="1" fontId="79" fillId="0" borderId="29" xfId="0" applyNumberFormat="1" applyFont="1" applyFill="1" applyBorder="1" applyAlignment="1">
      <alignment horizontal="center" vertical="center" wrapText="1"/>
    </xf>
    <xf numFmtId="0" fontId="73" fillId="0" borderId="18" xfId="0" applyFont="1" applyFill="1" applyBorder="1" applyAlignment="1">
      <alignment horizontal="left" vertical="center" wrapText="1"/>
    </xf>
    <xf numFmtId="1" fontId="86" fillId="0" borderId="18" xfId="0" applyNumberFormat="1" applyFont="1" applyFill="1" applyBorder="1" applyAlignment="1">
      <alignment horizontal="center" vertical="center" wrapText="1"/>
    </xf>
    <xf numFmtId="1" fontId="86" fillId="0" borderId="18" xfId="0" applyNumberFormat="1" applyFont="1" applyFill="1" applyBorder="1" applyAlignment="1">
      <alignment horizontal="center" vertical="center"/>
    </xf>
    <xf numFmtId="0" fontId="119" fillId="0" borderId="22" xfId="0" applyFont="1" applyFill="1" applyBorder="1" applyAlignment="1">
      <alignment horizontal="center" vertical="center"/>
    </xf>
    <xf numFmtId="1" fontId="99" fillId="0" borderId="29" xfId="0" applyNumberFormat="1" applyFont="1" applyFill="1" applyBorder="1"/>
    <xf numFmtId="0" fontId="72" fillId="0" borderId="15" xfId="0" applyFont="1" applyFill="1" applyBorder="1" applyAlignment="1">
      <alignment vertical="center" wrapText="1"/>
    </xf>
    <xf numFmtId="0" fontId="73" fillId="0" borderId="19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19" fillId="0" borderId="19" xfId="0" applyFont="1" applyFill="1" applyBorder="1" applyAlignment="1">
      <alignment horizontal="center" vertical="center"/>
    </xf>
    <xf numFmtId="0" fontId="73" fillId="0" borderId="15" xfId="0" applyFont="1" applyFill="1" applyBorder="1" applyAlignment="1">
      <alignment vertical="center" wrapText="1"/>
    </xf>
    <xf numFmtId="1" fontId="86" fillId="0" borderId="15" xfId="0" applyNumberFormat="1" applyFont="1" applyFill="1" applyBorder="1" applyAlignment="1">
      <alignment horizontal="center" vertical="center" wrapText="1"/>
    </xf>
    <xf numFmtId="0" fontId="74" fillId="0" borderId="15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center" vertical="center" wrapText="1"/>
    </xf>
    <xf numFmtId="3" fontId="91" fillId="0" borderId="15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13" fillId="0" borderId="15" xfId="0" applyFont="1" applyFill="1" applyBorder="1" applyAlignment="1">
      <alignment horizontal="left" vertical="center" wrapText="1"/>
    </xf>
    <xf numFmtId="0" fontId="13" fillId="0" borderId="15" xfId="0" applyFont="1" applyFill="1" applyBorder="1" applyAlignment="1">
      <alignment vertical="center" wrapText="1"/>
    </xf>
    <xf numFmtId="0" fontId="72" fillId="5" borderId="20" xfId="0" applyFont="1" applyFill="1" applyBorder="1" applyAlignment="1">
      <alignment horizontal="center" vertical="top" wrapText="1"/>
    </xf>
    <xf numFmtId="0" fontId="72" fillId="0" borderId="15" xfId="0" applyFont="1" applyFill="1" applyBorder="1" applyAlignment="1">
      <alignment horizontal="center" vertical="center" wrapText="1"/>
    </xf>
    <xf numFmtId="1" fontId="15" fillId="0" borderId="15" xfId="0" applyNumberFormat="1" applyFont="1" applyFill="1" applyBorder="1" applyAlignment="1">
      <alignment horizontal="center" vertical="center" wrapText="1"/>
    </xf>
    <xf numFmtId="0" fontId="8" fillId="0" borderId="15" xfId="0" applyNumberFormat="1" applyFont="1" applyFill="1" applyBorder="1" applyAlignment="1">
      <alignment horizontal="left" vertical="center"/>
    </xf>
    <xf numFmtId="1" fontId="15" fillId="0" borderId="15" xfId="0" applyNumberFormat="1" applyFont="1" applyFill="1" applyBorder="1" applyAlignment="1">
      <alignment horizontal="center" vertical="center"/>
    </xf>
    <xf numFmtId="0" fontId="73" fillId="0" borderId="15" xfId="0" applyFont="1" applyFill="1" applyBorder="1" applyAlignment="1">
      <alignment horizontal="center" wrapText="1"/>
    </xf>
    <xf numFmtId="1" fontId="15" fillId="0" borderId="19" xfId="0" applyNumberFormat="1" applyFont="1" applyFill="1" applyBorder="1" applyAlignment="1">
      <alignment horizontal="center" vertical="center" wrapText="1"/>
    </xf>
    <xf numFmtId="165" fontId="79" fillId="0" borderId="15" xfId="0" applyNumberFormat="1" applyFont="1" applyFill="1" applyBorder="1" applyAlignment="1">
      <alignment horizontal="center" vertical="center"/>
    </xf>
    <xf numFmtId="0" fontId="74" fillId="0" borderId="15" xfId="0" applyFont="1" applyFill="1" applyBorder="1" applyAlignment="1">
      <alignment horizontal="center" wrapText="1"/>
    </xf>
    <xf numFmtId="3" fontId="79" fillId="0" borderId="15" xfId="0" applyNumberFormat="1" applyFont="1" applyFill="1" applyBorder="1" applyAlignment="1">
      <alignment horizontal="center" vertical="center"/>
    </xf>
    <xf numFmtId="0" fontId="74" fillId="0" borderId="20" xfId="0" applyFont="1" applyFill="1" applyBorder="1" applyAlignment="1"/>
    <xf numFmtId="0" fontId="74" fillId="0" borderId="15" xfId="0" applyFont="1" applyFill="1" applyBorder="1" applyAlignment="1">
      <alignment horizontal="center" vertical="center"/>
    </xf>
    <xf numFmtId="0" fontId="72" fillId="0" borderId="15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 vertical="center" wrapText="1"/>
    </xf>
    <xf numFmtId="0" fontId="79" fillId="0" borderId="19" xfId="0" applyFont="1" applyFill="1" applyBorder="1" applyAlignment="1">
      <alignment horizontal="center"/>
    </xf>
    <xf numFmtId="0" fontId="12" fillId="0" borderId="20" xfId="0" applyFont="1" applyFill="1" applyBorder="1" applyAlignment="1">
      <alignment horizontal="left" vertical="center" wrapText="1"/>
    </xf>
    <xf numFmtId="0" fontId="74" fillId="0" borderId="20" xfId="0" applyFont="1" applyFill="1" applyBorder="1" applyAlignment="1">
      <alignment horizontal="center" vertical="center" wrapText="1"/>
    </xf>
    <xf numFmtId="0" fontId="0" fillId="0" borderId="0" xfId="0" applyFill="1"/>
    <xf numFmtId="1" fontId="15" fillId="0" borderId="20" xfId="0" applyNumberFormat="1" applyFont="1" applyFill="1" applyBorder="1" applyAlignment="1">
      <alignment horizontal="center" vertical="center" wrapText="1"/>
    </xf>
    <xf numFmtId="1" fontId="86" fillId="0" borderId="20" xfId="0" applyNumberFormat="1" applyFont="1" applyFill="1" applyBorder="1" applyAlignment="1">
      <alignment horizontal="center" vertical="center"/>
    </xf>
    <xf numFmtId="0" fontId="119" fillId="0" borderId="20" xfId="0" applyFont="1" applyFill="1" applyBorder="1" applyAlignment="1">
      <alignment horizontal="center" vertical="center"/>
    </xf>
    <xf numFmtId="0" fontId="79" fillId="0" borderId="20" xfId="0" applyNumberFormat="1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>
      <alignment vertical="center" wrapText="1"/>
    </xf>
    <xf numFmtId="0" fontId="22" fillId="0" borderId="15" xfId="0" applyFont="1" applyFill="1" applyBorder="1" applyAlignment="1">
      <alignment wrapText="1"/>
    </xf>
    <xf numFmtId="0" fontId="22" fillId="0" borderId="15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left" vertical="center" wrapText="1"/>
    </xf>
    <xf numFmtId="0" fontId="73" fillId="5" borderId="15" xfId="0" applyFont="1" applyFill="1" applyBorder="1" applyAlignment="1">
      <alignment horizontal="left" vertical="center" wrapText="1"/>
    </xf>
    <xf numFmtId="0" fontId="73" fillId="5" borderId="15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1" fontId="86" fillId="5" borderId="15" xfId="0" applyNumberFormat="1" applyFont="1" applyFill="1" applyBorder="1" applyAlignment="1">
      <alignment horizontal="center" vertical="center" wrapText="1"/>
    </xf>
    <xf numFmtId="1" fontId="86" fillId="5" borderId="15" xfId="0" applyNumberFormat="1" applyFont="1" applyFill="1" applyBorder="1" applyAlignment="1">
      <alignment horizontal="center" vertical="center"/>
    </xf>
    <xf numFmtId="0" fontId="109" fillId="0" borderId="15" xfId="0" applyFont="1" applyFill="1" applyBorder="1" applyAlignment="1">
      <alignment horizontal="center"/>
    </xf>
    <xf numFmtId="0" fontId="73" fillId="0" borderId="15" xfId="0" applyFont="1" applyFill="1" applyBorder="1" applyAlignment="1">
      <alignment horizontal="left" wrapText="1"/>
    </xf>
    <xf numFmtId="1" fontId="79" fillId="5" borderId="15" xfId="0" applyNumberFormat="1" applyFont="1" applyFill="1" applyBorder="1" applyAlignment="1">
      <alignment horizontal="center" vertical="center" wrapText="1"/>
    </xf>
    <xf numFmtId="1" fontId="79" fillId="11" borderId="15" xfId="0" applyNumberFormat="1" applyFont="1" applyFill="1" applyBorder="1" applyAlignment="1" applyProtection="1">
      <alignment horizontal="center" vertical="center" wrapText="1"/>
    </xf>
    <xf numFmtId="1" fontId="79" fillId="11" borderId="39" xfId="0" applyNumberFormat="1" applyFont="1" applyFill="1" applyBorder="1" applyAlignment="1">
      <alignment horizontal="center" vertical="center" wrapText="1"/>
    </xf>
    <xf numFmtId="1" fontId="79" fillId="11" borderId="86" xfId="0" applyNumberFormat="1" applyFont="1" applyFill="1" applyBorder="1" applyAlignment="1" applyProtection="1">
      <alignment horizontal="center" vertical="center" wrapText="1"/>
    </xf>
    <xf numFmtId="1" fontId="79" fillId="11" borderId="15" xfId="0" applyNumberFormat="1" applyFont="1" applyFill="1" applyBorder="1" applyAlignment="1">
      <alignment horizontal="center" vertical="center" wrapText="1"/>
    </xf>
    <xf numFmtId="1" fontId="79" fillId="11" borderId="20" xfId="0" applyNumberFormat="1" applyFont="1" applyFill="1" applyBorder="1" applyAlignment="1" applyProtection="1">
      <alignment horizontal="center" vertical="center" wrapText="1"/>
    </xf>
    <xf numFmtId="3" fontId="79" fillId="11" borderId="15" xfId="0" applyNumberFormat="1" applyFont="1" applyFill="1" applyBorder="1" applyAlignment="1">
      <alignment horizontal="center" vertical="center" wrapText="1"/>
    </xf>
    <xf numFmtId="1" fontId="79" fillId="11" borderId="19" xfId="0" applyNumberFormat="1" applyFont="1" applyFill="1" applyBorder="1" applyAlignment="1">
      <alignment horizontal="center" vertical="center" wrapText="1"/>
    </xf>
    <xf numFmtId="1" fontId="79" fillId="11" borderId="29" xfId="0" applyNumberFormat="1" applyFont="1" applyFill="1" applyBorder="1" applyAlignment="1" applyProtection="1">
      <alignment horizontal="center" vertical="center" wrapText="1"/>
    </xf>
    <xf numFmtId="1" fontId="79" fillId="11" borderId="29" xfId="0" applyNumberFormat="1" applyFont="1" applyFill="1" applyBorder="1" applyAlignment="1" applyProtection="1">
      <alignment horizontal="center" vertical="center" wrapText="1" shrinkToFit="1"/>
    </xf>
    <xf numFmtId="1" fontId="111" fillId="11" borderId="29" xfId="0" applyNumberFormat="1" applyFont="1" applyFill="1" applyBorder="1" applyAlignment="1">
      <alignment horizontal="center" vertical="center" wrapText="1"/>
    </xf>
    <xf numFmtId="3" fontId="79" fillId="11" borderId="19" xfId="0" applyNumberFormat="1" applyFont="1" applyFill="1" applyBorder="1" applyAlignment="1">
      <alignment horizontal="center" vertical="center" wrapText="1"/>
    </xf>
    <xf numFmtId="1" fontId="79" fillId="11" borderId="19" xfId="0" applyNumberFormat="1" applyFont="1" applyFill="1" applyBorder="1" applyAlignment="1" applyProtection="1">
      <alignment horizontal="center" vertical="center" wrapText="1"/>
    </xf>
    <xf numFmtId="1" fontId="79" fillId="11" borderId="18" xfId="0" applyNumberFormat="1" applyFont="1" applyFill="1" applyBorder="1" applyAlignment="1" applyProtection="1">
      <alignment horizontal="center" vertical="center" wrapText="1"/>
    </xf>
    <xf numFmtId="1" fontId="79" fillId="11" borderId="16" xfId="0" applyNumberFormat="1" applyFont="1" applyFill="1" applyBorder="1" applyAlignment="1" applyProtection="1">
      <alignment horizontal="center" vertical="center" wrapText="1"/>
    </xf>
    <xf numFmtId="1" fontId="79" fillId="11" borderId="32" xfId="0" applyNumberFormat="1" applyFont="1" applyFill="1" applyBorder="1" applyAlignment="1" applyProtection="1">
      <alignment horizontal="center" vertical="center" wrapText="1"/>
    </xf>
    <xf numFmtId="165" fontId="79" fillId="11" borderId="15" xfId="0" applyNumberFormat="1" applyFont="1" applyFill="1" applyBorder="1" applyAlignment="1">
      <alignment horizontal="center" vertical="center" wrapText="1"/>
    </xf>
    <xf numFmtId="0" fontId="73" fillId="0" borderId="15" xfId="0" applyFont="1" applyFill="1" applyBorder="1" applyAlignment="1">
      <alignment horizontal="left"/>
    </xf>
    <xf numFmtId="0" fontId="48" fillId="8" borderId="25" xfId="0" applyFont="1" applyFill="1" applyBorder="1" applyAlignment="1">
      <alignment horizontal="center" vertical="center" wrapText="1"/>
    </xf>
    <xf numFmtId="0" fontId="48" fillId="8" borderId="19" xfId="0" applyFont="1" applyFill="1" applyBorder="1" applyAlignment="1">
      <alignment horizontal="center" vertical="center" wrapText="1"/>
    </xf>
    <xf numFmtId="0" fontId="48" fillId="8" borderId="21" xfId="0" applyFont="1" applyFill="1" applyBorder="1" applyAlignment="1">
      <alignment horizontal="center" vertical="center" wrapText="1"/>
    </xf>
    <xf numFmtId="0" fontId="48" fillId="8" borderId="30" xfId="0" applyFont="1" applyFill="1" applyBorder="1" applyAlignment="1">
      <alignment horizontal="center" vertical="center" wrapText="1"/>
    </xf>
    <xf numFmtId="0" fontId="48" fillId="8" borderId="18" xfId="0" applyFont="1" applyFill="1" applyBorder="1" applyAlignment="1">
      <alignment horizontal="center" vertical="center" wrapText="1"/>
    </xf>
    <xf numFmtId="0" fontId="48" fillId="8" borderId="22" xfId="0" applyFont="1" applyFill="1" applyBorder="1" applyAlignment="1">
      <alignment horizontal="center" vertical="center" wrapText="1"/>
    </xf>
    <xf numFmtId="49" fontId="118" fillId="5" borderId="16" xfId="0" applyNumberFormat="1" applyFont="1" applyFill="1" applyBorder="1" applyAlignment="1">
      <alignment horizontal="center" vertical="center"/>
    </xf>
    <xf numFmtId="49" fontId="118" fillId="5" borderId="17" xfId="0" applyNumberFormat="1" applyFont="1" applyFill="1" applyBorder="1" applyAlignment="1">
      <alignment horizontal="center" vertical="center"/>
    </xf>
    <xf numFmtId="0" fontId="62" fillId="5" borderId="15" xfId="0" applyFont="1" applyFill="1" applyBorder="1" applyAlignment="1">
      <alignment horizontal="center" vertical="center" wrapText="1"/>
    </xf>
    <xf numFmtId="0" fontId="118" fillId="5" borderId="15" xfId="0" applyFont="1" applyFill="1" applyBorder="1" applyAlignment="1">
      <alignment horizontal="center" vertical="center" wrapText="1"/>
    </xf>
    <xf numFmtId="0" fontId="62" fillId="5" borderId="15" xfId="0" applyFont="1" applyFill="1" applyBorder="1" applyAlignment="1">
      <alignment horizontal="center" vertical="center"/>
    </xf>
    <xf numFmtId="0" fontId="59" fillId="5" borderId="15" xfId="0" applyFont="1" applyFill="1" applyBorder="1" applyAlignment="1">
      <alignment horizontal="center" vertical="center" wrapText="1"/>
    </xf>
    <xf numFmtId="0" fontId="118" fillId="5" borderId="15" xfId="0" applyFont="1" applyFill="1" applyBorder="1" applyAlignment="1">
      <alignment horizontal="center" vertical="center"/>
    </xf>
    <xf numFmtId="0" fontId="43" fillId="5" borderId="15" xfId="0" applyFont="1" applyFill="1" applyBorder="1" applyAlignment="1">
      <alignment horizontal="center" wrapText="1"/>
    </xf>
    <xf numFmtId="0" fontId="12" fillId="5" borderId="15" xfId="0" applyFont="1" applyFill="1" applyBorder="1" applyAlignment="1">
      <alignment horizontal="center" wrapText="1"/>
    </xf>
    <xf numFmtId="0" fontId="12" fillId="5" borderId="15" xfId="0" applyFont="1" applyFill="1" applyBorder="1" applyAlignment="1">
      <alignment horizontal="left" vertical="center" wrapText="1"/>
    </xf>
    <xf numFmtId="0" fontId="15" fillId="5" borderId="15" xfId="0" applyFont="1" applyFill="1" applyBorder="1" applyAlignment="1">
      <alignment horizontal="center" wrapText="1"/>
    </xf>
    <xf numFmtId="0" fontId="8" fillId="5" borderId="16" xfId="0" applyFont="1" applyFill="1" applyBorder="1" applyAlignment="1">
      <alignment horizontal="left" vertical="center" wrapText="1"/>
    </xf>
    <xf numFmtId="0" fontId="7" fillId="5" borderId="17" xfId="0" applyFont="1" applyFill="1" applyBorder="1" applyAlignment="1">
      <alignment horizontal="left" vertical="center" wrapText="1"/>
    </xf>
    <xf numFmtId="0" fontId="74" fillId="5" borderId="15" xfId="0" applyFont="1" applyFill="1" applyBorder="1" applyAlignment="1">
      <alignment horizontal="left" vertical="center" wrapText="1"/>
    </xf>
    <xf numFmtId="0" fontId="8" fillId="5" borderId="21" xfId="0" applyFont="1" applyFill="1" applyBorder="1" applyAlignment="1">
      <alignment horizontal="left" vertical="center" wrapText="1"/>
    </xf>
    <xf numFmtId="0" fontId="7" fillId="5" borderId="25" xfId="0" applyFont="1" applyFill="1" applyBorder="1" applyAlignment="1">
      <alignment horizontal="left" vertical="center" wrapText="1"/>
    </xf>
    <xf numFmtId="0" fontId="73" fillId="5" borderId="15" xfId="0" applyFont="1" applyFill="1" applyBorder="1" applyAlignment="1">
      <alignment horizontal="left" vertical="center" wrapText="1"/>
    </xf>
    <xf numFmtId="0" fontId="8" fillId="5" borderId="15" xfId="0" applyFont="1" applyFill="1" applyBorder="1" applyAlignment="1">
      <alignment horizontal="left" vertical="center" wrapText="1"/>
    </xf>
    <xf numFmtId="0" fontId="73" fillId="5" borderId="15" xfId="0" applyFont="1" applyFill="1" applyBorder="1" applyAlignment="1">
      <alignment horizontal="center" wrapText="1"/>
    </xf>
    <xf numFmtId="0" fontId="72" fillId="5" borderId="15" xfId="0" applyFont="1" applyFill="1" applyBorder="1" applyAlignment="1">
      <alignment horizontal="center" wrapText="1"/>
    </xf>
    <xf numFmtId="0" fontId="62" fillId="5" borderId="18" xfId="0" applyFont="1" applyFill="1" applyBorder="1" applyAlignment="1">
      <alignment horizontal="center" vertical="center" wrapText="1"/>
    </xf>
    <xf numFmtId="0" fontId="124" fillId="8" borderId="0" xfId="0" applyFont="1" applyFill="1" applyBorder="1" applyAlignment="1">
      <alignment horizontal="center" vertical="center" wrapText="1"/>
    </xf>
    <xf numFmtId="0" fontId="59" fillId="5" borderId="16" xfId="0" applyFont="1" applyFill="1" applyBorder="1" applyAlignment="1">
      <alignment horizontal="center" vertical="center" wrapText="1"/>
    </xf>
    <xf numFmtId="0" fontId="59" fillId="5" borderId="18" xfId="0" applyFont="1" applyFill="1" applyBorder="1" applyAlignment="1">
      <alignment horizontal="center" vertical="center" wrapText="1"/>
    </xf>
    <xf numFmtId="0" fontId="126" fillId="5" borderId="18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wrapText="1"/>
    </xf>
    <xf numFmtId="0" fontId="12" fillId="5" borderId="20" xfId="0" applyFont="1" applyFill="1" applyBorder="1" applyAlignment="1">
      <alignment horizontal="center" wrapText="1"/>
    </xf>
    <xf numFmtId="0" fontId="12" fillId="5" borderId="19" xfId="0" applyFont="1" applyFill="1" applyBorder="1" applyAlignment="1">
      <alignment horizontal="center" wrapText="1"/>
    </xf>
    <xf numFmtId="0" fontId="73" fillId="5" borderId="18" xfId="0" applyFont="1" applyFill="1" applyBorder="1" applyAlignment="1">
      <alignment horizontal="center" wrapText="1"/>
    </xf>
    <xf numFmtId="0" fontId="0" fillId="0" borderId="20" xfId="0" applyBorder="1"/>
    <xf numFmtId="0" fontId="0" fillId="0" borderId="19" xfId="0" applyBorder="1"/>
    <xf numFmtId="0" fontId="62" fillId="5" borderId="18" xfId="0" applyFont="1" applyFill="1" applyBorder="1" applyAlignment="1">
      <alignment horizontal="center" vertical="center"/>
    </xf>
    <xf numFmtId="0" fontId="127" fillId="9" borderId="16" xfId="0" applyFont="1" applyFill="1" applyBorder="1" applyAlignment="1">
      <alignment horizontal="center" vertical="center"/>
    </xf>
    <xf numFmtId="0" fontId="127" fillId="9" borderId="17" xfId="0" applyFont="1" applyFill="1" applyBorder="1" applyAlignment="1">
      <alignment horizontal="center" vertical="center"/>
    </xf>
    <xf numFmtId="1" fontId="127" fillId="9" borderId="16" xfId="0" applyNumberFormat="1" applyFont="1" applyFill="1" applyBorder="1" applyAlignment="1">
      <alignment horizontal="center" vertical="center"/>
    </xf>
    <xf numFmtId="1" fontId="127" fillId="9" borderId="35" xfId="0" applyNumberFormat="1" applyFont="1" applyFill="1" applyBorder="1" applyAlignment="1">
      <alignment horizontal="center" vertical="center"/>
    </xf>
    <xf numFmtId="1" fontId="127" fillId="9" borderId="17" xfId="0" applyNumberFormat="1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left" vertical="center" wrapText="1"/>
    </xf>
    <xf numFmtId="0" fontId="72" fillId="5" borderId="18" xfId="0" applyFont="1" applyFill="1" applyBorder="1" applyAlignment="1">
      <alignment horizontal="center" wrapText="1"/>
    </xf>
    <xf numFmtId="0" fontId="72" fillId="5" borderId="20" xfId="0" applyFont="1" applyFill="1" applyBorder="1" applyAlignment="1">
      <alignment horizontal="center" wrapText="1"/>
    </xf>
    <xf numFmtId="0" fontId="38" fillId="5" borderId="18" xfId="0" applyFont="1" applyFill="1" applyBorder="1" applyAlignment="1">
      <alignment horizontal="center" wrapText="1"/>
    </xf>
    <xf numFmtId="0" fontId="38" fillId="5" borderId="20" xfId="0" applyFont="1" applyFill="1" applyBorder="1" applyAlignment="1">
      <alignment horizontal="center" wrapText="1"/>
    </xf>
    <xf numFmtId="0" fontId="38" fillId="5" borderId="19" xfId="0" applyFont="1" applyFill="1" applyBorder="1" applyAlignment="1">
      <alignment horizontal="center" wrapText="1"/>
    </xf>
    <xf numFmtId="0" fontId="38" fillId="5" borderId="15" xfId="0" applyFont="1" applyFill="1" applyBorder="1" applyAlignment="1">
      <alignment horizontal="center" wrapText="1"/>
    </xf>
    <xf numFmtId="0" fontId="74" fillId="5" borderId="16" xfId="0" applyFont="1" applyFill="1" applyBorder="1" applyAlignment="1">
      <alignment horizontal="left" vertical="center" wrapText="1"/>
    </xf>
    <xf numFmtId="0" fontId="74" fillId="5" borderId="17" xfId="0" applyFont="1" applyFill="1" applyBorder="1" applyAlignment="1">
      <alignment horizontal="left" vertical="center" wrapText="1"/>
    </xf>
    <xf numFmtId="0" fontId="74" fillId="5" borderId="19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74" fillId="0" borderId="15" xfId="0" applyFont="1" applyFill="1" applyBorder="1" applyAlignment="1">
      <alignment horizontal="left" vertical="center" wrapText="1"/>
    </xf>
    <xf numFmtId="0" fontId="73" fillId="5" borderId="16" xfId="0" applyFont="1" applyFill="1" applyBorder="1" applyAlignment="1">
      <alignment horizontal="left" vertical="center" wrapText="1"/>
    </xf>
    <xf numFmtId="0" fontId="73" fillId="5" borderId="17" xfId="0" applyFont="1" applyFill="1" applyBorder="1" applyAlignment="1">
      <alignment horizontal="left" vertical="center" wrapText="1"/>
    </xf>
    <xf numFmtId="0" fontId="74" fillId="5" borderId="18" xfId="0" applyFont="1" applyFill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 wrapText="1"/>
    </xf>
    <xf numFmtId="0" fontId="101" fillId="8" borderId="0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left" vertical="center" wrapText="1"/>
    </xf>
    <xf numFmtId="0" fontId="7" fillId="5" borderId="30" xfId="0" applyFont="1" applyFill="1" applyBorder="1" applyAlignment="1">
      <alignment horizontal="left" vertical="center" wrapText="1"/>
    </xf>
    <xf numFmtId="0" fontId="12" fillId="5" borderId="18" xfId="0" applyFont="1" applyFill="1" applyBorder="1" applyAlignment="1">
      <alignment horizontal="left" vertical="center" wrapText="1"/>
    </xf>
    <xf numFmtId="0" fontId="12" fillId="5" borderId="20" xfId="0" applyFont="1" applyFill="1" applyBorder="1" applyAlignment="1">
      <alignment horizontal="left" vertical="center" wrapText="1"/>
    </xf>
    <xf numFmtId="0" fontId="12" fillId="5" borderId="19" xfId="0" applyFont="1" applyFill="1" applyBorder="1" applyAlignment="1">
      <alignment horizontal="left" vertical="center" wrapText="1"/>
    </xf>
    <xf numFmtId="0" fontId="74" fillId="5" borderId="18" xfId="0" applyFont="1" applyFill="1" applyBorder="1" applyAlignment="1">
      <alignment horizontal="center"/>
    </xf>
    <xf numFmtId="0" fontId="74" fillId="5" borderId="20" xfId="0" applyFont="1" applyFill="1" applyBorder="1" applyAlignment="1">
      <alignment horizontal="center"/>
    </xf>
    <xf numFmtId="0" fontId="74" fillId="5" borderId="19" xfId="0" applyFont="1" applyFill="1" applyBorder="1" applyAlignment="1">
      <alignment horizontal="center"/>
    </xf>
    <xf numFmtId="1" fontId="79" fillId="0" borderId="36" xfId="0" applyNumberFormat="1" applyFont="1" applyFill="1" applyBorder="1" applyAlignment="1" applyProtection="1">
      <alignment horizontal="center" vertical="center" wrapText="1"/>
    </xf>
    <xf numFmtId="1" fontId="0" fillId="0" borderId="36" xfId="0" applyNumberFormat="1" applyBorder="1" applyAlignment="1">
      <alignment horizontal="center" vertical="center" wrapText="1"/>
    </xf>
    <xf numFmtId="0" fontId="74" fillId="5" borderId="18" xfId="0" applyFont="1" applyFill="1" applyBorder="1"/>
    <xf numFmtId="0" fontId="8" fillId="5" borderId="18" xfId="0" applyFont="1" applyFill="1" applyBorder="1" applyAlignment="1">
      <alignment horizontal="left" vertical="center" wrapText="1"/>
    </xf>
    <xf numFmtId="0" fontId="7" fillId="5" borderId="18" xfId="0" applyFont="1" applyFill="1" applyBorder="1" applyAlignment="1">
      <alignment horizontal="left" vertical="center" wrapText="1"/>
    </xf>
    <xf numFmtId="0" fontId="73" fillId="5" borderId="18" xfId="0" applyFont="1" applyFill="1" applyBorder="1" applyAlignment="1">
      <alignment horizontal="center" vertical="center" wrapText="1"/>
    </xf>
    <xf numFmtId="0" fontId="73" fillId="5" borderId="20" xfId="0" applyFont="1" applyFill="1" applyBorder="1" applyAlignment="1">
      <alignment horizontal="center" vertical="center" wrapText="1"/>
    </xf>
    <xf numFmtId="0" fontId="73" fillId="5" borderId="19" xfId="0" applyFont="1" applyFill="1" applyBorder="1" applyAlignment="1">
      <alignment horizontal="center" vertical="center" wrapText="1"/>
    </xf>
    <xf numFmtId="0" fontId="79" fillId="5" borderId="18" xfId="0" applyFont="1" applyFill="1" applyBorder="1" applyAlignment="1">
      <alignment horizontal="center"/>
    </xf>
    <xf numFmtId="0" fontId="79" fillId="5" borderId="20" xfId="0" applyFont="1" applyFill="1" applyBorder="1" applyAlignment="1">
      <alignment horizontal="center"/>
    </xf>
    <xf numFmtId="0" fontId="79" fillId="5" borderId="19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62" fillId="5" borderId="45" xfId="0" applyFont="1" applyFill="1" applyBorder="1" applyAlignment="1">
      <alignment horizontal="center" vertical="center"/>
    </xf>
    <xf numFmtId="0" fontId="62" fillId="5" borderId="41" xfId="0" applyFont="1" applyFill="1" applyBorder="1" applyAlignment="1">
      <alignment horizontal="center" vertical="center"/>
    </xf>
    <xf numFmtId="0" fontId="13" fillId="5" borderId="20" xfId="0" applyFont="1" applyFill="1" applyBorder="1" applyAlignment="1">
      <alignment horizontal="left" wrapText="1"/>
    </xf>
    <xf numFmtId="0" fontId="13" fillId="5" borderId="19" xfId="0" applyFont="1" applyFill="1" applyBorder="1" applyAlignment="1">
      <alignment horizontal="left" wrapText="1"/>
    </xf>
    <xf numFmtId="0" fontId="74" fillId="5" borderId="15" xfId="0" applyFont="1" applyFill="1" applyBorder="1" applyAlignment="1">
      <alignment horizontal="left" wrapText="1"/>
    </xf>
    <xf numFmtId="0" fontId="74" fillId="5" borderId="15" xfId="0" applyFont="1" applyFill="1" applyBorder="1" applyAlignment="1">
      <alignment horizontal="left"/>
    </xf>
    <xf numFmtId="0" fontId="87" fillId="5" borderId="45" xfId="0" applyFont="1" applyFill="1" applyBorder="1" applyAlignment="1">
      <alignment horizontal="center" vertical="center" wrapText="1"/>
    </xf>
    <xf numFmtId="0" fontId="87" fillId="5" borderId="41" xfId="0" applyFont="1" applyFill="1" applyBorder="1" applyAlignment="1">
      <alignment horizontal="center" vertical="center" wrapText="1"/>
    </xf>
    <xf numFmtId="0" fontId="124" fillId="8" borderId="46" xfId="0" applyFont="1" applyFill="1" applyBorder="1" applyAlignment="1">
      <alignment horizontal="center" vertical="center" wrapText="1"/>
    </xf>
    <xf numFmtId="0" fontId="124" fillId="8" borderId="30" xfId="0" applyFont="1" applyFill="1" applyBorder="1" applyAlignment="1">
      <alignment horizontal="center" vertical="center" wrapText="1"/>
    </xf>
    <xf numFmtId="0" fontId="124" fillId="8" borderId="36" xfId="0" applyFont="1" applyFill="1" applyBorder="1" applyAlignment="1">
      <alignment horizontal="center" vertical="center" wrapText="1"/>
    </xf>
    <xf numFmtId="0" fontId="128" fillId="5" borderId="0" xfId="0" applyFont="1" applyFill="1" applyBorder="1" applyAlignment="1">
      <alignment horizontal="center" vertical="center"/>
    </xf>
    <xf numFmtId="0" fontId="62" fillId="5" borderId="47" xfId="0" applyFont="1" applyFill="1" applyBorder="1" applyAlignment="1">
      <alignment horizontal="center" vertical="center" wrapText="1"/>
    </xf>
    <xf numFmtId="0" fontId="62" fillId="5" borderId="48" xfId="0" applyFont="1" applyFill="1" applyBorder="1" applyAlignment="1">
      <alignment horizontal="center" vertical="center" wrapText="1"/>
    </xf>
    <xf numFmtId="0" fontId="118" fillId="5" borderId="45" xfId="0" applyFont="1" applyFill="1" applyBorder="1" applyAlignment="1">
      <alignment horizontal="center" vertical="center"/>
    </xf>
    <xf numFmtId="0" fontId="87" fillId="5" borderId="49" xfId="0" applyFont="1" applyFill="1" applyBorder="1" applyAlignment="1">
      <alignment horizontal="center" vertical="center" wrapText="1"/>
    </xf>
    <xf numFmtId="0" fontId="87" fillId="5" borderId="50" xfId="0" applyFont="1" applyFill="1" applyBorder="1" applyAlignment="1">
      <alignment horizontal="center" vertical="center" wrapText="1"/>
    </xf>
    <xf numFmtId="0" fontId="62" fillId="5" borderId="43" xfId="0" applyFont="1" applyFill="1" applyBorder="1" applyAlignment="1">
      <alignment horizontal="center" vertical="center" wrapText="1"/>
    </xf>
    <xf numFmtId="0" fontId="62" fillId="5" borderId="44" xfId="0" applyFont="1" applyFill="1" applyBorder="1" applyAlignment="1">
      <alignment horizontal="center" vertical="center" wrapText="1"/>
    </xf>
    <xf numFmtId="0" fontId="62" fillId="5" borderId="45" xfId="0" applyFont="1" applyFill="1" applyBorder="1" applyAlignment="1">
      <alignment horizontal="center" vertical="center" wrapText="1"/>
    </xf>
    <xf numFmtId="0" fontId="118" fillId="5" borderId="41" xfId="0" applyFont="1" applyFill="1" applyBorder="1" applyAlignment="1">
      <alignment horizontal="center" vertical="center" wrapText="1"/>
    </xf>
    <xf numFmtId="0" fontId="62" fillId="5" borderId="41" xfId="0" applyFont="1" applyFill="1" applyBorder="1" applyAlignment="1">
      <alignment horizontal="center" vertical="center" wrapText="1"/>
    </xf>
    <xf numFmtId="0" fontId="46" fillId="5" borderId="0" xfId="0" applyFont="1" applyFill="1" applyBorder="1" applyAlignment="1">
      <alignment horizontal="center" vertical="center"/>
    </xf>
    <xf numFmtId="0" fontId="118" fillId="5" borderId="29" xfId="0" applyFont="1" applyFill="1" applyBorder="1" applyAlignment="1">
      <alignment horizontal="center" vertical="center"/>
    </xf>
    <xf numFmtId="0" fontId="118" fillId="5" borderId="16" xfId="0" applyFont="1" applyFill="1" applyBorder="1" applyAlignment="1">
      <alignment horizontal="center" vertical="center"/>
    </xf>
    <xf numFmtId="0" fontId="130" fillId="5" borderId="29" xfId="0" applyFont="1" applyFill="1" applyBorder="1" applyAlignment="1">
      <alignment horizontal="center" vertical="center" wrapText="1"/>
    </xf>
    <xf numFmtId="1" fontId="79" fillId="0" borderId="87" xfId="0" applyNumberFormat="1" applyFont="1" applyFill="1" applyBorder="1" applyAlignment="1" applyProtection="1">
      <alignment horizontal="center" vertical="center" wrapText="1"/>
    </xf>
    <xf numFmtId="1" fontId="79" fillId="0" borderId="88" xfId="0" applyNumberFormat="1" applyFont="1" applyFill="1" applyBorder="1" applyAlignment="1" applyProtection="1">
      <alignment horizontal="center" vertical="center" wrapText="1"/>
    </xf>
    <xf numFmtId="1" fontId="79" fillId="0" borderId="89" xfId="0" applyNumberFormat="1" applyFont="1" applyFill="1" applyBorder="1" applyAlignment="1" applyProtection="1">
      <alignment horizontal="center" vertical="center" wrapText="1"/>
    </xf>
    <xf numFmtId="1" fontId="73" fillId="5" borderId="16" xfId="0" applyNumberFormat="1" applyFont="1" applyFill="1" applyBorder="1" applyAlignment="1">
      <alignment horizontal="center" vertical="center"/>
    </xf>
    <xf numFmtId="1" fontId="73" fillId="5" borderId="35" xfId="0" applyNumberFormat="1" applyFont="1" applyFill="1" applyBorder="1" applyAlignment="1">
      <alignment horizontal="center" vertical="center"/>
    </xf>
    <xf numFmtId="1" fontId="73" fillId="5" borderId="17" xfId="0" applyNumberFormat="1" applyFont="1" applyFill="1" applyBorder="1" applyAlignment="1">
      <alignment horizontal="center" vertical="center"/>
    </xf>
    <xf numFmtId="0" fontId="109" fillId="5" borderId="15" xfId="0" applyFont="1" applyFill="1" applyBorder="1" applyAlignment="1">
      <alignment horizontal="center" wrapText="1"/>
    </xf>
    <xf numFmtId="0" fontId="129" fillId="5" borderId="15" xfId="0" applyFont="1" applyFill="1" applyBorder="1" applyAlignment="1">
      <alignment horizont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73" fillId="5" borderId="15" xfId="0" applyFont="1" applyFill="1" applyBorder="1" applyAlignment="1">
      <alignment horizontal="left" wrapText="1"/>
    </xf>
    <xf numFmtId="0" fontId="48" fillId="8" borderId="0" xfId="0" applyFont="1" applyFill="1" applyBorder="1" applyAlignment="1">
      <alignment horizontal="center" vertical="center" wrapText="1"/>
    </xf>
    <xf numFmtId="1" fontId="79" fillId="0" borderId="29" xfId="0" applyNumberFormat="1" applyFont="1" applyFill="1" applyBorder="1" applyAlignment="1" applyProtection="1">
      <alignment horizontal="center" vertical="center" wrapText="1"/>
    </xf>
    <xf numFmtId="0" fontId="109" fillId="5" borderId="19" xfId="0" applyFont="1" applyFill="1" applyBorder="1" applyAlignment="1">
      <alignment horizontal="center" wrapText="1"/>
    </xf>
    <xf numFmtId="0" fontId="73" fillId="5" borderId="15" xfId="0" applyFont="1" applyFill="1" applyBorder="1" applyAlignment="1">
      <alignment horizontal="center" vertical="center"/>
    </xf>
    <xf numFmtId="1" fontId="86" fillId="5" borderId="15" xfId="0" applyNumberFormat="1" applyFont="1" applyFill="1" applyBorder="1" applyAlignment="1">
      <alignment horizontal="center" vertical="center" wrapText="1"/>
    </xf>
    <xf numFmtId="0" fontId="79" fillId="5" borderId="15" xfId="0" applyFont="1" applyFill="1" applyBorder="1" applyAlignment="1">
      <alignment horizontal="center" wrapText="1"/>
    </xf>
    <xf numFmtId="0" fontId="79" fillId="5" borderId="18" xfId="0" applyFont="1" applyFill="1" applyBorder="1" applyAlignment="1">
      <alignment horizontal="center" wrapText="1"/>
    </xf>
    <xf numFmtId="0" fontId="12" fillId="5" borderId="15" xfId="0" applyFont="1" applyFill="1" applyBorder="1" applyAlignment="1">
      <alignment horizontal="center" vertical="center" wrapText="1"/>
    </xf>
    <xf numFmtId="0" fontId="73" fillId="5" borderId="15" xfId="0" applyFont="1" applyFill="1" applyBorder="1" applyAlignment="1">
      <alignment horizontal="center"/>
    </xf>
    <xf numFmtId="1" fontId="79" fillId="5" borderId="16" xfId="0" applyNumberFormat="1" applyFont="1" applyFill="1" applyBorder="1" applyAlignment="1">
      <alignment horizontal="center" vertical="center" wrapText="1"/>
    </xf>
    <xf numFmtId="1" fontId="79" fillId="5" borderId="35" xfId="0" applyNumberFormat="1" applyFont="1" applyFill="1" applyBorder="1" applyAlignment="1">
      <alignment horizontal="center" vertical="center" wrapText="1"/>
    </xf>
    <xf numFmtId="1" fontId="79" fillId="5" borderId="17" xfId="0" applyNumberFormat="1" applyFont="1" applyFill="1" applyBorder="1" applyAlignment="1">
      <alignment horizontal="center" vertical="center" wrapText="1"/>
    </xf>
    <xf numFmtId="0" fontId="72" fillId="5" borderId="19" xfId="0" applyFont="1" applyFill="1" applyBorder="1" applyAlignment="1">
      <alignment horizontal="center" wrapText="1"/>
    </xf>
    <xf numFmtId="0" fontId="110" fillId="5" borderId="19" xfId="0" applyFont="1" applyFill="1" applyBorder="1" applyAlignment="1">
      <alignment horizontal="center"/>
    </xf>
    <xf numFmtId="0" fontId="110" fillId="5" borderId="15" xfId="0" applyFont="1" applyFill="1" applyBorder="1" applyAlignment="1">
      <alignment horizontal="center"/>
    </xf>
    <xf numFmtId="0" fontId="73" fillId="5" borderId="19" xfId="0" applyFont="1" applyFill="1" applyBorder="1" applyAlignment="1">
      <alignment horizontal="left" vertical="center" wrapText="1"/>
    </xf>
    <xf numFmtId="0" fontId="73" fillId="5" borderId="15" xfId="0" applyFont="1" applyFill="1" applyBorder="1" applyAlignment="1">
      <alignment horizontal="center" vertical="center" wrapText="1"/>
    </xf>
    <xf numFmtId="0" fontId="131" fillId="8" borderId="46" xfId="0" applyFont="1" applyFill="1" applyBorder="1" applyAlignment="1">
      <alignment horizontal="center" vertical="center" wrapText="1"/>
    </xf>
    <xf numFmtId="0" fontId="131" fillId="8" borderId="30" xfId="0" applyFont="1" applyFill="1" applyBorder="1" applyAlignment="1">
      <alignment horizontal="center" vertical="center" wrapText="1"/>
    </xf>
    <xf numFmtId="0" fontId="131" fillId="8" borderId="0" xfId="0" applyFont="1" applyFill="1" applyBorder="1" applyAlignment="1">
      <alignment horizontal="center" vertical="center" wrapText="1"/>
    </xf>
    <xf numFmtId="0" fontId="131" fillId="8" borderId="36" xfId="0" applyFont="1" applyFill="1" applyBorder="1" applyAlignment="1">
      <alignment horizontal="center" vertical="center" wrapText="1"/>
    </xf>
    <xf numFmtId="0" fontId="38" fillId="5" borderId="18" xfId="0" applyFont="1" applyFill="1" applyBorder="1" applyAlignment="1">
      <alignment horizontal="center" vertical="center" wrapText="1"/>
    </xf>
    <xf numFmtId="0" fontId="38" fillId="5" borderId="20" xfId="0" applyFont="1" applyFill="1" applyBorder="1" applyAlignment="1">
      <alignment horizontal="center" vertical="center" wrapText="1"/>
    </xf>
    <xf numFmtId="0" fontId="87" fillId="5" borderId="18" xfId="0" applyFont="1" applyFill="1" applyBorder="1" applyAlignment="1">
      <alignment horizontal="center" vertical="center" wrapText="1"/>
    </xf>
    <xf numFmtId="0" fontId="87" fillId="5" borderId="19" xfId="0" applyFont="1" applyFill="1" applyBorder="1" applyAlignment="1">
      <alignment horizontal="center" vertical="center" wrapText="1"/>
    </xf>
    <xf numFmtId="0" fontId="13" fillId="5" borderId="74" xfId="0" applyFont="1" applyFill="1" applyBorder="1" applyAlignment="1">
      <alignment horizontal="left" vertical="center" wrapText="1"/>
    </xf>
    <xf numFmtId="0" fontId="13" fillId="5" borderId="77" xfId="0" applyFont="1" applyFill="1" applyBorder="1" applyAlignment="1">
      <alignment horizontal="left" vertical="center" wrapText="1"/>
    </xf>
    <xf numFmtId="0" fontId="115" fillId="5" borderId="22" xfId="0" applyFont="1" applyFill="1" applyBorder="1" applyAlignment="1"/>
    <xf numFmtId="0" fontId="115" fillId="5" borderId="21" xfId="0" applyFont="1" applyFill="1" applyBorder="1" applyAlignment="1"/>
    <xf numFmtId="3" fontId="79" fillId="11" borderId="78" xfId="0" applyNumberFormat="1" applyFont="1" applyFill="1" applyBorder="1" applyAlignment="1">
      <alignment horizontal="center" vertical="center" wrapText="1"/>
    </xf>
    <xf numFmtId="3" fontId="79" fillId="11" borderId="83" xfId="0" applyNumberFormat="1" applyFont="1" applyFill="1" applyBorder="1" applyAlignment="1">
      <alignment horizontal="center" vertical="center" wrapText="1"/>
    </xf>
    <xf numFmtId="3" fontId="79" fillId="11" borderId="84" xfId="0" applyNumberFormat="1" applyFont="1" applyFill="1" applyBorder="1" applyAlignment="1">
      <alignment horizontal="center" vertical="center" wrapText="1"/>
    </xf>
    <xf numFmtId="3" fontId="79" fillId="11" borderId="75" xfId="0" applyNumberFormat="1" applyFont="1" applyFill="1" applyBorder="1" applyAlignment="1">
      <alignment horizontal="center" vertical="center" wrapText="1"/>
    </xf>
    <xf numFmtId="3" fontId="79" fillId="11" borderId="22" xfId="0" applyNumberFormat="1" applyFont="1" applyFill="1" applyBorder="1" applyAlignment="1">
      <alignment horizontal="center" vertical="center" wrapText="1"/>
    </xf>
    <xf numFmtId="3" fontId="79" fillId="11" borderId="46" xfId="0" applyNumberFormat="1" applyFont="1" applyFill="1" applyBorder="1" applyAlignment="1">
      <alignment horizontal="center" vertical="center" wrapText="1"/>
    </xf>
    <xf numFmtId="3" fontId="79" fillId="11" borderId="30" xfId="0" applyNumberFormat="1" applyFont="1" applyFill="1" applyBorder="1" applyAlignment="1">
      <alignment horizontal="center" vertical="center" wrapText="1"/>
    </xf>
    <xf numFmtId="3" fontId="79" fillId="11" borderId="73" xfId="0" applyNumberFormat="1" applyFont="1" applyFill="1" applyBorder="1" applyAlignment="1">
      <alignment horizontal="center" vertical="center" wrapText="1"/>
    </xf>
    <xf numFmtId="3" fontId="79" fillId="11" borderId="81" xfId="0" applyNumberFormat="1" applyFont="1" applyFill="1" applyBorder="1" applyAlignment="1">
      <alignment horizontal="center" vertical="center" wrapText="1"/>
    </xf>
    <xf numFmtId="0" fontId="115" fillId="5" borderId="18" xfId="0" applyFont="1" applyFill="1" applyBorder="1" applyAlignment="1">
      <alignment horizontal="center"/>
    </xf>
    <xf numFmtId="0" fontId="115" fillId="5" borderId="19" xfId="0" applyFont="1" applyFill="1" applyBorder="1" applyAlignment="1">
      <alignment horizontal="center"/>
    </xf>
    <xf numFmtId="0" fontId="125" fillId="5" borderId="5" xfId="0" applyFont="1" applyFill="1" applyBorder="1" applyAlignment="1">
      <alignment horizontal="center" vertical="center" wrapText="1"/>
    </xf>
    <xf numFmtId="0" fontId="125" fillId="5" borderId="0" xfId="0" applyFont="1" applyFill="1" applyBorder="1" applyAlignment="1">
      <alignment horizontal="center" vertical="center"/>
    </xf>
    <xf numFmtId="0" fontId="38" fillId="5" borderId="16" xfId="0" applyFont="1" applyFill="1" applyBorder="1" applyAlignment="1">
      <alignment horizontal="center" vertical="center" wrapText="1"/>
    </xf>
    <xf numFmtId="0" fontId="38" fillId="5" borderId="35" xfId="0" applyFont="1" applyFill="1" applyBorder="1" applyAlignment="1">
      <alignment horizontal="center" vertical="center" wrapText="1"/>
    </xf>
    <xf numFmtId="0" fontId="38" fillId="5" borderId="17" xfId="0" applyFont="1" applyFill="1" applyBorder="1" applyAlignment="1">
      <alignment horizontal="center" vertical="center" wrapText="1"/>
    </xf>
    <xf numFmtId="0" fontId="38" fillId="5" borderId="19" xfId="0" applyFont="1" applyFill="1" applyBorder="1" applyAlignment="1">
      <alignment horizontal="center" vertical="center" wrapText="1"/>
    </xf>
    <xf numFmtId="0" fontId="124" fillId="8" borderId="9" xfId="0" applyFont="1" applyFill="1" applyBorder="1" applyAlignment="1">
      <alignment horizontal="center" vertical="center" wrapText="1"/>
    </xf>
    <xf numFmtId="0" fontId="124" fillId="8" borderId="10" xfId="0" applyFont="1" applyFill="1" applyBorder="1" applyAlignment="1">
      <alignment horizontal="center" vertical="center" wrapText="1"/>
    </xf>
    <xf numFmtId="0" fontId="124" fillId="8" borderId="11" xfId="0" applyFont="1" applyFill="1" applyBorder="1" applyAlignment="1">
      <alignment horizontal="center" vertical="center" wrapText="1"/>
    </xf>
    <xf numFmtId="0" fontId="9" fillId="0" borderId="51" xfId="0" applyFont="1" applyFill="1" applyBorder="1" applyAlignment="1">
      <alignment horizontal="center" wrapText="1"/>
    </xf>
    <xf numFmtId="0" fontId="9" fillId="0" borderId="20" xfId="0" applyFont="1" applyFill="1" applyBorder="1" applyAlignment="1">
      <alignment horizontal="center" wrapText="1"/>
    </xf>
    <xf numFmtId="0" fontId="9" fillId="0" borderId="19" xfId="0" applyFont="1" applyFill="1" applyBorder="1" applyAlignment="1">
      <alignment horizontal="center" wrapText="1"/>
    </xf>
    <xf numFmtId="0" fontId="12" fillId="0" borderId="15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left" wrapText="1"/>
    </xf>
    <xf numFmtId="0" fontId="13" fillId="5" borderId="15" xfId="0" applyFont="1" applyFill="1" applyBorder="1" applyAlignment="1">
      <alignment horizontal="left"/>
    </xf>
    <xf numFmtId="0" fontId="13" fillId="0" borderId="15" xfId="0" applyFont="1" applyFill="1" applyBorder="1" applyAlignment="1">
      <alignment horizontal="left" wrapText="1"/>
    </xf>
    <xf numFmtId="0" fontId="13" fillId="0" borderId="15" xfId="0" applyFont="1" applyFill="1" applyBorder="1" applyAlignment="1">
      <alignment horizontal="left"/>
    </xf>
    <xf numFmtId="1" fontId="79" fillId="5" borderId="16" xfId="0" applyNumberFormat="1" applyFont="1" applyFill="1" applyBorder="1" applyAlignment="1">
      <alignment horizontal="center" vertical="center"/>
    </xf>
    <xf numFmtId="1" fontId="79" fillId="5" borderId="35" xfId="0" applyNumberFormat="1" applyFont="1" applyFill="1" applyBorder="1" applyAlignment="1">
      <alignment horizontal="center" vertical="center"/>
    </xf>
    <xf numFmtId="1" fontId="79" fillId="5" borderId="17" xfId="0" applyNumberFormat="1" applyFont="1" applyFill="1" applyBorder="1" applyAlignment="1">
      <alignment horizontal="center" vertical="center"/>
    </xf>
    <xf numFmtId="1" fontId="79" fillId="5" borderId="59" xfId="0" applyNumberFormat="1" applyFont="1" applyFill="1" applyBorder="1" applyAlignment="1">
      <alignment horizontal="center" vertical="center"/>
    </xf>
    <xf numFmtId="1" fontId="79" fillId="5" borderId="61" xfId="0" applyNumberFormat="1" applyFont="1" applyFill="1" applyBorder="1" applyAlignment="1">
      <alignment horizontal="center" vertical="center"/>
    </xf>
    <xf numFmtId="1" fontId="79" fillId="5" borderId="60" xfId="0" applyNumberFormat="1" applyFont="1" applyFill="1" applyBorder="1" applyAlignment="1">
      <alignment horizontal="center" vertical="center"/>
    </xf>
    <xf numFmtId="0" fontId="125" fillId="5" borderId="52" xfId="0" applyFont="1" applyFill="1" applyBorder="1" applyAlignment="1">
      <alignment horizontal="center" vertical="center" wrapText="1"/>
    </xf>
    <xf numFmtId="0" fontId="125" fillId="5" borderId="28" xfId="0" applyFont="1" applyFill="1" applyBorder="1" applyAlignment="1">
      <alignment horizontal="center" vertical="center" wrapText="1"/>
    </xf>
    <xf numFmtId="0" fontId="59" fillId="5" borderId="22" xfId="0" applyFont="1" applyFill="1" applyBorder="1" applyAlignment="1">
      <alignment horizontal="center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 wrapText="1"/>
    </xf>
    <xf numFmtId="0" fontId="13" fillId="5" borderId="15" xfId="0" applyFont="1" applyFill="1" applyBorder="1" applyAlignment="1">
      <alignment horizontal="center" wrapText="1"/>
    </xf>
    <xf numFmtId="0" fontId="124" fillId="8" borderId="25" xfId="0" applyFont="1" applyFill="1" applyBorder="1" applyAlignment="1">
      <alignment horizontal="center" vertical="center" wrapText="1"/>
    </xf>
    <xf numFmtId="0" fontId="124" fillId="8" borderId="19" xfId="0" applyFont="1" applyFill="1" applyBorder="1" applyAlignment="1">
      <alignment horizontal="center" vertical="center" wrapText="1"/>
    </xf>
    <xf numFmtId="0" fontId="124" fillId="8" borderId="21" xfId="0" applyFont="1" applyFill="1" applyBorder="1" applyAlignment="1">
      <alignment horizontal="center" vertical="center" wrapText="1"/>
    </xf>
    <xf numFmtId="0" fontId="124" fillId="8" borderId="18" xfId="0" applyFont="1" applyFill="1" applyBorder="1" applyAlignment="1">
      <alignment horizontal="center" vertical="center" wrapText="1"/>
    </xf>
    <xf numFmtId="0" fontId="124" fillId="8" borderId="22" xfId="0" applyFont="1" applyFill="1" applyBorder="1" applyAlignment="1">
      <alignment horizontal="center" vertical="center" wrapText="1"/>
    </xf>
    <xf numFmtId="0" fontId="12" fillId="5" borderId="53" xfId="0" applyFont="1" applyFill="1" applyBorder="1" applyAlignment="1">
      <alignment horizontal="center" vertical="center" wrapText="1"/>
    </xf>
    <xf numFmtId="0" fontId="12" fillId="5" borderId="54" xfId="0" applyFont="1" applyFill="1" applyBorder="1" applyAlignment="1">
      <alignment horizontal="center" vertical="center" wrapText="1"/>
    </xf>
    <xf numFmtId="0" fontId="12" fillId="5" borderId="55" xfId="0" applyFont="1" applyFill="1" applyBorder="1" applyAlignment="1">
      <alignment horizontal="center" vertical="center" wrapText="1"/>
    </xf>
    <xf numFmtId="0" fontId="74" fillId="5" borderId="23" xfId="0" applyFont="1" applyFill="1" applyBorder="1" applyAlignment="1">
      <alignment horizontal="center" vertical="center" wrapText="1"/>
    </xf>
    <xf numFmtId="0" fontId="124" fillId="8" borderId="12" xfId="0" applyFont="1" applyFill="1" applyBorder="1" applyAlignment="1">
      <alignment horizontal="center" vertical="center" wrapText="1"/>
    </xf>
    <xf numFmtId="0" fontId="124" fillId="8" borderId="13" xfId="0" applyFont="1" applyFill="1" applyBorder="1" applyAlignment="1">
      <alignment horizontal="center" vertical="center" wrapText="1"/>
    </xf>
    <xf numFmtId="0" fontId="124" fillId="8" borderId="14" xfId="0" applyFont="1" applyFill="1" applyBorder="1" applyAlignment="1">
      <alignment horizontal="center" vertical="center" wrapText="1"/>
    </xf>
    <xf numFmtId="0" fontId="124" fillId="8" borderId="6" xfId="0" applyFont="1" applyFill="1" applyBorder="1" applyAlignment="1">
      <alignment horizontal="center" vertical="center" wrapText="1"/>
    </xf>
    <xf numFmtId="0" fontId="124" fillId="8" borderId="7" xfId="0" applyFont="1" applyFill="1" applyBorder="1" applyAlignment="1">
      <alignment horizontal="center" vertical="center" wrapText="1"/>
    </xf>
    <xf numFmtId="0" fontId="124" fillId="8" borderId="8" xfId="0" applyFont="1" applyFill="1" applyBorder="1" applyAlignment="1">
      <alignment horizontal="center" vertical="center" wrapText="1"/>
    </xf>
    <xf numFmtId="0" fontId="74" fillId="5" borderId="19" xfId="0" applyFont="1" applyFill="1" applyBorder="1" applyAlignment="1">
      <alignment horizontal="center" vertical="center" wrapText="1"/>
    </xf>
    <xf numFmtId="0" fontId="74" fillId="5" borderId="15" xfId="0" applyFont="1" applyFill="1" applyBorder="1" applyAlignment="1">
      <alignment horizontal="center" vertical="center" wrapText="1"/>
    </xf>
    <xf numFmtId="0" fontId="72" fillId="0" borderId="15" xfId="0" applyFont="1" applyFill="1" applyBorder="1" applyAlignment="1">
      <alignment horizontal="center" wrapText="1"/>
    </xf>
    <xf numFmtId="0" fontId="133" fillId="0" borderId="15" xfId="0" applyFont="1" applyFill="1" applyBorder="1" applyAlignment="1">
      <alignment horizontal="center" wrapText="1"/>
    </xf>
    <xf numFmtId="0" fontId="134" fillId="0" borderId="15" xfId="0" applyFont="1" applyFill="1" applyBorder="1" applyAlignment="1">
      <alignment horizontal="center" wrapText="1"/>
    </xf>
    <xf numFmtId="0" fontId="131" fillId="8" borderId="25" xfId="0" applyFont="1" applyFill="1" applyBorder="1" applyAlignment="1">
      <alignment horizontal="center" vertical="center" wrapText="1"/>
    </xf>
    <xf numFmtId="0" fontId="131" fillId="8" borderId="19" xfId="0" applyFont="1" applyFill="1" applyBorder="1" applyAlignment="1">
      <alignment horizontal="center" vertical="center" wrapText="1"/>
    </xf>
    <xf numFmtId="0" fontId="132" fillId="8" borderId="19" xfId="0" applyFont="1" applyFill="1" applyBorder="1" applyAlignment="1">
      <alignment horizontal="center" vertical="center"/>
    </xf>
    <xf numFmtId="0" fontId="132" fillId="8" borderId="21" xfId="0" applyFont="1" applyFill="1" applyBorder="1" applyAlignment="1">
      <alignment horizontal="center" vertical="center"/>
    </xf>
    <xf numFmtId="0" fontId="132" fillId="8" borderId="30" xfId="0" applyFont="1" applyFill="1" applyBorder="1" applyAlignment="1">
      <alignment horizontal="center" vertical="center"/>
    </xf>
    <xf numFmtId="0" fontId="132" fillId="8" borderId="18" xfId="0" applyFont="1" applyFill="1" applyBorder="1" applyAlignment="1">
      <alignment horizontal="center" vertical="center"/>
    </xf>
    <xf numFmtId="0" fontId="132" fillId="8" borderId="22" xfId="0" applyFont="1" applyFill="1" applyBorder="1" applyAlignment="1">
      <alignment horizontal="center" vertical="center"/>
    </xf>
    <xf numFmtId="0" fontId="111" fillId="5" borderId="15" xfId="0" applyFont="1" applyFill="1" applyBorder="1" applyAlignment="1">
      <alignment horizontal="center" wrapText="1"/>
    </xf>
    <xf numFmtId="0" fontId="74" fillId="5" borderId="15" xfId="0" applyFont="1" applyFill="1" applyBorder="1" applyAlignment="1">
      <alignment horizontal="center"/>
    </xf>
    <xf numFmtId="0" fontId="74" fillId="5" borderId="15" xfId="0" applyFont="1" applyFill="1" applyBorder="1" applyAlignment="1">
      <alignment horizontal="center" vertical="center"/>
    </xf>
    <xf numFmtId="0" fontId="74" fillId="0" borderId="15" xfId="0" applyFont="1" applyFill="1" applyBorder="1" applyAlignment="1">
      <alignment horizontal="center"/>
    </xf>
    <xf numFmtId="0" fontId="74" fillId="0" borderId="18" xfId="0" applyFont="1" applyFill="1" applyBorder="1" applyAlignment="1">
      <alignment horizontal="center"/>
    </xf>
    <xf numFmtId="0" fontId="74" fillId="0" borderId="20" xfId="0" applyFont="1" applyFill="1" applyBorder="1" applyAlignment="1">
      <alignment horizontal="center"/>
    </xf>
    <xf numFmtId="0" fontId="74" fillId="0" borderId="15" xfId="0" applyFont="1" applyFill="1" applyBorder="1" applyAlignment="1">
      <alignment horizontal="center" wrapText="1"/>
    </xf>
    <xf numFmtId="0" fontId="74" fillId="0" borderId="18" xfId="0" applyFont="1" applyFill="1" applyBorder="1" applyAlignment="1">
      <alignment horizontal="center" vertical="center"/>
    </xf>
    <xf numFmtId="0" fontId="74" fillId="0" borderId="19" xfId="0" applyFont="1" applyFill="1" applyBorder="1" applyAlignment="1">
      <alignment horizontal="center" vertical="center"/>
    </xf>
    <xf numFmtId="0" fontId="125" fillId="5" borderId="0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76" fillId="5" borderId="15" xfId="0" applyFont="1" applyFill="1" applyBorder="1" applyAlignment="1">
      <alignment horizontal="center" vertical="center"/>
    </xf>
    <xf numFmtId="0" fontId="74" fillId="5" borderId="18" xfId="0" applyFont="1" applyFill="1" applyBorder="1" applyAlignment="1">
      <alignment horizontal="center" wrapText="1"/>
    </xf>
    <xf numFmtId="0" fontId="74" fillId="5" borderId="20" xfId="0" applyFont="1" applyFill="1" applyBorder="1" applyAlignment="1">
      <alignment horizontal="center" wrapText="1"/>
    </xf>
    <xf numFmtId="0" fontId="74" fillId="5" borderId="19" xfId="0" applyFont="1" applyFill="1" applyBorder="1" applyAlignment="1">
      <alignment horizontal="center" wrapText="1"/>
    </xf>
    <xf numFmtId="0" fontId="12" fillId="5" borderId="15" xfId="0" applyFont="1" applyFill="1" applyBorder="1" applyAlignment="1">
      <alignment horizontal="center" vertical="center"/>
    </xf>
    <xf numFmtId="0" fontId="73" fillId="5" borderId="20" xfId="0" applyFont="1" applyFill="1" applyBorder="1" applyAlignment="1">
      <alignment horizontal="center" wrapText="1"/>
    </xf>
    <xf numFmtId="0" fontId="111" fillId="0" borderId="15" xfId="0" applyFont="1" applyFill="1" applyBorder="1" applyAlignment="1">
      <alignment horizontal="center" wrapText="1"/>
    </xf>
    <xf numFmtId="0" fontId="8" fillId="5" borderId="15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0" fillId="8" borderId="0" xfId="0" applyFill="1"/>
    <xf numFmtId="0" fontId="4" fillId="5" borderId="16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131" fillId="8" borderId="21" xfId="0" applyFont="1" applyFill="1" applyBorder="1" applyAlignment="1">
      <alignment horizontal="center" vertical="center" wrapText="1"/>
    </xf>
    <xf numFmtId="0" fontId="131" fillId="8" borderId="18" xfId="0" applyFont="1" applyFill="1" applyBorder="1" applyAlignment="1">
      <alignment horizontal="center" vertical="center" wrapText="1"/>
    </xf>
    <xf numFmtId="0" fontId="131" fillId="8" borderId="22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 wrapText="1"/>
    </xf>
    <xf numFmtId="0" fontId="7" fillId="5" borderId="19" xfId="0" applyFont="1" applyFill="1" applyBorder="1" applyAlignment="1">
      <alignment horizontal="center" wrapText="1"/>
    </xf>
    <xf numFmtId="0" fontId="124" fillId="8" borderId="56" xfId="0" applyFont="1" applyFill="1" applyBorder="1" applyAlignment="1">
      <alignment horizontal="center" vertical="center" wrapText="1"/>
    </xf>
    <xf numFmtId="0" fontId="124" fillId="8" borderId="57" xfId="0" applyFont="1" applyFill="1" applyBorder="1" applyAlignment="1">
      <alignment horizontal="center" vertical="center" wrapText="1"/>
    </xf>
    <xf numFmtId="0" fontId="124" fillId="8" borderId="58" xfId="0" applyFont="1" applyFill="1" applyBorder="1" applyAlignment="1">
      <alignment horizontal="center" vertical="center" wrapText="1"/>
    </xf>
    <xf numFmtId="0" fontId="79" fillId="5" borderId="51" xfId="0" applyFont="1" applyFill="1" applyBorder="1" applyAlignment="1">
      <alignment horizontal="center"/>
    </xf>
    <xf numFmtId="1" fontId="79" fillId="11" borderId="59" xfId="0" applyNumberFormat="1" applyFont="1" applyFill="1" applyBorder="1" applyAlignment="1" applyProtection="1">
      <alignment horizontal="center" vertical="center" wrapText="1"/>
    </xf>
    <xf numFmtId="1" fontId="79" fillId="11" borderId="60" xfId="0" applyNumberFormat="1" applyFont="1" applyFill="1" applyBorder="1" applyAlignment="1" applyProtection="1">
      <alignment horizontal="center" vertical="center" wrapText="1"/>
    </xf>
    <xf numFmtId="1" fontId="86" fillId="5" borderId="15" xfId="0" applyNumberFormat="1" applyFont="1" applyFill="1" applyBorder="1" applyAlignment="1">
      <alignment horizontal="center" vertical="center"/>
    </xf>
    <xf numFmtId="1" fontId="79" fillId="0" borderId="18" xfId="0" applyNumberFormat="1" applyFont="1" applyFill="1" applyBorder="1" applyAlignment="1" applyProtection="1">
      <alignment horizontal="center" vertical="center" wrapText="1"/>
    </xf>
    <xf numFmtId="1" fontId="79" fillId="0" borderId="20" xfId="0" applyNumberFormat="1" applyFont="1" applyFill="1" applyBorder="1" applyAlignment="1" applyProtection="1">
      <alignment horizontal="center" vertical="center" wrapText="1"/>
    </xf>
    <xf numFmtId="1" fontId="79" fillId="0" borderId="19" xfId="0" applyNumberFormat="1" applyFont="1" applyFill="1" applyBorder="1" applyAlignment="1" applyProtection="1">
      <alignment horizontal="center" vertical="center" wrapText="1"/>
    </xf>
    <xf numFmtId="1" fontId="79" fillId="11" borderId="16" xfId="0" applyNumberFormat="1" applyFont="1" applyFill="1" applyBorder="1" applyAlignment="1">
      <alignment horizontal="center" vertical="center" wrapText="1"/>
    </xf>
    <xf numFmtId="1" fontId="79" fillId="11" borderId="35" xfId="0" applyNumberFormat="1" applyFont="1" applyFill="1" applyBorder="1" applyAlignment="1">
      <alignment horizontal="center" vertical="center" wrapText="1"/>
    </xf>
    <xf numFmtId="1" fontId="79" fillId="11" borderId="17" xfId="0" applyNumberFormat="1" applyFont="1" applyFill="1" applyBorder="1" applyAlignment="1">
      <alignment horizontal="center" vertical="center" wrapText="1"/>
    </xf>
    <xf numFmtId="1" fontId="79" fillId="11" borderId="27" xfId="0" applyNumberFormat="1" applyFont="1" applyFill="1" applyBorder="1" applyAlignment="1">
      <alignment horizontal="center" vertical="center" wrapText="1"/>
    </xf>
    <xf numFmtId="1" fontId="79" fillId="11" borderId="57" xfId="0" applyNumberFormat="1" applyFont="1" applyFill="1" applyBorder="1" applyAlignment="1">
      <alignment horizontal="center" vertical="center" wrapText="1"/>
    </xf>
    <xf numFmtId="1" fontId="79" fillId="11" borderId="85" xfId="0" applyNumberFormat="1" applyFont="1" applyFill="1" applyBorder="1" applyAlignment="1">
      <alignment horizontal="center" vertical="center" wrapText="1"/>
    </xf>
    <xf numFmtId="0" fontId="125" fillId="5" borderId="5" xfId="0" applyFont="1" applyFill="1" applyBorder="1" applyAlignment="1">
      <alignment horizontal="center" wrapText="1"/>
    </xf>
    <xf numFmtId="0" fontId="125" fillId="5" borderId="0" xfId="0" applyFont="1" applyFill="1" applyBorder="1" applyAlignment="1">
      <alignment horizontal="center"/>
    </xf>
    <xf numFmtId="1" fontId="79" fillId="11" borderId="61" xfId="0" applyNumberFormat="1" applyFont="1" applyFill="1" applyBorder="1" applyAlignment="1" applyProtection="1">
      <alignment horizontal="center" vertical="center" wrapText="1"/>
    </xf>
    <xf numFmtId="0" fontId="72" fillId="5" borderId="15" xfId="0" applyFont="1" applyFill="1" applyBorder="1" applyAlignment="1">
      <alignment horizontal="center" vertical="center" wrapText="1"/>
    </xf>
    <xf numFmtId="0" fontId="135" fillId="5" borderId="16" xfId="0" applyNumberFormat="1" applyFont="1" applyFill="1" applyBorder="1" applyAlignment="1" applyProtection="1">
      <alignment horizontal="center" vertical="center"/>
    </xf>
    <xf numFmtId="0" fontId="135" fillId="5" borderId="17" xfId="0" applyNumberFormat="1" applyFont="1" applyFill="1" applyBorder="1" applyAlignment="1" applyProtection="1">
      <alignment horizontal="center" vertical="center"/>
    </xf>
    <xf numFmtId="0" fontId="12" fillId="5" borderId="16" xfId="0" applyFont="1" applyFill="1" applyBorder="1" applyAlignment="1">
      <alignment horizontal="center" vertical="center" wrapText="1"/>
    </xf>
    <xf numFmtId="0" fontId="12" fillId="5" borderId="35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1" fontId="79" fillId="11" borderId="19" xfId="0" applyNumberFormat="1" applyFont="1" applyFill="1" applyBorder="1" applyAlignment="1">
      <alignment horizontal="center" vertical="center" wrapText="1"/>
    </xf>
    <xf numFmtId="1" fontId="79" fillId="11" borderId="15" xfId="0" applyNumberFormat="1" applyFont="1" applyFill="1" applyBorder="1" applyAlignment="1">
      <alignment horizontal="center" vertical="center" wrapText="1"/>
    </xf>
    <xf numFmtId="1" fontId="79" fillId="5" borderId="19" xfId="0" applyNumberFormat="1" applyFont="1" applyFill="1" applyBorder="1" applyAlignment="1">
      <alignment horizontal="center" vertical="center" wrapText="1"/>
    </xf>
    <xf numFmtId="1" fontId="79" fillId="5" borderId="15" xfId="0" applyNumberFormat="1" applyFont="1" applyFill="1" applyBorder="1" applyAlignment="1">
      <alignment horizontal="center" vertical="center" wrapText="1"/>
    </xf>
    <xf numFmtId="1" fontId="112" fillId="11" borderId="21" xfId="0" applyNumberFormat="1" applyFont="1" applyFill="1" applyBorder="1" applyAlignment="1">
      <alignment horizontal="center" vertical="center" wrapText="1"/>
    </xf>
    <xf numFmtId="1" fontId="112" fillId="11" borderId="28" xfId="0" applyNumberFormat="1" applyFont="1" applyFill="1" applyBorder="1" applyAlignment="1">
      <alignment horizontal="center" vertical="center" wrapText="1"/>
    </xf>
    <xf numFmtId="1" fontId="112" fillId="11" borderId="28" xfId="0" applyNumberFormat="1" applyFont="1" applyFill="1" applyBorder="1" applyAlignment="1">
      <alignment horizontal="center" vertical="center"/>
    </xf>
    <xf numFmtId="1" fontId="112" fillId="11" borderId="25" xfId="0" applyNumberFormat="1" applyFont="1" applyFill="1" applyBorder="1" applyAlignment="1">
      <alignment horizontal="center" vertical="center"/>
    </xf>
    <xf numFmtId="0" fontId="41" fillId="5" borderId="0" xfId="0" applyFont="1" applyFill="1" applyBorder="1" applyAlignment="1">
      <alignment horizontal="center" vertical="center"/>
    </xf>
    <xf numFmtId="0" fontId="136" fillId="4" borderId="0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124" fillId="8" borderId="20" xfId="0" applyFont="1" applyFill="1" applyBorder="1" applyAlignment="1">
      <alignment horizontal="center" vertical="center" wrapText="1"/>
    </xf>
    <xf numFmtId="0" fontId="124" fillId="8" borderId="40" xfId="0" applyFont="1" applyFill="1" applyBorder="1" applyAlignment="1">
      <alignment horizontal="center" vertical="center" wrapText="1"/>
    </xf>
    <xf numFmtId="1" fontId="79" fillId="11" borderId="21" xfId="0" applyNumberFormat="1" applyFont="1" applyFill="1" applyBorder="1" applyAlignment="1">
      <alignment horizontal="center" vertical="center"/>
    </xf>
    <xf numFmtId="1" fontId="79" fillId="11" borderId="28" xfId="0" applyNumberFormat="1" applyFont="1" applyFill="1" applyBorder="1" applyAlignment="1">
      <alignment horizontal="center" vertical="center"/>
    </xf>
    <xf numFmtId="1" fontId="79" fillId="11" borderId="25" xfId="0" applyNumberFormat="1" applyFont="1" applyFill="1" applyBorder="1" applyAlignment="1">
      <alignment horizontal="center" vertical="center"/>
    </xf>
    <xf numFmtId="1" fontId="79" fillId="11" borderId="16" xfId="0" applyNumberFormat="1" applyFont="1" applyFill="1" applyBorder="1" applyAlignment="1">
      <alignment horizontal="center" vertical="center"/>
    </xf>
    <xf numFmtId="1" fontId="79" fillId="11" borderId="35" xfId="0" applyNumberFormat="1" applyFont="1" applyFill="1" applyBorder="1" applyAlignment="1">
      <alignment horizontal="center" vertical="center"/>
    </xf>
    <xf numFmtId="1" fontId="79" fillId="11" borderId="17" xfId="0" applyNumberFormat="1" applyFont="1" applyFill="1" applyBorder="1" applyAlignment="1">
      <alignment horizontal="center" vertical="center"/>
    </xf>
    <xf numFmtId="0" fontId="82" fillId="4" borderId="0" xfId="0" applyFont="1" applyFill="1" applyBorder="1" applyAlignment="1">
      <alignment horizontal="left" vertical="center" wrapText="1"/>
    </xf>
    <xf numFmtId="1" fontId="78" fillId="4" borderId="0" xfId="0" applyNumberFormat="1" applyFont="1" applyFill="1" applyBorder="1" applyAlignment="1">
      <alignment horizontal="center" vertical="center"/>
    </xf>
    <xf numFmtId="0" fontId="137" fillId="4" borderId="0" xfId="0" applyFont="1" applyFill="1" applyBorder="1" applyAlignment="1">
      <alignment horizontal="center" vertical="center" wrapText="1"/>
    </xf>
    <xf numFmtId="0" fontId="79" fillId="4" borderId="0" xfId="0" applyFont="1" applyFill="1" applyBorder="1" applyAlignment="1">
      <alignment horizontal="center" wrapText="1"/>
    </xf>
    <xf numFmtId="0" fontId="78" fillId="4" borderId="0" xfId="0" applyFont="1" applyFill="1" applyBorder="1" applyAlignment="1">
      <alignment horizontal="center" wrapText="1"/>
    </xf>
    <xf numFmtId="0" fontId="138" fillId="4" borderId="0" xfId="0" applyFont="1" applyFill="1" applyBorder="1" applyAlignment="1">
      <alignment horizontal="center" vertical="center" wrapText="1"/>
    </xf>
    <xf numFmtId="0" fontId="139" fillId="4" borderId="0" xfId="0" applyFont="1" applyFill="1" applyBorder="1" applyAlignment="1">
      <alignment horizontal="center" vertical="center" wrapText="1"/>
    </xf>
    <xf numFmtId="1" fontId="78" fillId="4" borderId="0" xfId="0" applyNumberFormat="1" applyFont="1" applyFill="1" applyBorder="1" applyAlignment="1">
      <alignment horizontal="center" vertical="center" wrapText="1"/>
    </xf>
    <xf numFmtId="0" fontId="78" fillId="4" borderId="0" xfId="0" applyFont="1" applyFill="1" applyBorder="1" applyAlignment="1">
      <alignment horizontal="left" vertical="center" wrapText="1"/>
    </xf>
    <xf numFmtId="0" fontId="81" fillId="4" borderId="0" xfId="0" applyFont="1" applyFill="1" applyBorder="1" applyAlignment="1">
      <alignment horizontal="center"/>
    </xf>
    <xf numFmtId="1" fontId="69" fillId="4" borderId="0" xfId="0" applyNumberFormat="1" applyFont="1" applyFill="1" applyBorder="1" applyAlignment="1">
      <alignment horizontal="center" vertical="center"/>
    </xf>
    <xf numFmtId="1" fontId="69" fillId="4" borderId="0" xfId="0" applyNumberFormat="1" applyFont="1" applyFill="1" applyBorder="1" applyAlignment="1">
      <alignment horizontal="center" vertical="center" wrapText="1"/>
    </xf>
    <xf numFmtId="0" fontId="69" fillId="4" borderId="0" xfId="0" applyFont="1" applyFill="1" applyBorder="1" applyAlignment="1">
      <alignment horizontal="center"/>
    </xf>
    <xf numFmtId="0" fontId="33" fillId="4" borderId="0" xfId="0" applyFont="1" applyFill="1" applyBorder="1" applyAlignment="1">
      <alignment horizontal="left" vertical="center" wrapText="1"/>
    </xf>
    <xf numFmtId="0" fontId="86" fillId="4" borderId="0" xfId="0" applyFont="1" applyFill="1" applyBorder="1" applyAlignment="1">
      <alignment horizontal="left" vertical="center" wrapText="1"/>
    </xf>
    <xf numFmtId="0" fontId="79" fillId="4" borderId="0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91" fillId="4" borderId="0" xfId="0" applyFont="1" applyFill="1" applyBorder="1" applyAlignment="1">
      <alignment horizontal="center" wrapText="1"/>
    </xf>
    <xf numFmtId="0" fontId="11" fillId="4" borderId="0" xfId="0" applyFont="1" applyFill="1" applyBorder="1" applyAlignment="1">
      <alignment horizontal="center" wrapText="1"/>
    </xf>
    <xf numFmtId="0" fontId="76" fillId="4" borderId="0" xfId="0" applyFont="1" applyFill="1" applyBorder="1" applyAlignment="1">
      <alignment horizontal="left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140" fillId="4" borderId="0" xfId="0" applyFont="1" applyFill="1" applyBorder="1" applyAlignment="1">
      <alignment horizontal="center" vertical="center" wrapText="1"/>
    </xf>
    <xf numFmtId="0" fontId="76" fillId="4" borderId="0" xfId="0" applyFont="1" applyFill="1" applyBorder="1" applyAlignment="1">
      <alignment horizontal="center" vertical="center"/>
    </xf>
    <xf numFmtId="0" fontId="87" fillId="4" borderId="0" xfId="0" applyFont="1" applyFill="1" applyBorder="1" applyAlignment="1">
      <alignment horizontal="center" wrapText="1"/>
    </xf>
    <xf numFmtId="0" fontId="71" fillId="4" borderId="0" xfId="0" applyFont="1" applyFill="1" applyBorder="1" applyAlignment="1">
      <alignment horizontal="left" wrapText="1"/>
    </xf>
    <xf numFmtId="0" fontId="71" fillId="4" borderId="0" xfId="0" applyFont="1" applyFill="1" applyBorder="1" applyAlignment="1">
      <alignment horizontal="left"/>
    </xf>
    <xf numFmtId="0" fontId="18" fillId="4" borderId="0" xfId="0" applyFont="1" applyFill="1" applyBorder="1" applyAlignment="1">
      <alignment horizontal="left" wrapText="1"/>
    </xf>
    <xf numFmtId="0" fontId="91" fillId="4" borderId="0" xfId="0" applyFont="1" applyFill="1" applyBorder="1" applyAlignment="1">
      <alignment horizontal="left"/>
    </xf>
    <xf numFmtId="0" fontId="18" fillId="4" borderId="0" xfId="0" applyFont="1" applyFill="1" applyBorder="1" applyAlignment="1">
      <alignment horizontal="left"/>
    </xf>
    <xf numFmtId="0" fontId="69" fillId="4" borderId="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77" fillId="4" borderId="0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left" vertical="center" wrapText="1"/>
    </xf>
    <xf numFmtId="0" fontId="78" fillId="4" borderId="0" xfId="0" applyFont="1" applyFill="1" applyBorder="1" applyAlignment="1">
      <alignment horizontal="center"/>
    </xf>
    <xf numFmtId="0" fontId="71" fillId="4" borderId="0" xfId="0" applyFont="1" applyFill="1" applyBorder="1" applyAlignment="1">
      <alignment horizontal="center" vertical="center" wrapText="1"/>
    </xf>
    <xf numFmtId="0" fontId="70" fillId="4" borderId="0" xfId="0" applyFont="1" applyFill="1" applyBorder="1" applyAlignment="1">
      <alignment horizontal="center"/>
    </xf>
    <xf numFmtId="0" fontId="90" fillId="4" borderId="0" xfId="0" applyFont="1" applyFill="1" applyBorder="1" applyAlignment="1">
      <alignment horizontal="center" wrapText="1"/>
    </xf>
    <xf numFmtId="0" fontId="11" fillId="4" borderId="0" xfId="0" applyFont="1" applyFill="1" applyBorder="1" applyAlignment="1">
      <alignment horizontal="center" vertical="center" wrapText="1"/>
    </xf>
    <xf numFmtId="0" fontId="87" fillId="4" borderId="0" xfId="0" applyFont="1" applyFill="1" applyBorder="1" applyAlignment="1">
      <alignment horizontal="center"/>
    </xf>
    <xf numFmtId="0" fontId="72" fillId="4" borderId="0" xfId="0" applyFont="1" applyFill="1" applyBorder="1" applyAlignment="1">
      <alignment horizontal="center" wrapText="1"/>
    </xf>
    <xf numFmtId="0" fontId="86" fillId="4" borderId="0" xfId="0" applyFont="1" applyFill="1" applyBorder="1" applyAlignment="1">
      <alignment horizontal="center" wrapText="1"/>
    </xf>
    <xf numFmtId="0" fontId="91" fillId="4" borderId="0" xfId="0" applyFont="1" applyFill="1" applyBorder="1" applyAlignment="1">
      <alignment horizontal="left" wrapText="1"/>
    </xf>
    <xf numFmtId="0" fontId="17" fillId="4" borderId="0" xfId="0" applyFont="1" applyFill="1" applyBorder="1" applyAlignment="1">
      <alignment horizontal="center" wrapText="1"/>
    </xf>
    <xf numFmtId="0" fontId="70" fillId="4" borderId="0" xfId="0" applyFont="1" applyFill="1" applyBorder="1" applyAlignment="1">
      <alignment horizontal="left"/>
    </xf>
    <xf numFmtId="0" fontId="141" fillId="4" borderId="0" xfId="0" applyFont="1" applyFill="1" applyBorder="1" applyAlignment="1">
      <alignment horizontal="center" vertical="center" wrapText="1"/>
    </xf>
    <xf numFmtId="0" fontId="74" fillId="4" borderId="0" xfId="0" applyFont="1" applyFill="1" applyBorder="1" applyAlignment="1">
      <alignment horizontal="left" vertical="center" wrapText="1"/>
    </xf>
    <xf numFmtId="0" fontId="69" fillId="4" borderId="0" xfId="0" applyFont="1" applyFill="1" applyBorder="1" applyAlignment="1">
      <alignment horizontal="left" vertical="center" wrapText="1"/>
    </xf>
    <xf numFmtId="0" fontId="69" fillId="4" borderId="0" xfId="0" applyFont="1" applyFill="1" applyBorder="1" applyAlignment="1">
      <alignment horizontal="left" wrapText="1"/>
    </xf>
    <xf numFmtId="0" fontId="69" fillId="4" borderId="0" xfId="0" applyFont="1" applyFill="1" applyBorder="1" applyAlignment="1">
      <alignment horizontal="center" vertical="center"/>
    </xf>
    <xf numFmtId="0" fontId="76" fillId="5" borderId="0" xfId="0" applyFont="1" applyFill="1" applyBorder="1" applyAlignment="1">
      <alignment horizontal="center" vertical="center"/>
    </xf>
    <xf numFmtId="0" fontId="92" fillId="4" borderId="0" xfId="0" applyFont="1" applyFill="1" applyBorder="1" applyAlignment="1">
      <alignment horizontal="center" wrapText="1"/>
    </xf>
    <xf numFmtId="0" fontId="76" fillId="4" borderId="0" xfId="0" applyFont="1" applyFill="1" applyBorder="1" applyAlignment="1">
      <alignment horizontal="center" vertical="center" wrapText="1"/>
    </xf>
    <xf numFmtId="0" fontId="70" fillId="4" borderId="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wrapText="1"/>
    </xf>
    <xf numFmtId="0" fontId="32" fillId="4" borderId="0" xfId="0" applyFont="1" applyFill="1" applyBorder="1" applyAlignment="1">
      <alignment horizontal="center" wrapText="1"/>
    </xf>
    <xf numFmtId="0" fontId="20" fillId="4" borderId="0" xfId="0" applyFont="1" applyFill="1" applyBorder="1" applyAlignment="1">
      <alignment horizontal="center" vertical="center" wrapText="1"/>
    </xf>
    <xf numFmtId="0" fontId="82" fillId="4" borderId="0" xfId="0" applyFont="1" applyFill="1" applyBorder="1" applyAlignment="1">
      <alignment horizontal="center"/>
    </xf>
    <xf numFmtId="0" fontId="24" fillId="4" borderId="0" xfId="0" applyFont="1" applyFill="1" applyBorder="1" applyAlignment="1">
      <alignment horizontal="center" wrapText="1"/>
    </xf>
    <xf numFmtId="0" fontId="75" fillId="4" borderId="0" xfId="0" applyFont="1" applyFill="1" applyBorder="1" applyAlignment="1">
      <alignment horizontal="center"/>
    </xf>
    <xf numFmtId="0" fontId="69" fillId="4" borderId="0" xfId="0" applyFont="1" applyFill="1" applyBorder="1" applyAlignment="1"/>
    <xf numFmtId="0" fontId="84" fillId="4" borderId="0" xfId="0" applyFont="1" applyFill="1" applyBorder="1" applyAlignment="1">
      <alignment horizontal="center" wrapText="1"/>
    </xf>
    <xf numFmtId="0" fontId="42" fillId="5" borderId="0" xfId="0" applyFont="1" applyFill="1" applyBorder="1" applyAlignment="1">
      <alignment horizontal="center" vertical="top"/>
    </xf>
    <xf numFmtId="0" fontId="62" fillId="5" borderId="64" xfId="0" applyFont="1" applyFill="1" applyBorder="1" applyAlignment="1">
      <alignment horizontal="center" vertical="center" wrapText="1"/>
    </xf>
    <xf numFmtId="0" fontId="59" fillId="5" borderId="62" xfId="0" applyFont="1" applyFill="1" applyBorder="1" applyAlignment="1">
      <alignment horizontal="center" vertical="center" wrapText="1"/>
    </xf>
    <xf numFmtId="0" fontId="62" fillId="5" borderId="30" xfId="0" applyFont="1" applyFill="1" applyBorder="1" applyAlignment="1">
      <alignment horizontal="center" vertical="center" wrapText="1"/>
    </xf>
    <xf numFmtId="0" fontId="62" fillId="5" borderId="63" xfId="0" applyFont="1" applyFill="1" applyBorder="1" applyAlignment="1">
      <alignment horizontal="center" vertical="center" wrapText="1"/>
    </xf>
    <xf numFmtId="0" fontId="87" fillId="5" borderId="22" xfId="0" applyFont="1" applyFill="1" applyBorder="1" applyAlignment="1">
      <alignment horizontal="center" vertical="center" wrapText="1"/>
    </xf>
    <xf numFmtId="0" fontId="87" fillId="5" borderId="30" xfId="0" applyFont="1" applyFill="1" applyBorder="1" applyAlignment="1">
      <alignment horizontal="center" vertical="center" wrapText="1"/>
    </xf>
    <xf numFmtId="0" fontId="87" fillId="5" borderId="62" xfId="0" applyFont="1" applyFill="1" applyBorder="1" applyAlignment="1">
      <alignment horizontal="center" vertical="center" wrapText="1"/>
    </xf>
    <xf numFmtId="0" fontId="87" fillId="5" borderId="63" xfId="0" applyFont="1" applyFill="1" applyBorder="1" applyAlignment="1">
      <alignment horizontal="center" vertical="center" wrapText="1"/>
    </xf>
    <xf numFmtId="0" fontId="48" fillId="8" borderId="12" xfId="0" applyFont="1" applyFill="1" applyBorder="1" applyAlignment="1">
      <alignment horizontal="center" vertical="center" wrapText="1"/>
    </xf>
    <xf numFmtId="0" fontId="48" fillId="8" borderId="13" xfId="0" applyFont="1" applyFill="1" applyBorder="1" applyAlignment="1">
      <alignment horizontal="center" vertical="center" wrapText="1"/>
    </xf>
    <xf numFmtId="0" fontId="48" fillId="8" borderId="14" xfId="0" applyFont="1" applyFill="1" applyBorder="1" applyAlignment="1">
      <alignment horizontal="center" vertical="center" wrapText="1"/>
    </xf>
    <xf numFmtId="3" fontId="111" fillId="5" borderId="16" xfId="0" applyNumberFormat="1" applyFont="1" applyFill="1" applyBorder="1" applyAlignment="1">
      <alignment horizontal="center" vertical="center" wrapText="1"/>
    </xf>
    <xf numFmtId="3" fontId="111" fillId="5" borderId="17" xfId="0" applyNumberFormat="1" applyFont="1" applyFill="1" applyBorder="1" applyAlignment="1">
      <alignment horizontal="center" vertical="center" wrapText="1"/>
    </xf>
    <xf numFmtId="3" fontId="111" fillId="11" borderId="16" xfId="0" applyNumberFormat="1" applyFont="1" applyFill="1" applyBorder="1" applyAlignment="1">
      <alignment horizontal="center" vertical="center" wrapText="1"/>
    </xf>
    <xf numFmtId="3" fontId="111" fillId="11" borderId="17" xfId="0" applyNumberFormat="1" applyFont="1" applyFill="1" applyBorder="1" applyAlignment="1">
      <alignment horizontal="center" vertical="center" wrapText="1"/>
    </xf>
    <xf numFmtId="1" fontId="79" fillId="0" borderId="15" xfId="0" applyNumberFormat="1" applyFont="1" applyFill="1" applyBorder="1" applyAlignment="1">
      <alignment horizontal="center" vertical="center" wrapText="1"/>
    </xf>
    <xf numFmtId="0" fontId="43" fillId="8" borderId="25" xfId="0" applyFont="1" applyFill="1" applyBorder="1" applyAlignment="1">
      <alignment horizontal="center" vertical="center" wrapText="1"/>
    </xf>
    <xf numFmtId="0" fontId="54" fillId="8" borderId="19" xfId="0" applyFont="1" applyFill="1" applyBorder="1" applyAlignment="1">
      <alignment horizontal="center" vertical="center" wrapText="1"/>
    </xf>
    <xf numFmtId="0" fontId="54" fillId="8" borderId="21" xfId="0" applyFont="1" applyFill="1" applyBorder="1" applyAlignment="1">
      <alignment horizontal="center" vertical="center" wrapText="1"/>
    </xf>
    <xf numFmtId="0" fontId="54" fillId="8" borderId="30" xfId="0" applyFont="1" applyFill="1" applyBorder="1" applyAlignment="1">
      <alignment horizontal="center" vertical="center" wrapText="1"/>
    </xf>
    <xf numFmtId="0" fontId="54" fillId="8" borderId="18" xfId="0" applyFont="1" applyFill="1" applyBorder="1" applyAlignment="1">
      <alignment horizontal="center" vertical="center" wrapText="1"/>
    </xf>
    <xf numFmtId="0" fontId="54" fillId="8" borderId="22" xfId="0" applyFont="1" applyFill="1" applyBorder="1" applyAlignment="1">
      <alignment horizontal="center" vertical="center" wrapText="1"/>
    </xf>
    <xf numFmtId="1" fontId="79" fillId="11" borderId="22" xfId="0" applyNumberFormat="1" applyFont="1" applyFill="1" applyBorder="1" applyAlignment="1">
      <alignment horizontal="center" vertical="center" wrapText="1"/>
    </xf>
    <xf numFmtId="1" fontId="143" fillId="11" borderId="30" xfId="0" applyNumberFormat="1" applyFont="1" applyFill="1" applyBorder="1" applyAlignment="1">
      <alignment horizontal="center" vertical="center" wrapText="1"/>
    </xf>
    <xf numFmtId="1" fontId="142" fillId="5" borderId="22" xfId="0" applyNumberFormat="1" applyFont="1" applyFill="1" applyBorder="1" applyAlignment="1">
      <alignment horizontal="center" vertical="center" wrapText="1"/>
    </xf>
    <xf numFmtId="1" fontId="142" fillId="5" borderId="30" xfId="0" applyNumberFormat="1" applyFont="1" applyFill="1" applyBorder="1" applyAlignment="1">
      <alignment horizontal="center" vertical="center" wrapText="1"/>
    </xf>
    <xf numFmtId="1" fontId="79" fillId="5" borderId="21" xfId="0" applyNumberFormat="1" applyFont="1" applyFill="1" applyBorder="1" applyAlignment="1">
      <alignment horizontal="center" vertical="center" wrapText="1"/>
    </xf>
    <xf numFmtId="1" fontId="79" fillId="5" borderId="28" xfId="0" applyNumberFormat="1" applyFont="1" applyFill="1" applyBorder="1" applyAlignment="1">
      <alignment horizontal="center" vertical="center" wrapText="1"/>
    </xf>
    <xf numFmtId="1" fontId="86" fillId="5" borderId="28" xfId="0" applyNumberFormat="1" applyFont="1" applyFill="1" applyBorder="1" applyAlignment="1">
      <alignment horizontal="center" vertical="center" wrapText="1"/>
    </xf>
    <xf numFmtId="1" fontId="86" fillId="5" borderId="25" xfId="0" applyNumberFormat="1" applyFont="1" applyFill="1" applyBorder="1" applyAlignment="1">
      <alignment horizontal="center" vertical="center" wrapText="1"/>
    </xf>
    <xf numFmtId="0" fontId="144" fillId="5" borderId="15" xfId="0" applyFont="1" applyFill="1" applyBorder="1" applyAlignment="1">
      <alignment horizontal="left" vertical="center" wrapText="1"/>
    </xf>
    <xf numFmtId="0" fontId="135" fillId="5" borderId="15" xfId="0" applyFont="1" applyFill="1" applyBorder="1" applyAlignment="1">
      <alignment wrapText="1"/>
    </xf>
    <xf numFmtId="0" fontId="73" fillId="5" borderId="16" xfId="0" applyFont="1" applyFill="1" applyBorder="1" applyAlignment="1">
      <alignment horizontal="center" vertical="center" wrapText="1"/>
    </xf>
    <xf numFmtId="0" fontId="73" fillId="5" borderId="17" xfId="0" applyFont="1" applyFill="1" applyBorder="1" applyAlignment="1">
      <alignment horizontal="center" vertical="center" wrapText="1"/>
    </xf>
    <xf numFmtId="1" fontId="79" fillId="0" borderId="16" xfId="0" applyNumberFormat="1" applyFont="1" applyFill="1" applyBorder="1" applyAlignment="1" applyProtection="1">
      <alignment horizontal="center" vertical="center" wrapText="1"/>
    </xf>
    <xf numFmtId="1" fontId="79" fillId="0" borderId="17" xfId="0" applyNumberFormat="1" applyFont="1" applyFill="1" applyBorder="1" applyAlignment="1" applyProtection="1">
      <alignment horizontal="center" vertical="center" wrapText="1"/>
    </xf>
    <xf numFmtId="1" fontId="79" fillId="5" borderId="65" xfId="0" applyNumberFormat="1" applyFont="1" applyFill="1" applyBorder="1" applyAlignment="1">
      <alignment horizontal="center" vertical="center" wrapText="1"/>
    </xf>
    <xf numFmtId="1" fontId="79" fillId="5" borderId="66" xfId="0" applyNumberFormat="1" applyFont="1" applyFill="1" applyBorder="1" applyAlignment="1">
      <alignment horizontal="center" vertical="center" wrapText="1"/>
    </xf>
    <xf numFmtId="1" fontId="86" fillId="5" borderId="66" xfId="0" applyNumberFormat="1" applyFont="1" applyFill="1" applyBorder="1" applyAlignment="1">
      <alignment horizontal="center" vertical="center" wrapText="1"/>
    </xf>
    <xf numFmtId="1" fontId="86" fillId="5" borderId="67" xfId="0" applyNumberFormat="1" applyFont="1" applyFill="1" applyBorder="1" applyAlignment="1">
      <alignment horizontal="center" vertical="center" wrapText="1"/>
    </xf>
    <xf numFmtId="0" fontId="114" fillId="5" borderId="15" xfId="0" applyFont="1" applyFill="1" applyBorder="1" applyAlignment="1">
      <alignment horizontal="left"/>
    </xf>
    <xf numFmtId="0" fontId="73" fillId="5" borderId="18" xfId="0" applyFont="1" applyFill="1" applyBorder="1" applyAlignment="1">
      <alignment horizontal="left" vertical="center" wrapText="1"/>
    </xf>
    <xf numFmtId="0" fontId="135" fillId="5" borderId="18" xfId="0" applyFont="1" applyFill="1" applyBorder="1" applyAlignment="1">
      <alignment wrapText="1"/>
    </xf>
    <xf numFmtId="0" fontId="79" fillId="5" borderId="64" xfId="0" applyFont="1" applyFill="1" applyBorder="1" applyAlignment="1">
      <alignment horizontal="center" wrapText="1"/>
    </xf>
    <xf numFmtId="0" fontId="143" fillId="5" borderId="15" xfId="0" applyFont="1" applyFill="1" applyBorder="1" applyAlignment="1">
      <alignment horizontal="center" vertical="center"/>
    </xf>
    <xf numFmtId="0" fontId="78" fillId="5" borderId="15" xfId="0" applyFont="1" applyFill="1" applyBorder="1" applyAlignment="1">
      <alignment horizontal="center" vertical="center"/>
    </xf>
    <xf numFmtId="0" fontId="114" fillId="5" borderId="18" xfId="0" applyFont="1" applyFill="1" applyBorder="1" applyAlignment="1">
      <alignment horizontal="left"/>
    </xf>
    <xf numFmtId="0" fontId="86" fillId="5" borderId="15" xfId="0" applyFont="1" applyFill="1" applyBorder="1" applyAlignment="1">
      <alignment horizontal="center" vertical="center"/>
    </xf>
    <xf numFmtId="167" fontId="86" fillId="5" borderId="16" xfId="0" applyNumberFormat="1" applyFont="1" applyFill="1" applyBorder="1" applyAlignment="1">
      <alignment horizontal="center" vertical="center" wrapText="1"/>
    </xf>
    <xf numFmtId="167" fontId="86" fillId="5" borderId="35" xfId="0" applyNumberFormat="1" applyFont="1" applyFill="1" applyBorder="1" applyAlignment="1">
      <alignment horizontal="center" vertical="center" wrapText="1"/>
    </xf>
    <xf numFmtId="0" fontId="145" fillId="0" borderId="17" xfId="0" applyFont="1" applyBorder="1" applyAlignment="1">
      <alignment horizontal="center" wrapText="1"/>
    </xf>
    <xf numFmtId="0" fontId="78" fillId="5" borderId="16" xfId="0" applyFont="1" applyFill="1" applyBorder="1" applyAlignment="1">
      <alignment horizontal="center" wrapText="1"/>
    </xf>
    <xf numFmtId="0" fontId="121" fillId="5" borderId="15" xfId="0" applyFont="1" applyFill="1" applyBorder="1"/>
    <xf numFmtId="0" fontId="121" fillId="5" borderId="15" xfId="0" applyFont="1" applyFill="1" applyBorder="1" applyAlignment="1"/>
    <xf numFmtId="0" fontId="121" fillId="5" borderId="16" xfId="0" applyFont="1" applyFill="1" applyBorder="1"/>
    <xf numFmtId="0" fontId="54" fillId="8" borderId="25" xfId="0" applyFont="1" applyFill="1" applyBorder="1" applyAlignment="1">
      <alignment horizontal="center" vertical="center" wrapText="1"/>
    </xf>
    <xf numFmtId="0" fontId="73" fillId="5" borderId="15" xfId="0" applyFont="1" applyFill="1" applyBorder="1" applyAlignment="1">
      <alignment vertical="center" wrapText="1"/>
    </xf>
    <xf numFmtId="0" fontId="146" fillId="5" borderId="0" xfId="0" applyFont="1" applyFill="1" applyBorder="1" applyAlignment="1">
      <alignment horizontal="center" vertical="center" wrapText="1"/>
    </xf>
    <xf numFmtId="0" fontId="74" fillId="5" borderId="15" xfId="0" applyFont="1" applyFill="1" applyBorder="1" applyAlignment="1"/>
    <xf numFmtId="0" fontId="119" fillId="5" borderId="70" xfId="0" applyFont="1" applyFill="1" applyBorder="1" applyAlignment="1">
      <alignment horizontal="center" vertical="center"/>
    </xf>
    <xf numFmtId="0" fontId="119" fillId="5" borderId="71" xfId="0" applyFont="1" applyFill="1" applyBorder="1" applyAlignment="1">
      <alignment horizontal="center" vertical="center"/>
    </xf>
    <xf numFmtId="1" fontId="86" fillId="5" borderId="26" xfId="0" applyNumberFormat="1" applyFont="1" applyFill="1" applyBorder="1" applyAlignment="1">
      <alignment horizontal="center" vertical="center" wrapText="1"/>
    </xf>
    <xf numFmtId="1" fontId="86" fillId="5" borderId="69" xfId="0" applyNumberFormat="1" applyFont="1" applyFill="1" applyBorder="1" applyAlignment="1">
      <alignment horizontal="center" vertical="center" wrapText="1"/>
    </xf>
    <xf numFmtId="0" fontId="147" fillId="5" borderId="15" xfId="0" applyFont="1" applyFill="1" applyBorder="1" applyAlignment="1">
      <alignment horizontal="center" vertical="center" wrapText="1"/>
    </xf>
    <xf numFmtId="0" fontId="145" fillId="0" borderId="15" xfId="0" applyFont="1" applyBorder="1" applyAlignment="1">
      <alignment horizontal="center" vertical="center"/>
    </xf>
    <xf numFmtId="0" fontId="147" fillId="5" borderId="15" xfId="0" applyFont="1" applyFill="1" applyBorder="1" applyAlignment="1">
      <alignment horizontal="left" vertical="center" wrapText="1"/>
    </xf>
    <xf numFmtId="0" fontId="73" fillId="5" borderId="26" xfId="0" applyFont="1" applyFill="1" applyBorder="1" applyAlignment="1">
      <alignment horizontal="center" vertical="center" wrapText="1"/>
    </xf>
    <xf numFmtId="0" fontId="73" fillId="5" borderId="68" xfId="0" applyFont="1" applyFill="1" applyBorder="1" applyAlignment="1">
      <alignment horizontal="center" vertical="center" wrapText="1"/>
    </xf>
    <xf numFmtId="0" fontId="74" fillId="5" borderId="26" xfId="0" applyFont="1" applyFill="1" applyBorder="1" applyAlignment="1">
      <alignment horizontal="center" wrapText="1"/>
    </xf>
    <xf numFmtId="0" fontId="74" fillId="5" borderId="68" xfId="0" applyFont="1" applyFill="1" applyBorder="1" applyAlignment="1">
      <alignment horizontal="center" wrapText="1"/>
    </xf>
    <xf numFmtId="1" fontId="86" fillId="5" borderId="68" xfId="0" applyNumberFormat="1" applyFont="1" applyFill="1" applyBorder="1" applyAlignment="1">
      <alignment horizontal="center" vertical="center" wrapText="1"/>
    </xf>
    <xf numFmtId="0" fontId="74" fillId="5" borderId="69" xfId="0" applyFont="1" applyFill="1" applyBorder="1" applyAlignment="1">
      <alignment horizontal="center" wrapText="1"/>
    </xf>
    <xf numFmtId="0" fontId="73" fillId="5" borderId="69" xfId="0" applyFont="1" applyFill="1" applyBorder="1" applyAlignment="1">
      <alignment horizontal="center" vertical="center" wrapText="1"/>
    </xf>
    <xf numFmtId="1" fontId="74" fillId="5" borderId="15" xfId="0" applyNumberFormat="1" applyFont="1" applyFill="1" applyBorder="1" applyAlignment="1">
      <alignment horizontal="center" wrapText="1"/>
    </xf>
    <xf numFmtId="1" fontId="73" fillId="5" borderId="15" xfId="0" applyNumberFormat="1" applyFont="1" applyFill="1" applyBorder="1" applyAlignment="1">
      <alignment horizontal="center" vertical="center" wrapText="1"/>
    </xf>
    <xf numFmtId="0" fontId="150" fillId="8" borderId="12" xfId="0" applyFont="1" applyFill="1" applyBorder="1" applyAlignment="1">
      <alignment horizontal="center" vertical="center" wrapText="1"/>
    </xf>
    <xf numFmtId="0" fontId="150" fillId="8" borderId="13" xfId="0" applyFont="1" applyFill="1" applyBorder="1" applyAlignment="1">
      <alignment horizontal="center" vertical="center" wrapText="1"/>
    </xf>
    <xf numFmtId="0" fontId="150" fillId="8" borderId="14" xfId="0" applyFont="1" applyFill="1" applyBorder="1" applyAlignment="1">
      <alignment horizontal="center" vertical="center" wrapText="1"/>
    </xf>
    <xf numFmtId="1" fontId="73" fillId="5" borderId="18" xfId="0" applyNumberFormat="1" applyFont="1" applyFill="1" applyBorder="1" applyAlignment="1">
      <alignment horizontal="center" vertical="center" wrapText="1"/>
    </xf>
    <xf numFmtId="1" fontId="73" fillId="5" borderId="19" xfId="0" applyNumberFormat="1" applyFont="1" applyFill="1" applyBorder="1" applyAlignment="1">
      <alignment horizontal="center" vertical="center" wrapText="1"/>
    </xf>
    <xf numFmtId="1" fontId="12" fillId="5" borderId="15" xfId="0" applyNumberFormat="1" applyFont="1" applyFill="1" applyBorder="1" applyAlignment="1">
      <alignment horizontal="left" vertical="center" wrapText="1"/>
    </xf>
    <xf numFmtId="1" fontId="73" fillId="5" borderId="51" xfId="0" applyNumberFormat="1" applyFont="1" applyFill="1" applyBorder="1" applyAlignment="1">
      <alignment horizontal="center" vertical="center" wrapText="1"/>
    </xf>
    <xf numFmtId="0" fontId="87" fillId="5" borderId="20" xfId="0" applyFont="1" applyFill="1" applyBorder="1" applyAlignment="1">
      <alignment horizontal="center" vertical="center" wrapText="1"/>
    </xf>
    <xf numFmtId="0" fontId="130" fillId="5" borderId="15" xfId="0" applyFont="1" applyFill="1" applyBorder="1" applyAlignment="1">
      <alignment horizontal="center" vertical="center" wrapText="1"/>
    </xf>
    <xf numFmtId="0" fontId="130" fillId="5" borderId="18" xfId="0" applyFont="1" applyFill="1" applyBorder="1" applyAlignment="1">
      <alignment horizontal="center" vertical="center" wrapText="1"/>
    </xf>
    <xf numFmtId="1" fontId="15" fillId="5" borderId="15" xfId="0" applyNumberFormat="1" applyFont="1" applyFill="1" applyBorder="1" applyAlignment="1">
      <alignment horizontal="center" vertical="center" wrapText="1"/>
    </xf>
    <xf numFmtId="0" fontId="74" fillId="5" borderId="15" xfId="0" applyFont="1" applyFill="1" applyBorder="1" applyAlignment="1">
      <alignment wrapText="1"/>
    </xf>
    <xf numFmtId="1" fontId="109" fillId="5" borderId="15" xfId="0" applyNumberFormat="1" applyFont="1" applyFill="1" applyBorder="1" applyAlignment="1">
      <alignment horizontal="center" wrapText="1"/>
    </xf>
    <xf numFmtId="1" fontId="86" fillId="5" borderId="18" xfId="0" applyNumberFormat="1" applyFont="1" applyFill="1" applyBorder="1" applyAlignment="1">
      <alignment horizontal="center" vertical="center" wrapText="1"/>
    </xf>
    <xf numFmtId="1" fontId="86" fillId="5" borderId="20" xfId="0" applyNumberFormat="1" applyFont="1" applyFill="1" applyBorder="1" applyAlignment="1">
      <alignment horizontal="center" vertical="center" wrapText="1"/>
    </xf>
    <xf numFmtId="0" fontId="116" fillId="8" borderId="0" xfId="0" applyFont="1" applyFill="1" applyBorder="1" applyAlignment="1">
      <alignment horizontal="center" vertical="center" wrapText="1"/>
    </xf>
    <xf numFmtId="0" fontId="148" fillId="10" borderId="12" xfId="0" applyFont="1" applyFill="1" applyBorder="1" applyAlignment="1">
      <alignment horizontal="center" vertical="center" wrapText="1"/>
    </xf>
    <xf numFmtId="0" fontId="148" fillId="10" borderId="13" xfId="0" applyFont="1" applyFill="1" applyBorder="1" applyAlignment="1">
      <alignment horizontal="center" vertical="center" wrapText="1"/>
    </xf>
    <xf numFmtId="0" fontId="148" fillId="10" borderId="72" xfId="0" applyFont="1" applyFill="1" applyBorder="1" applyAlignment="1">
      <alignment horizontal="center" vertical="center" wrapText="1"/>
    </xf>
    <xf numFmtId="0" fontId="119" fillId="5" borderId="18" xfId="0" applyFont="1" applyFill="1" applyBorder="1" applyAlignment="1">
      <alignment horizontal="center" vertical="center"/>
    </xf>
    <xf numFmtId="0" fontId="119" fillId="5" borderId="19" xfId="0" applyFont="1" applyFill="1" applyBorder="1" applyAlignment="1">
      <alignment horizontal="center" vertical="center"/>
    </xf>
    <xf numFmtId="0" fontId="149" fillId="5" borderId="18" xfId="0" applyFont="1" applyFill="1" applyBorder="1" applyAlignment="1">
      <alignment horizontal="center" wrapText="1"/>
    </xf>
    <xf numFmtId="0" fontId="149" fillId="5" borderId="20" xfId="0" applyFont="1" applyFill="1" applyBorder="1" applyAlignment="1">
      <alignment horizontal="center" wrapText="1"/>
    </xf>
    <xf numFmtId="1" fontId="15" fillId="5" borderId="18" xfId="0" applyNumberFormat="1" applyFont="1" applyFill="1" applyBorder="1" applyAlignment="1">
      <alignment horizontal="center" vertical="center" wrapText="1"/>
    </xf>
    <xf numFmtId="1" fontId="15" fillId="5" borderId="20" xfId="0" applyNumberFormat="1" applyFont="1" applyFill="1" applyBorder="1" applyAlignment="1">
      <alignment horizontal="center" vertical="center" wrapText="1"/>
    </xf>
    <xf numFmtId="1" fontId="15" fillId="5" borderId="19" xfId="0" applyNumberFormat="1" applyFont="1" applyFill="1" applyBorder="1" applyAlignment="1">
      <alignment horizontal="center" vertical="center" wrapText="1"/>
    </xf>
    <xf numFmtId="0" fontId="148" fillId="10" borderId="14" xfId="0" applyFont="1" applyFill="1" applyBorder="1" applyAlignment="1">
      <alignment horizontal="center" vertical="center" wrapText="1"/>
    </xf>
    <xf numFmtId="0" fontId="133" fillId="8" borderId="0" xfId="0" applyFont="1" applyFill="1" applyBorder="1" applyAlignment="1">
      <alignment horizontal="center" vertical="center" wrapText="1"/>
    </xf>
    <xf numFmtId="0" fontId="73" fillId="8" borderId="0" xfId="0" applyFont="1" applyFill="1" applyBorder="1" applyAlignment="1">
      <alignment horizontal="center" vertical="center" wrapText="1"/>
    </xf>
    <xf numFmtId="0" fontId="74" fillId="5" borderId="18" xfId="0" applyFont="1" applyFill="1" applyBorder="1" applyAlignment="1">
      <alignment wrapText="1"/>
    </xf>
    <xf numFmtId="0" fontId="74" fillId="5" borderId="20" xfId="0" applyFont="1" applyFill="1" applyBorder="1" applyAlignment="1">
      <alignment wrapText="1"/>
    </xf>
    <xf numFmtId="0" fontId="74" fillId="5" borderId="19" xfId="0" applyFont="1" applyFill="1" applyBorder="1" applyAlignment="1">
      <alignment wrapText="1"/>
    </xf>
    <xf numFmtId="1" fontId="12" fillId="5" borderId="18" xfId="0" applyNumberFormat="1" applyFont="1" applyFill="1" applyBorder="1" applyAlignment="1">
      <alignment horizontal="center" vertical="center" wrapText="1"/>
    </xf>
    <xf numFmtId="1" fontId="12" fillId="5" borderId="20" xfId="0" applyNumberFormat="1" applyFont="1" applyFill="1" applyBorder="1" applyAlignment="1">
      <alignment horizontal="center" vertical="center" wrapText="1"/>
    </xf>
    <xf numFmtId="1" fontId="73" fillId="5" borderId="20" xfId="0" applyNumberFormat="1" applyFont="1" applyFill="1" applyBorder="1" applyAlignment="1">
      <alignment horizontal="center" vertical="center" wrapText="1"/>
    </xf>
    <xf numFmtId="1" fontId="74" fillId="5" borderId="18" xfId="0" applyNumberFormat="1" applyFont="1" applyFill="1" applyBorder="1" applyAlignment="1">
      <alignment horizontal="center" wrapText="1"/>
    </xf>
    <xf numFmtId="1" fontId="74" fillId="5" borderId="20" xfId="0" applyNumberFormat="1" applyFont="1" applyFill="1" applyBorder="1" applyAlignment="1">
      <alignment horizontal="center" wrapText="1"/>
    </xf>
    <xf numFmtId="1" fontId="74" fillId="5" borderId="15" xfId="0" applyNumberFormat="1" applyFont="1" applyFill="1" applyBorder="1" applyAlignment="1">
      <alignment wrapText="1"/>
    </xf>
  </cellXfs>
  <cellStyles count="4">
    <cellStyle name="Гиперссылка 2" xfId="1" xr:uid="{00000000-0005-0000-0000-000000000000}"/>
    <cellStyle name="Обычный" xfId="0" builtinId="0"/>
    <cellStyle name="Финансовый 2" xfId="2" xr:uid="{00000000-0005-0000-0000-000002000000}"/>
    <cellStyle name="常规_Sheet2" xfId="3" xr:uid="{00000000-0005-0000-0000-000003000000}"/>
  </cellStyles>
  <dxfs count="0"/>
  <tableStyles count="0" defaultTableStyle="TableStyleMedium9" defaultPivotStyle="PivotStyleLight16"/>
  <colors>
    <mruColors>
      <color rgb="FF64B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4.jpeg"/><Relationship Id="rId2" Type="http://schemas.openxmlformats.org/officeDocument/2006/relationships/image" Target="../media/image293.png"/><Relationship Id="rId1" Type="http://schemas.openxmlformats.org/officeDocument/2006/relationships/image" Target="../media/image292.jpeg"/><Relationship Id="rId5" Type="http://schemas.openxmlformats.org/officeDocument/2006/relationships/image" Target="../media/image295.jpeg"/><Relationship Id="rId4" Type="http://schemas.openxmlformats.org/officeDocument/2006/relationships/image" Target="../media/image30.jpe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8.jpeg"/><Relationship Id="rId13" Type="http://schemas.openxmlformats.org/officeDocument/2006/relationships/image" Target="../media/image302.png"/><Relationship Id="rId18" Type="http://schemas.openxmlformats.org/officeDocument/2006/relationships/image" Target="../media/image306.png"/><Relationship Id="rId3" Type="http://schemas.openxmlformats.org/officeDocument/2006/relationships/image" Target="../media/image163.jpeg"/><Relationship Id="rId7" Type="http://schemas.openxmlformats.org/officeDocument/2006/relationships/image" Target="../media/image297.png"/><Relationship Id="rId12" Type="http://schemas.openxmlformats.org/officeDocument/2006/relationships/image" Target="../media/image301.png"/><Relationship Id="rId17" Type="http://schemas.openxmlformats.org/officeDocument/2006/relationships/image" Target="../media/image284.jpeg"/><Relationship Id="rId2" Type="http://schemas.openxmlformats.org/officeDocument/2006/relationships/image" Target="../media/image296.png"/><Relationship Id="rId16" Type="http://schemas.openxmlformats.org/officeDocument/2006/relationships/image" Target="../media/image305.png"/><Relationship Id="rId1" Type="http://schemas.openxmlformats.org/officeDocument/2006/relationships/image" Target="../media/image165.jpeg"/><Relationship Id="rId6" Type="http://schemas.openxmlformats.org/officeDocument/2006/relationships/image" Target="../media/image167.png"/><Relationship Id="rId11" Type="http://schemas.openxmlformats.org/officeDocument/2006/relationships/image" Target="../media/image30.jpeg"/><Relationship Id="rId5" Type="http://schemas.openxmlformats.org/officeDocument/2006/relationships/image" Target="../media/image166.png"/><Relationship Id="rId15" Type="http://schemas.openxmlformats.org/officeDocument/2006/relationships/image" Target="../media/image304.jpeg"/><Relationship Id="rId10" Type="http://schemas.openxmlformats.org/officeDocument/2006/relationships/image" Target="../media/image300.png"/><Relationship Id="rId19" Type="http://schemas.openxmlformats.org/officeDocument/2006/relationships/image" Target="../media/image307.png"/><Relationship Id="rId4" Type="http://schemas.openxmlformats.org/officeDocument/2006/relationships/image" Target="../media/image164.png"/><Relationship Id="rId9" Type="http://schemas.openxmlformats.org/officeDocument/2006/relationships/image" Target="../media/image299.png"/><Relationship Id="rId14" Type="http://schemas.openxmlformats.org/officeDocument/2006/relationships/image" Target="../media/image303.jpe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5.jpeg"/><Relationship Id="rId13" Type="http://schemas.openxmlformats.org/officeDocument/2006/relationships/image" Target="../media/image320.png"/><Relationship Id="rId18" Type="http://schemas.openxmlformats.org/officeDocument/2006/relationships/image" Target="../media/image325.png"/><Relationship Id="rId26" Type="http://schemas.openxmlformats.org/officeDocument/2006/relationships/image" Target="../media/image333.png"/><Relationship Id="rId39" Type="http://schemas.openxmlformats.org/officeDocument/2006/relationships/image" Target="../media/image30.jpeg"/><Relationship Id="rId3" Type="http://schemas.openxmlformats.org/officeDocument/2006/relationships/image" Target="../media/image310.jpeg"/><Relationship Id="rId21" Type="http://schemas.openxmlformats.org/officeDocument/2006/relationships/image" Target="../media/image328.png"/><Relationship Id="rId34" Type="http://schemas.openxmlformats.org/officeDocument/2006/relationships/image" Target="../media/image341.png"/><Relationship Id="rId7" Type="http://schemas.openxmlformats.org/officeDocument/2006/relationships/image" Target="../media/image314.png"/><Relationship Id="rId12" Type="http://schemas.openxmlformats.org/officeDocument/2006/relationships/image" Target="../media/image319.jpeg"/><Relationship Id="rId17" Type="http://schemas.openxmlformats.org/officeDocument/2006/relationships/image" Target="../media/image324.png"/><Relationship Id="rId25" Type="http://schemas.openxmlformats.org/officeDocument/2006/relationships/image" Target="../media/image332.jpeg"/><Relationship Id="rId33" Type="http://schemas.openxmlformats.org/officeDocument/2006/relationships/image" Target="../media/image340.jpeg"/><Relationship Id="rId38" Type="http://schemas.openxmlformats.org/officeDocument/2006/relationships/image" Target="../media/image345.png"/><Relationship Id="rId2" Type="http://schemas.openxmlformats.org/officeDocument/2006/relationships/image" Target="../media/image309.jpeg"/><Relationship Id="rId16" Type="http://schemas.openxmlformats.org/officeDocument/2006/relationships/image" Target="../media/image323.jpeg"/><Relationship Id="rId20" Type="http://schemas.openxmlformats.org/officeDocument/2006/relationships/image" Target="../media/image327.png"/><Relationship Id="rId29" Type="http://schemas.openxmlformats.org/officeDocument/2006/relationships/image" Target="../media/image336.png"/><Relationship Id="rId41" Type="http://schemas.openxmlformats.org/officeDocument/2006/relationships/image" Target="../media/image347.png"/><Relationship Id="rId1" Type="http://schemas.openxmlformats.org/officeDocument/2006/relationships/image" Target="../media/image308.jpeg"/><Relationship Id="rId6" Type="http://schemas.openxmlformats.org/officeDocument/2006/relationships/image" Target="../media/image313.png"/><Relationship Id="rId11" Type="http://schemas.openxmlformats.org/officeDocument/2006/relationships/image" Target="../media/image318.png"/><Relationship Id="rId24" Type="http://schemas.openxmlformats.org/officeDocument/2006/relationships/image" Target="../media/image331.jpeg"/><Relationship Id="rId32" Type="http://schemas.openxmlformats.org/officeDocument/2006/relationships/image" Target="../media/image339.jpeg"/><Relationship Id="rId37" Type="http://schemas.openxmlformats.org/officeDocument/2006/relationships/image" Target="../media/image344.png"/><Relationship Id="rId40" Type="http://schemas.openxmlformats.org/officeDocument/2006/relationships/image" Target="../media/image346.jpeg"/><Relationship Id="rId5" Type="http://schemas.openxmlformats.org/officeDocument/2006/relationships/image" Target="../media/image312.png"/><Relationship Id="rId15" Type="http://schemas.openxmlformats.org/officeDocument/2006/relationships/image" Target="../media/image322.jpeg"/><Relationship Id="rId23" Type="http://schemas.openxmlformats.org/officeDocument/2006/relationships/image" Target="../media/image330.jpeg"/><Relationship Id="rId28" Type="http://schemas.openxmlformats.org/officeDocument/2006/relationships/image" Target="../media/image335.png"/><Relationship Id="rId36" Type="http://schemas.openxmlformats.org/officeDocument/2006/relationships/image" Target="../media/image343.png"/><Relationship Id="rId10" Type="http://schemas.openxmlformats.org/officeDocument/2006/relationships/image" Target="../media/image317.png"/><Relationship Id="rId19" Type="http://schemas.openxmlformats.org/officeDocument/2006/relationships/image" Target="../media/image326.png"/><Relationship Id="rId31" Type="http://schemas.openxmlformats.org/officeDocument/2006/relationships/image" Target="../media/image338.png"/><Relationship Id="rId4" Type="http://schemas.openxmlformats.org/officeDocument/2006/relationships/image" Target="../media/image311.jpeg"/><Relationship Id="rId9" Type="http://schemas.openxmlformats.org/officeDocument/2006/relationships/image" Target="../media/image316.png"/><Relationship Id="rId14" Type="http://schemas.openxmlformats.org/officeDocument/2006/relationships/image" Target="../media/image321.jpeg"/><Relationship Id="rId22" Type="http://schemas.openxmlformats.org/officeDocument/2006/relationships/image" Target="../media/image329.jpeg"/><Relationship Id="rId27" Type="http://schemas.openxmlformats.org/officeDocument/2006/relationships/image" Target="../media/image334.png"/><Relationship Id="rId30" Type="http://schemas.openxmlformats.org/officeDocument/2006/relationships/image" Target="../media/image337.png"/><Relationship Id="rId35" Type="http://schemas.openxmlformats.org/officeDocument/2006/relationships/image" Target="../media/image342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jpeg"/><Relationship Id="rId3" Type="http://schemas.openxmlformats.org/officeDocument/2006/relationships/image" Target="../media/image350.jpeg"/><Relationship Id="rId7" Type="http://schemas.openxmlformats.org/officeDocument/2006/relationships/image" Target="../media/image354.png"/><Relationship Id="rId2" Type="http://schemas.openxmlformats.org/officeDocument/2006/relationships/image" Target="../media/image349.jpeg"/><Relationship Id="rId1" Type="http://schemas.openxmlformats.org/officeDocument/2006/relationships/image" Target="../media/image348.jpeg"/><Relationship Id="rId6" Type="http://schemas.openxmlformats.org/officeDocument/2006/relationships/image" Target="../media/image353.jpeg"/><Relationship Id="rId5" Type="http://schemas.openxmlformats.org/officeDocument/2006/relationships/image" Target="../media/image352.jpeg"/><Relationship Id="rId4" Type="http://schemas.openxmlformats.org/officeDocument/2006/relationships/image" Target="../media/image351.jpe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8.jpeg"/><Relationship Id="rId13" Type="http://schemas.openxmlformats.org/officeDocument/2006/relationships/image" Target="../media/image363.png"/><Relationship Id="rId18" Type="http://schemas.openxmlformats.org/officeDocument/2006/relationships/image" Target="../media/image368.jpeg"/><Relationship Id="rId26" Type="http://schemas.openxmlformats.org/officeDocument/2006/relationships/image" Target="../media/image376.jpeg"/><Relationship Id="rId3" Type="http://schemas.openxmlformats.org/officeDocument/2006/relationships/image" Target="../media/image357.jpeg"/><Relationship Id="rId21" Type="http://schemas.openxmlformats.org/officeDocument/2006/relationships/image" Target="../media/image371.jpeg"/><Relationship Id="rId34" Type="http://schemas.openxmlformats.org/officeDocument/2006/relationships/image" Target="../media/image384.jpeg"/><Relationship Id="rId7" Type="http://schemas.openxmlformats.org/officeDocument/2006/relationships/image" Target="../media/image361.png"/><Relationship Id="rId12" Type="http://schemas.openxmlformats.org/officeDocument/2006/relationships/image" Target="../media/image362.jpeg"/><Relationship Id="rId17" Type="http://schemas.openxmlformats.org/officeDocument/2006/relationships/image" Target="../media/image367.png"/><Relationship Id="rId25" Type="http://schemas.openxmlformats.org/officeDocument/2006/relationships/image" Target="../media/image375.jpeg"/><Relationship Id="rId33" Type="http://schemas.openxmlformats.org/officeDocument/2006/relationships/image" Target="../media/image383.jpeg"/><Relationship Id="rId2" Type="http://schemas.openxmlformats.org/officeDocument/2006/relationships/image" Target="../media/image356.jpeg"/><Relationship Id="rId16" Type="http://schemas.openxmlformats.org/officeDocument/2006/relationships/image" Target="../media/image366.png"/><Relationship Id="rId20" Type="http://schemas.openxmlformats.org/officeDocument/2006/relationships/image" Target="../media/image370.png"/><Relationship Id="rId29" Type="http://schemas.openxmlformats.org/officeDocument/2006/relationships/image" Target="../media/image379.jpeg"/><Relationship Id="rId1" Type="http://schemas.openxmlformats.org/officeDocument/2006/relationships/image" Target="../media/image355.jpeg"/><Relationship Id="rId6" Type="http://schemas.openxmlformats.org/officeDocument/2006/relationships/image" Target="../media/image360.png"/><Relationship Id="rId11" Type="http://schemas.openxmlformats.org/officeDocument/2006/relationships/image" Target="../media/image261.png"/><Relationship Id="rId24" Type="http://schemas.openxmlformats.org/officeDocument/2006/relationships/image" Target="../media/image374.jpeg"/><Relationship Id="rId32" Type="http://schemas.openxmlformats.org/officeDocument/2006/relationships/image" Target="../media/image382.jpeg"/><Relationship Id="rId37" Type="http://schemas.openxmlformats.org/officeDocument/2006/relationships/image" Target="../media/image30.jpeg"/><Relationship Id="rId5" Type="http://schemas.openxmlformats.org/officeDocument/2006/relationships/image" Target="../media/image359.png"/><Relationship Id="rId15" Type="http://schemas.openxmlformats.org/officeDocument/2006/relationships/image" Target="../media/image365.png"/><Relationship Id="rId23" Type="http://schemas.openxmlformats.org/officeDocument/2006/relationships/image" Target="../media/image373.jpeg"/><Relationship Id="rId28" Type="http://schemas.openxmlformats.org/officeDocument/2006/relationships/image" Target="../media/image378.jpeg"/><Relationship Id="rId36" Type="http://schemas.openxmlformats.org/officeDocument/2006/relationships/image" Target="../media/image385.jpeg"/><Relationship Id="rId10" Type="http://schemas.openxmlformats.org/officeDocument/2006/relationships/image" Target="../media/image260.png"/><Relationship Id="rId19" Type="http://schemas.openxmlformats.org/officeDocument/2006/relationships/image" Target="../media/image369.png"/><Relationship Id="rId31" Type="http://schemas.openxmlformats.org/officeDocument/2006/relationships/image" Target="../media/image381.jpeg"/><Relationship Id="rId4" Type="http://schemas.openxmlformats.org/officeDocument/2006/relationships/image" Target="../media/image358.jpeg"/><Relationship Id="rId9" Type="http://schemas.openxmlformats.org/officeDocument/2006/relationships/image" Target="../media/image259.jpeg"/><Relationship Id="rId14" Type="http://schemas.openxmlformats.org/officeDocument/2006/relationships/image" Target="../media/image364.jpeg"/><Relationship Id="rId22" Type="http://schemas.openxmlformats.org/officeDocument/2006/relationships/image" Target="../media/image372.jpeg"/><Relationship Id="rId27" Type="http://schemas.openxmlformats.org/officeDocument/2006/relationships/image" Target="../media/image377.jpeg"/><Relationship Id="rId30" Type="http://schemas.openxmlformats.org/officeDocument/2006/relationships/image" Target="../media/image380.jpeg"/><Relationship Id="rId35" Type="http://schemas.openxmlformats.org/officeDocument/2006/relationships/image" Target="../media/image195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1.png"/><Relationship Id="rId13" Type="http://schemas.openxmlformats.org/officeDocument/2006/relationships/image" Target="../media/image46.jpeg"/><Relationship Id="rId18" Type="http://schemas.openxmlformats.org/officeDocument/2006/relationships/image" Target="../media/image51.png"/><Relationship Id="rId26" Type="http://schemas.openxmlformats.org/officeDocument/2006/relationships/image" Target="../media/image59.jpeg"/><Relationship Id="rId39" Type="http://schemas.openxmlformats.org/officeDocument/2006/relationships/image" Target="../media/image72.jpeg"/><Relationship Id="rId3" Type="http://schemas.openxmlformats.org/officeDocument/2006/relationships/image" Target="../media/image36.png"/><Relationship Id="rId21" Type="http://schemas.openxmlformats.org/officeDocument/2006/relationships/image" Target="../media/image54.png"/><Relationship Id="rId34" Type="http://schemas.openxmlformats.org/officeDocument/2006/relationships/image" Target="../media/image67.png"/><Relationship Id="rId42" Type="http://schemas.openxmlformats.org/officeDocument/2006/relationships/image" Target="../media/image75.png"/><Relationship Id="rId47" Type="http://schemas.openxmlformats.org/officeDocument/2006/relationships/image" Target="../media/image79.jpeg"/><Relationship Id="rId7" Type="http://schemas.openxmlformats.org/officeDocument/2006/relationships/image" Target="../media/image40.png"/><Relationship Id="rId12" Type="http://schemas.openxmlformats.org/officeDocument/2006/relationships/image" Target="../media/image45.png"/><Relationship Id="rId17" Type="http://schemas.openxmlformats.org/officeDocument/2006/relationships/image" Target="../media/image50.png"/><Relationship Id="rId25" Type="http://schemas.openxmlformats.org/officeDocument/2006/relationships/image" Target="../media/image58.jpeg"/><Relationship Id="rId33" Type="http://schemas.openxmlformats.org/officeDocument/2006/relationships/image" Target="../media/image66.png"/><Relationship Id="rId38" Type="http://schemas.openxmlformats.org/officeDocument/2006/relationships/image" Target="../media/image71.png"/><Relationship Id="rId46" Type="http://schemas.openxmlformats.org/officeDocument/2006/relationships/image" Target="../media/image30.jpeg"/><Relationship Id="rId2" Type="http://schemas.openxmlformats.org/officeDocument/2006/relationships/image" Target="../media/image35.png"/><Relationship Id="rId16" Type="http://schemas.openxmlformats.org/officeDocument/2006/relationships/image" Target="../media/image49.png"/><Relationship Id="rId20" Type="http://schemas.openxmlformats.org/officeDocument/2006/relationships/image" Target="../media/image53.png"/><Relationship Id="rId29" Type="http://schemas.openxmlformats.org/officeDocument/2006/relationships/image" Target="../media/image62.png"/><Relationship Id="rId41" Type="http://schemas.openxmlformats.org/officeDocument/2006/relationships/image" Target="../media/image74.png"/><Relationship Id="rId1" Type="http://schemas.openxmlformats.org/officeDocument/2006/relationships/image" Target="../media/image34.png"/><Relationship Id="rId6" Type="http://schemas.openxmlformats.org/officeDocument/2006/relationships/image" Target="../media/image39.png"/><Relationship Id="rId11" Type="http://schemas.openxmlformats.org/officeDocument/2006/relationships/image" Target="../media/image44.jpeg"/><Relationship Id="rId24" Type="http://schemas.openxmlformats.org/officeDocument/2006/relationships/image" Target="../media/image57.jpeg"/><Relationship Id="rId32" Type="http://schemas.openxmlformats.org/officeDocument/2006/relationships/image" Target="../media/image65.jpeg"/><Relationship Id="rId37" Type="http://schemas.openxmlformats.org/officeDocument/2006/relationships/image" Target="../media/image70.png"/><Relationship Id="rId40" Type="http://schemas.openxmlformats.org/officeDocument/2006/relationships/image" Target="../media/image73.png"/><Relationship Id="rId45" Type="http://schemas.openxmlformats.org/officeDocument/2006/relationships/image" Target="../media/image78.png"/><Relationship Id="rId5" Type="http://schemas.openxmlformats.org/officeDocument/2006/relationships/image" Target="../media/image38.png"/><Relationship Id="rId15" Type="http://schemas.openxmlformats.org/officeDocument/2006/relationships/image" Target="../media/image48.png"/><Relationship Id="rId23" Type="http://schemas.openxmlformats.org/officeDocument/2006/relationships/image" Target="../media/image56.jpeg"/><Relationship Id="rId28" Type="http://schemas.openxmlformats.org/officeDocument/2006/relationships/image" Target="../media/image61.jpeg"/><Relationship Id="rId36" Type="http://schemas.openxmlformats.org/officeDocument/2006/relationships/image" Target="../media/image69.png"/><Relationship Id="rId10" Type="http://schemas.openxmlformats.org/officeDocument/2006/relationships/image" Target="../media/image43.jpeg"/><Relationship Id="rId19" Type="http://schemas.openxmlformats.org/officeDocument/2006/relationships/image" Target="../media/image52.png"/><Relationship Id="rId31" Type="http://schemas.openxmlformats.org/officeDocument/2006/relationships/image" Target="../media/image64.jpeg"/><Relationship Id="rId44" Type="http://schemas.openxmlformats.org/officeDocument/2006/relationships/image" Target="../media/image77.png"/><Relationship Id="rId4" Type="http://schemas.openxmlformats.org/officeDocument/2006/relationships/image" Target="../media/image37.png"/><Relationship Id="rId9" Type="http://schemas.openxmlformats.org/officeDocument/2006/relationships/image" Target="../media/image42.png"/><Relationship Id="rId14" Type="http://schemas.openxmlformats.org/officeDocument/2006/relationships/image" Target="../media/image47.png"/><Relationship Id="rId22" Type="http://schemas.openxmlformats.org/officeDocument/2006/relationships/image" Target="../media/image55.jpeg"/><Relationship Id="rId27" Type="http://schemas.openxmlformats.org/officeDocument/2006/relationships/image" Target="../media/image60.jpeg"/><Relationship Id="rId30" Type="http://schemas.openxmlformats.org/officeDocument/2006/relationships/image" Target="../media/image63.jpeg"/><Relationship Id="rId35" Type="http://schemas.openxmlformats.org/officeDocument/2006/relationships/image" Target="../media/image68.png"/><Relationship Id="rId43" Type="http://schemas.openxmlformats.org/officeDocument/2006/relationships/image" Target="../media/image76.jpeg"/><Relationship Id="rId48" Type="http://schemas.openxmlformats.org/officeDocument/2006/relationships/image" Target="../media/image80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8.png"/><Relationship Id="rId13" Type="http://schemas.openxmlformats.org/officeDocument/2006/relationships/image" Target="../media/image93.png"/><Relationship Id="rId18" Type="http://schemas.openxmlformats.org/officeDocument/2006/relationships/image" Target="../media/image98.png"/><Relationship Id="rId26" Type="http://schemas.openxmlformats.org/officeDocument/2006/relationships/image" Target="../media/image106.png"/><Relationship Id="rId3" Type="http://schemas.openxmlformats.org/officeDocument/2006/relationships/image" Target="../media/image83.png"/><Relationship Id="rId21" Type="http://schemas.openxmlformats.org/officeDocument/2006/relationships/image" Target="../media/image101.png"/><Relationship Id="rId34" Type="http://schemas.openxmlformats.org/officeDocument/2006/relationships/image" Target="../media/image113.png"/><Relationship Id="rId7" Type="http://schemas.openxmlformats.org/officeDocument/2006/relationships/image" Target="../media/image87.png"/><Relationship Id="rId12" Type="http://schemas.openxmlformats.org/officeDocument/2006/relationships/image" Target="../media/image92.png"/><Relationship Id="rId17" Type="http://schemas.openxmlformats.org/officeDocument/2006/relationships/image" Target="../media/image97.png"/><Relationship Id="rId25" Type="http://schemas.openxmlformats.org/officeDocument/2006/relationships/image" Target="../media/image105.png"/><Relationship Id="rId33" Type="http://schemas.openxmlformats.org/officeDocument/2006/relationships/image" Target="../media/image112.png"/><Relationship Id="rId2" Type="http://schemas.openxmlformats.org/officeDocument/2006/relationships/image" Target="../media/image82.png"/><Relationship Id="rId16" Type="http://schemas.openxmlformats.org/officeDocument/2006/relationships/image" Target="../media/image96.png"/><Relationship Id="rId20" Type="http://schemas.openxmlformats.org/officeDocument/2006/relationships/image" Target="../media/image100.png"/><Relationship Id="rId29" Type="http://schemas.openxmlformats.org/officeDocument/2006/relationships/image" Target="../media/image109.png"/><Relationship Id="rId1" Type="http://schemas.openxmlformats.org/officeDocument/2006/relationships/image" Target="../media/image81.png"/><Relationship Id="rId6" Type="http://schemas.openxmlformats.org/officeDocument/2006/relationships/image" Target="../media/image86.png"/><Relationship Id="rId11" Type="http://schemas.openxmlformats.org/officeDocument/2006/relationships/image" Target="../media/image91.png"/><Relationship Id="rId24" Type="http://schemas.openxmlformats.org/officeDocument/2006/relationships/image" Target="../media/image104.png"/><Relationship Id="rId32" Type="http://schemas.openxmlformats.org/officeDocument/2006/relationships/image" Target="../media/image30.jpeg"/><Relationship Id="rId5" Type="http://schemas.openxmlformats.org/officeDocument/2006/relationships/image" Target="../media/image85.png"/><Relationship Id="rId15" Type="http://schemas.openxmlformats.org/officeDocument/2006/relationships/image" Target="../media/image95.png"/><Relationship Id="rId23" Type="http://schemas.openxmlformats.org/officeDocument/2006/relationships/image" Target="../media/image103.png"/><Relationship Id="rId28" Type="http://schemas.openxmlformats.org/officeDocument/2006/relationships/image" Target="../media/image108.png"/><Relationship Id="rId36" Type="http://schemas.openxmlformats.org/officeDocument/2006/relationships/image" Target="../media/image115.jpeg"/><Relationship Id="rId10" Type="http://schemas.openxmlformats.org/officeDocument/2006/relationships/image" Target="../media/image90.png"/><Relationship Id="rId19" Type="http://schemas.openxmlformats.org/officeDocument/2006/relationships/image" Target="../media/image99.png"/><Relationship Id="rId31" Type="http://schemas.openxmlformats.org/officeDocument/2006/relationships/image" Target="../media/image111.png"/><Relationship Id="rId4" Type="http://schemas.openxmlformats.org/officeDocument/2006/relationships/image" Target="../media/image84.png"/><Relationship Id="rId9" Type="http://schemas.openxmlformats.org/officeDocument/2006/relationships/image" Target="../media/image89.png"/><Relationship Id="rId14" Type="http://schemas.openxmlformats.org/officeDocument/2006/relationships/image" Target="../media/image94.png"/><Relationship Id="rId22" Type="http://schemas.openxmlformats.org/officeDocument/2006/relationships/image" Target="../media/image102.png"/><Relationship Id="rId27" Type="http://schemas.openxmlformats.org/officeDocument/2006/relationships/image" Target="../media/image107.png"/><Relationship Id="rId30" Type="http://schemas.openxmlformats.org/officeDocument/2006/relationships/image" Target="../media/image110.png"/><Relationship Id="rId35" Type="http://schemas.openxmlformats.org/officeDocument/2006/relationships/image" Target="../media/image114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0.jpeg"/><Relationship Id="rId18" Type="http://schemas.openxmlformats.org/officeDocument/2006/relationships/image" Target="../media/image135.png"/><Relationship Id="rId26" Type="http://schemas.openxmlformats.org/officeDocument/2006/relationships/image" Target="../media/image143.png"/><Relationship Id="rId39" Type="http://schemas.openxmlformats.org/officeDocument/2006/relationships/image" Target="../media/image156.jpeg"/><Relationship Id="rId21" Type="http://schemas.openxmlformats.org/officeDocument/2006/relationships/image" Target="../media/image138.jpeg"/><Relationship Id="rId34" Type="http://schemas.openxmlformats.org/officeDocument/2006/relationships/image" Target="../media/image151.jpeg"/><Relationship Id="rId42" Type="http://schemas.openxmlformats.org/officeDocument/2006/relationships/image" Target="../media/image159.jpeg"/><Relationship Id="rId47" Type="http://schemas.openxmlformats.org/officeDocument/2006/relationships/image" Target="../media/image164.png"/><Relationship Id="rId50" Type="http://schemas.openxmlformats.org/officeDocument/2006/relationships/image" Target="../media/image167.png"/><Relationship Id="rId55" Type="http://schemas.openxmlformats.org/officeDocument/2006/relationships/image" Target="../media/image172.jpeg"/><Relationship Id="rId7" Type="http://schemas.openxmlformats.org/officeDocument/2006/relationships/image" Target="../media/image124.png"/><Relationship Id="rId12" Type="http://schemas.openxmlformats.org/officeDocument/2006/relationships/image" Target="../media/image129.png"/><Relationship Id="rId17" Type="http://schemas.openxmlformats.org/officeDocument/2006/relationships/image" Target="../media/image134.png"/><Relationship Id="rId25" Type="http://schemas.openxmlformats.org/officeDocument/2006/relationships/image" Target="../media/image142.png"/><Relationship Id="rId33" Type="http://schemas.openxmlformats.org/officeDocument/2006/relationships/image" Target="../media/image150.jpeg"/><Relationship Id="rId38" Type="http://schemas.openxmlformats.org/officeDocument/2006/relationships/image" Target="../media/image155.png"/><Relationship Id="rId46" Type="http://schemas.openxmlformats.org/officeDocument/2006/relationships/image" Target="../media/image163.jpeg"/><Relationship Id="rId59" Type="http://schemas.openxmlformats.org/officeDocument/2006/relationships/image" Target="../media/image30.jpeg"/><Relationship Id="rId2" Type="http://schemas.openxmlformats.org/officeDocument/2006/relationships/image" Target="../media/image119.png"/><Relationship Id="rId16" Type="http://schemas.openxmlformats.org/officeDocument/2006/relationships/image" Target="../media/image133.png"/><Relationship Id="rId20" Type="http://schemas.openxmlformats.org/officeDocument/2006/relationships/image" Target="../media/image137.jpeg"/><Relationship Id="rId29" Type="http://schemas.openxmlformats.org/officeDocument/2006/relationships/image" Target="../media/image146.png"/><Relationship Id="rId41" Type="http://schemas.openxmlformats.org/officeDocument/2006/relationships/image" Target="../media/image158.jpeg"/><Relationship Id="rId54" Type="http://schemas.openxmlformats.org/officeDocument/2006/relationships/image" Target="../media/image171.jpeg"/><Relationship Id="rId1" Type="http://schemas.openxmlformats.org/officeDocument/2006/relationships/image" Target="../media/image118.jpeg"/><Relationship Id="rId6" Type="http://schemas.openxmlformats.org/officeDocument/2006/relationships/image" Target="../media/image123.jpeg"/><Relationship Id="rId11" Type="http://schemas.openxmlformats.org/officeDocument/2006/relationships/image" Target="../media/image128.png"/><Relationship Id="rId24" Type="http://schemas.openxmlformats.org/officeDocument/2006/relationships/image" Target="../media/image141.jpeg"/><Relationship Id="rId32" Type="http://schemas.openxmlformats.org/officeDocument/2006/relationships/image" Target="../media/image149.jpeg"/><Relationship Id="rId37" Type="http://schemas.openxmlformats.org/officeDocument/2006/relationships/image" Target="../media/image154.png"/><Relationship Id="rId40" Type="http://schemas.openxmlformats.org/officeDocument/2006/relationships/image" Target="../media/image157.jpeg"/><Relationship Id="rId45" Type="http://schemas.openxmlformats.org/officeDocument/2006/relationships/image" Target="../media/image162.png"/><Relationship Id="rId53" Type="http://schemas.openxmlformats.org/officeDocument/2006/relationships/image" Target="../media/image170.jpeg"/><Relationship Id="rId58" Type="http://schemas.openxmlformats.org/officeDocument/2006/relationships/image" Target="../media/image175.png"/><Relationship Id="rId5" Type="http://schemas.openxmlformats.org/officeDocument/2006/relationships/image" Target="../media/image122.png"/><Relationship Id="rId15" Type="http://schemas.openxmlformats.org/officeDocument/2006/relationships/image" Target="../media/image132.png"/><Relationship Id="rId23" Type="http://schemas.openxmlformats.org/officeDocument/2006/relationships/image" Target="../media/image140.jpeg"/><Relationship Id="rId28" Type="http://schemas.openxmlformats.org/officeDocument/2006/relationships/image" Target="../media/image145.png"/><Relationship Id="rId36" Type="http://schemas.openxmlformats.org/officeDocument/2006/relationships/image" Target="../media/image153.png"/><Relationship Id="rId49" Type="http://schemas.openxmlformats.org/officeDocument/2006/relationships/image" Target="../media/image166.png"/><Relationship Id="rId57" Type="http://schemas.openxmlformats.org/officeDocument/2006/relationships/image" Target="../media/image174.png"/><Relationship Id="rId10" Type="http://schemas.openxmlformats.org/officeDocument/2006/relationships/image" Target="../media/image127.jpeg"/><Relationship Id="rId19" Type="http://schemas.openxmlformats.org/officeDocument/2006/relationships/image" Target="../media/image136.png"/><Relationship Id="rId31" Type="http://schemas.openxmlformats.org/officeDocument/2006/relationships/image" Target="../media/image148.jpeg"/><Relationship Id="rId44" Type="http://schemas.openxmlformats.org/officeDocument/2006/relationships/image" Target="../media/image161.png"/><Relationship Id="rId52" Type="http://schemas.openxmlformats.org/officeDocument/2006/relationships/image" Target="../media/image169.jpeg"/><Relationship Id="rId60" Type="http://schemas.openxmlformats.org/officeDocument/2006/relationships/image" Target="../media/image176.png"/><Relationship Id="rId4" Type="http://schemas.openxmlformats.org/officeDocument/2006/relationships/image" Target="../media/image121.png"/><Relationship Id="rId9" Type="http://schemas.openxmlformats.org/officeDocument/2006/relationships/image" Target="../media/image126.png"/><Relationship Id="rId14" Type="http://schemas.openxmlformats.org/officeDocument/2006/relationships/image" Target="../media/image131.jpeg"/><Relationship Id="rId22" Type="http://schemas.openxmlformats.org/officeDocument/2006/relationships/image" Target="../media/image139.jpeg"/><Relationship Id="rId27" Type="http://schemas.openxmlformats.org/officeDocument/2006/relationships/image" Target="../media/image144.png"/><Relationship Id="rId30" Type="http://schemas.openxmlformats.org/officeDocument/2006/relationships/image" Target="../media/image147.png"/><Relationship Id="rId35" Type="http://schemas.openxmlformats.org/officeDocument/2006/relationships/image" Target="../media/image152.png"/><Relationship Id="rId43" Type="http://schemas.openxmlformats.org/officeDocument/2006/relationships/image" Target="../media/image160.png"/><Relationship Id="rId48" Type="http://schemas.openxmlformats.org/officeDocument/2006/relationships/image" Target="../media/image165.jpeg"/><Relationship Id="rId56" Type="http://schemas.openxmlformats.org/officeDocument/2006/relationships/image" Target="../media/image173.png"/><Relationship Id="rId8" Type="http://schemas.openxmlformats.org/officeDocument/2006/relationships/image" Target="../media/image125.png"/><Relationship Id="rId51" Type="http://schemas.openxmlformats.org/officeDocument/2006/relationships/image" Target="../media/image168.jpeg"/><Relationship Id="rId3" Type="http://schemas.openxmlformats.org/officeDocument/2006/relationships/image" Target="../media/image120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9.png"/><Relationship Id="rId2" Type="http://schemas.openxmlformats.org/officeDocument/2006/relationships/image" Target="../media/image178.png"/><Relationship Id="rId1" Type="http://schemas.openxmlformats.org/officeDocument/2006/relationships/image" Target="../media/image177.png"/><Relationship Id="rId4" Type="http://schemas.openxmlformats.org/officeDocument/2006/relationships/image" Target="../media/image30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3.png"/><Relationship Id="rId13" Type="http://schemas.openxmlformats.org/officeDocument/2006/relationships/image" Target="../media/image188.jpeg"/><Relationship Id="rId18" Type="http://schemas.openxmlformats.org/officeDocument/2006/relationships/image" Target="../media/image193.png"/><Relationship Id="rId26" Type="http://schemas.openxmlformats.org/officeDocument/2006/relationships/image" Target="../media/image201.png"/><Relationship Id="rId39" Type="http://schemas.openxmlformats.org/officeDocument/2006/relationships/image" Target="../media/image213.png"/><Relationship Id="rId3" Type="http://schemas.openxmlformats.org/officeDocument/2006/relationships/image" Target="../media/image114.png"/><Relationship Id="rId21" Type="http://schemas.openxmlformats.org/officeDocument/2006/relationships/image" Target="../media/image196.png"/><Relationship Id="rId34" Type="http://schemas.openxmlformats.org/officeDocument/2006/relationships/image" Target="../media/image208.jpeg"/><Relationship Id="rId7" Type="http://schemas.openxmlformats.org/officeDocument/2006/relationships/image" Target="../media/image182.png"/><Relationship Id="rId12" Type="http://schemas.openxmlformats.org/officeDocument/2006/relationships/image" Target="../media/image187.png"/><Relationship Id="rId17" Type="http://schemas.openxmlformats.org/officeDocument/2006/relationships/image" Target="../media/image192.jpeg"/><Relationship Id="rId25" Type="http://schemas.openxmlformats.org/officeDocument/2006/relationships/image" Target="../media/image200.jpeg"/><Relationship Id="rId33" Type="http://schemas.openxmlformats.org/officeDocument/2006/relationships/image" Target="../media/image207.png"/><Relationship Id="rId38" Type="http://schemas.openxmlformats.org/officeDocument/2006/relationships/image" Target="../media/image212.jpeg"/><Relationship Id="rId2" Type="http://schemas.openxmlformats.org/officeDocument/2006/relationships/image" Target="../media/image113.png"/><Relationship Id="rId16" Type="http://schemas.openxmlformats.org/officeDocument/2006/relationships/image" Target="../media/image191.jpeg"/><Relationship Id="rId20" Type="http://schemas.openxmlformats.org/officeDocument/2006/relationships/image" Target="../media/image195.jpeg"/><Relationship Id="rId29" Type="http://schemas.openxmlformats.org/officeDocument/2006/relationships/image" Target="../media/image204.png"/><Relationship Id="rId1" Type="http://schemas.openxmlformats.org/officeDocument/2006/relationships/image" Target="../media/image112.png"/><Relationship Id="rId6" Type="http://schemas.openxmlformats.org/officeDocument/2006/relationships/image" Target="../media/image181.png"/><Relationship Id="rId11" Type="http://schemas.openxmlformats.org/officeDocument/2006/relationships/image" Target="../media/image186.png"/><Relationship Id="rId24" Type="http://schemas.openxmlformats.org/officeDocument/2006/relationships/image" Target="../media/image199.png"/><Relationship Id="rId32" Type="http://schemas.openxmlformats.org/officeDocument/2006/relationships/image" Target="../media/image206.png"/><Relationship Id="rId37" Type="http://schemas.openxmlformats.org/officeDocument/2006/relationships/image" Target="../media/image211.jpeg"/><Relationship Id="rId5" Type="http://schemas.openxmlformats.org/officeDocument/2006/relationships/image" Target="../media/image180.png"/><Relationship Id="rId15" Type="http://schemas.openxmlformats.org/officeDocument/2006/relationships/image" Target="../media/image190.png"/><Relationship Id="rId23" Type="http://schemas.openxmlformats.org/officeDocument/2006/relationships/image" Target="../media/image198.png"/><Relationship Id="rId28" Type="http://schemas.openxmlformats.org/officeDocument/2006/relationships/image" Target="../media/image203.png"/><Relationship Id="rId36" Type="http://schemas.openxmlformats.org/officeDocument/2006/relationships/image" Target="../media/image210.jpeg"/><Relationship Id="rId10" Type="http://schemas.openxmlformats.org/officeDocument/2006/relationships/image" Target="../media/image185.png"/><Relationship Id="rId19" Type="http://schemas.openxmlformats.org/officeDocument/2006/relationships/image" Target="../media/image194.png"/><Relationship Id="rId31" Type="http://schemas.openxmlformats.org/officeDocument/2006/relationships/image" Target="../media/image30.jpeg"/><Relationship Id="rId4" Type="http://schemas.openxmlformats.org/officeDocument/2006/relationships/image" Target="../media/image115.jpeg"/><Relationship Id="rId9" Type="http://schemas.openxmlformats.org/officeDocument/2006/relationships/image" Target="../media/image184.png"/><Relationship Id="rId14" Type="http://schemas.openxmlformats.org/officeDocument/2006/relationships/image" Target="../media/image189.png"/><Relationship Id="rId22" Type="http://schemas.openxmlformats.org/officeDocument/2006/relationships/image" Target="../media/image197.png"/><Relationship Id="rId27" Type="http://schemas.openxmlformats.org/officeDocument/2006/relationships/image" Target="../media/image202.png"/><Relationship Id="rId30" Type="http://schemas.openxmlformats.org/officeDocument/2006/relationships/image" Target="../media/image205.png"/><Relationship Id="rId35" Type="http://schemas.openxmlformats.org/officeDocument/2006/relationships/image" Target="../media/image209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1.jpeg"/><Relationship Id="rId13" Type="http://schemas.openxmlformats.org/officeDocument/2006/relationships/image" Target="../media/image226.jpeg"/><Relationship Id="rId18" Type="http://schemas.openxmlformats.org/officeDocument/2006/relationships/image" Target="../media/image231.jpeg"/><Relationship Id="rId26" Type="http://schemas.openxmlformats.org/officeDocument/2006/relationships/image" Target="../media/image238.jpeg"/><Relationship Id="rId3" Type="http://schemas.openxmlformats.org/officeDocument/2006/relationships/image" Target="../media/image216.jpeg"/><Relationship Id="rId21" Type="http://schemas.openxmlformats.org/officeDocument/2006/relationships/image" Target="../media/image234.png"/><Relationship Id="rId7" Type="http://schemas.openxmlformats.org/officeDocument/2006/relationships/image" Target="../media/image220.jpeg"/><Relationship Id="rId12" Type="http://schemas.openxmlformats.org/officeDocument/2006/relationships/image" Target="../media/image225.png"/><Relationship Id="rId17" Type="http://schemas.openxmlformats.org/officeDocument/2006/relationships/image" Target="../media/image230.png"/><Relationship Id="rId25" Type="http://schemas.openxmlformats.org/officeDocument/2006/relationships/image" Target="../media/image237.jpeg"/><Relationship Id="rId2" Type="http://schemas.openxmlformats.org/officeDocument/2006/relationships/image" Target="../media/image215.jpeg"/><Relationship Id="rId16" Type="http://schemas.openxmlformats.org/officeDocument/2006/relationships/image" Target="../media/image229.jpeg"/><Relationship Id="rId20" Type="http://schemas.openxmlformats.org/officeDocument/2006/relationships/image" Target="../media/image233.png"/><Relationship Id="rId29" Type="http://schemas.openxmlformats.org/officeDocument/2006/relationships/image" Target="../media/image241.jpeg"/><Relationship Id="rId1" Type="http://schemas.openxmlformats.org/officeDocument/2006/relationships/image" Target="../media/image214.jpeg"/><Relationship Id="rId6" Type="http://schemas.openxmlformats.org/officeDocument/2006/relationships/image" Target="../media/image219.jpeg"/><Relationship Id="rId11" Type="http://schemas.openxmlformats.org/officeDocument/2006/relationships/image" Target="../media/image224.png"/><Relationship Id="rId24" Type="http://schemas.openxmlformats.org/officeDocument/2006/relationships/image" Target="../media/image30.jpeg"/><Relationship Id="rId32" Type="http://schemas.openxmlformats.org/officeDocument/2006/relationships/image" Target="../media/image244.jpeg"/><Relationship Id="rId5" Type="http://schemas.openxmlformats.org/officeDocument/2006/relationships/image" Target="../media/image218.jpeg"/><Relationship Id="rId15" Type="http://schemas.openxmlformats.org/officeDocument/2006/relationships/image" Target="../media/image228.jpeg"/><Relationship Id="rId23" Type="http://schemas.openxmlformats.org/officeDocument/2006/relationships/image" Target="../media/image236.png"/><Relationship Id="rId28" Type="http://schemas.openxmlformats.org/officeDocument/2006/relationships/image" Target="../media/image240.jpeg"/><Relationship Id="rId10" Type="http://schemas.openxmlformats.org/officeDocument/2006/relationships/image" Target="../media/image223.png"/><Relationship Id="rId19" Type="http://schemas.openxmlformats.org/officeDocument/2006/relationships/image" Target="../media/image232.png"/><Relationship Id="rId31" Type="http://schemas.openxmlformats.org/officeDocument/2006/relationships/image" Target="../media/image243.jpeg"/><Relationship Id="rId4" Type="http://schemas.openxmlformats.org/officeDocument/2006/relationships/image" Target="../media/image217.jpeg"/><Relationship Id="rId9" Type="http://schemas.openxmlformats.org/officeDocument/2006/relationships/image" Target="../media/image222.png"/><Relationship Id="rId14" Type="http://schemas.openxmlformats.org/officeDocument/2006/relationships/image" Target="../media/image227.jpeg"/><Relationship Id="rId22" Type="http://schemas.openxmlformats.org/officeDocument/2006/relationships/image" Target="../media/image235.png"/><Relationship Id="rId27" Type="http://schemas.openxmlformats.org/officeDocument/2006/relationships/image" Target="../media/image239.jpeg"/><Relationship Id="rId30" Type="http://schemas.openxmlformats.org/officeDocument/2006/relationships/image" Target="../media/image242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2.jpeg"/><Relationship Id="rId13" Type="http://schemas.openxmlformats.org/officeDocument/2006/relationships/image" Target="../media/image257.png"/><Relationship Id="rId18" Type="http://schemas.openxmlformats.org/officeDocument/2006/relationships/image" Target="../media/image62.png"/><Relationship Id="rId26" Type="http://schemas.openxmlformats.org/officeDocument/2006/relationships/image" Target="../media/image267.jpeg"/><Relationship Id="rId39" Type="http://schemas.openxmlformats.org/officeDocument/2006/relationships/image" Target="../media/image279.jpeg"/><Relationship Id="rId3" Type="http://schemas.openxmlformats.org/officeDocument/2006/relationships/image" Target="../media/image247.jpeg"/><Relationship Id="rId21" Type="http://schemas.openxmlformats.org/officeDocument/2006/relationships/image" Target="../media/image262.png"/><Relationship Id="rId34" Type="http://schemas.openxmlformats.org/officeDocument/2006/relationships/image" Target="../media/image275.png"/><Relationship Id="rId42" Type="http://schemas.openxmlformats.org/officeDocument/2006/relationships/image" Target="../media/image282.jpeg"/><Relationship Id="rId7" Type="http://schemas.openxmlformats.org/officeDocument/2006/relationships/image" Target="../media/image251.jpeg"/><Relationship Id="rId12" Type="http://schemas.openxmlformats.org/officeDocument/2006/relationships/image" Target="../media/image256.png"/><Relationship Id="rId17" Type="http://schemas.openxmlformats.org/officeDocument/2006/relationships/image" Target="../media/image261.png"/><Relationship Id="rId25" Type="http://schemas.openxmlformats.org/officeDocument/2006/relationships/image" Target="../media/image266.png"/><Relationship Id="rId33" Type="http://schemas.openxmlformats.org/officeDocument/2006/relationships/image" Target="../media/image274.jpeg"/><Relationship Id="rId38" Type="http://schemas.openxmlformats.org/officeDocument/2006/relationships/image" Target="../media/image278.png"/><Relationship Id="rId2" Type="http://schemas.openxmlformats.org/officeDocument/2006/relationships/image" Target="../media/image246.jpeg"/><Relationship Id="rId16" Type="http://schemas.openxmlformats.org/officeDocument/2006/relationships/image" Target="../media/image260.png"/><Relationship Id="rId20" Type="http://schemas.openxmlformats.org/officeDocument/2006/relationships/image" Target="../media/image39.png"/><Relationship Id="rId29" Type="http://schemas.openxmlformats.org/officeDocument/2006/relationships/image" Target="../media/image270.png"/><Relationship Id="rId41" Type="http://schemas.openxmlformats.org/officeDocument/2006/relationships/image" Target="../media/image281.jpeg"/><Relationship Id="rId1" Type="http://schemas.openxmlformats.org/officeDocument/2006/relationships/image" Target="../media/image245.jpeg"/><Relationship Id="rId6" Type="http://schemas.openxmlformats.org/officeDocument/2006/relationships/image" Target="../media/image250.jpeg"/><Relationship Id="rId11" Type="http://schemas.openxmlformats.org/officeDocument/2006/relationships/image" Target="../media/image255.jpeg"/><Relationship Id="rId24" Type="http://schemas.openxmlformats.org/officeDocument/2006/relationships/image" Target="../media/image265.png"/><Relationship Id="rId32" Type="http://schemas.openxmlformats.org/officeDocument/2006/relationships/image" Target="../media/image273.jpeg"/><Relationship Id="rId37" Type="http://schemas.openxmlformats.org/officeDocument/2006/relationships/image" Target="../media/image30.jpeg"/><Relationship Id="rId40" Type="http://schemas.openxmlformats.org/officeDocument/2006/relationships/image" Target="../media/image280.png"/><Relationship Id="rId5" Type="http://schemas.openxmlformats.org/officeDocument/2006/relationships/image" Target="../media/image249.jpeg"/><Relationship Id="rId15" Type="http://schemas.openxmlformats.org/officeDocument/2006/relationships/image" Target="../media/image259.jpeg"/><Relationship Id="rId23" Type="http://schemas.openxmlformats.org/officeDocument/2006/relationships/image" Target="../media/image264.png"/><Relationship Id="rId28" Type="http://schemas.openxmlformats.org/officeDocument/2006/relationships/image" Target="../media/image269.png"/><Relationship Id="rId36" Type="http://schemas.openxmlformats.org/officeDocument/2006/relationships/image" Target="../media/image277.jpeg"/><Relationship Id="rId10" Type="http://schemas.openxmlformats.org/officeDocument/2006/relationships/image" Target="../media/image254.jpeg"/><Relationship Id="rId19" Type="http://schemas.openxmlformats.org/officeDocument/2006/relationships/image" Target="../media/image38.png"/><Relationship Id="rId31" Type="http://schemas.openxmlformats.org/officeDocument/2006/relationships/image" Target="../media/image272.png"/><Relationship Id="rId44" Type="http://schemas.openxmlformats.org/officeDocument/2006/relationships/image" Target="../media/image284.jpeg"/><Relationship Id="rId4" Type="http://schemas.openxmlformats.org/officeDocument/2006/relationships/image" Target="../media/image248.jpeg"/><Relationship Id="rId9" Type="http://schemas.openxmlformats.org/officeDocument/2006/relationships/image" Target="../media/image253.jpeg"/><Relationship Id="rId14" Type="http://schemas.openxmlformats.org/officeDocument/2006/relationships/image" Target="../media/image258.jpeg"/><Relationship Id="rId22" Type="http://schemas.openxmlformats.org/officeDocument/2006/relationships/image" Target="../media/image263.png"/><Relationship Id="rId27" Type="http://schemas.openxmlformats.org/officeDocument/2006/relationships/image" Target="../media/image268.png"/><Relationship Id="rId30" Type="http://schemas.openxmlformats.org/officeDocument/2006/relationships/image" Target="../media/image271.png"/><Relationship Id="rId35" Type="http://schemas.openxmlformats.org/officeDocument/2006/relationships/image" Target="../media/image276.png"/><Relationship Id="rId43" Type="http://schemas.openxmlformats.org/officeDocument/2006/relationships/image" Target="../media/image283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1.jpeg"/><Relationship Id="rId3" Type="http://schemas.openxmlformats.org/officeDocument/2006/relationships/image" Target="../media/image287.png"/><Relationship Id="rId7" Type="http://schemas.openxmlformats.org/officeDocument/2006/relationships/image" Target="../media/image290.jpeg"/><Relationship Id="rId2" Type="http://schemas.openxmlformats.org/officeDocument/2006/relationships/image" Target="../media/image286.jpeg"/><Relationship Id="rId1" Type="http://schemas.openxmlformats.org/officeDocument/2006/relationships/image" Target="../media/image285.png"/><Relationship Id="rId6" Type="http://schemas.openxmlformats.org/officeDocument/2006/relationships/image" Target="../media/image289.jpeg"/><Relationship Id="rId5" Type="http://schemas.openxmlformats.org/officeDocument/2006/relationships/image" Target="../media/image288.jpeg"/><Relationship Id="rId4" Type="http://schemas.openxmlformats.org/officeDocument/2006/relationships/image" Target="../media/image30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17.jpeg"/><Relationship Id="rId1" Type="http://schemas.openxmlformats.org/officeDocument/2006/relationships/image" Target="../media/image11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33</xdr:row>
      <xdr:rowOff>400050</xdr:rowOff>
    </xdr:from>
    <xdr:to>
      <xdr:col>2</xdr:col>
      <xdr:colOff>2762250</xdr:colOff>
      <xdr:row>33</xdr:row>
      <xdr:rowOff>1914525</xdr:rowOff>
    </xdr:to>
    <xdr:pic>
      <xdr:nvPicPr>
        <xdr:cNvPr id="166278" name="Рисунок 211" descr="C:\Documents and Settings\Альпинист\Рабочий стол\турник for men1.GIF">
          <a:extLst>
            <a:ext uri="{FF2B5EF4-FFF2-40B4-BE49-F238E27FC236}">
              <a16:creationId xmlns:a16="http://schemas.microsoft.com/office/drawing/2014/main" id="{00000000-0008-0000-0000-00008689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7391" b="10724"/>
        <a:stretch>
          <a:fillRect/>
        </a:stretch>
      </xdr:blipFill>
      <xdr:spPr bwMode="auto">
        <a:xfrm>
          <a:off x="5029200" y="83524725"/>
          <a:ext cx="201930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1063278</xdr:colOff>
      <xdr:row>34</xdr:row>
      <xdr:rowOff>261780</xdr:rowOff>
    </xdr:from>
    <xdr:to>
      <xdr:col>5</xdr:col>
      <xdr:colOff>904466</xdr:colOff>
      <xdr:row>34</xdr:row>
      <xdr:rowOff>791301</xdr:rowOff>
    </xdr:to>
    <xdr:sp macro="" textlink="">
      <xdr:nvSpPr>
        <xdr:cNvPr id="6" name="Стрелка вправо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993091" y="85653405"/>
          <a:ext cx="1698563" cy="529521"/>
        </a:xfrm>
        <a:prstGeom prst="rightArrow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ru-RU"/>
        </a:p>
      </xdr:txBody>
    </xdr:sp>
    <xdr:clientData/>
  </xdr:twoCellAnchor>
  <xdr:twoCellAnchor editAs="oneCell">
    <xdr:from>
      <xdr:col>2</xdr:col>
      <xdr:colOff>523875</xdr:colOff>
      <xdr:row>30</xdr:row>
      <xdr:rowOff>123825</xdr:rowOff>
    </xdr:from>
    <xdr:to>
      <xdr:col>2</xdr:col>
      <xdr:colOff>2543175</xdr:colOff>
      <xdr:row>30</xdr:row>
      <xdr:rowOff>1857375</xdr:rowOff>
    </xdr:to>
    <xdr:pic>
      <xdr:nvPicPr>
        <xdr:cNvPr id="166280" name="Рисунок 6" descr="photo_2016-04-20_16-44-29.jpg">
          <a:extLst>
            <a:ext uri="{FF2B5EF4-FFF2-40B4-BE49-F238E27FC236}">
              <a16:creationId xmlns:a16="http://schemas.microsoft.com/office/drawing/2014/main" id="{00000000-0008-0000-0000-000088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10125" y="79028925"/>
          <a:ext cx="201930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552450</xdr:colOff>
      <xdr:row>31</xdr:row>
      <xdr:rowOff>209550</xdr:rowOff>
    </xdr:from>
    <xdr:to>
      <xdr:col>2</xdr:col>
      <xdr:colOff>2581275</xdr:colOff>
      <xdr:row>31</xdr:row>
      <xdr:rowOff>1647825</xdr:rowOff>
    </xdr:to>
    <xdr:pic>
      <xdr:nvPicPr>
        <xdr:cNvPr id="166281" name="Рисунок 7" descr="photo_2016-04-20_16-44-24.jpg">
          <a:extLst>
            <a:ext uri="{FF2B5EF4-FFF2-40B4-BE49-F238E27FC236}">
              <a16:creationId xmlns:a16="http://schemas.microsoft.com/office/drawing/2014/main" id="{00000000-0008-0000-0000-000089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838700" y="81029175"/>
          <a:ext cx="202882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866775</xdr:colOff>
      <xdr:row>5</xdr:row>
      <xdr:rowOff>2228850</xdr:rowOff>
    </xdr:from>
    <xdr:to>
      <xdr:col>2</xdr:col>
      <xdr:colOff>3209925</xdr:colOff>
      <xdr:row>5</xdr:row>
      <xdr:rowOff>3714750</xdr:rowOff>
    </xdr:to>
    <xdr:pic>
      <xdr:nvPicPr>
        <xdr:cNvPr id="166282" name="Рисунок 15" descr="IMG_4305222.png">
          <a:extLst>
            <a:ext uri="{FF2B5EF4-FFF2-40B4-BE49-F238E27FC236}">
              <a16:creationId xmlns:a16="http://schemas.microsoft.com/office/drawing/2014/main" id="{00000000-0008-0000-0000-00008A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153025" y="15830550"/>
          <a:ext cx="2343150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152400</xdr:colOff>
      <xdr:row>11</xdr:row>
      <xdr:rowOff>571500</xdr:rowOff>
    </xdr:from>
    <xdr:to>
      <xdr:col>2</xdr:col>
      <xdr:colOff>3114675</xdr:colOff>
      <xdr:row>11</xdr:row>
      <xdr:rowOff>2314575</xdr:rowOff>
    </xdr:to>
    <xdr:pic>
      <xdr:nvPicPr>
        <xdr:cNvPr id="166283" name="Рисунок 21" descr="DSC_0409.png">
          <a:extLst>
            <a:ext uri="{FF2B5EF4-FFF2-40B4-BE49-F238E27FC236}">
              <a16:creationId xmlns:a16="http://schemas.microsoft.com/office/drawing/2014/main" id="{00000000-0008-0000-0000-00008B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438650" y="34013775"/>
          <a:ext cx="29622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142875</xdr:colOff>
      <xdr:row>12</xdr:row>
      <xdr:rowOff>466725</xdr:rowOff>
    </xdr:from>
    <xdr:to>
      <xdr:col>2</xdr:col>
      <xdr:colOff>3209925</xdr:colOff>
      <xdr:row>13</xdr:row>
      <xdr:rowOff>485775</xdr:rowOff>
    </xdr:to>
    <xdr:pic>
      <xdr:nvPicPr>
        <xdr:cNvPr id="166284" name="Рисунок 22" descr="Без имени-1.png">
          <a:extLst>
            <a:ext uri="{FF2B5EF4-FFF2-40B4-BE49-F238E27FC236}">
              <a16:creationId xmlns:a16="http://schemas.microsoft.com/office/drawing/2014/main" id="{00000000-0008-0000-0000-00008C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429125" y="36614100"/>
          <a:ext cx="3067050" cy="2266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428625</xdr:colOff>
      <xdr:row>15</xdr:row>
      <xdr:rowOff>533400</xdr:rowOff>
    </xdr:from>
    <xdr:to>
      <xdr:col>2</xdr:col>
      <xdr:colOff>3219450</xdr:colOff>
      <xdr:row>15</xdr:row>
      <xdr:rowOff>2200275</xdr:rowOff>
    </xdr:to>
    <xdr:pic>
      <xdr:nvPicPr>
        <xdr:cNvPr id="166285" name="Рисунок 25" descr="Без имени-2.png">
          <a:extLst>
            <a:ext uri="{FF2B5EF4-FFF2-40B4-BE49-F238E27FC236}">
              <a16:creationId xmlns:a16="http://schemas.microsoft.com/office/drawing/2014/main" id="{00000000-0008-0000-0000-00008D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714875" y="43805475"/>
          <a:ext cx="2790825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304800</xdr:colOff>
      <xdr:row>16</xdr:row>
      <xdr:rowOff>800100</xdr:rowOff>
    </xdr:from>
    <xdr:to>
      <xdr:col>2</xdr:col>
      <xdr:colOff>3200400</xdr:colOff>
      <xdr:row>16</xdr:row>
      <xdr:rowOff>1781175</xdr:rowOff>
    </xdr:to>
    <xdr:pic>
      <xdr:nvPicPr>
        <xdr:cNvPr id="166286" name="Рисунок 26" descr="DSC_0419.png">
          <a:extLst>
            <a:ext uri="{FF2B5EF4-FFF2-40B4-BE49-F238E27FC236}">
              <a16:creationId xmlns:a16="http://schemas.microsoft.com/office/drawing/2014/main" id="{00000000-0008-0000-0000-00008E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591050" y="46786800"/>
          <a:ext cx="2895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142875</xdr:colOff>
      <xdr:row>17</xdr:row>
      <xdr:rowOff>800100</xdr:rowOff>
    </xdr:from>
    <xdr:to>
      <xdr:col>2</xdr:col>
      <xdr:colOff>3143250</xdr:colOff>
      <xdr:row>17</xdr:row>
      <xdr:rowOff>1895475</xdr:rowOff>
    </xdr:to>
    <xdr:pic>
      <xdr:nvPicPr>
        <xdr:cNvPr id="166287" name="Рисунок 27" descr="Без имени-3.png">
          <a:extLst>
            <a:ext uri="{FF2B5EF4-FFF2-40B4-BE49-F238E27FC236}">
              <a16:creationId xmlns:a16="http://schemas.microsoft.com/office/drawing/2014/main" id="{00000000-0008-0000-0000-00008F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429125" y="48910875"/>
          <a:ext cx="30003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18</xdr:row>
      <xdr:rowOff>762000</xdr:rowOff>
    </xdr:from>
    <xdr:to>
      <xdr:col>2</xdr:col>
      <xdr:colOff>3209925</xdr:colOff>
      <xdr:row>18</xdr:row>
      <xdr:rowOff>1857375</xdr:rowOff>
    </xdr:to>
    <xdr:pic>
      <xdr:nvPicPr>
        <xdr:cNvPr id="166288" name="Рисунок 28" descr="Без имени-3.png">
          <a:extLst>
            <a:ext uri="{FF2B5EF4-FFF2-40B4-BE49-F238E27FC236}">
              <a16:creationId xmlns:a16="http://schemas.microsoft.com/office/drawing/2014/main" id="{00000000-0008-0000-0000-000090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505325" y="50996850"/>
          <a:ext cx="299085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23</xdr:row>
      <xdr:rowOff>981075</xdr:rowOff>
    </xdr:from>
    <xdr:to>
      <xdr:col>2</xdr:col>
      <xdr:colOff>3048000</xdr:colOff>
      <xdr:row>23</xdr:row>
      <xdr:rowOff>1600200</xdr:rowOff>
    </xdr:to>
    <xdr:pic>
      <xdr:nvPicPr>
        <xdr:cNvPr id="166289" name="Рисунок 33" descr="турник крепёж в угол.png">
          <a:extLst>
            <a:ext uri="{FF2B5EF4-FFF2-40B4-BE49-F238E27FC236}">
              <a16:creationId xmlns:a16="http://schemas.microsoft.com/office/drawing/2014/main" id="{00000000-0008-0000-0000-000091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505325" y="62807850"/>
          <a:ext cx="28289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26</xdr:row>
      <xdr:rowOff>800100</xdr:rowOff>
    </xdr:from>
    <xdr:to>
      <xdr:col>2</xdr:col>
      <xdr:colOff>3190875</xdr:colOff>
      <xdr:row>26</xdr:row>
      <xdr:rowOff>1543050</xdr:rowOff>
    </xdr:to>
    <xdr:pic>
      <xdr:nvPicPr>
        <xdr:cNvPr id="166290" name="Рисунок 36" descr="IMG_1326222.png">
          <a:extLst>
            <a:ext uri="{FF2B5EF4-FFF2-40B4-BE49-F238E27FC236}">
              <a16:creationId xmlns:a16="http://schemas.microsoft.com/office/drawing/2014/main" id="{00000000-0008-0000-0000-000092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457700" y="69370575"/>
          <a:ext cx="30194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314325</xdr:colOff>
      <xdr:row>29</xdr:row>
      <xdr:rowOff>504825</xdr:rowOff>
    </xdr:from>
    <xdr:to>
      <xdr:col>2</xdr:col>
      <xdr:colOff>2933700</xdr:colOff>
      <xdr:row>29</xdr:row>
      <xdr:rowOff>2190750</xdr:rowOff>
    </xdr:to>
    <xdr:pic>
      <xdr:nvPicPr>
        <xdr:cNvPr id="166291" name="Рисунок 39" descr="IMG_4542222.png">
          <a:extLst>
            <a:ext uri="{FF2B5EF4-FFF2-40B4-BE49-F238E27FC236}">
              <a16:creationId xmlns:a16="http://schemas.microsoft.com/office/drawing/2014/main" id="{00000000-0008-0000-0000-000093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600575" y="77000100"/>
          <a:ext cx="2619375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5</xdr:row>
      <xdr:rowOff>628650</xdr:rowOff>
    </xdr:from>
    <xdr:to>
      <xdr:col>2</xdr:col>
      <xdr:colOff>1685925</xdr:colOff>
      <xdr:row>5</xdr:row>
      <xdr:rowOff>2019300</xdr:rowOff>
    </xdr:to>
    <xdr:pic>
      <xdr:nvPicPr>
        <xdr:cNvPr id="166292" name="Рисунок 43" descr="IMG_4297222.png">
          <a:extLst>
            <a:ext uri="{FF2B5EF4-FFF2-40B4-BE49-F238E27FC236}">
              <a16:creationId xmlns:a16="http://schemas.microsoft.com/office/drawing/2014/main" id="{00000000-0008-0000-0000-000094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333875" y="14230350"/>
          <a:ext cx="163830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11741</xdr:colOff>
      <xdr:row>5</xdr:row>
      <xdr:rowOff>22332</xdr:rowOff>
    </xdr:from>
    <xdr:to>
      <xdr:col>3</xdr:col>
      <xdr:colOff>0</xdr:colOff>
      <xdr:row>5</xdr:row>
      <xdr:rowOff>418274</xdr:rowOff>
    </xdr:to>
    <xdr:sp macro="" textlink="">
      <xdr:nvSpPr>
        <xdr:cNvPr id="45" name="Прямоугольник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1230941" y="1727307"/>
          <a:ext cx="597859" cy="176573"/>
        </a:xfrm>
        <a:prstGeom prst="rect">
          <a:avLst/>
        </a:prstGeom>
        <a:solidFill>
          <a:srgbClr val="8CFF01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solidFill>
                <a:sysClr val="windowText" lastClr="000000"/>
              </a:solidFill>
              <a:latin typeface="Century Gothic" pitchFamily="34" charset="0"/>
            </a:rPr>
            <a:t>Профиль</a:t>
          </a:r>
          <a:r>
            <a:rPr lang="ru-RU" sz="1800" b="1" baseline="0">
              <a:solidFill>
                <a:sysClr val="windowText" lastClr="000000"/>
              </a:solidFill>
              <a:latin typeface="Century Gothic" pitchFamily="34" charset="0"/>
            </a:rPr>
            <a:t> </a:t>
          </a:r>
          <a:r>
            <a:rPr lang="ru-RU" sz="2400" b="1" baseline="0">
              <a:solidFill>
                <a:sysClr val="windowText" lastClr="000000"/>
              </a:solidFill>
              <a:latin typeface="Century Gothic" pitchFamily="34" charset="0"/>
            </a:rPr>
            <a:t>30*30</a:t>
          </a:r>
          <a:endParaRPr lang="ru-RU" sz="2400" b="1">
            <a:solidFill>
              <a:sysClr val="windowText" lastClr="000000"/>
            </a:solidFill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13746</xdr:colOff>
      <xdr:row>6</xdr:row>
      <xdr:rowOff>14811</xdr:rowOff>
    </xdr:from>
    <xdr:to>
      <xdr:col>3</xdr:col>
      <xdr:colOff>2005</xdr:colOff>
      <xdr:row>6</xdr:row>
      <xdr:rowOff>439034</xdr:rowOff>
    </xdr:to>
    <xdr:sp macro="" textlink="">
      <xdr:nvSpPr>
        <xdr:cNvPr id="46" name="Прямоугольник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1232946" y="2110311"/>
          <a:ext cx="597859" cy="176573"/>
        </a:xfrm>
        <a:prstGeom prst="rect">
          <a:avLst/>
        </a:prstGeom>
        <a:solidFill>
          <a:srgbClr val="8CFF01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 baseline="0">
              <a:solidFill>
                <a:sysClr val="windowText" lastClr="000000"/>
              </a:solidFill>
              <a:latin typeface="Century Gothic" pitchFamily="34" charset="0"/>
            </a:rPr>
            <a:t>Труба </a:t>
          </a:r>
          <a:r>
            <a:rPr lang="ru-RU" sz="2400" b="1" baseline="0">
              <a:solidFill>
                <a:sysClr val="windowText" lastClr="000000"/>
              </a:solidFill>
              <a:latin typeface="Century Gothic" pitchFamily="34" charset="0"/>
            </a:rPr>
            <a:t>32</a:t>
          </a:r>
          <a:endParaRPr lang="ru-RU" sz="2400" b="1">
            <a:solidFill>
              <a:sysClr val="windowText" lastClr="000000"/>
            </a:solidFill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13747</xdr:colOff>
      <xdr:row>8</xdr:row>
      <xdr:rowOff>5288</xdr:rowOff>
    </xdr:from>
    <xdr:to>
      <xdr:col>3</xdr:col>
      <xdr:colOff>2006</xdr:colOff>
      <xdr:row>8</xdr:row>
      <xdr:rowOff>439036</xdr:rowOff>
    </xdr:to>
    <xdr:sp macro="" textlink="">
      <xdr:nvSpPr>
        <xdr:cNvPr id="47" name="Прямоугольник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1232947" y="2672288"/>
          <a:ext cx="597859" cy="186098"/>
        </a:xfrm>
        <a:prstGeom prst="rect">
          <a:avLst/>
        </a:prstGeom>
        <a:solidFill>
          <a:srgbClr val="8CFF01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solidFill>
                <a:sysClr val="windowText" lastClr="000000"/>
              </a:solidFill>
              <a:latin typeface="Century Gothic" pitchFamily="34" charset="0"/>
            </a:rPr>
            <a:t>Профиль</a:t>
          </a:r>
          <a:r>
            <a:rPr lang="ru-RU" sz="1800" b="1" baseline="0">
              <a:solidFill>
                <a:sysClr val="windowText" lastClr="000000"/>
              </a:solidFill>
              <a:latin typeface="Century Gothic" pitchFamily="34" charset="0"/>
            </a:rPr>
            <a:t> </a:t>
          </a:r>
          <a:r>
            <a:rPr lang="ru-RU" sz="2400" b="1" baseline="0">
              <a:solidFill>
                <a:sysClr val="windowText" lastClr="000000"/>
              </a:solidFill>
              <a:latin typeface="Century Gothic" pitchFamily="34" charset="0"/>
            </a:rPr>
            <a:t>40*40</a:t>
          </a:r>
          <a:endParaRPr lang="ru-RU" sz="2400" b="1">
            <a:solidFill>
              <a:sysClr val="windowText" lastClr="000000"/>
            </a:solidFill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15753</xdr:colOff>
      <xdr:row>9</xdr:row>
      <xdr:rowOff>33529</xdr:rowOff>
    </xdr:from>
    <xdr:to>
      <xdr:col>3</xdr:col>
      <xdr:colOff>4012</xdr:colOff>
      <xdr:row>9</xdr:row>
      <xdr:rowOff>457638</xdr:rowOff>
    </xdr:to>
    <xdr:sp macro="" textlink="">
      <xdr:nvSpPr>
        <xdr:cNvPr id="49" name="Прямоугольник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1234953" y="3072004"/>
          <a:ext cx="597859" cy="167048"/>
        </a:xfrm>
        <a:prstGeom prst="rect">
          <a:avLst/>
        </a:prstGeom>
        <a:solidFill>
          <a:srgbClr val="8CFF01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solidFill>
                <a:sysClr val="windowText" lastClr="000000"/>
              </a:solidFill>
              <a:latin typeface="Century Gothic" pitchFamily="34" charset="0"/>
            </a:rPr>
            <a:t>Профиль</a:t>
          </a:r>
          <a:r>
            <a:rPr lang="ru-RU" sz="1800" b="1" baseline="0">
              <a:solidFill>
                <a:sysClr val="windowText" lastClr="000000"/>
              </a:solidFill>
              <a:latin typeface="Century Gothic" pitchFamily="34" charset="0"/>
            </a:rPr>
            <a:t> </a:t>
          </a:r>
          <a:r>
            <a:rPr lang="ru-RU" sz="2400" b="1" baseline="0">
              <a:solidFill>
                <a:sysClr val="windowText" lastClr="000000"/>
              </a:solidFill>
              <a:latin typeface="Century Gothic" pitchFamily="34" charset="0"/>
            </a:rPr>
            <a:t>40*40</a:t>
          </a:r>
          <a:endParaRPr lang="ru-RU" sz="2400" b="1">
            <a:solidFill>
              <a:sysClr val="windowText" lastClr="000000"/>
            </a:solidFill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17759</xdr:colOff>
      <xdr:row>10</xdr:row>
      <xdr:rowOff>9298</xdr:rowOff>
    </xdr:from>
    <xdr:to>
      <xdr:col>3</xdr:col>
      <xdr:colOff>6018</xdr:colOff>
      <xdr:row>10</xdr:row>
      <xdr:rowOff>443046</xdr:rowOff>
    </xdr:to>
    <xdr:sp macro="" textlink="">
      <xdr:nvSpPr>
        <xdr:cNvPr id="50" name="Прямоугольник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1236959" y="3438298"/>
          <a:ext cx="597859" cy="176573"/>
        </a:xfrm>
        <a:prstGeom prst="rect">
          <a:avLst/>
        </a:prstGeom>
        <a:solidFill>
          <a:srgbClr val="8CFF01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solidFill>
                <a:sysClr val="windowText" lastClr="000000"/>
              </a:solidFill>
              <a:latin typeface="Century Gothic" pitchFamily="34" charset="0"/>
            </a:rPr>
            <a:t>Профиль</a:t>
          </a:r>
          <a:r>
            <a:rPr lang="ru-RU" sz="1800" b="1" baseline="0">
              <a:solidFill>
                <a:sysClr val="windowText" lastClr="000000"/>
              </a:solidFill>
              <a:latin typeface="Century Gothic" pitchFamily="34" charset="0"/>
            </a:rPr>
            <a:t> </a:t>
          </a:r>
          <a:r>
            <a:rPr lang="ru-RU" sz="2400" b="1" baseline="0">
              <a:solidFill>
                <a:sysClr val="windowText" lastClr="000000"/>
              </a:solidFill>
              <a:latin typeface="Century Gothic" pitchFamily="34" charset="0"/>
            </a:rPr>
            <a:t>40*40</a:t>
          </a:r>
          <a:endParaRPr lang="ru-RU" sz="2400" b="1">
            <a:solidFill>
              <a:sysClr val="windowText" lastClr="000000"/>
            </a:solidFill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19764</xdr:colOff>
      <xdr:row>13</xdr:row>
      <xdr:rowOff>11302</xdr:rowOff>
    </xdr:from>
    <xdr:to>
      <xdr:col>3</xdr:col>
      <xdr:colOff>8023</xdr:colOff>
      <xdr:row>13</xdr:row>
      <xdr:rowOff>445050</xdr:rowOff>
    </xdr:to>
    <xdr:sp macro="" textlink="">
      <xdr:nvSpPr>
        <xdr:cNvPr id="51" name="Прямоугольник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1238964" y="4392802"/>
          <a:ext cx="597859" cy="176573"/>
        </a:xfrm>
        <a:prstGeom prst="rect">
          <a:avLst/>
        </a:prstGeom>
        <a:solidFill>
          <a:srgbClr val="8CFF01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solidFill>
                <a:sysClr val="windowText" lastClr="000000"/>
              </a:solidFill>
              <a:latin typeface="Century Gothic" pitchFamily="34" charset="0"/>
            </a:rPr>
            <a:t>Профиль</a:t>
          </a:r>
          <a:r>
            <a:rPr lang="ru-RU" sz="1800" b="1" baseline="0">
              <a:solidFill>
                <a:sysClr val="windowText" lastClr="000000"/>
              </a:solidFill>
              <a:latin typeface="Century Gothic" pitchFamily="34" charset="0"/>
            </a:rPr>
            <a:t> </a:t>
          </a:r>
          <a:r>
            <a:rPr lang="ru-RU" sz="2400" b="1" baseline="0">
              <a:solidFill>
                <a:sysClr val="windowText" lastClr="000000"/>
              </a:solidFill>
              <a:latin typeface="Century Gothic" pitchFamily="34" charset="0"/>
            </a:rPr>
            <a:t>40*40</a:t>
          </a:r>
          <a:endParaRPr lang="ru-RU" sz="2400" b="1">
            <a:solidFill>
              <a:sysClr val="windowText" lastClr="000000"/>
            </a:solidFill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21769</xdr:colOff>
      <xdr:row>14</xdr:row>
      <xdr:rowOff>13307</xdr:rowOff>
    </xdr:from>
    <xdr:to>
      <xdr:col>3</xdr:col>
      <xdr:colOff>10028</xdr:colOff>
      <xdr:row>14</xdr:row>
      <xdr:rowOff>447055</xdr:rowOff>
    </xdr:to>
    <xdr:sp macro="" textlink="">
      <xdr:nvSpPr>
        <xdr:cNvPr id="52" name="Прямоугольник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1240969" y="4585307"/>
          <a:ext cx="597859" cy="176573"/>
        </a:xfrm>
        <a:prstGeom prst="rect">
          <a:avLst/>
        </a:prstGeom>
        <a:solidFill>
          <a:srgbClr val="8CFF01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solidFill>
                <a:sysClr val="windowText" lastClr="000000"/>
              </a:solidFill>
              <a:latin typeface="Century Gothic" pitchFamily="34" charset="0"/>
            </a:rPr>
            <a:t>Профиль</a:t>
          </a:r>
          <a:r>
            <a:rPr lang="ru-RU" sz="1800" b="1" baseline="0">
              <a:solidFill>
                <a:sysClr val="windowText" lastClr="000000"/>
              </a:solidFill>
              <a:latin typeface="Century Gothic" pitchFamily="34" charset="0"/>
            </a:rPr>
            <a:t> </a:t>
          </a:r>
          <a:r>
            <a:rPr lang="ru-RU" sz="2400" b="1" baseline="0">
              <a:solidFill>
                <a:sysClr val="windowText" lastClr="000000"/>
              </a:solidFill>
              <a:latin typeface="Century Gothic" pitchFamily="34" charset="0"/>
            </a:rPr>
            <a:t>40*40</a:t>
          </a:r>
          <a:endParaRPr lang="ru-RU" sz="2400" b="1">
            <a:solidFill>
              <a:sysClr val="windowText" lastClr="000000"/>
            </a:solidFill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23775</xdr:colOff>
      <xdr:row>15</xdr:row>
      <xdr:rowOff>15313</xdr:rowOff>
    </xdr:from>
    <xdr:to>
      <xdr:col>3</xdr:col>
      <xdr:colOff>12034</xdr:colOff>
      <xdr:row>15</xdr:row>
      <xdr:rowOff>449061</xdr:rowOff>
    </xdr:to>
    <xdr:sp macro="" textlink="">
      <xdr:nvSpPr>
        <xdr:cNvPr id="53" name="Прямоугольник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1242975" y="4777813"/>
          <a:ext cx="597859" cy="176573"/>
        </a:xfrm>
        <a:prstGeom prst="rect">
          <a:avLst/>
        </a:prstGeom>
        <a:solidFill>
          <a:srgbClr val="34963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latin typeface="Century Gothic" pitchFamily="34" charset="0"/>
            </a:rPr>
            <a:t>Профиль</a:t>
          </a:r>
          <a:r>
            <a:rPr lang="ru-RU" sz="1800" b="1" baseline="0">
              <a:latin typeface="Century Gothic" pitchFamily="34" charset="0"/>
            </a:rPr>
            <a:t> </a:t>
          </a:r>
          <a:r>
            <a:rPr lang="ru-RU" sz="2400" b="1" baseline="0">
              <a:latin typeface="Century Gothic" pitchFamily="34" charset="0"/>
            </a:rPr>
            <a:t>40*40</a:t>
          </a:r>
          <a:endParaRPr lang="ru-RU" sz="2400" b="1"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9071</xdr:colOff>
      <xdr:row>19</xdr:row>
      <xdr:rowOff>607</xdr:rowOff>
    </xdr:from>
    <xdr:to>
      <xdr:col>2</xdr:col>
      <xdr:colOff>3306014</xdr:colOff>
      <xdr:row>19</xdr:row>
      <xdr:rowOff>434355</xdr:rowOff>
    </xdr:to>
    <xdr:sp macro="" textlink="">
      <xdr:nvSpPr>
        <xdr:cNvPr id="54" name="Прямоугольник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1228271" y="6287107"/>
          <a:ext cx="601368" cy="186098"/>
        </a:xfrm>
        <a:prstGeom prst="rect">
          <a:avLst/>
        </a:prstGeom>
        <a:solidFill>
          <a:srgbClr val="8CFF01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solidFill>
                <a:sysClr val="windowText" lastClr="000000"/>
              </a:solidFill>
              <a:latin typeface="Century Gothic" pitchFamily="34" charset="0"/>
            </a:rPr>
            <a:t>Профиль</a:t>
          </a:r>
          <a:r>
            <a:rPr lang="ru-RU" sz="1800" b="1" baseline="0">
              <a:solidFill>
                <a:sysClr val="windowText" lastClr="000000"/>
              </a:solidFill>
              <a:latin typeface="Century Gothic" pitchFamily="34" charset="0"/>
            </a:rPr>
            <a:t> </a:t>
          </a:r>
          <a:r>
            <a:rPr lang="ru-RU" sz="2400" b="1" baseline="0">
              <a:solidFill>
                <a:sysClr val="windowText" lastClr="000000"/>
              </a:solidFill>
              <a:latin typeface="Century Gothic" pitchFamily="34" charset="0"/>
            </a:rPr>
            <a:t>40*40</a:t>
          </a:r>
          <a:endParaRPr lang="ru-RU" sz="2400" b="1">
            <a:solidFill>
              <a:sysClr val="windowText" lastClr="000000"/>
            </a:solidFill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11076</xdr:colOff>
      <xdr:row>24</xdr:row>
      <xdr:rowOff>19321</xdr:rowOff>
    </xdr:from>
    <xdr:to>
      <xdr:col>2</xdr:col>
      <xdr:colOff>3308019</xdr:colOff>
      <xdr:row>24</xdr:row>
      <xdr:rowOff>453069</xdr:rowOff>
    </xdr:to>
    <xdr:sp macro="" textlink="">
      <xdr:nvSpPr>
        <xdr:cNvPr id="55" name="Прямоугольник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1230276" y="7258321"/>
          <a:ext cx="601368" cy="167048"/>
        </a:xfrm>
        <a:prstGeom prst="rect">
          <a:avLst/>
        </a:prstGeom>
        <a:solidFill>
          <a:srgbClr val="8CFF01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solidFill>
                <a:sysClr val="windowText" lastClr="000000"/>
              </a:solidFill>
              <a:latin typeface="Century Gothic" pitchFamily="34" charset="0"/>
            </a:rPr>
            <a:t>Профиль</a:t>
          </a:r>
          <a:r>
            <a:rPr lang="ru-RU" sz="1800" b="1" baseline="0">
              <a:solidFill>
                <a:sysClr val="windowText" lastClr="000000"/>
              </a:solidFill>
              <a:latin typeface="Century Gothic" pitchFamily="34" charset="0"/>
            </a:rPr>
            <a:t> </a:t>
          </a:r>
          <a:r>
            <a:rPr lang="ru-RU" sz="2400" b="1" baseline="0">
              <a:solidFill>
                <a:sysClr val="windowText" lastClr="000000"/>
              </a:solidFill>
              <a:latin typeface="Century Gothic" pitchFamily="34" charset="0"/>
            </a:rPr>
            <a:t>40*40</a:t>
          </a:r>
          <a:endParaRPr lang="ru-RU" sz="2400" b="1">
            <a:solidFill>
              <a:sysClr val="windowText" lastClr="000000"/>
            </a:solidFill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13081</xdr:colOff>
      <xdr:row>27</xdr:row>
      <xdr:rowOff>4615</xdr:rowOff>
    </xdr:from>
    <xdr:to>
      <xdr:col>3</xdr:col>
      <xdr:colOff>1340</xdr:colOff>
      <xdr:row>27</xdr:row>
      <xdr:rowOff>438363</xdr:rowOff>
    </xdr:to>
    <xdr:sp macro="" textlink="">
      <xdr:nvSpPr>
        <xdr:cNvPr id="56" name="Прямоугольник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1232281" y="8005615"/>
          <a:ext cx="597859" cy="186098"/>
        </a:xfrm>
        <a:prstGeom prst="rect">
          <a:avLst/>
        </a:prstGeom>
        <a:solidFill>
          <a:srgbClr val="8CFF01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 baseline="0">
              <a:solidFill>
                <a:sysClr val="windowText" lastClr="000000"/>
              </a:solidFill>
              <a:latin typeface="Century Gothic" pitchFamily="34" charset="0"/>
            </a:rPr>
            <a:t>Профиль </a:t>
          </a:r>
          <a:r>
            <a:rPr lang="ru-RU" sz="2400" b="1" baseline="0">
              <a:solidFill>
                <a:sysClr val="windowText" lastClr="000000"/>
              </a:solidFill>
              <a:latin typeface="Century Gothic" pitchFamily="34" charset="0"/>
            </a:rPr>
            <a:t>25*25</a:t>
          </a:r>
          <a:endParaRPr lang="ru-RU" sz="2400" b="1">
            <a:solidFill>
              <a:sysClr val="windowText" lastClr="000000"/>
            </a:solidFill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15086</xdr:colOff>
      <xdr:row>28</xdr:row>
      <xdr:rowOff>49566</xdr:rowOff>
    </xdr:from>
    <xdr:to>
      <xdr:col>3</xdr:col>
      <xdr:colOff>3345</xdr:colOff>
      <xdr:row>28</xdr:row>
      <xdr:rowOff>473885</xdr:rowOff>
    </xdr:to>
    <xdr:sp macro="" textlink="">
      <xdr:nvSpPr>
        <xdr:cNvPr id="57" name="Прямоугольник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1234286" y="8231541"/>
          <a:ext cx="597859" cy="147998"/>
        </a:xfrm>
        <a:prstGeom prst="rect">
          <a:avLst/>
        </a:prstGeom>
        <a:solidFill>
          <a:srgbClr val="8CFF01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solidFill>
                <a:sysClr val="windowText" lastClr="000000"/>
              </a:solidFill>
              <a:latin typeface="Century Gothic" pitchFamily="34" charset="0"/>
            </a:rPr>
            <a:t>Профиль</a:t>
          </a:r>
          <a:r>
            <a:rPr lang="ru-RU" sz="1800" b="1" baseline="0">
              <a:solidFill>
                <a:sysClr val="windowText" lastClr="000000"/>
              </a:solidFill>
              <a:latin typeface="Century Gothic" pitchFamily="34" charset="0"/>
            </a:rPr>
            <a:t> </a:t>
          </a:r>
          <a:r>
            <a:rPr lang="ru-RU" sz="2400" b="1" baseline="0">
              <a:solidFill>
                <a:sysClr val="windowText" lastClr="000000"/>
              </a:solidFill>
              <a:latin typeface="Century Gothic" pitchFamily="34" charset="0"/>
            </a:rPr>
            <a:t>40*40</a:t>
          </a:r>
          <a:endParaRPr lang="ru-RU" sz="2400" b="1">
            <a:solidFill>
              <a:sysClr val="windowText" lastClr="000000"/>
            </a:solidFill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15753</xdr:colOff>
      <xdr:row>7</xdr:row>
      <xdr:rowOff>40715</xdr:rowOff>
    </xdr:from>
    <xdr:to>
      <xdr:col>3</xdr:col>
      <xdr:colOff>4012</xdr:colOff>
      <xdr:row>7</xdr:row>
      <xdr:rowOff>474463</xdr:rowOff>
    </xdr:to>
    <xdr:sp macro="" textlink="">
      <xdr:nvSpPr>
        <xdr:cNvPr id="58" name="Прямоугольник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1234953" y="2326715"/>
          <a:ext cx="597859" cy="147998"/>
        </a:xfrm>
        <a:prstGeom prst="rect">
          <a:avLst/>
        </a:prstGeom>
        <a:solidFill>
          <a:srgbClr val="8CFF01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solidFill>
                <a:sysClr val="windowText" lastClr="000000"/>
              </a:solidFill>
              <a:latin typeface="Century Gothic" pitchFamily="34" charset="0"/>
            </a:rPr>
            <a:t>Профиль</a:t>
          </a:r>
          <a:r>
            <a:rPr lang="ru-RU" sz="1800" b="1" baseline="0">
              <a:solidFill>
                <a:sysClr val="windowText" lastClr="000000"/>
              </a:solidFill>
              <a:latin typeface="Century Gothic" pitchFamily="34" charset="0"/>
            </a:rPr>
            <a:t> </a:t>
          </a:r>
          <a:r>
            <a:rPr lang="ru-RU" sz="2400" b="1" baseline="0">
              <a:solidFill>
                <a:sysClr val="windowText" lastClr="000000"/>
              </a:solidFill>
              <a:latin typeface="Century Gothic" pitchFamily="34" charset="0"/>
            </a:rPr>
            <a:t>40*40</a:t>
          </a:r>
          <a:endParaRPr lang="ru-RU" sz="2400" b="1">
            <a:solidFill>
              <a:sysClr val="windowText" lastClr="000000"/>
            </a:solidFill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15753</xdr:colOff>
      <xdr:row>11</xdr:row>
      <xdr:rowOff>24005</xdr:rowOff>
    </xdr:from>
    <xdr:to>
      <xdr:col>3</xdr:col>
      <xdr:colOff>4012</xdr:colOff>
      <xdr:row>11</xdr:row>
      <xdr:rowOff>457753</xdr:rowOff>
    </xdr:to>
    <xdr:sp macro="" textlink="">
      <xdr:nvSpPr>
        <xdr:cNvPr id="59" name="Прямоугольник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1234953" y="3643505"/>
          <a:ext cx="597859" cy="167048"/>
        </a:xfrm>
        <a:prstGeom prst="rect">
          <a:avLst/>
        </a:prstGeom>
        <a:solidFill>
          <a:srgbClr val="34963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latin typeface="Century Gothic" pitchFamily="34" charset="0"/>
            </a:rPr>
            <a:t>Труба</a:t>
          </a:r>
          <a:r>
            <a:rPr lang="ru-RU" sz="1800" b="1" baseline="0">
              <a:latin typeface="Century Gothic" pitchFamily="34" charset="0"/>
            </a:rPr>
            <a:t> </a:t>
          </a:r>
          <a:r>
            <a:rPr lang="ru-RU" sz="2400" b="1" baseline="0">
              <a:latin typeface="Century Gothic" pitchFamily="34" charset="0"/>
            </a:rPr>
            <a:t>32</a:t>
          </a:r>
          <a:endParaRPr lang="ru-RU" sz="2400" b="1"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17758</xdr:colOff>
      <xdr:row>12</xdr:row>
      <xdr:rowOff>9300</xdr:rowOff>
    </xdr:from>
    <xdr:to>
      <xdr:col>3</xdr:col>
      <xdr:colOff>6017</xdr:colOff>
      <xdr:row>12</xdr:row>
      <xdr:rowOff>443048</xdr:rowOff>
    </xdr:to>
    <xdr:sp macro="" textlink="">
      <xdr:nvSpPr>
        <xdr:cNvPr id="60" name="Прямоугольник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1236958" y="4009800"/>
          <a:ext cx="597859" cy="176573"/>
        </a:xfrm>
        <a:prstGeom prst="rect">
          <a:avLst/>
        </a:prstGeom>
        <a:solidFill>
          <a:srgbClr val="34963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 baseline="0">
              <a:latin typeface="Century Gothic" pitchFamily="34" charset="0"/>
            </a:rPr>
            <a:t>Труба </a:t>
          </a:r>
          <a:r>
            <a:rPr lang="ru-RU" sz="2400" b="1" baseline="0">
              <a:latin typeface="Century Gothic" pitchFamily="34" charset="0"/>
            </a:rPr>
            <a:t>32</a:t>
          </a:r>
          <a:endParaRPr lang="ru-RU" sz="2400" b="1"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9070</xdr:colOff>
      <xdr:row>16</xdr:row>
      <xdr:rowOff>17318</xdr:rowOff>
    </xdr:from>
    <xdr:to>
      <xdr:col>2</xdr:col>
      <xdr:colOff>3306013</xdr:colOff>
      <xdr:row>16</xdr:row>
      <xdr:rowOff>451066</xdr:rowOff>
    </xdr:to>
    <xdr:sp macro="" textlink="">
      <xdr:nvSpPr>
        <xdr:cNvPr id="61" name="Прямоугольник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1228270" y="5160818"/>
          <a:ext cx="601368" cy="176573"/>
        </a:xfrm>
        <a:prstGeom prst="rect">
          <a:avLst/>
        </a:prstGeom>
        <a:solidFill>
          <a:srgbClr val="8CFF01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solidFill>
                <a:sysClr val="windowText" lastClr="000000"/>
              </a:solidFill>
              <a:latin typeface="Century Gothic" pitchFamily="34" charset="0"/>
            </a:rPr>
            <a:t>Труба</a:t>
          </a:r>
          <a:r>
            <a:rPr lang="ru-RU" sz="1800" b="1" baseline="0">
              <a:solidFill>
                <a:sysClr val="windowText" lastClr="000000"/>
              </a:solidFill>
              <a:latin typeface="Century Gothic" pitchFamily="34" charset="0"/>
            </a:rPr>
            <a:t> </a:t>
          </a:r>
          <a:r>
            <a:rPr lang="ru-RU" sz="2400" b="1" baseline="0">
              <a:solidFill>
                <a:sysClr val="windowText" lastClr="000000"/>
              </a:solidFill>
              <a:latin typeface="Century Gothic" pitchFamily="34" charset="0"/>
            </a:rPr>
            <a:t>25</a:t>
          </a:r>
          <a:endParaRPr lang="ru-RU" sz="2400" b="1">
            <a:solidFill>
              <a:sysClr val="windowText" lastClr="000000"/>
            </a:solidFill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11075</xdr:colOff>
      <xdr:row>17</xdr:row>
      <xdr:rowOff>36034</xdr:rowOff>
    </xdr:from>
    <xdr:to>
      <xdr:col>2</xdr:col>
      <xdr:colOff>3308018</xdr:colOff>
      <xdr:row>17</xdr:row>
      <xdr:rowOff>469782</xdr:rowOff>
    </xdr:to>
    <xdr:sp macro="" textlink="">
      <xdr:nvSpPr>
        <xdr:cNvPr id="62" name="Прямоугольник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1230275" y="5560534"/>
          <a:ext cx="601368" cy="157523"/>
        </a:xfrm>
        <a:prstGeom prst="rect">
          <a:avLst/>
        </a:prstGeom>
        <a:solidFill>
          <a:srgbClr val="34963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latin typeface="Century Gothic" pitchFamily="34" charset="0"/>
            </a:rPr>
            <a:t>Труба</a:t>
          </a:r>
          <a:r>
            <a:rPr lang="ru-RU" sz="1800" b="1" baseline="0">
              <a:latin typeface="Century Gothic" pitchFamily="34" charset="0"/>
            </a:rPr>
            <a:t> </a:t>
          </a:r>
          <a:r>
            <a:rPr lang="ru-RU" sz="2400" b="1" baseline="0">
              <a:latin typeface="Century Gothic" pitchFamily="34" charset="0"/>
            </a:rPr>
            <a:t>25</a:t>
          </a:r>
          <a:endParaRPr lang="ru-RU" sz="2400" b="1"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13081</xdr:colOff>
      <xdr:row>18</xdr:row>
      <xdr:rowOff>21329</xdr:rowOff>
    </xdr:from>
    <xdr:to>
      <xdr:col>3</xdr:col>
      <xdr:colOff>1340</xdr:colOff>
      <xdr:row>18</xdr:row>
      <xdr:rowOff>455077</xdr:rowOff>
    </xdr:to>
    <xdr:sp macro="" textlink="">
      <xdr:nvSpPr>
        <xdr:cNvPr id="63" name="Прямоугольник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1232281" y="5926829"/>
          <a:ext cx="597859" cy="167048"/>
        </a:xfrm>
        <a:prstGeom prst="rect">
          <a:avLst/>
        </a:prstGeom>
        <a:solidFill>
          <a:srgbClr val="34963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latin typeface="Century Gothic" pitchFamily="34" charset="0"/>
            </a:rPr>
            <a:t>Труба</a:t>
          </a:r>
          <a:r>
            <a:rPr lang="ru-RU" sz="1800" b="1" baseline="0">
              <a:latin typeface="Century Gothic" pitchFamily="34" charset="0"/>
            </a:rPr>
            <a:t> </a:t>
          </a:r>
          <a:r>
            <a:rPr lang="ru-RU" sz="2400" b="1" baseline="0">
              <a:latin typeface="Century Gothic" pitchFamily="34" charset="0"/>
            </a:rPr>
            <a:t>25</a:t>
          </a:r>
          <a:endParaRPr lang="ru-RU" sz="2400" b="1">
            <a:latin typeface="Century Gothic" pitchFamily="34" charset="0"/>
          </a:endParaRPr>
        </a:p>
      </xdr:txBody>
    </xdr:sp>
    <xdr:clientData/>
  </xdr:twoCellAnchor>
  <xdr:twoCellAnchor>
    <xdr:from>
      <xdr:col>1</xdr:col>
      <xdr:colOff>900744</xdr:colOff>
      <xdr:row>20</xdr:row>
      <xdr:rowOff>6624</xdr:rowOff>
    </xdr:from>
    <xdr:to>
      <xdr:col>2</xdr:col>
      <xdr:colOff>3295318</xdr:colOff>
      <xdr:row>20</xdr:row>
      <xdr:rowOff>440372</xdr:rowOff>
    </xdr:to>
    <xdr:sp macro="" textlink="">
      <xdr:nvSpPr>
        <xdr:cNvPr id="64" name="Прямоугольник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1215069" y="6483624"/>
          <a:ext cx="613399" cy="186098"/>
        </a:xfrm>
        <a:prstGeom prst="rect">
          <a:avLst/>
        </a:prstGeom>
        <a:solidFill>
          <a:srgbClr val="8CFF01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solidFill>
                <a:sysClr val="windowText" lastClr="000000"/>
              </a:solidFill>
              <a:latin typeface="Century Gothic" pitchFamily="34" charset="0"/>
            </a:rPr>
            <a:t>Труба</a:t>
          </a:r>
          <a:r>
            <a:rPr lang="ru-RU" sz="1800" b="1" baseline="0">
              <a:solidFill>
                <a:sysClr val="windowText" lastClr="000000"/>
              </a:solidFill>
              <a:latin typeface="Century Gothic" pitchFamily="34" charset="0"/>
            </a:rPr>
            <a:t> </a:t>
          </a:r>
          <a:r>
            <a:rPr lang="ru-RU" sz="2400" b="1" baseline="0">
              <a:solidFill>
                <a:sysClr val="windowText" lastClr="000000"/>
              </a:solidFill>
              <a:latin typeface="Century Gothic" pitchFamily="34" charset="0"/>
            </a:rPr>
            <a:t>25</a:t>
          </a:r>
          <a:endParaRPr lang="ru-RU" sz="2400" b="1">
            <a:solidFill>
              <a:sysClr val="windowText" lastClr="000000"/>
            </a:solidFill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17091</xdr:colOff>
      <xdr:row>21</xdr:row>
      <xdr:rowOff>8628</xdr:rowOff>
    </xdr:from>
    <xdr:to>
      <xdr:col>3</xdr:col>
      <xdr:colOff>5350</xdr:colOff>
      <xdr:row>21</xdr:row>
      <xdr:rowOff>442376</xdr:rowOff>
    </xdr:to>
    <xdr:sp macro="" textlink="">
      <xdr:nvSpPr>
        <xdr:cNvPr id="65" name="Прямоугольник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1236291" y="6676128"/>
          <a:ext cx="597859" cy="186098"/>
        </a:xfrm>
        <a:prstGeom prst="rect">
          <a:avLst/>
        </a:prstGeom>
        <a:solidFill>
          <a:srgbClr val="8CFF01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solidFill>
                <a:sysClr val="windowText" lastClr="000000"/>
              </a:solidFill>
              <a:latin typeface="Century Gothic" pitchFamily="34" charset="0"/>
            </a:rPr>
            <a:t>Труба</a:t>
          </a:r>
          <a:r>
            <a:rPr lang="ru-RU" sz="1800" b="1" baseline="0">
              <a:solidFill>
                <a:sysClr val="windowText" lastClr="000000"/>
              </a:solidFill>
              <a:latin typeface="Century Gothic" pitchFamily="34" charset="0"/>
            </a:rPr>
            <a:t> </a:t>
          </a:r>
          <a:r>
            <a:rPr lang="ru-RU" sz="2400" b="1" baseline="0">
              <a:solidFill>
                <a:sysClr val="windowText" lastClr="000000"/>
              </a:solidFill>
              <a:latin typeface="Century Gothic" pitchFamily="34" charset="0"/>
            </a:rPr>
            <a:t>25</a:t>
          </a:r>
          <a:endParaRPr lang="ru-RU" sz="2400" b="1">
            <a:solidFill>
              <a:sysClr val="windowText" lastClr="000000"/>
            </a:solidFill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19096</xdr:colOff>
      <xdr:row>22</xdr:row>
      <xdr:rowOff>10633</xdr:rowOff>
    </xdr:from>
    <xdr:to>
      <xdr:col>3</xdr:col>
      <xdr:colOff>7355</xdr:colOff>
      <xdr:row>22</xdr:row>
      <xdr:rowOff>444381</xdr:rowOff>
    </xdr:to>
    <xdr:sp macro="" textlink="">
      <xdr:nvSpPr>
        <xdr:cNvPr id="66" name="Прямоугольник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1238296" y="6868633"/>
          <a:ext cx="597859" cy="176573"/>
        </a:xfrm>
        <a:prstGeom prst="rect">
          <a:avLst/>
        </a:prstGeom>
        <a:solidFill>
          <a:srgbClr val="8CFF01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solidFill>
                <a:sysClr val="windowText" lastClr="000000"/>
              </a:solidFill>
              <a:latin typeface="Century Gothic" pitchFamily="34" charset="0"/>
            </a:rPr>
            <a:t>Труба</a:t>
          </a:r>
          <a:r>
            <a:rPr lang="ru-RU" sz="1800" b="1" baseline="0">
              <a:solidFill>
                <a:sysClr val="windowText" lastClr="000000"/>
              </a:solidFill>
              <a:latin typeface="Century Gothic" pitchFamily="34" charset="0"/>
            </a:rPr>
            <a:t> </a:t>
          </a:r>
          <a:r>
            <a:rPr lang="ru-RU" sz="2400" b="1" baseline="0">
              <a:solidFill>
                <a:sysClr val="windowText" lastClr="000000"/>
              </a:solidFill>
              <a:latin typeface="Century Gothic" pitchFamily="34" charset="0"/>
            </a:rPr>
            <a:t>25</a:t>
          </a:r>
          <a:endParaRPr lang="ru-RU" sz="2400" b="1">
            <a:solidFill>
              <a:sysClr val="windowText" lastClr="000000"/>
            </a:solidFill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21101</xdr:colOff>
      <xdr:row>23</xdr:row>
      <xdr:rowOff>12638</xdr:rowOff>
    </xdr:from>
    <xdr:to>
      <xdr:col>3</xdr:col>
      <xdr:colOff>9360</xdr:colOff>
      <xdr:row>23</xdr:row>
      <xdr:rowOff>446386</xdr:rowOff>
    </xdr:to>
    <xdr:sp macro="" textlink="">
      <xdr:nvSpPr>
        <xdr:cNvPr id="67" name="Прямоугольник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1240301" y="7061138"/>
          <a:ext cx="597859" cy="176573"/>
        </a:xfrm>
        <a:prstGeom prst="rect">
          <a:avLst/>
        </a:prstGeom>
        <a:solidFill>
          <a:srgbClr val="8CFF01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solidFill>
                <a:sysClr val="windowText" lastClr="000000"/>
              </a:solidFill>
              <a:latin typeface="Century Gothic" pitchFamily="34" charset="0"/>
            </a:rPr>
            <a:t>Труба</a:t>
          </a:r>
          <a:r>
            <a:rPr lang="ru-RU" sz="1800" b="1" baseline="0">
              <a:solidFill>
                <a:sysClr val="windowText" lastClr="000000"/>
              </a:solidFill>
              <a:latin typeface="Century Gothic" pitchFamily="34" charset="0"/>
            </a:rPr>
            <a:t> </a:t>
          </a:r>
          <a:r>
            <a:rPr lang="ru-RU" sz="2400" b="1" baseline="0">
              <a:solidFill>
                <a:sysClr val="windowText" lastClr="000000"/>
              </a:solidFill>
              <a:latin typeface="Century Gothic" pitchFamily="34" charset="0"/>
            </a:rPr>
            <a:t>25</a:t>
          </a:r>
          <a:endParaRPr lang="ru-RU" sz="2400" b="1">
            <a:solidFill>
              <a:sysClr val="windowText" lastClr="000000"/>
            </a:solidFill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23105</xdr:colOff>
      <xdr:row>28</xdr:row>
      <xdr:rowOff>2738459</xdr:rowOff>
    </xdr:from>
    <xdr:to>
      <xdr:col>3</xdr:col>
      <xdr:colOff>11364</xdr:colOff>
      <xdr:row>29</xdr:row>
      <xdr:rowOff>431681</xdr:rowOff>
    </xdr:to>
    <xdr:sp macro="" textlink="">
      <xdr:nvSpPr>
        <xdr:cNvPr id="68" name="Прямоугольник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1242305" y="8377259"/>
          <a:ext cx="597859" cy="198297"/>
        </a:xfrm>
        <a:prstGeom prst="rect">
          <a:avLst/>
        </a:prstGeom>
        <a:solidFill>
          <a:srgbClr val="349630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latin typeface="Century Gothic" pitchFamily="34" charset="0"/>
            </a:rPr>
            <a:t>Труба</a:t>
          </a:r>
          <a:r>
            <a:rPr lang="ru-RU" sz="1800" b="1" baseline="0">
              <a:latin typeface="Century Gothic" pitchFamily="34" charset="0"/>
            </a:rPr>
            <a:t> </a:t>
          </a:r>
          <a:r>
            <a:rPr lang="ru-RU" sz="2400" b="1" baseline="0">
              <a:latin typeface="Century Gothic" pitchFamily="34" charset="0"/>
            </a:rPr>
            <a:t>25</a:t>
          </a:r>
          <a:endParaRPr lang="ru-RU" sz="2400" b="1"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36893</xdr:colOff>
      <xdr:row>25</xdr:row>
      <xdr:rowOff>23814</xdr:rowOff>
    </xdr:from>
    <xdr:to>
      <xdr:col>3</xdr:col>
      <xdr:colOff>25152</xdr:colOff>
      <xdr:row>25</xdr:row>
      <xdr:rowOff>482647</xdr:rowOff>
    </xdr:to>
    <xdr:sp macro="" textlink="">
      <xdr:nvSpPr>
        <xdr:cNvPr id="69" name="Прямоугольник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4323143" y="79748064"/>
          <a:ext cx="3298197" cy="458833"/>
        </a:xfrm>
        <a:prstGeom prst="rect">
          <a:avLst/>
        </a:prstGeom>
        <a:solidFill>
          <a:srgbClr val="8CFF01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solidFill>
                <a:sysClr val="windowText" lastClr="000000"/>
              </a:solidFill>
              <a:latin typeface="Century Gothic" pitchFamily="34" charset="0"/>
            </a:rPr>
            <a:t>Профиль</a:t>
          </a:r>
          <a:r>
            <a:rPr lang="ru-RU" sz="1800" b="1" baseline="0">
              <a:solidFill>
                <a:sysClr val="windowText" lastClr="000000"/>
              </a:solidFill>
              <a:latin typeface="Century Gothic" pitchFamily="34" charset="0"/>
            </a:rPr>
            <a:t> </a:t>
          </a:r>
          <a:r>
            <a:rPr lang="ru-RU" sz="2400" b="1" baseline="0">
              <a:solidFill>
                <a:sysClr val="windowText" lastClr="000000"/>
              </a:solidFill>
              <a:latin typeface="Century Gothic" pitchFamily="34" charset="0"/>
            </a:rPr>
            <a:t>40*40</a:t>
          </a:r>
          <a:endParaRPr lang="ru-RU" sz="2400" b="1">
            <a:solidFill>
              <a:sysClr val="windowText" lastClr="000000"/>
            </a:solidFill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15753</xdr:colOff>
      <xdr:row>11</xdr:row>
      <xdr:rowOff>24005</xdr:rowOff>
    </xdr:from>
    <xdr:to>
      <xdr:col>3</xdr:col>
      <xdr:colOff>4012</xdr:colOff>
      <xdr:row>11</xdr:row>
      <xdr:rowOff>457753</xdr:rowOff>
    </xdr:to>
    <xdr:sp macro="" textlink="">
      <xdr:nvSpPr>
        <xdr:cNvPr id="71" name="Прямоугольник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4302003" y="43010330"/>
          <a:ext cx="3302959" cy="433748"/>
        </a:xfrm>
        <a:prstGeom prst="rect">
          <a:avLst/>
        </a:prstGeom>
        <a:solidFill>
          <a:srgbClr val="8CFF01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solidFill>
                <a:sysClr val="windowText" lastClr="000000"/>
              </a:solidFill>
              <a:latin typeface="Century Gothic" pitchFamily="34" charset="0"/>
            </a:rPr>
            <a:t>Труба</a:t>
          </a:r>
          <a:r>
            <a:rPr lang="ru-RU" sz="1800" b="1" baseline="0">
              <a:solidFill>
                <a:sysClr val="windowText" lastClr="000000"/>
              </a:solidFill>
              <a:latin typeface="Century Gothic" pitchFamily="34" charset="0"/>
            </a:rPr>
            <a:t> </a:t>
          </a:r>
          <a:r>
            <a:rPr lang="ru-RU" sz="2400" b="1" baseline="0">
              <a:solidFill>
                <a:sysClr val="windowText" lastClr="000000"/>
              </a:solidFill>
              <a:latin typeface="Century Gothic" pitchFamily="34" charset="0"/>
            </a:rPr>
            <a:t>32</a:t>
          </a:r>
          <a:endParaRPr lang="ru-RU" sz="2400" b="1">
            <a:solidFill>
              <a:sysClr val="windowText" lastClr="000000"/>
            </a:solidFill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17758</xdr:colOff>
      <xdr:row>12</xdr:row>
      <xdr:rowOff>9300</xdr:rowOff>
    </xdr:from>
    <xdr:to>
      <xdr:col>3</xdr:col>
      <xdr:colOff>6017</xdr:colOff>
      <xdr:row>12</xdr:row>
      <xdr:rowOff>443048</xdr:rowOff>
    </xdr:to>
    <xdr:sp macro="" textlink="">
      <xdr:nvSpPr>
        <xdr:cNvPr id="72" name="Прямоугольник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4304008" y="46024575"/>
          <a:ext cx="3302959" cy="433748"/>
        </a:xfrm>
        <a:prstGeom prst="rect">
          <a:avLst/>
        </a:prstGeom>
        <a:solidFill>
          <a:srgbClr val="8CFF01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 baseline="0">
              <a:solidFill>
                <a:sysClr val="windowText" lastClr="000000"/>
              </a:solidFill>
              <a:latin typeface="Century Gothic" pitchFamily="34" charset="0"/>
            </a:rPr>
            <a:t>Труба </a:t>
          </a:r>
          <a:r>
            <a:rPr lang="ru-RU" sz="2400" b="1" baseline="0">
              <a:solidFill>
                <a:sysClr val="windowText" lastClr="000000"/>
              </a:solidFill>
              <a:latin typeface="Century Gothic" pitchFamily="34" charset="0"/>
            </a:rPr>
            <a:t>32</a:t>
          </a:r>
          <a:endParaRPr lang="ru-RU" sz="2400" b="1">
            <a:solidFill>
              <a:sysClr val="windowText" lastClr="000000"/>
            </a:solidFill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23775</xdr:colOff>
      <xdr:row>15</xdr:row>
      <xdr:rowOff>15313</xdr:rowOff>
    </xdr:from>
    <xdr:to>
      <xdr:col>3</xdr:col>
      <xdr:colOff>12034</xdr:colOff>
      <xdr:row>15</xdr:row>
      <xdr:rowOff>449061</xdr:rowOff>
    </xdr:to>
    <xdr:sp macro="" textlink="">
      <xdr:nvSpPr>
        <xdr:cNvPr id="73" name="Прямоугольник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4310025" y="53431513"/>
          <a:ext cx="3302959" cy="433748"/>
        </a:xfrm>
        <a:prstGeom prst="rect">
          <a:avLst/>
        </a:prstGeom>
        <a:solidFill>
          <a:srgbClr val="8CFF01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solidFill>
                <a:sysClr val="windowText" lastClr="000000"/>
              </a:solidFill>
              <a:latin typeface="Century Gothic" pitchFamily="34" charset="0"/>
            </a:rPr>
            <a:t>Профиль</a:t>
          </a:r>
          <a:r>
            <a:rPr lang="ru-RU" sz="1800" b="1" baseline="0">
              <a:solidFill>
                <a:sysClr val="windowText" lastClr="000000"/>
              </a:solidFill>
              <a:latin typeface="Century Gothic" pitchFamily="34" charset="0"/>
            </a:rPr>
            <a:t> </a:t>
          </a:r>
          <a:r>
            <a:rPr lang="ru-RU" sz="2400" b="1" baseline="0">
              <a:solidFill>
                <a:sysClr val="windowText" lastClr="000000"/>
              </a:solidFill>
              <a:latin typeface="Century Gothic" pitchFamily="34" charset="0"/>
            </a:rPr>
            <a:t>40*40</a:t>
          </a:r>
          <a:endParaRPr lang="ru-RU" sz="2400" b="1">
            <a:solidFill>
              <a:sysClr val="windowText" lastClr="000000"/>
            </a:solidFill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11075</xdr:colOff>
      <xdr:row>17</xdr:row>
      <xdr:rowOff>36034</xdr:rowOff>
    </xdr:from>
    <xdr:to>
      <xdr:col>2</xdr:col>
      <xdr:colOff>3308018</xdr:colOff>
      <xdr:row>17</xdr:row>
      <xdr:rowOff>469782</xdr:rowOff>
    </xdr:to>
    <xdr:sp macro="" textlink="">
      <xdr:nvSpPr>
        <xdr:cNvPr id="74" name="Прямоугольник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4297325" y="58348084"/>
          <a:ext cx="3296943" cy="433748"/>
        </a:xfrm>
        <a:prstGeom prst="rect">
          <a:avLst/>
        </a:prstGeom>
        <a:solidFill>
          <a:srgbClr val="8CFF01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solidFill>
                <a:sysClr val="windowText" lastClr="000000"/>
              </a:solidFill>
              <a:latin typeface="Century Gothic" pitchFamily="34" charset="0"/>
            </a:rPr>
            <a:t>Труба</a:t>
          </a:r>
          <a:r>
            <a:rPr lang="ru-RU" sz="1800" b="1" baseline="0">
              <a:solidFill>
                <a:sysClr val="windowText" lastClr="000000"/>
              </a:solidFill>
              <a:latin typeface="Century Gothic" pitchFamily="34" charset="0"/>
            </a:rPr>
            <a:t> </a:t>
          </a:r>
          <a:r>
            <a:rPr lang="ru-RU" sz="2400" b="1" baseline="0">
              <a:solidFill>
                <a:sysClr val="windowText" lastClr="000000"/>
              </a:solidFill>
              <a:latin typeface="Century Gothic" pitchFamily="34" charset="0"/>
            </a:rPr>
            <a:t>25</a:t>
          </a:r>
          <a:endParaRPr lang="ru-RU" sz="2400" b="1">
            <a:solidFill>
              <a:sysClr val="windowText" lastClr="000000"/>
            </a:solidFill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13081</xdr:colOff>
      <xdr:row>18</xdr:row>
      <xdr:rowOff>21329</xdr:rowOff>
    </xdr:from>
    <xdr:to>
      <xdr:col>3</xdr:col>
      <xdr:colOff>1340</xdr:colOff>
      <xdr:row>18</xdr:row>
      <xdr:rowOff>455077</xdr:rowOff>
    </xdr:to>
    <xdr:sp macro="" textlink="">
      <xdr:nvSpPr>
        <xdr:cNvPr id="75" name="Прямоугольник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4299331" y="60781304"/>
          <a:ext cx="3302959" cy="433748"/>
        </a:xfrm>
        <a:prstGeom prst="rect">
          <a:avLst/>
        </a:prstGeom>
        <a:solidFill>
          <a:srgbClr val="8CFF01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solidFill>
                <a:sysClr val="windowText" lastClr="000000"/>
              </a:solidFill>
              <a:latin typeface="Century Gothic" pitchFamily="34" charset="0"/>
            </a:rPr>
            <a:t>Труба</a:t>
          </a:r>
          <a:r>
            <a:rPr lang="ru-RU" sz="1800" b="1" baseline="0">
              <a:solidFill>
                <a:sysClr val="windowText" lastClr="000000"/>
              </a:solidFill>
              <a:latin typeface="Century Gothic" pitchFamily="34" charset="0"/>
            </a:rPr>
            <a:t> </a:t>
          </a:r>
          <a:r>
            <a:rPr lang="ru-RU" sz="2400" b="1" baseline="0">
              <a:solidFill>
                <a:sysClr val="windowText" lastClr="000000"/>
              </a:solidFill>
              <a:latin typeface="Century Gothic" pitchFamily="34" charset="0"/>
            </a:rPr>
            <a:t>25</a:t>
          </a:r>
          <a:endParaRPr lang="ru-RU" sz="2400" b="1">
            <a:solidFill>
              <a:sysClr val="windowText" lastClr="000000"/>
            </a:solidFill>
            <a:latin typeface="Century Gothic" pitchFamily="34" charset="0"/>
          </a:endParaRPr>
        </a:p>
      </xdr:txBody>
    </xdr:sp>
    <xdr:clientData/>
  </xdr:twoCellAnchor>
  <xdr:twoCellAnchor>
    <xdr:from>
      <xdr:col>2</xdr:col>
      <xdr:colOff>23105</xdr:colOff>
      <xdr:row>28</xdr:row>
      <xdr:rowOff>2738459</xdr:rowOff>
    </xdr:from>
    <xdr:to>
      <xdr:col>3</xdr:col>
      <xdr:colOff>11364</xdr:colOff>
      <xdr:row>29</xdr:row>
      <xdr:rowOff>431681</xdr:rowOff>
    </xdr:to>
    <xdr:sp macro="" textlink="">
      <xdr:nvSpPr>
        <xdr:cNvPr id="76" name="Прямоугольник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4309355" y="87177584"/>
          <a:ext cx="3302959" cy="436422"/>
        </a:xfrm>
        <a:prstGeom prst="rect">
          <a:avLst/>
        </a:prstGeom>
        <a:solidFill>
          <a:srgbClr val="8CFF01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800" b="1">
              <a:solidFill>
                <a:sysClr val="windowText" lastClr="000000"/>
              </a:solidFill>
              <a:latin typeface="Century Gothic" pitchFamily="34" charset="0"/>
            </a:rPr>
            <a:t>Труба</a:t>
          </a:r>
          <a:r>
            <a:rPr lang="ru-RU" sz="1800" b="1" baseline="0">
              <a:solidFill>
                <a:sysClr val="windowText" lastClr="000000"/>
              </a:solidFill>
              <a:latin typeface="Century Gothic" pitchFamily="34" charset="0"/>
            </a:rPr>
            <a:t> </a:t>
          </a:r>
          <a:r>
            <a:rPr lang="ru-RU" sz="2400" b="1" baseline="0">
              <a:solidFill>
                <a:sysClr val="windowText" lastClr="000000"/>
              </a:solidFill>
              <a:latin typeface="Century Gothic" pitchFamily="34" charset="0"/>
            </a:rPr>
            <a:t>25</a:t>
          </a:r>
          <a:endParaRPr lang="ru-RU" sz="2400" b="1">
            <a:solidFill>
              <a:sysClr val="windowText" lastClr="000000"/>
            </a:solidFill>
            <a:latin typeface="Century Gothic" pitchFamily="34" charset="0"/>
          </a:endParaRPr>
        </a:p>
      </xdr:txBody>
    </xdr:sp>
    <xdr:clientData/>
  </xdr:twoCellAnchor>
  <xdr:twoCellAnchor editAs="oneCell">
    <xdr:from>
      <xdr:col>2</xdr:col>
      <xdr:colOff>1028700</xdr:colOff>
      <xdr:row>6</xdr:row>
      <xdr:rowOff>1971675</xdr:rowOff>
    </xdr:from>
    <xdr:to>
      <xdr:col>2</xdr:col>
      <xdr:colOff>3105150</xdr:colOff>
      <xdr:row>6</xdr:row>
      <xdr:rowOff>3448050</xdr:rowOff>
    </xdr:to>
    <xdr:pic>
      <xdr:nvPicPr>
        <xdr:cNvPr id="166323" name="Рисунок 76" descr="IMG_4893.png">
          <a:extLst>
            <a:ext uri="{FF2B5EF4-FFF2-40B4-BE49-F238E27FC236}">
              <a16:creationId xmlns:a16="http://schemas.microsoft.com/office/drawing/2014/main" id="{00000000-0008-0000-0000-0000B3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5314950" y="19583400"/>
          <a:ext cx="2076450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6</xdr:row>
      <xdr:rowOff>523875</xdr:rowOff>
    </xdr:from>
    <xdr:to>
      <xdr:col>2</xdr:col>
      <xdr:colOff>2190750</xdr:colOff>
      <xdr:row>6</xdr:row>
      <xdr:rowOff>2609850</xdr:rowOff>
    </xdr:to>
    <xdr:pic>
      <xdr:nvPicPr>
        <xdr:cNvPr id="166324" name="Рисунок 78" descr="турник стандарт.png">
          <a:extLst>
            <a:ext uri="{FF2B5EF4-FFF2-40B4-BE49-F238E27FC236}">
              <a16:creationId xmlns:a16="http://schemas.microsoft.com/office/drawing/2014/main" id="{00000000-0008-0000-0000-0000B4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400550" y="18135600"/>
          <a:ext cx="2076450" cy="2085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1390650</xdr:colOff>
      <xdr:row>7</xdr:row>
      <xdr:rowOff>1762125</xdr:rowOff>
    </xdr:from>
    <xdr:to>
      <xdr:col>2</xdr:col>
      <xdr:colOff>3190875</xdr:colOff>
      <xdr:row>7</xdr:row>
      <xdr:rowOff>3276600</xdr:rowOff>
    </xdr:to>
    <xdr:pic>
      <xdr:nvPicPr>
        <xdr:cNvPr id="166325" name="Рисунок 79" descr="Турник брусья Профи black.png">
          <a:extLst>
            <a:ext uri="{FF2B5EF4-FFF2-40B4-BE49-F238E27FC236}">
              <a16:creationId xmlns:a16="http://schemas.microsoft.com/office/drawing/2014/main" id="{00000000-0008-0000-0000-0000B5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676900" y="23079075"/>
          <a:ext cx="1800225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7</xdr:row>
      <xdr:rowOff>647700</xdr:rowOff>
    </xdr:from>
    <xdr:to>
      <xdr:col>2</xdr:col>
      <xdr:colOff>1866900</xdr:colOff>
      <xdr:row>7</xdr:row>
      <xdr:rowOff>2428875</xdr:rowOff>
    </xdr:to>
    <xdr:pic>
      <xdr:nvPicPr>
        <xdr:cNvPr id="166326" name="Рисунок 81" descr="Турник-Брусья Профи Белый.png">
          <a:extLst>
            <a:ext uri="{FF2B5EF4-FFF2-40B4-BE49-F238E27FC236}">
              <a16:creationId xmlns:a16="http://schemas.microsoft.com/office/drawing/2014/main" id="{00000000-0008-0000-0000-0000B6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381500" y="21964650"/>
          <a:ext cx="177165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447675</xdr:colOff>
      <xdr:row>8</xdr:row>
      <xdr:rowOff>781050</xdr:rowOff>
    </xdr:from>
    <xdr:to>
      <xdr:col>2</xdr:col>
      <xdr:colOff>2838450</xdr:colOff>
      <xdr:row>9</xdr:row>
      <xdr:rowOff>0</xdr:rowOff>
    </xdr:to>
    <xdr:pic>
      <xdr:nvPicPr>
        <xdr:cNvPr id="166327" name="Рисунок 82" descr="photo_2016-04-20_16-39-31.jpg">
          <a:extLst>
            <a:ext uri="{FF2B5EF4-FFF2-40B4-BE49-F238E27FC236}">
              <a16:creationId xmlns:a16="http://schemas.microsoft.com/office/drawing/2014/main" id="{00000000-0008-0000-0000-0000B7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733925" y="25612725"/>
          <a:ext cx="2390775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733425</xdr:colOff>
      <xdr:row>10</xdr:row>
      <xdr:rowOff>619125</xdr:rowOff>
    </xdr:from>
    <xdr:to>
      <xdr:col>2</xdr:col>
      <xdr:colOff>2628900</xdr:colOff>
      <xdr:row>10</xdr:row>
      <xdr:rowOff>1933575</xdr:rowOff>
    </xdr:to>
    <xdr:pic>
      <xdr:nvPicPr>
        <xdr:cNvPr id="166328" name="Рисунок 106" descr="photo_2016-04-20_16-46-28.jpg">
          <a:extLst>
            <a:ext uri="{FF2B5EF4-FFF2-40B4-BE49-F238E27FC236}">
              <a16:creationId xmlns:a16="http://schemas.microsoft.com/office/drawing/2014/main" id="{00000000-0008-0000-0000-0000B8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019675" y="31356300"/>
          <a:ext cx="18954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590550</xdr:colOff>
      <xdr:row>13</xdr:row>
      <xdr:rowOff>619125</xdr:rowOff>
    </xdr:from>
    <xdr:to>
      <xdr:col>2</xdr:col>
      <xdr:colOff>2638425</xdr:colOff>
      <xdr:row>13</xdr:row>
      <xdr:rowOff>2076450</xdr:rowOff>
    </xdr:to>
    <xdr:pic>
      <xdr:nvPicPr>
        <xdr:cNvPr id="166329" name="Рисунок 107" descr="турник усиленный с подвесом.png">
          <a:extLst>
            <a:ext uri="{FF2B5EF4-FFF2-40B4-BE49-F238E27FC236}">
              <a16:creationId xmlns:a16="http://schemas.microsoft.com/office/drawing/2014/main" id="{00000000-0008-0000-0000-0000B9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876800" y="39014400"/>
          <a:ext cx="20478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714375</xdr:colOff>
      <xdr:row>14</xdr:row>
      <xdr:rowOff>476250</xdr:rowOff>
    </xdr:from>
    <xdr:to>
      <xdr:col>2</xdr:col>
      <xdr:colOff>2819400</xdr:colOff>
      <xdr:row>14</xdr:row>
      <xdr:rowOff>2038350</xdr:rowOff>
    </xdr:to>
    <xdr:pic>
      <xdr:nvPicPr>
        <xdr:cNvPr id="166330" name="Рисунок 108" descr="photo_2016-04-20_16-43-12.jpg">
          <a:extLst>
            <a:ext uri="{FF2B5EF4-FFF2-40B4-BE49-F238E27FC236}">
              <a16:creationId xmlns:a16="http://schemas.microsoft.com/office/drawing/2014/main" id="{00000000-0008-0000-0000-0000BA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5000625" y="40995600"/>
          <a:ext cx="2105025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428625</xdr:colOff>
      <xdr:row>19</xdr:row>
      <xdr:rowOff>600075</xdr:rowOff>
    </xdr:from>
    <xdr:to>
      <xdr:col>2</xdr:col>
      <xdr:colOff>2838450</xdr:colOff>
      <xdr:row>19</xdr:row>
      <xdr:rowOff>2219325</xdr:rowOff>
    </xdr:to>
    <xdr:pic>
      <xdr:nvPicPr>
        <xdr:cNvPr id="166331" name="Рисунок 109" descr="турник крепёж к потолку.png">
          <a:extLst>
            <a:ext uri="{FF2B5EF4-FFF2-40B4-BE49-F238E27FC236}">
              <a16:creationId xmlns:a16="http://schemas.microsoft.com/office/drawing/2014/main" id="{00000000-0008-0000-0000-0000BB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714875" y="53130450"/>
          <a:ext cx="2409825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619125</xdr:colOff>
      <xdr:row>20</xdr:row>
      <xdr:rowOff>495300</xdr:rowOff>
    </xdr:from>
    <xdr:to>
      <xdr:col>2</xdr:col>
      <xdr:colOff>2809875</xdr:colOff>
      <xdr:row>20</xdr:row>
      <xdr:rowOff>1943100</xdr:rowOff>
    </xdr:to>
    <xdr:pic>
      <xdr:nvPicPr>
        <xdr:cNvPr id="166332" name="Рисунок 110" descr="IMG_9990.png">
          <a:extLst>
            <a:ext uri="{FF2B5EF4-FFF2-40B4-BE49-F238E27FC236}">
              <a16:creationId xmlns:a16="http://schemas.microsoft.com/office/drawing/2014/main" id="{00000000-0008-0000-0000-0000BC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905375" y="55530750"/>
          <a:ext cx="219075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552450</xdr:colOff>
      <xdr:row>21</xdr:row>
      <xdr:rowOff>476250</xdr:rowOff>
    </xdr:from>
    <xdr:to>
      <xdr:col>2</xdr:col>
      <xdr:colOff>2609850</xdr:colOff>
      <xdr:row>21</xdr:row>
      <xdr:rowOff>2057400</xdr:rowOff>
    </xdr:to>
    <xdr:pic>
      <xdr:nvPicPr>
        <xdr:cNvPr id="166333" name="Рисунок 111" descr="IMG_9986.png">
          <a:extLst>
            <a:ext uri="{FF2B5EF4-FFF2-40B4-BE49-F238E27FC236}">
              <a16:creationId xmlns:a16="http://schemas.microsoft.com/office/drawing/2014/main" id="{00000000-0008-0000-0000-0000BD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838700" y="58054875"/>
          <a:ext cx="205740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476250</xdr:colOff>
      <xdr:row>22</xdr:row>
      <xdr:rowOff>476250</xdr:rowOff>
    </xdr:from>
    <xdr:to>
      <xdr:col>2</xdr:col>
      <xdr:colOff>2809875</xdr:colOff>
      <xdr:row>22</xdr:row>
      <xdr:rowOff>2047875</xdr:rowOff>
    </xdr:to>
    <xdr:pic>
      <xdr:nvPicPr>
        <xdr:cNvPr id="166334" name="Рисунок 112" descr="IMG_9991.png">
          <a:extLst>
            <a:ext uri="{FF2B5EF4-FFF2-40B4-BE49-F238E27FC236}">
              <a16:creationId xmlns:a16="http://schemas.microsoft.com/office/drawing/2014/main" id="{00000000-0008-0000-0000-0000BE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4762500" y="60178950"/>
          <a:ext cx="2333625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533400</xdr:colOff>
      <xdr:row>24</xdr:row>
      <xdr:rowOff>619125</xdr:rowOff>
    </xdr:from>
    <xdr:to>
      <xdr:col>2</xdr:col>
      <xdr:colOff>2790825</xdr:colOff>
      <xdr:row>24</xdr:row>
      <xdr:rowOff>1943100</xdr:rowOff>
    </xdr:to>
    <xdr:pic>
      <xdr:nvPicPr>
        <xdr:cNvPr id="166335" name="Рисунок 113" descr="photo_2016-04-20_16-41-29.jpg">
          <a:extLst>
            <a:ext uri="{FF2B5EF4-FFF2-40B4-BE49-F238E27FC236}">
              <a16:creationId xmlns:a16="http://schemas.microsoft.com/office/drawing/2014/main" id="{00000000-0008-0000-0000-0000BF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4819650" y="64931925"/>
          <a:ext cx="22574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25</xdr:row>
      <xdr:rowOff>714375</xdr:rowOff>
    </xdr:from>
    <xdr:to>
      <xdr:col>2</xdr:col>
      <xdr:colOff>2905125</xdr:colOff>
      <xdr:row>26</xdr:row>
      <xdr:rowOff>390525</xdr:rowOff>
    </xdr:to>
    <xdr:pic>
      <xdr:nvPicPr>
        <xdr:cNvPr id="166336" name="Рисунок 114" descr="турник складной крепёж к стене 2.png">
          <a:extLst>
            <a:ext uri="{FF2B5EF4-FFF2-40B4-BE49-F238E27FC236}">
              <a16:creationId xmlns:a16="http://schemas.microsoft.com/office/drawing/2014/main" id="{00000000-0008-0000-0000-0000C0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686300" y="67160775"/>
          <a:ext cx="250507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333375</xdr:colOff>
      <xdr:row>27</xdr:row>
      <xdr:rowOff>714375</xdr:rowOff>
    </xdr:from>
    <xdr:to>
      <xdr:col>2</xdr:col>
      <xdr:colOff>3143250</xdr:colOff>
      <xdr:row>27</xdr:row>
      <xdr:rowOff>2362200</xdr:rowOff>
    </xdr:to>
    <xdr:pic>
      <xdr:nvPicPr>
        <xdr:cNvPr id="166337" name="Рисунок 115" descr="Брусья №1.png">
          <a:extLst>
            <a:ext uri="{FF2B5EF4-FFF2-40B4-BE49-F238E27FC236}">
              <a16:creationId xmlns:a16="http://schemas.microsoft.com/office/drawing/2014/main" id="{00000000-0008-0000-0000-0000C1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4619625" y="71170800"/>
          <a:ext cx="280987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476250</xdr:colOff>
      <xdr:row>28</xdr:row>
      <xdr:rowOff>828675</xdr:rowOff>
    </xdr:from>
    <xdr:to>
      <xdr:col>2</xdr:col>
      <xdr:colOff>3124200</xdr:colOff>
      <xdr:row>29</xdr:row>
      <xdr:rowOff>38100</xdr:rowOff>
    </xdr:to>
    <xdr:pic>
      <xdr:nvPicPr>
        <xdr:cNvPr id="166338" name="Рисунок 116" descr="Брусья #2 2.png">
          <a:extLst>
            <a:ext uri="{FF2B5EF4-FFF2-40B4-BE49-F238E27FC236}">
              <a16:creationId xmlns:a16="http://schemas.microsoft.com/office/drawing/2014/main" id="{00000000-0008-0000-0000-0000C2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4762500" y="74885550"/>
          <a:ext cx="264795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11</xdr:col>
      <xdr:colOff>1523999</xdr:colOff>
      <xdr:row>0</xdr:row>
      <xdr:rowOff>2981325</xdr:rowOff>
    </xdr:to>
    <xdr:pic>
      <xdr:nvPicPr>
        <xdr:cNvPr id="166339" name="Рисунок 3">
          <a:extLst>
            <a:ext uri="{FF2B5EF4-FFF2-40B4-BE49-F238E27FC236}">
              <a16:creationId xmlns:a16="http://schemas.microsoft.com/office/drawing/2014/main" id="{00000000-0008-0000-0000-0000C3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b="87215"/>
        <a:stretch>
          <a:fillRect/>
        </a:stretch>
      </xdr:blipFill>
      <xdr:spPr bwMode="auto">
        <a:xfrm>
          <a:off x="0" y="19050"/>
          <a:ext cx="20431124" cy="2962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209550</xdr:colOff>
      <xdr:row>9</xdr:row>
      <xdr:rowOff>552450</xdr:rowOff>
    </xdr:from>
    <xdr:to>
      <xdr:col>2</xdr:col>
      <xdr:colOff>3162300</xdr:colOff>
      <xdr:row>9</xdr:row>
      <xdr:rowOff>2724150</xdr:rowOff>
    </xdr:to>
    <xdr:pic>
      <xdr:nvPicPr>
        <xdr:cNvPr id="166340" name="Рисунок 8">
          <a:extLst>
            <a:ext uri="{FF2B5EF4-FFF2-40B4-BE49-F238E27FC236}">
              <a16:creationId xmlns:a16="http://schemas.microsoft.com/office/drawing/2014/main" id="{00000000-0008-0000-0000-0000C4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4495800" y="28441650"/>
          <a:ext cx="2952750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2981325</xdr:rowOff>
    </xdr:from>
    <xdr:to>
      <xdr:col>11</xdr:col>
      <xdr:colOff>1523999</xdr:colOff>
      <xdr:row>2</xdr:row>
      <xdr:rowOff>76200</xdr:rowOff>
    </xdr:to>
    <xdr:pic>
      <xdr:nvPicPr>
        <xdr:cNvPr id="166341" name="Рисунок 3">
          <a:extLst>
            <a:ext uri="{FF2B5EF4-FFF2-40B4-BE49-F238E27FC236}">
              <a16:creationId xmlns:a16="http://schemas.microsoft.com/office/drawing/2014/main" id="{00000000-0008-0000-0000-0000C5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t="55519" b="28006"/>
        <a:stretch>
          <a:fillRect/>
        </a:stretch>
      </xdr:blipFill>
      <xdr:spPr bwMode="auto">
        <a:xfrm>
          <a:off x="0" y="2981325"/>
          <a:ext cx="20431124" cy="381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552450</xdr:colOff>
      <xdr:row>4</xdr:row>
      <xdr:rowOff>628650</xdr:rowOff>
    </xdr:from>
    <xdr:to>
      <xdr:col>2</xdr:col>
      <xdr:colOff>3019425</xdr:colOff>
      <xdr:row>4</xdr:row>
      <xdr:rowOff>3429000</xdr:rowOff>
    </xdr:to>
    <xdr:pic>
      <xdr:nvPicPr>
        <xdr:cNvPr id="166342" name="Рисунок 2">
          <a:extLst>
            <a:ext uri="{FF2B5EF4-FFF2-40B4-BE49-F238E27FC236}">
              <a16:creationId xmlns:a16="http://schemas.microsoft.com/office/drawing/2014/main" id="{00000000-0008-0000-0000-0000C68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4838700" y="10382250"/>
          <a:ext cx="2466975" cy="2800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428625</xdr:colOff>
      <xdr:row>32</xdr:row>
      <xdr:rowOff>357187</xdr:rowOff>
    </xdr:from>
    <xdr:to>
      <xdr:col>2</xdr:col>
      <xdr:colOff>2866321</xdr:colOff>
      <xdr:row>32</xdr:row>
      <xdr:rowOff>1874693</xdr:rowOff>
    </xdr:to>
    <xdr:pic>
      <xdr:nvPicPr>
        <xdr:cNvPr id="77" name="Рисунок 76" descr="photo_2016-04-20_16-46-43.jpg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4714875" y="83439000"/>
          <a:ext cx="2437696" cy="151750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7</xdr:row>
      <xdr:rowOff>190500</xdr:rowOff>
    </xdr:from>
    <xdr:to>
      <xdr:col>2</xdr:col>
      <xdr:colOff>3019425</xdr:colOff>
      <xdr:row>7</xdr:row>
      <xdr:rowOff>1714500</xdr:rowOff>
    </xdr:to>
    <xdr:pic>
      <xdr:nvPicPr>
        <xdr:cNvPr id="175158" name="Рисунок 210" descr="C:\Documents and Settings\Альпинист\Рабочий стол\Чехол для теннисного стола серий Olimpic и Game.jpg">
          <a:extLst>
            <a:ext uri="{FF2B5EF4-FFF2-40B4-BE49-F238E27FC236}">
              <a16:creationId xmlns:a16="http://schemas.microsoft.com/office/drawing/2014/main" id="{00000000-0008-0000-0900-000036AC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146" t="24117" r="3371" b="6355"/>
        <a:stretch>
          <a:fillRect/>
        </a:stretch>
      </xdr:blipFill>
      <xdr:spPr bwMode="auto">
        <a:xfrm>
          <a:off x="5619750" y="21812250"/>
          <a:ext cx="27717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23812</xdr:colOff>
      <xdr:row>5</xdr:row>
      <xdr:rowOff>928688</xdr:rowOff>
    </xdr:from>
    <xdr:to>
      <xdr:col>3</xdr:col>
      <xdr:colOff>52387</xdr:colOff>
      <xdr:row>5</xdr:row>
      <xdr:rowOff>2657475</xdr:rowOff>
    </xdr:to>
    <xdr:pic>
      <xdr:nvPicPr>
        <xdr:cNvPr id="175161" name="Рисунок 11" descr="Детский.png">
          <a:extLst>
            <a:ext uri="{FF2B5EF4-FFF2-40B4-BE49-F238E27FC236}">
              <a16:creationId xmlns:a16="http://schemas.microsoft.com/office/drawing/2014/main" id="{00000000-0008-0000-0900-000039A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b="66895"/>
        <a:stretch>
          <a:fillRect/>
        </a:stretch>
      </xdr:blipFill>
      <xdr:spPr bwMode="auto">
        <a:xfrm>
          <a:off x="5405437" y="11453813"/>
          <a:ext cx="4148138" cy="172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1043396</xdr:colOff>
      <xdr:row>10</xdr:row>
      <xdr:rowOff>498302</xdr:rowOff>
    </xdr:from>
    <xdr:to>
      <xdr:col>3</xdr:col>
      <xdr:colOff>2831989</xdr:colOff>
      <xdr:row>10</xdr:row>
      <xdr:rowOff>919457</xdr:rowOff>
    </xdr:to>
    <xdr:sp macro="" textlink="">
      <xdr:nvSpPr>
        <xdr:cNvPr id="16" name="Стрелка вправо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/>
      </xdr:nvSpPr>
      <xdr:spPr>
        <a:xfrm>
          <a:off x="10508865" y="86044708"/>
          <a:ext cx="1788593" cy="421155"/>
        </a:xfrm>
        <a:prstGeom prst="rightArrow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ru-RU"/>
        </a:p>
      </xdr:txBody>
    </xdr:sp>
    <xdr:clientData/>
  </xdr:twoCellAnchor>
  <xdr:twoCellAnchor editAs="oneCell">
    <xdr:from>
      <xdr:col>2</xdr:col>
      <xdr:colOff>266700</xdr:colOff>
      <xdr:row>8</xdr:row>
      <xdr:rowOff>161925</xdr:rowOff>
    </xdr:from>
    <xdr:to>
      <xdr:col>2</xdr:col>
      <xdr:colOff>3124200</xdr:colOff>
      <xdr:row>8</xdr:row>
      <xdr:rowOff>1609725</xdr:rowOff>
    </xdr:to>
    <xdr:pic>
      <xdr:nvPicPr>
        <xdr:cNvPr id="175164" name="Рисунок 19">
          <a:extLst>
            <a:ext uri="{FF2B5EF4-FFF2-40B4-BE49-F238E27FC236}">
              <a16:creationId xmlns:a16="http://schemas.microsoft.com/office/drawing/2014/main" id="{00000000-0008-0000-0900-00003CA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38800" y="23545800"/>
          <a:ext cx="28575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1190625</xdr:colOff>
      <xdr:row>0</xdr:row>
      <xdr:rowOff>3067050</xdr:rowOff>
    </xdr:to>
    <xdr:pic>
      <xdr:nvPicPr>
        <xdr:cNvPr id="175165" name="Рисунок 3">
          <a:extLst>
            <a:ext uri="{FF2B5EF4-FFF2-40B4-BE49-F238E27FC236}">
              <a16:creationId xmlns:a16="http://schemas.microsoft.com/office/drawing/2014/main" id="{00000000-0008-0000-0900-00003DA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b="87215"/>
        <a:stretch>
          <a:fillRect/>
        </a:stretch>
      </xdr:blipFill>
      <xdr:spPr bwMode="auto">
        <a:xfrm>
          <a:off x="0" y="0"/>
          <a:ext cx="19392900" cy="306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2962275</xdr:rowOff>
    </xdr:from>
    <xdr:to>
      <xdr:col>9</xdr:col>
      <xdr:colOff>1190625</xdr:colOff>
      <xdr:row>2</xdr:row>
      <xdr:rowOff>38100</xdr:rowOff>
    </xdr:to>
    <xdr:pic>
      <xdr:nvPicPr>
        <xdr:cNvPr id="175166" name="Рисунок 3">
          <a:extLst>
            <a:ext uri="{FF2B5EF4-FFF2-40B4-BE49-F238E27FC236}">
              <a16:creationId xmlns:a16="http://schemas.microsoft.com/office/drawing/2014/main" id="{00000000-0008-0000-0900-00003EA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t="55519" b="28006"/>
        <a:stretch>
          <a:fillRect/>
        </a:stretch>
      </xdr:blipFill>
      <xdr:spPr bwMode="auto">
        <a:xfrm>
          <a:off x="0" y="2962275"/>
          <a:ext cx="19392900" cy="397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9</xdr:row>
      <xdr:rowOff>71438</xdr:rowOff>
    </xdr:from>
    <xdr:to>
      <xdr:col>2</xdr:col>
      <xdr:colOff>3333750</xdr:colOff>
      <xdr:row>9</xdr:row>
      <xdr:rowOff>2085975</xdr:rowOff>
    </xdr:to>
    <xdr:pic>
      <xdr:nvPicPr>
        <xdr:cNvPr id="14" name="Рисунок 13" descr="Ð¡ÐµÑÐºÐ° Ð½/Ñ Ð-100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21193126"/>
          <a:ext cx="3048000" cy="2014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171450</xdr:rowOff>
    </xdr:to>
    <xdr:pic>
      <xdr:nvPicPr>
        <xdr:cNvPr id="176542" name="Picture 18" descr="2745">
          <a:extLst>
            <a:ext uri="{FF2B5EF4-FFF2-40B4-BE49-F238E27FC236}">
              <a16:creationId xmlns:a16="http://schemas.microsoft.com/office/drawing/2014/main" id="{00000000-0008-0000-0A00-00009EB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20175" y="96012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962025</xdr:colOff>
      <xdr:row>2</xdr:row>
      <xdr:rowOff>0</xdr:rowOff>
    </xdr:from>
    <xdr:to>
      <xdr:col>2</xdr:col>
      <xdr:colOff>1038225</xdr:colOff>
      <xdr:row>2</xdr:row>
      <xdr:rowOff>0</xdr:rowOff>
    </xdr:to>
    <xdr:pic>
      <xdr:nvPicPr>
        <xdr:cNvPr id="176543" name="Рисунок 29" descr="УДСК Весёлые старты.png">
          <a:extLst>
            <a:ext uri="{FF2B5EF4-FFF2-40B4-BE49-F238E27FC236}">
              <a16:creationId xmlns:a16="http://schemas.microsoft.com/office/drawing/2014/main" id="{00000000-0008-0000-0A00-00009F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514975" y="9601200"/>
          <a:ext cx="1038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0</xdr:colOff>
      <xdr:row>9</xdr:row>
      <xdr:rowOff>981075</xdr:rowOff>
    </xdr:to>
    <xdr:pic>
      <xdr:nvPicPr>
        <xdr:cNvPr id="176544" name="Рисунок 335" descr="C:\Users\Игорь Борисович\Desktop\Дачная продукция\УДСК Карусель.jpg">
          <a:extLst>
            <a:ext uri="{FF2B5EF4-FFF2-40B4-BE49-F238E27FC236}">
              <a16:creationId xmlns:a16="http://schemas.microsoft.com/office/drawing/2014/main" id="{00000000-0008-0000-0A00-0000A0B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412075" y="44434125"/>
          <a:ext cx="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9</xdr:row>
      <xdr:rowOff>104775</xdr:rowOff>
    </xdr:from>
    <xdr:to>
      <xdr:col>11</xdr:col>
      <xdr:colOff>0</xdr:colOff>
      <xdr:row>9</xdr:row>
      <xdr:rowOff>857250</xdr:rowOff>
    </xdr:to>
    <xdr:pic>
      <xdr:nvPicPr>
        <xdr:cNvPr id="176545" name="Рисунок 291" descr="Фото_щитка.png">
          <a:extLst>
            <a:ext uri="{FF2B5EF4-FFF2-40B4-BE49-F238E27FC236}">
              <a16:creationId xmlns:a16="http://schemas.microsoft.com/office/drawing/2014/main" id="{00000000-0008-0000-0A00-0000A1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0412075" y="44538900"/>
          <a:ext cx="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0</xdr:colOff>
      <xdr:row>9</xdr:row>
      <xdr:rowOff>171450</xdr:rowOff>
    </xdr:to>
    <xdr:pic>
      <xdr:nvPicPr>
        <xdr:cNvPr id="176546" name="Picture 18" descr="2745">
          <a:extLst>
            <a:ext uri="{FF2B5EF4-FFF2-40B4-BE49-F238E27FC236}">
              <a16:creationId xmlns:a16="http://schemas.microsoft.com/office/drawing/2014/main" id="{00000000-0008-0000-0A00-0000A2B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12075" y="444341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0</xdr:colOff>
      <xdr:row>9</xdr:row>
      <xdr:rowOff>990600</xdr:rowOff>
    </xdr:to>
    <xdr:pic>
      <xdr:nvPicPr>
        <xdr:cNvPr id="176547" name="Рисунок 62" descr="Турник разноуровневый №1-1.png">
          <a:extLst>
            <a:ext uri="{FF2B5EF4-FFF2-40B4-BE49-F238E27FC236}">
              <a16:creationId xmlns:a16="http://schemas.microsoft.com/office/drawing/2014/main" id="{00000000-0008-0000-0A00-0000A3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0412075" y="44434125"/>
          <a:ext cx="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962025</xdr:colOff>
      <xdr:row>17</xdr:row>
      <xdr:rowOff>0</xdr:rowOff>
    </xdr:from>
    <xdr:to>
      <xdr:col>2</xdr:col>
      <xdr:colOff>609600</xdr:colOff>
      <xdr:row>17</xdr:row>
      <xdr:rowOff>0</xdr:rowOff>
    </xdr:to>
    <xdr:pic>
      <xdr:nvPicPr>
        <xdr:cNvPr id="176549" name="Рисунок 29" descr="УДСК Весёлые старты.png">
          <a:extLst>
            <a:ext uri="{FF2B5EF4-FFF2-40B4-BE49-F238E27FC236}">
              <a16:creationId xmlns:a16="http://schemas.microsoft.com/office/drawing/2014/main" id="{00000000-0008-0000-0A00-0000A5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514975" y="6052185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0</xdr:colOff>
      <xdr:row>9</xdr:row>
      <xdr:rowOff>1143000</xdr:rowOff>
    </xdr:to>
    <xdr:pic>
      <xdr:nvPicPr>
        <xdr:cNvPr id="176550" name="Рисунок 23" descr="УДСК Ветерок.png">
          <a:extLst>
            <a:ext uri="{FF2B5EF4-FFF2-40B4-BE49-F238E27FC236}">
              <a16:creationId xmlns:a16="http://schemas.microsoft.com/office/drawing/2014/main" id="{00000000-0008-0000-0A00-0000A6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0412075" y="44434125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447675</xdr:colOff>
      <xdr:row>9</xdr:row>
      <xdr:rowOff>85725</xdr:rowOff>
    </xdr:from>
    <xdr:to>
      <xdr:col>2</xdr:col>
      <xdr:colOff>3067050</xdr:colOff>
      <xdr:row>9</xdr:row>
      <xdr:rowOff>2314575</xdr:rowOff>
    </xdr:to>
    <xdr:pic>
      <xdr:nvPicPr>
        <xdr:cNvPr id="176551" name="Рисунок 10" descr="Щит баскетбольный малый 285х400.png">
          <a:extLst>
            <a:ext uri="{FF2B5EF4-FFF2-40B4-BE49-F238E27FC236}">
              <a16:creationId xmlns:a16="http://schemas.microsoft.com/office/drawing/2014/main" id="{00000000-0008-0000-0A00-0000A7B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962650" y="44519850"/>
          <a:ext cx="2619375" cy="2228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390525</xdr:colOff>
      <xdr:row>10</xdr:row>
      <xdr:rowOff>123825</xdr:rowOff>
    </xdr:from>
    <xdr:to>
      <xdr:col>2</xdr:col>
      <xdr:colOff>2686050</xdr:colOff>
      <xdr:row>10</xdr:row>
      <xdr:rowOff>2476500</xdr:rowOff>
    </xdr:to>
    <xdr:pic>
      <xdr:nvPicPr>
        <xdr:cNvPr id="176552" name="Рисунок 11" descr="Щит баскетбольный большой 680х450.jpg">
          <a:extLst>
            <a:ext uri="{FF2B5EF4-FFF2-40B4-BE49-F238E27FC236}">
              <a16:creationId xmlns:a16="http://schemas.microsoft.com/office/drawing/2014/main" id="{00000000-0008-0000-0A00-0000A8B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905500" y="46939200"/>
          <a:ext cx="2295525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2473037</xdr:colOff>
      <xdr:row>17</xdr:row>
      <xdr:rowOff>124197</xdr:rowOff>
    </xdr:from>
    <xdr:to>
      <xdr:col>5</xdr:col>
      <xdr:colOff>634834</xdr:colOff>
      <xdr:row>17</xdr:row>
      <xdr:rowOff>733797</xdr:rowOff>
    </xdr:to>
    <xdr:sp macro="" textlink="">
      <xdr:nvSpPr>
        <xdr:cNvPr id="13" name="Стрелка вправо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/>
      </xdr:nvSpPr>
      <xdr:spPr>
        <a:xfrm>
          <a:off x="2434937" y="6410697"/>
          <a:ext cx="1219322" cy="66675"/>
        </a:xfrm>
        <a:prstGeom prst="rightArrow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ru-RU"/>
        </a:p>
      </xdr:txBody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0</xdr:colOff>
      <xdr:row>5</xdr:row>
      <xdr:rowOff>219075</xdr:rowOff>
    </xdr:to>
    <xdr:pic>
      <xdr:nvPicPr>
        <xdr:cNvPr id="176554" name="Рисунок 335" descr="C:\Users\Игорь Борисович\Desktop\Дачная продукция\УДСК Карусель.jpg">
          <a:extLst>
            <a:ext uri="{FF2B5EF4-FFF2-40B4-BE49-F238E27FC236}">
              <a16:creationId xmlns:a16="http://schemas.microsoft.com/office/drawing/2014/main" id="{00000000-0008-0000-0A00-0000AAB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412075" y="16535400"/>
          <a:ext cx="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0</xdr:colOff>
      <xdr:row>4</xdr:row>
      <xdr:rowOff>171450</xdr:rowOff>
    </xdr:to>
    <xdr:pic>
      <xdr:nvPicPr>
        <xdr:cNvPr id="176555" name="Picture 18" descr="2745">
          <a:extLst>
            <a:ext uri="{FF2B5EF4-FFF2-40B4-BE49-F238E27FC236}">
              <a16:creationId xmlns:a16="http://schemas.microsoft.com/office/drawing/2014/main" id="{00000000-0008-0000-0A00-0000ABB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12075" y="165354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0</xdr:colOff>
      <xdr:row>5</xdr:row>
      <xdr:rowOff>219075</xdr:rowOff>
    </xdr:to>
    <xdr:pic>
      <xdr:nvPicPr>
        <xdr:cNvPr id="176556" name="Рисунок 62" descr="Турник разноуровневый №1-1.png">
          <a:extLst>
            <a:ext uri="{FF2B5EF4-FFF2-40B4-BE49-F238E27FC236}">
              <a16:creationId xmlns:a16="http://schemas.microsoft.com/office/drawing/2014/main" id="{00000000-0008-0000-0A00-0000AC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0412075" y="16535400"/>
          <a:ext cx="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0</xdr:colOff>
      <xdr:row>5</xdr:row>
      <xdr:rowOff>381000</xdr:rowOff>
    </xdr:to>
    <xdr:pic>
      <xdr:nvPicPr>
        <xdr:cNvPr id="176557" name="Рисунок 23" descr="УДСК Ветерок.png">
          <a:extLst>
            <a:ext uri="{FF2B5EF4-FFF2-40B4-BE49-F238E27FC236}">
              <a16:creationId xmlns:a16="http://schemas.microsoft.com/office/drawing/2014/main" id="{00000000-0008-0000-0A00-0000AD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0412075" y="16535400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0</xdr:colOff>
      <xdr:row>9</xdr:row>
      <xdr:rowOff>981075</xdr:rowOff>
    </xdr:to>
    <xdr:pic>
      <xdr:nvPicPr>
        <xdr:cNvPr id="176558" name="Рисунок 335" descr="C:\Users\Игорь Борисович\Desktop\Дачная продукция\УДСК Карусель.jpg">
          <a:extLst>
            <a:ext uri="{FF2B5EF4-FFF2-40B4-BE49-F238E27FC236}">
              <a16:creationId xmlns:a16="http://schemas.microsoft.com/office/drawing/2014/main" id="{00000000-0008-0000-0A00-0000AEB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412075" y="44434125"/>
          <a:ext cx="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0</xdr:colOff>
      <xdr:row>9</xdr:row>
      <xdr:rowOff>752475</xdr:rowOff>
    </xdr:to>
    <xdr:pic>
      <xdr:nvPicPr>
        <xdr:cNvPr id="176559" name="Рисунок 291" descr="Фото_щитка.png">
          <a:extLst>
            <a:ext uri="{FF2B5EF4-FFF2-40B4-BE49-F238E27FC236}">
              <a16:creationId xmlns:a16="http://schemas.microsoft.com/office/drawing/2014/main" id="{00000000-0008-0000-0A00-0000AF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0412075" y="44434125"/>
          <a:ext cx="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0</xdr:colOff>
      <xdr:row>9</xdr:row>
      <xdr:rowOff>171450</xdr:rowOff>
    </xdr:to>
    <xdr:pic>
      <xdr:nvPicPr>
        <xdr:cNvPr id="176560" name="Picture 18" descr="2745">
          <a:extLst>
            <a:ext uri="{FF2B5EF4-FFF2-40B4-BE49-F238E27FC236}">
              <a16:creationId xmlns:a16="http://schemas.microsoft.com/office/drawing/2014/main" id="{00000000-0008-0000-0A00-0000B0B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12075" y="444341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0</xdr:colOff>
      <xdr:row>9</xdr:row>
      <xdr:rowOff>990600</xdr:rowOff>
    </xdr:to>
    <xdr:pic>
      <xdr:nvPicPr>
        <xdr:cNvPr id="176561" name="Рисунок 62" descr="Турник разноуровневый №1-1.png">
          <a:extLst>
            <a:ext uri="{FF2B5EF4-FFF2-40B4-BE49-F238E27FC236}">
              <a16:creationId xmlns:a16="http://schemas.microsoft.com/office/drawing/2014/main" id="{00000000-0008-0000-0A00-0000B1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0412075" y="44434125"/>
          <a:ext cx="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0</xdr:colOff>
      <xdr:row>9</xdr:row>
      <xdr:rowOff>1143000</xdr:rowOff>
    </xdr:to>
    <xdr:pic>
      <xdr:nvPicPr>
        <xdr:cNvPr id="176562" name="Рисунок 23" descr="УДСК Ветерок.png">
          <a:extLst>
            <a:ext uri="{FF2B5EF4-FFF2-40B4-BE49-F238E27FC236}">
              <a16:creationId xmlns:a16="http://schemas.microsoft.com/office/drawing/2014/main" id="{00000000-0008-0000-0A00-0000B2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0412075" y="44434125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0</xdr:colOff>
      <xdr:row>9</xdr:row>
      <xdr:rowOff>981075</xdr:rowOff>
    </xdr:to>
    <xdr:pic>
      <xdr:nvPicPr>
        <xdr:cNvPr id="176564" name="Рисунок 335" descr="C:\Users\Игорь Борисович\Desktop\Дачная продукция\УДСК Карусель.jpg">
          <a:extLst>
            <a:ext uri="{FF2B5EF4-FFF2-40B4-BE49-F238E27FC236}">
              <a16:creationId xmlns:a16="http://schemas.microsoft.com/office/drawing/2014/main" id="{00000000-0008-0000-0A00-0000B4B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412075" y="41948100"/>
          <a:ext cx="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0</xdr:colOff>
      <xdr:row>9</xdr:row>
      <xdr:rowOff>752475</xdr:rowOff>
    </xdr:to>
    <xdr:pic>
      <xdr:nvPicPr>
        <xdr:cNvPr id="176565" name="Рисунок 291" descr="Фото_щитка.png">
          <a:extLst>
            <a:ext uri="{FF2B5EF4-FFF2-40B4-BE49-F238E27FC236}">
              <a16:creationId xmlns:a16="http://schemas.microsoft.com/office/drawing/2014/main" id="{00000000-0008-0000-0A00-0000B5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0412075" y="42052875"/>
          <a:ext cx="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0</xdr:colOff>
      <xdr:row>9</xdr:row>
      <xdr:rowOff>171450</xdr:rowOff>
    </xdr:to>
    <xdr:pic>
      <xdr:nvPicPr>
        <xdr:cNvPr id="176566" name="Picture 18" descr="2745">
          <a:extLst>
            <a:ext uri="{FF2B5EF4-FFF2-40B4-BE49-F238E27FC236}">
              <a16:creationId xmlns:a16="http://schemas.microsoft.com/office/drawing/2014/main" id="{00000000-0008-0000-0A00-0000B6B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12075" y="419481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0</xdr:colOff>
      <xdr:row>9</xdr:row>
      <xdr:rowOff>990600</xdr:rowOff>
    </xdr:to>
    <xdr:pic>
      <xdr:nvPicPr>
        <xdr:cNvPr id="176567" name="Рисунок 62" descr="Турник разноуровневый №1-1.png">
          <a:extLst>
            <a:ext uri="{FF2B5EF4-FFF2-40B4-BE49-F238E27FC236}">
              <a16:creationId xmlns:a16="http://schemas.microsoft.com/office/drawing/2014/main" id="{00000000-0008-0000-0A00-0000B7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0412075" y="41948100"/>
          <a:ext cx="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0</xdr:colOff>
      <xdr:row>9</xdr:row>
      <xdr:rowOff>1143000</xdr:rowOff>
    </xdr:to>
    <xdr:pic>
      <xdr:nvPicPr>
        <xdr:cNvPr id="176568" name="Рисунок 23" descr="УДСК Ветерок.png">
          <a:extLst>
            <a:ext uri="{FF2B5EF4-FFF2-40B4-BE49-F238E27FC236}">
              <a16:creationId xmlns:a16="http://schemas.microsoft.com/office/drawing/2014/main" id="{00000000-0008-0000-0A00-0000B8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0412075" y="41948100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0</xdr:colOff>
      <xdr:row>9</xdr:row>
      <xdr:rowOff>981075</xdr:rowOff>
    </xdr:to>
    <xdr:pic>
      <xdr:nvPicPr>
        <xdr:cNvPr id="176570" name="Рисунок 335" descr="C:\Users\Игорь Борисович\Desktop\Дачная продукция\УДСК Карусель.jpg">
          <a:extLst>
            <a:ext uri="{FF2B5EF4-FFF2-40B4-BE49-F238E27FC236}">
              <a16:creationId xmlns:a16="http://schemas.microsoft.com/office/drawing/2014/main" id="{00000000-0008-0000-0A00-0000BAB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412075" y="41948100"/>
          <a:ext cx="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0</xdr:colOff>
      <xdr:row>9</xdr:row>
      <xdr:rowOff>752475</xdr:rowOff>
    </xdr:to>
    <xdr:pic>
      <xdr:nvPicPr>
        <xdr:cNvPr id="176571" name="Рисунок 291" descr="Фото_щитка.png">
          <a:extLst>
            <a:ext uri="{FF2B5EF4-FFF2-40B4-BE49-F238E27FC236}">
              <a16:creationId xmlns:a16="http://schemas.microsoft.com/office/drawing/2014/main" id="{00000000-0008-0000-0A00-0000BB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0412075" y="41948100"/>
          <a:ext cx="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0</xdr:colOff>
      <xdr:row>9</xdr:row>
      <xdr:rowOff>171450</xdr:rowOff>
    </xdr:to>
    <xdr:pic>
      <xdr:nvPicPr>
        <xdr:cNvPr id="176572" name="Picture 18" descr="2745">
          <a:extLst>
            <a:ext uri="{FF2B5EF4-FFF2-40B4-BE49-F238E27FC236}">
              <a16:creationId xmlns:a16="http://schemas.microsoft.com/office/drawing/2014/main" id="{00000000-0008-0000-0A00-0000BCB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12075" y="419481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0</xdr:colOff>
      <xdr:row>9</xdr:row>
      <xdr:rowOff>990600</xdr:rowOff>
    </xdr:to>
    <xdr:pic>
      <xdr:nvPicPr>
        <xdr:cNvPr id="176573" name="Рисунок 62" descr="Турник разноуровневый №1-1.png">
          <a:extLst>
            <a:ext uri="{FF2B5EF4-FFF2-40B4-BE49-F238E27FC236}">
              <a16:creationId xmlns:a16="http://schemas.microsoft.com/office/drawing/2014/main" id="{00000000-0008-0000-0A00-0000BD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0412075" y="41948100"/>
          <a:ext cx="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0</xdr:colOff>
      <xdr:row>9</xdr:row>
      <xdr:rowOff>1152525</xdr:rowOff>
    </xdr:to>
    <xdr:pic>
      <xdr:nvPicPr>
        <xdr:cNvPr id="176574" name="Рисунок 23" descr="УДСК Ветерок.png">
          <a:extLst>
            <a:ext uri="{FF2B5EF4-FFF2-40B4-BE49-F238E27FC236}">
              <a16:creationId xmlns:a16="http://schemas.microsoft.com/office/drawing/2014/main" id="{00000000-0008-0000-0A00-0000BE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0412075" y="41948100"/>
          <a:ext cx="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962025</xdr:colOff>
      <xdr:row>9</xdr:row>
      <xdr:rowOff>0</xdr:rowOff>
    </xdr:from>
    <xdr:to>
      <xdr:col>2</xdr:col>
      <xdr:colOff>609600</xdr:colOff>
      <xdr:row>9</xdr:row>
      <xdr:rowOff>0</xdr:rowOff>
    </xdr:to>
    <xdr:pic>
      <xdr:nvPicPr>
        <xdr:cNvPr id="176579" name="Рисунок 29" descr="УДСК Весёлые старты.png">
          <a:extLst>
            <a:ext uri="{FF2B5EF4-FFF2-40B4-BE49-F238E27FC236}">
              <a16:creationId xmlns:a16="http://schemas.microsoft.com/office/drawing/2014/main" id="{00000000-0008-0000-0A00-0000C3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5514975" y="3300412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695325</xdr:colOff>
      <xdr:row>16</xdr:row>
      <xdr:rowOff>190500</xdr:rowOff>
    </xdr:from>
    <xdr:to>
      <xdr:col>2</xdr:col>
      <xdr:colOff>2895600</xdr:colOff>
      <xdr:row>17</xdr:row>
      <xdr:rowOff>9525</xdr:rowOff>
    </xdr:to>
    <xdr:pic>
      <xdr:nvPicPr>
        <xdr:cNvPr id="176582" name="Picture 1">
          <a:extLst>
            <a:ext uri="{FF2B5EF4-FFF2-40B4-BE49-F238E27FC236}">
              <a16:creationId xmlns:a16="http://schemas.microsoft.com/office/drawing/2014/main" id="{00000000-0008-0000-0A00-0000C6B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210300" y="58845450"/>
          <a:ext cx="2200275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0</xdr:colOff>
      <xdr:row>5</xdr:row>
      <xdr:rowOff>971550</xdr:rowOff>
    </xdr:to>
    <xdr:pic>
      <xdr:nvPicPr>
        <xdr:cNvPr id="176583" name="Рисунок 335" descr="C:\Users\Игорь Борисович\Desktop\Дачная продукция\УДСК Карусель.jpg">
          <a:extLst>
            <a:ext uri="{FF2B5EF4-FFF2-40B4-BE49-F238E27FC236}">
              <a16:creationId xmlns:a16="http://schemas.microsoft.com/office/drawing/2014/main" id="{00000000-0008-0000-0A00-0000C7B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412075" y="17297400"/>
          <a:ext cx="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0</xdr:colOff>
      <xdr:row>5</xdr:row>
      <xdr:rowOff>990600</xdr:rowOff>
    </xdr:to>
    <xdr:pic>
      <xdr:nvPicPr>
        <xdr:cNvPr id="176584" name="Рисунок 62" descr="Турник разноуровневый №1-1.png">
          <a:extLst>
            <a:ext uri="{FF2B5EF4-FFF2-40B4-BE49-F238E27FC236}">
              <a16:creationId xmlns:a16="http://schemas.microsoft.com/office/drawing/2014/main" id="{00000000-0008-0000-0A00-0000C8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0412075" y="17297400"/>
          <a:ext cx="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0</xdr:colOff>
      <xdr:row>5</xdr:row>
      <xdr:rowOff>1143000</xdr:rowOff>
    </xdr:to>
    <xdr:pic>
      <xdr:nvPicPr>
        <xdr:cNvPr id="176585" name="Рисунок 23" descr="УДСК Ветерок.png">
          <a:extLst>
            <a:ext uri="{FF2B5EF4-FFF2-40B4-BE49-F238E27FC236}">
              <a16:creationId xmlns:a16="http://schemas.microsoft.com/office/drawing/2014/main" id="{00000000-0008-0000-0A00-0000C9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0412075" y="17297400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0</xdr:colOff>
      <xdr:row>5</xdr:row>
      <xdr:rowOff>971550</xdr:rowOff>
    </xdr:to>
    <xdr:pic>
      <xdr:nvPicPr>
        <xdr:cNvPr id="176586" name="Рисунок 335" descr="C:\Users\Игорь Борисович\Desktop\Дачная продукция\УДСК Карусель.jpg">
          <a:extLst>
            <a:ext uri="{FF2B5EF4-FFF2-40B4-BE49-F238E27FC236}">
              <a16:creationId xmlns:a16="http://schemas.microsoft.com/office/drawing/2014/main" id="{00000000-0008-0000-0A00-0000CAB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412075" y="17297400"/>
          <a:ext cx="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0</xdr:colOff>
      <xdr:row>5</xdr:row>
      <xdr:rowOff>990600</xdr:rowOff>
    </xdr:to>
    <xdr:pic>
      <xdr:nvPicPr>
        <xdr:cNvPr id="176587" name="Рисунок 62" descr="Турник разноуровневый №1-1.png">
          <a:extLst>
            <a:ext uri="{FF2B5EF4-FFF2-40B4-BE49-F238E27FC236}">
              <a16:creationId xmlns:a16="http://schemas.microsoft.com/office/drawing/2014/main" id="{00000000-0008-0000-0A00-0000CB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0412075" y="17297400"/>
          <a:ext cx="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0</xdr:colOff>
      <xdr:row>5</xdr:row>
      <xdr:rowOff>1143000</xdr:rowOff>
    </xdr:to>
    <xdr:pic>
      <xdr:nvPicPr>
        <xdr:cNvPr id="176588" name="Рисунок 23" descr="УДСК Ветерок.png">
          <a:extLst>
            <a:ext uri="{FF2B5EF4-FFF2-40B4-BE49-F238E27FC236}">
              <a16:creationId xmlns:a16="http://schemas.microsoft.com/office/drawing/2014/main" id="{00000000-0008-0000-0A00-0000CC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0412075" y="17297400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0</xdr:colOff>
      <xdr:row>9</xdr:row>
      <xdr:rowOff>209550</xdr:rowOff>
    </xdr:to>
    <xdr:pic>
      <xdr:nvPicPr>
        <xdr:cNvPr id="176589" name="Рисунок 335" descr="C:\Users\Игорь Борисович\Desktop\Дачная продукция\УДСК Карусель.jpg">
          <a:extLst>
            <a:ext uri="{FF2B5EF4-FFF2-40B4-BE49-F238E27FC236}">
              <a16:creationId xmlns:a16="http://schemas.microsoft.com/office/drawing/2014/main" id="{00000000-0008-0000-0A00-0000CDB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412075" y="20307300"/>
          <a:ext cx="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0</xdr:colOff>
      <xdr:row>9</xdr:row>
      <xdr:rowOff>228600</xdr:rowOff>
    </xdr:to>
    <xdr:pic>
      <xdr:nvPicPr>
        <xdr:cNvPr id="176590" name="Рисунок 62" descr="Турник разноуровневый №1-1.png">
          <a:extLst>
            <a:ext uri="{FF2B5EF4-FFF2-40B4-BE49-F238E27FC236}">
              <a16:creationId xmlns:a16="http://schemas.microsoft.com/office/drawing/2014/main" id="{00000000-0008-0000-0A00-0000CE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0412075" y="20307300"/>
          <a:ext cx="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0</xdr:colOff>
      <xdr:row>9</xdr:row>
      <xdr:rowOff>381000</xdr:rowOff>
    </xdr:to>
    <xdr:pic>
      <xdr:nvPicPr>
        <xdr:cNvPr id="176591" name="Рисунок 23" descr="УДСК Ветерок.png">
          <a:extLst>
            <a:ext uri="{FF2B5EF4-FFF2-40B4-BE49-F238E27FC236}">
              <a16:creationId xmlns:a16="http://schemas.microsoft.com/office/drawing/2014/main" id="{00000000-0008-0000-0A00-0000CF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0412075" y="20307300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0</xdr:colOff>
      <xdr:row>9</xdr:row>
      <xdr:rowOff>981075</xdr:rowOff>
    </xdr:to>
    <xdr:pic>
      <xdr:nvPicPr>
        <xdr:cNvPr id="176592" name="Рисунок 335" descr="C:\Users\Игорь Борисович\Desktop\Дачная продукция\УДСК Карусель.jpg">
          <a:extLst>
            <a:ext uri="{FF2B5EF4-FFF2-40B4-BE49-F238E27FC236}">
              <a16:creationId xmlns:a16="http://schemas.microsoft.com/office/drawing/2014/main" id="{00000000-0008-0000-0A00-0000D0B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412075" y="26974800"/>
          <a:ext cx="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0</xdr:colOff>
      <xdr:row>9</xdr:row>
      <xdr:rowOff>990600</xdr:rowOff>
    </xdr:to>
    <xdr:pic>
      <xdr:nvPicPr>
        <xdr:cNvPr id="176593" name="Рисунок 62" descr="Турник разноуровневый №1-1.png">
          <a:extLst>
            <a:ext uri="{FF2B5EF4-FFF2-40B4-BE49-F238E27FC236}">
              <a16:creationId xmlns:a16="http://schemas.microsoft.com/office/drawing/2014/main" id="{00000000-0008-0000-0A00-0000D1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0412075" y="26974800"/>
          <a:ext cx="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0</xdr:colOff>
      <xdr:row>9</xdr:row>
      <xdr:rowOff>1143000</xdr:rowOff>
    </xdr:to>
    <xdr:pic>
      <xdr:nvPicPr>
        <xdr:cNvPr id="176594" name="Рисунок 23" descr="УДСК Ветерок.png">
          <a:extLst>
            <a:ext uri="{FF2B5EF4-FFF2-40B4-BE49-F238E27FC236}">
              <a16:creationId xmlns:a16="http://schemas.microsoft.com/office/drawing/2014/main" id="{00000000-0008-0000-0A00-0000D2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0412075" y="26974800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0</xdr:colOff>
      <xdr:row>9</xdr:row>
      <xdr:rowOff>981075</xdr:rowOff>
    </xdr:to>
    <xdr:pic>
      <xdr:nvPicPr>
        <xdr:cNvPr id="176595" name="Рисунок 335" descr="C:\Users\Игорь Борисович\Desktop\Дачная продукция\УДСК Карусель.jpg">
          <a:extLst>
            <a:ext uri="{FF2B5EF4-FFF2-40B4-BE49-F238E27FC236}">
              <a16:creationId xmlns:a16="http://schemas.microsoft.com/office/drawing/2014/main" id="{00000000-0008-0000-0A00-0000D3B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412075" y="29641800"/>
          <a:ext cx="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0</xdr:colOff>
      <xdr:row>9</xdr:row>
      <xdr:rowOff>990600</xdr:rowOff>
    </xdr:to>
    <xdr:pic>
      <xdr:nvPicPr>
        <xdr:cNvPr id="176596" name="Рисунок 62" descr="Турник разноуровневый №1-1.png">
          <a:extLst>
            <a:ext uri="{FF2B5EF4-FFF2-40B4-BE49-F238E27FC236}">
              <a16:creationId xmlns:a16="http://schemas.microsoft.com/office/drawing/2014/main" id="{00000000-0008-0000-0A00-0000D4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0412075" y="29641800"/>
          <a:ext cx="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0</xdr:colOff>
      <xdr:row>9</xdr:row>
      <xdr:rowOff>1143000</xdr:rowOff>
    </xdr:to>
    <xdr:pic>
      <xdr:nvPicPr>
        <xdr:cNvPr id="176597" name="Рисунок 23" descr="УДСК Ветерок.png">
          <a:extLst>
            <a:ext uri="{FF2B5EF4-FFF2-40B4-BE49-F238E27FC236}">
              <a16:creationId xmlns:a16="http://schemas.microsoft.com/office/drawing/2014/main" id="{00000000-0008-0000-0A00-0000D5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0412075" y="29641800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0</xdr:colOff>
      <xdr:row>9</xdr:row>
      <xdr:rowOff>981075</xdr:rowOff>
    </xdr:to>
    <xdr:pic>
      <xdr:nvPicPr>
        <xdr:cNvPr id="176598" name="Рисунок 335" descr="C:\Users\Игорь Борисович\Desktop\Дачная продукция\УДСК Карусель.jpg">
          <a:extLst>
            <a:ext uri="{FF2B5EF4-FFF2-40B4-BE49-F238E27FC236}">
              <a16:creationId xmlns:a16="http://schemas.microsoft.com/office/drawing/2014/main" id="{00000000-0008-0000-0A00-0000D6B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412075" y="32670750"/>
          <a:ext cx="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0</xdr:colOff>
      <xdr:row>9</xdr:row>
      <xdr:rowOff>990600</xdr:rowOff>
    </xdr:to>
    <xdr:pic>
      <xdr:nvPicPr>
        <xdr:cNvPr id="176599" name="Рисунок 62" descr="Турник разноуровневый №1-1.png">
          <a:extLst>
            <a:ext uri="{FF2B5EF4-FFF2-40B4-BE49-F238E27FC236}">
              <a16:creationId xmlns:a16="http://schemas.microsoft.com/office/drawing/2014/main" id="{00000000-0008-0000-0A00-0000D7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0412075" y="32670750"/>
          <a:ext cx="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0</xdr:colOff>
      <xdr:row>9</xdr:row>
      <xdr:rowOff>1143000</xdr:rowOff>
    </xdr:to>
    <xdr:pic>
      <xdr:nvPicPr>
        <xdr:cNvPr id="176600" name="Рисунок 23" descr="УДСК Ветерок.png">
          <a:extLst>
            <a:ext uri="{FF2B5EF4-FFF2-40B4-BE49-F238E27FC236}">
              <a16:creationId xmlns:a16="http://schemas.microsoft.com/office/drawing/2014/main" id="{00000000-0008-0000-0A00-0000D8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0412075" y="32670750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0</xdr:colOff>
      <xdr:row>9</xdr:row>
      <xdr:rowOff>981075</xdr:rowOff>
    </xdr:to>
    <xdr:pic>
      <xdr:nvPicPr>
        <xdr:cNvPr id="176601" name="Рисунок 335" descr="C:\Users\Игорь Борисович\Desktop\Дачная продукция\УДСК Карусель.jpg">
          <a:extLst>
            <a:ext uri="{FF2B5EF4-FFF2-40B4-BE49-F238E27FC236}">
              <a16:creationId xmlns:a16="http://schemas.microsoft.com/office/drawing/2014/main" id="{00000000-0008-0000-0A00-0000D9B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412075" y="35699700"/>
          <a:ext cx="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0</xdr:colOff>
      <xdr:row>9</xdr:row>
      <xdr:rowOff>990600</xdr:rowOff>
    </xdr:to>
    <xdr:pic>
      <xdr:nvPicPr>
        <xdr:cNvPr id="176602" name="Рисунок 62" descr="Турник разноуровневый №1-1.png">
          <a:extLst>
            <a:ext uri="{FF2B5EF4-FFF2-40B4-BE49-F238E27FC236}">
              <a16:creationId xmlns:a16="http://schemas.microsoft.com/office/drawing/2014/main" id="{00000000-0008-0000-0A00-0000DA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0412075" y="35699700"/>
          <a:ext cx="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0</xdr:colOff>
      <xdr:row>9</xdr:row>
      <xdr:rowOff>1143000</xdr:rowOff>
    </xdr:to>
    <xdr:pic>
      <xdr:nvPicPr>
        <xdr:cNvPr id="176603" name="Рисунок 23" descr="УДСК Ветерок.png">
          <a:extLst>
            <a:ext uri="{FF2B5EF4-FFF2-40B4-BE49-F238E27FC236}">
              <a16:creationId xmlns:a16="http://schemas.microsoft.com/office/drawing/2014/main" id="{00000000-0008-0000-0A00-0000DB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0412075" y="35699700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457200</xdr:colOff>
      <xdr:row>0</xdr:row>
      <xdr:rowOff>4229100</xdr:rowOff>
    </xdr:to>
    <xdr:pic>
      <xdr:nvPicPr>
        <xdr:cNvPr id="176605" name="Рисунок 3">
          <a:extLst>
            <a:ext uri="{FF2B5EF4-FFF2-40B4-BE49-F238E27FC236}">
              <a16:creationId xmlns:a16="http://schemas.microsoft.com/office/drawing/2014/main" id="{00000000-0008-0000-0A00-0000DD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b="87215"/>
        <a:stretch>
          <a:fillRect/>
        </a:stretch>
      </xdr:blipFill>
      <xdr:spPr bwMode="auto">
        <a:xfrm>
          <a:off x="0" y="0"/>
          <a:ext cx="24393525" cy="422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4248150</xdr:rowOff>
    </xdr:from>
    <xdr:to>
      <xdr:col>15</xdr:col>
      <xdr:colOff>476250</xdr:colOff>
      <xdr:row>2</xdr:row>
      <xdr:rowOff>9525</xdr:rowOff>
    </xdr:to>
    <xdr:pic>
      <xdr:nvPicPr>
        <xdr:cNvPr id="176606" name="Рисунок 3">
          <a:extLst>
            <a:ext uri="{FF2B5EF4-FFF2-40B4-BE49-F238E27FC236}">
              <a16:creationId xmlns:a16="http://schemas.microsoft.com/office/drawing/2014/main" id="{00000000-0008-0000-0A00-0000DE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t="55519" b="28006"/>
        <a:stretch>
          <a:fillRect/>
        </a:stretch>
      </xdr:blipFill>
      <xdr:spPr bwMode="auto">
        <a:xfrm>
          <a:off x="0" y="4248150"/>
          <a:ext cx="24412575" cy="536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13</xdr:row>
      <xdr:rowOff>47625</xdr:rowOff>
    </xdr:from>
    <xdr:to>
      <xdr:col>2</xdr:col>
      <xdr:colOff>2809875</xdr:colOff>
      <xdr:row>13</xdr:row>
      <xdr:rowOff>2066925</xdr:rowOff>
    </xdr:to>
    <xdr:pic>
      <xdr:nvPicPr>
        <xdr:cNvPr id="176607" name="Рисунок 2">
          <a:extLst>
            <a:ext uri="{FF2B5EF4-FFF2-40B4-BE49-F238E27FC236}">
              <a16:creationId xmlns:a16="http://schemas.microsoft.com/office/drawing/2014/main" id="{00000000-0008-0000-0A00-0000DF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781675" y="52158900"/>
          <a:ext cx="2543175" cy="201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762000</xdr:colOff>
      <xdr:row>11</xdr:row>
      <xdr:rowOff>457200</xdr:rowOff>
    </xdr:from>
    <xdr:to>
      <xdr:col>2</xdr:col>
      <xdr:colOff>2447925</xdr:colOff>
      <xdr:row>11</xdr:row>
      <xdr:rowOff>2209800</xdr:rowOff>
    </xdr:to>
    <xdr:pic>
      <xdr:nvPicPr>
        <xdr:cNvPr id="176608" name="Рисунок 2">
          <a:extLst>
            <a:ext uri="{FF2B5EF4-FFF2-40B4-BE49-F238E27FC236}">
              <a16:creationId xmlns:a16="http://schemas.microsoft.com/office/drawing/2014/main" id="{00000000-0008-0000-0A00-0000E0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276975" y="49920525"/>
          <a:ext cx="168592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14</xdr:row>
      <xdr:rowOff>476250</xdr:rowOff>
    </xdr:from>
    <xdr:to>
      <xdr:col>2</xdr:col>
      <xdr:colOff>3257550</xdr:colOff>
      <xdr:row>14</xdr:row>
      <xdr:rowOff>2066925</xdr:rowOff>
    </xdr:to>
    <xdr:pic>
      <xdr:nvPicPr>
        <xdr:cNvPr id="176609" name="Рисунок 1">
          <a:extLst>
            <a:ext uri="{FF2B5EF4-FFF2-40B4-BE49-F238E27FC236}">
              <a16:creationId xmlns:a16="http://schemas.microsoft.com/office/drawing/2014/main" id="{00000000-0008-0000-0A00-0000E1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5800725" y="54768750"/>
          <a:ext cx="2971800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504825</xdr:colOff>
      <xdr:row>15</xdr:row>
      <xdr:rowOff>114300</xdr:rowOff>
    </xdr:from>
    <xdr:to>
      <xdr:col>2</xdr:col>
      <xdr:colOff>2809875</xdr:colOff>
      <xdr:row>15</xdr:row>
      <xdr:rowOff>2095500</xdr:rowOff>
    </xdr:to>
    <xdr:pic>
      <xdr:nvPicPr>
        <xdr:cNvPr id="176610" name="Рисунок 2">
          <a:extLst>
            <a:ext uri="{FF2B5EF4-FFF2-40B4-BE49-F238E27FC236}">
              <a16:creationId xmlns:a16="http://schemas.microsoft.com/office/drawing/2014/main" id="{00000000-0008-0000-0A00-0000E2B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019800" y="56588025"/>
          <a:ext cx="2305050" cy="1981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0</xdr:colOff>
      <xdr:row>5</xdr:row>
      <xdr:rowOff>0</xdr:rowOff>
    </xdr:from>
    <xdr:ext cx="0" cy="981075"/>
    <xdr:pic>
      <xdr:nvPicPr>
        <xdr:cNvPr id="83" name="Рисунок 335" descr="C:\Users\Игорь Борисович\Desktop\Дачная продукция\УДСК Карусель.jpg">
          <a:extLst>
            <a:ext uri="{FF2B5EF4-FFF2-40B4-BE49-F238E27FC236}">
              <a16:creationId xmlns:a16="http://schemas.microsoft.com/office/drawing/2014/main" id="{00000000-0008-0000-0A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431125" y="16549688"/>
          <a:ext cx="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5</xdr:row>
      <xdr:rowOff>0</xdr:rowOff>
    </xdr:from>
    <xdr:ext cx="0" cy="981075"/>
    <xdr:pic>
      <xdr:nvPicPr>
        <xdr:cNvPr id="84" name="Рисунок 62" descr="Турник разноуровневый №1-1.png">
          <a:extLst>
            <a:ext uri="{FF2B5EF4-FFF2-40B4-BE49-F238E27FC236}">
              <a16:creationId xmlns:a16="http://schemas.microsoft.com/office/drawing/2014/main" id="{00000000-0008-0000-0A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0431125" y="16549688"/>
          <a:ext cx="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5</xdr:row>
      <xdr:rowOff>0</xdr:rowOff>
    </xdr:from>
    <xdr:ext cx="0" cy="1143000"/>
    <xdr:pic>
      <xdr:nvPicPr>
        <xdr:cNvPr id="85" name="Рисунок 23" descr="УДСК Ветерок.png">
          <a:extLst>
            <a:ext uri="{FF2B5EF4-FFF2-40B4-BE49-F238E27FC236}">
              <a16:creationId xmlns:a16="http://schemas.microsoft.com/office/drawing/2014/main" id="{00000000-0008-0000-0A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0431125" y="16549688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7</xdr:row>
      <xdr:rowOff>0</xdr:rowOff>
    </xdr:from>
    <xdr:ext cx="0" cy="971550"/>
    <xdr:pic>
      <xdr:nvPicPr>
        <xdr:cNvPr id="87" name="Рисунок 335" descr="C:\Users\Игорь Борисович\Desktop\Дачная продукция\УДСК Карусель.jpg">
          <a:extLst>
            <a:ext uri="{FF2B5EF4-FFF2-40B4-BE49-F238E27FC236}">
              <a16:creationId xmlns:a16="http://schemas.microsoft.com/office/drawing/2014/main" id="{00000000-0008-0000-0A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431125" y="17311688"/>
          <a:ext cx="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7</xdr:row>
      <xdr:rowOff>0</xdr:rowOff>
    </xdr:from>
    <xdr:ext cx="0" cy="990600"/>
    <xdr:pic>
      <xdr:nvPicPr>
        <xdr:cNvPr id="88" name="Рисунок 62" descr="Турник разноуровневый №1-1.png">
          <a:extLst>
            <a:ext uri="{FF2B5EF4-FFF2-40B4-BE49-F238E27FC236}">
              <a16:creationId xmlns:a16="http://schemas.microsoft.com/office/drawing/2014/main" id="{00000000-0008-0000-0A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0431125" y="17311688"/>
          <a:ext cx="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7</xdr:row>
      <xdr:rowOff>0</xdr:rowOff>
    </xdr:from>
    <xdr:ext cx="0" cy="1143000"/>
    <xdr:pic>
      <xdr:nvPicPr>
        <xdr:cNvPr id="89" name="Рисунок 23" descr="УДСК Ветерок.png">
          <a:extLst>
            <a:ext uri="{FF2B5EF4-FFF2-40B4-BE49-F238E27FC236}">
              <a16:creationId xmlns:a16="http://schemas.microsoft.com/office/drawing/2014/main" id="{00000000-0008-0000-0A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0431125" y="17311688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7</xdr:row>
      <xdr:rowOff>0</xdr:rowOff>
    </xdr:from>
    <xdr:ext cx="0" cy="971550"/>
    <xdr:pic>
      <xdr:nvPicPr>
        <xdr:cNvPr id="90" name="Рисунок 335" descr="C:\Users\Игорь Борисович\Desktop\Дачная продукция\УДСК Карусель.jpg">
          <a:extLst>
            <a:ext uri="{FF2B5EF4-FFF2-40B4-BE49-F238E27FC236}">
              <a16:creationId xmlns:a16="http://schemas.microsoft.com/office/drawing/2014/main" id="{00000000-0008-0000-0A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431125" y="17311688"/>
          <a:ext cx="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7</xdr:row>
      <xdr:rowOff>0</xdr:rowOff>
    </xdr:from>
    <xdr:ext cx="0" cy="990600"/>
    <xdr:pic>
      <xdr:nvPicPr>
        <xdr:cNvPr id="91" name="Рисунок 62" descr="Турник разноуровневый №1-1.png">
          <a:extLst>
            <a:ext uri="{FF2B5EF4-FFF2-40B4-BE49-F238E27FC236}">
              <a16:creationId xmlns:a16="http://schemas.microsoft.com/office/drawing/2014/main" id="{00000000-0008-0000-0A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0431125" y="17311688"/>
          <a:ext cx="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7</xdr:row>
      <xdr:rowOff>0</xdr:rowOff>
    </xdr:from>
    <xdr:ext cx="0" cy="1143000"/>
    <xdr:pic>
      <xdr:nvPicPr>
        <xdr:cNvPr id="92" name="Рисунок 23" descr="УДСК Ветерок.png">
          <a:extLst>
            <a:ext uri="{FF2B5EF4-FFF2-40B4-BE49-F238E27FC236}">
              <a16:creationId xmlns:a16="http://schemas.microsoft.com/office/drawing/2014/main" id="{00000000-0008-0000-0A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0431125" y="17311688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381001</xdr:colOff>
      <xdr:row>5</xdr:row>
      <xdr:rowOff>285751</xdr:rowOff>
    </xdr:from>
    <xdr:ext cx="2786062" cy="2476500"/>
    <xdr:pic>
      <xdr:nvPicPr>
        <xdr:cNvPr id="94" name="Рисунок 93" descr="Качели Бабочка без людей.png">
          <a:extLst>
            <a:ext uri="{FF2B5EF4-FFF2-40B4-BE49-F238E27FC236}">
              <a16:creationId xmlns:a16="http://schemas.microsoft.com/office/drawing/2014/main" id="{00000000-0008-0000-0A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5881689" y="17597439"/>
          <a:ext cx="2786062" cy="2476500"/>
        </a:xfrm>
        <a:prstGeom prst="rect">
          <a:avLst/>
        </a:prstGeom>
      </xdr:spPr>
    </xdr:pic>
    <xdr:clientData/>
  </xdr:oneCellAnchor>
  <xdr:twoCellAnchor editAs="oneCell">
    <xdr:from>
      <xdr:col>2</xdr:col>
      <xdr:colOff>166688</xdr:colOff>
      <xdr:row>12</xdr:row>
      <xdr:rowOff>71437</xdr:rowOff>
    </xdr:from>
    <xdr:to>
      <xdr:col>2</xdr:col>
      <xdr:colOff>3309938</xdr:colOff>
      <xdr:row>12</xdr:row>
      <xdr:rowOff>2595562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7376" y="55149750"/>
          <a:ext cx="3143250" cy="2524125"/>
        </a:xfrm>
        <a:prstGeom prst="rect">
          <a:avLst/>
        </a:prstGeom>
      </xdr:spPr>
    </xdr:pic>
    <xdr:clientData/>
  </xdr:twoCellAnchor>
  <xdr:oneCellAnchor>
    <xdr:from>
      <xdr:col>2</xdr:col>
      <xdr:colOff>152400</xdr:colOff>
      <xdr:row>6</xdr:row>
      <xdr:rowOff>142875</xdr:rowOff>
    </xdr:from>
    <xdr:ext cx="2800350" cy="2724150"/>
    <xdr:pic>
      <xdr:nvPicPr>
        <xdr:cNvPr id="98" name="Рисунок 40" descr="Качели Дачные 2-х местные без людей.png">
          <a:extLst>
            <a:ext uri="{FF2B5EF4-FFF2-40B4-BE49-F238E27FC236}">
              <a16:creationId xmlns:a16="http://schemas.microsoft.com/office/drawing/2014/main" id="{00000000-0008-0000-0A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653088" y="23455313"/>
          <a:ext cx="2800350" cy="272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6</xdr:row>
      <xdr:rowOff>0</xdr:rowOff>
    </xdr:from>
    <xdr:ext cx="0" cy="971550"/>
    <xdr:pic>
      <xdr:nvPicPr>
        <xdr:cNvPr id="99" name="Рисунок 335" descr="C:\Users\Игорь Борисович\Desktop\Дачная продукция\УДСК Карусель.jpg">
          <a:extLst>
            <a:ext uri="{FF2B5EF4-FFF2-40B4-BE49-F238E27FC236}">
              <a16:creationId xmlns:a16="http://schemas.microsoft.com/office/drawing/2014/main" id="{00000000-0008-0000-0A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431125" y="23312438"/>
          <a:ext cx="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6</xdr:row>
      <xdr:rowOff>0</xdr:rowOff>
    </xdr:from>
    <xdr:ext cx="0" cy="990600"/>
    <xdr:pic>
      <xdr:nvPicPr>
        <xdr:cNvPr id="100" name="Рисунок 62" descr="Турник разноуровневый №1-1.png">
          <a:extLst>
            <a:ext uri="{FF2B5EF4-FFF2-40B4-BE49-F238E27FC236}">
              <a16:creationId xmlns:a16="http://schemas.microsoft.com/office/drawing/2014/main" id="{00000000-0008-0000-0A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0431125" y="23312438"/>
          <a:ext cx="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6</xdr:row>
      <xdr:rowOff>0</xdr:rowOff>
    </xdr:from>
    <xdr:ext cx="0" cy="1143000"/>
    <xdr:pic>
      <xdr:nvPicPr>
        <xdr:cNvPr id="101" name="Рисунок 23" descr="УДСК Ветерок.png">
          <a:extLst>
            <a:ext uri="{FF2B5EF4-FFF2-40B4-BE49-F238E27FC236}">
              <a16:creationId xmlns:a16="http://schemas.microsoft.com/office/drawing/2014/main" id="{00000000-0008-0000-0A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0431125" y="23312438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6</xdr:row>
      <xdr:rowOff>0</xdr:rowOff>
    </xdr:from>
    <xdr:ext cx="0" cy="971550"/>
    <xdr:pic>
      <xdr:nvPicPr>
        <xdr:cNvPr id="102" name="Рисунок 335" descr="C:\Users\Игорь Борисович\Desktop\Дачная продукция\УДСК Карусель.jpg">
          <a:extLst>
            <a:ext uri="{FF2B5EF4-FFF2-40B4-BE49-F238E27FC236}">
              <a16:creationId xmlns:a16="http://schemas.microsoft.com/office/drawing/2014/main" id="{00000000-0008-0000-0A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431125" y="23312438"/>
          <a:ext cx="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6</xdr:row>
      <xdr:rowOff>0</xdr:rowOff>
    </xdr:from>
    <xdr:ext cx="0" cy="990600"/>
    <xdr:pic>
      <xdr:nvPicPr>
        <xdr:cNvPr id="103" name="Рисунок 62" descr="Турник разноуровневый №1-1.png">
          <a:extLst>
            <a:ext uri="{FF2B5EF4-FFF2-40B4-BE49-F238E27FC236}">
              <a16:creationId xmlns:a16="http://schemas.microsoft.com/office/drawing/2014/main" id="{00000000-0008-0000-0A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0431125" y="23312438"/>
          <a:ext cx="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6</xdr:row>
      <xdr:rowOff>0</xdr:rowOff>
    </xdr:from>
    <xdr:ext cx="0" cy="1143000"/>
    <xdr:pic>
      <xdr:nvPicPr>
        <xdr:cNvPr id="104" name="Рисунок 23" descr="УДСК Ветерок.png">
          <a:extLst>
            <a:ext uri="{FF2B5EF4-FFF2-40B4-BE49-F238E27FC236}">
              <a16:creationId xmlns:a16="http://schemas.microsoft.com/office/drawing/2014/main" id="{00000000-0008-0000-0A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0431125" y="23312438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381000</xdr:colOff>
      <xdr:row>7</xdr:row>
      <xdr:rowOff>166688</xdr:rowOff>
    </xdr:from>
    <xdr:to>
      <xdr:col>2</xdr:col>
      <xdr:colOff>3162300</xdr:colOff>
      <xdr:row>7</xdr:row>
      <xdr:rowOff>2871788</xdr:rowOff>
    </xdr:to>
    <xdr:pic>
      <xdr:nvPicPr>
        <xdr:cNvPr id="106" name="Рисунок 41" descr="Качели Дачные 3-х местные без людей.png">
          <a:extLst>
            <a:ext uri="{FF2B5EF4-FFF2-40B4-BE49-F238E27FC236}">
              <a16:creationId xmlns:a16="http://schemas.microsoft.com/office/drawing/2014/main" id="{00000000-0008-0000-0A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881688" y="23479126"/>
          <a:ext cx="2781300" cy="270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400050</xdr:colOff>
      <xdr:row>26</xdr:row>
      <xdr:rowOff>66675</xdr:rowOff>
    </xdr:from>
    <xdr:to>
      <xdr:col>3</xdr:col>
      <xdr:colOff>2028825</xdr:colOff>
      <xdr:row>26</xdr:row>
      <xdr:rowOff>1581150</xdr:rowOff>
    </xdr:to>
    <xdr:pic>
      <xdr:nvPicPr>
        <xdr:cNvPr id="177464" name="Рисунок 15" descr="\\Server\df\ОТДЕЛ ПРОДАЖ\Добреднев Игорь\!____Юрий Десигнер\2013г\фото ватрушки\Ватрушка 730_ мм.jpg">
          <a:extLst>
            <a:ext uri="{FF2B5EF4-FFF2-40B4-BE49-F238E27FC236}">
              <a16:creationId xmlns:a16="http://schemas.microsoft.com/office/drawing/2014/main" id="{00000000-0008-0000-0B00-000038B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0" y="54721125"/>
          <a:ext cx="1628775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514350</xdr:colOff>
      <xdr:row>27</xdr:row>
      <xdr:rowOff>28575</xdr:rowOff>
    </xdr:from>
    <xdr:to>
      <xdr:col>3</xdr:col>
      <xdr:colOff>1924050</xdr:colOff>
      <xdr:row>27</xdr:row>
      <xdr:rowOff>1333500</xdr:rowOff>
    </xdr:to>
    <xdr:pic>
      <xdr:nvPicPr>
        <xdr:cNvPr id="177465" name="Рисунок 16" descr="\\Server\df\ОТДЕЛ ПРОДАЖ\Добреднев Игорь\!____Юрий Десигнер\2013г\фото ватрушки\830 png.jpg">
          <a:extLst>
            <a:ext uri="{FF2B5EF4-FFF2-40B4-BE49-F238E27FC236}">
              <a16:creationId xmlns:a16="http://schemas.microsoft.com/office/drawing/2014/main" id="{00000000-0008-0000-0B00-000039B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10300" y="56302275"/>
          <a:ext cx="14097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628650</xdr:colOff>
      <xdr:row>23</xdr:row>
      <xdr:rowOff>28575</xdr:rowOff>
    </xdr:from>
    <xdr:to>
      <xdr:col>3</xdr:col>
      <xdr:colOff>628650</xdr:colOff>
      <xdr:row>23</xdr:row>
      <xdr:rowOff>676275</xdr:rowOff>
    </xdr:to>
    <xdr:pic>
      <xdr:nvPicPr>
        <xdr:cNvPr id="177466" name="Рисунок 16" descr="C:\Users\Игорь Борисович\Desktop\ком предл\Ватрушки\ватрушка новая красная.jpg">
          <a:extLst>
            <a:ext uri="{FF2B5EF4-FFF2-40B4-BE49-F238E27FC236}">
              <a16:creationId xmlns:a16="http://schemas.microsoft.com/office/drawing/2014/main" id="{00000000-0008-0000-0B00-00003AB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b="5357"/>
        <a:stretch>
          <a:fillRect/>
        </a:stretch>
      </xdr:blipFill>
      <xdr:spPr bwMode="auto">
        <a:xfrm>
          <a:off x="6324600" y="48282225"/>
          <a:ext cx="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28</xdr:row>
      <xdr:rowOff>85725</xdr:rowOff>
    </xdr:from>
    <xdr:to>
      <xdr:col>3</xdr:col>
      <xdr:colOff>2238375</xdr:colOff>
      <xdr:row>28</xdr:row>
      <xdr:rowOff>1647825</xdr:rowOff>
    </xdr:to>
    <xdr:pic>
      <xdr:nvPicPr>
        <xdr:cNvPr id="177467" name="Рисунок 17" descr="\\Server\df\ОТДЕЛ ПРОДАЖ\Добреднев Игорь\!____Юрий Десигнер\2013г\фото ватрушки\Ватрушка 950_.jpg">
          <a:extLst>
            <a:ext uri="{FF2B5EF4-FFF2-40B4-BE49-F238E27FC236}">
              <a16:creationId xmlns:a16="http://schemas.microsoft.com/office/drawing/2014/main" id="{00000000-0008-0000-0B00-00003BB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886450" y="57731025"/>
          <a:ext cx="2047875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266700</xdr:colOff>
      <xdr:row>23</xdr:row>
      <xdr:rowOff>190500</xdr:rowOff>
    </xdr:from>
    <xdr:to>
      <xdr:col>3</xdr:col>
      <xdr:colOff>2219325</xdr:colOff>
      <xdr:row>23</xdr:row>
      <xdr:rowOff>1743075</xdr:rowOff>
    </xdr:to>
    <xdr:pic>
      <xdr:nvPicPr>
        <xdr:cNvPr id="177468" name="Рисунок 7" descr="abch D-830.png">
          <a:extLst>
            <a:ext uri="{FF2B5EF4-FFF2-40B4-BE49-F238E27FC236}">
              <a16:creationId xmlns:a16="http://schemas.microsoft.com/office/drawing/2014/main" id="{00000000-0008-0000-0B00-00003CB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962650" y="48444150"/>
          <a:ext cx="1952625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161925</xdr:colOff>
      <xdr:row>24</xdr:row>
      <xdr:rowOff>209550</xdr:rowOff>
    </xdr:from>
    <xdr:to>
      <xdr:col>3</xdr:col>
      <xdr:colOff>2238375</xdr:colOff>
      <xdr:row>24</xdr:row>
      <xdr:rowOff>1743075</xdr:rowOff>
    </xdr:to>
    <xdr:pic>
      <xdr:nvPicPr>
        <xdr:cNvPr id="177469" name="Рисунок 8" descr="abch D-930.png">
          <a:extLst>
            <a:ext uri="{FF2B5EF4-FFF2-40B4-BE49-F238E27FC236}">
              <a16:creationId xmlns:a16="http://schemas.microsoft.com/office/drawing/2014/main" id="{00000000-0008-0000-0B00-00003DB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857875" y="50653950"/>
          <a:ext cx="2076450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142875</xdr:colOff>
      <xdr:row>25</xdr:row>
      <xdr:rowOff>190500</xdr:rowOff>
    </xdr:from>
    <xdr:to>
      <xdr:col>3</xdr:col>
      <xdr:colOff>2333625</xdr:colOff>
      <xdr:row>25</xdr:row>
      <xdr:rowOff>1666875</xdr:rowOff>
    </xdr:to>
    <xdr:pic>
      <xdr:nvPicPr>
        <xdr:cNvPr id="177470" name="Рисунок 9" descr="abch D-1030.png">
          <a:extLst>
            <a:ext uri="{FF2B5EF4-FFF2-40B4-BE49-F238E27FC236}">
              <a16:creationId xmlns:a16="http://schemas.microsoft.com/office/drawing/2014/main" id="{00000000-0008-0000-0B00-00003EB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838825" y="52758975"/>
          <a:ext cx="2190750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314325</xdr:colOff>
      <xdr:row>7</xdr:row>
      <xdr:rowOff>114300</xdr:rowOff>
    </xdr:from>
    <xdr:to>
      <xdr:col>3</xdr:col>
      <xdr:colOff>1962150</xdr:colOff>
      <xdr:row>7</xdr:row>
      <xdr:rowOff>1457325</xdr:rowOff>
    </xdr:to>
    <xdr:pic>
      <xdr:nvPicPr>
        <xdr:cNvPr id="177471" name="Рисунок 15" descr="C:\Documents and Settings\Альпинист\Рабочий стол\DSC00539.jpg">
          <a:extLst>
            <a:ext uri="{FF2B5EF4-FFF2-40B4-BE49-F238E27FC236}">
              <a16:creationId xmlns:a16="http://schemas.microsoft.com/office/drawing/2014/main" id="{00000000-0008-0000-0B00-00003FB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l="2985" t="22885" r="3979" b="25372"/>
        <a:stretch>
          <a:fillRect/>
        </a:stretch>
      </xdr:blipFill>
      <xdr:spPr bwMode="auto">
        <a:xfrm>
          <a:off x="6010275" y="15335250"/>
          <a:ext cx="164782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76200</xdr:colOff>
      <xdr:row>5</xdr:row>
      <xdr:rowOff>381000</xdr:rowOff>
    </xdr:from>
    <xdr:to>
      <xdr:col>3</xdr:col>
      <xdr:colOff>1800225</xdr:colOff>
      <xdr:row>5</xdr:row>
      <xdr:rowOff>1304925</xdr:rowOff>
    </xdr:to>
    <xdr:pic>
      <xdr:nvPicPr>
        <xdr:cNvPr id="177472" name="Рисунок 14" descr="ледянка желтая.png">
          <a:extLst>
            <a:ext uri="{FF2B5EF4-FFF2-40B4-BE49-F238E27FC236}">
              <a16:creationId xmlns:a16="http://schemas.microsoft.com/office/drawing/2014/main" id="{00000000-0008-0000-0B00-000040B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772150" y="11944350"/>
          <a:ext cx="17240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466725</xdr:colOff>
      <xdr:row>5</xdr:row>
      <xdr:rowOff>371475</xdr:rowOff>
    </xdr:from>
    <xdr:to>
      <xdr:col>3</xdr:col>
      <xdr:colOff>2038350</xdr:colOff>
      <xdr:row>5</xdr:row>
      <xdr:rowOff>1352550</xdr:rowOff>
    </xdr:to>
    <xdr:pic>
      <xdr:nvPicPr>
        <xdr:cNvPr id="177473" name="Рисунок 15" descr="ледянка зелёная.png">
          <a:extLst>
            <a:ext uri="{FF2B5EF4-FFF2-40B4-BE49-F238E27FC236}">
              <a16:creationId xmlns:a16="http://schemas.microsoft.com/office/drawing/2014/main" id="{00000000-0008-0000-0B00-000041B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162675" y="11934825"/>
          <a:ext cx="15716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742950</xdr:colOff>
      <xdr:row>5</xdr:row>
      <xdr:rowOff>371475</xdr:rowOff>
    </xdr:from>
    <xdr:to>
      <xdr:col>3</xdr:col>
      <xdr:colOff>2247900</xdr:colOff>
      <xdr:row>5</xdr:row>
      <xdr:rowOff>1266825</xdr:rowOff>
    </xdr:to>
    <xdr:pic>
      <xdr:nvPicPr>
        <xdr:cNvPr id="177474" name="Рисунок 16" descr="ледянка красная.png">
          <a:extLst>
            <a:ext uri="{FF2B5EF4-FFF2-40B4-BE49-F238E27FC236}">
              <a16:creationId xmlns:a16="http://schemas.microsoft.com/office/drawing/2014/main" id="{00000000-0008-0000-0B00-000042B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438900" y="11934825"/>
          <a:ext cx="15049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6</xdr:row>
      <xdr:rowOff>247650</xdr:rowOff>
    </xdr:from>
    <xdr:to>
      <xdr:col>3</xdr:col>
      <xdr:colOff>1828800</xdr:colOff>
      <xdr:row>6</xdr:row>
      <xdr:rowOff>1219200</xdr:rowOff>
    </xdr:to>
    <xdr:pic>
      <xdr:nvPicPr>
        <xdr:cNvPr id="177475" name="Рисунок 17" descr="ледянка желтая.png">
          <a:extLst>
            <a:ext uri="{FF2B5EF4-FFF2-40B4-BE49-F238E27FC236}">
              <a16:creationId xmlns:a16="http://schemas.microsoft.com/office/drawing/2014/main" id="{00000000-0008-0000-0B00-000043B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734050" y="13639800"/>
          <a:ext cx="17907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266700</xdr:colOff>
      <xdr:row>6</xdr:row>
      <xdr:rowOff>314325</xdr:rowOff>
    </xdr:from>
    <xdr:to>
      <xdr:col>3</xdr:col>
      <xdr:colOff>1790700</xdr:colOff>
      <xdr:row>6</xdr:row>
      <xdr:rowOff>1209675</xdr:rowOff>
    </xdr:to>
    <xdr:pic>
      <xdr:nvPicPr>
        <xdr:cNvPr id="177476" name="Рисунок 18" descr="ледянка красная.png">
          <a:extLst>
            <a:ext uri="{FF2B5EF4-FFF2-40B4-BE49-F238E27FC236}">
              <a16:creationId xmlns:a16="http://schemas.microsoft.com/office/drawing/2014/main" id="{00000000-0008-0000-0B00-000044B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962650" y="13706475"/>
          <a:ext cx="15240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695325</xdr:colOff>
      <xdr:row>6</xdr:row>
      <xdr:rowOff>323850</xdr:rowOff>
    </xdr:from>
    <xdr:to>
      <xdr:col>3</xdr:col>
      <xdr:colOff>2295525</xdr:colOff>
      <xdr:row>6</xdr:row>
      <xdr:rowOff>1333500</xdr:rowOff>
    </xdr:to>
    <xdr:pic>
      <xdr:nvPicPr>
        <xdr:cNvPr id="177477" name="Рисунок 19" descr="ледянка зелёная.png">
          <a:extLst>
            <a:ext uri="{FF2B5EF4-FFF2-40B4-BE49-F238E27FC236}">
              <a16:creationId xmlns:a16="http://schemas.microsoft.com/office/drawing/2014/main" id="{00000000-0008-0000-0B00-000045B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391275" y="13716000"/>
          <a:ext cx="160020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466725</xdr:colOff>
      <xdr:row>9</xdr:row>
      <xdr:rowOff>28575</xdr:rowOff>
    </xdr:from>
    <xdr:to>
      <xdr:col>3</xdr:col>
      <xdr:colOff>2114550</xdr:colOff>
      <xdr:row>9</xdr:row>
      <xdr:rowOff>1676400</xdr:rowOff>
    </xdr:to>
    <xdr:pic>
      <xdr:nvPicPr>
        <xdr:cNvPr id="177478" name="Picture 5661" descr="SnowSledge2">
          <a:extLst>
            <a:ext uri="{FF2B5EF4-FFF2-40B4-BE49-F238E27FC236}">
              <a16:creationId xmlns:a16="http://schemas.microsoft.com/office/drawing/2014/main" id="{00000000-0008-0000-0B00-000046B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 l="8363" t="12878" r="10182" b="18536"/>
        <a:stretch>
          <a:fillRect/>
        </a:stretch>
      </xdr:blipFill>
      <xdr:spPr bwMode="auto">
        <a:xfrm>
          <a:off x="6162675" y="18907125"/>
          <a:ext cx="16478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219075</xdr:colOff>
      <xdr:row>8</xdr:row>
      <xdr:rowOff>38100</xdr:rowOff>
    </xdr:from>
    <xdr:to>
      <xdr:col>3</xdr:col>
      <xdr:colOff>2276475</xdr:colOff>
      <xdr:row>8</xdr:row>
      <xdr:rowOff>1485900</xdr:rowOff>
    </xdr:to>
    <xdr:pic>
      <xdr:nvPicPr>
        <xdr:cNvPr id="177479" name="Рисунок 21" descr="Лкдянка и фон.png">
          <a:extLst>
            <a:ext uri="{FF2B5EF4-FFF2-40B4-BE49-F238E27FC236}">
              <a16:creationId xmlns:a16="http://schemas.microsoft.com/office/drawing/2014/main" id="{00000000-0008-0000-0B00-000047B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915025" y="17087850"/>
          <a:ext cx="20574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276225</xdr:colOff>
      <xdr:row>20</xdr:row>
      <xdr:rowOff>152400</xdr:rowOff>
    </xdr:from>
    <xdr:to>
      <xdr:col>3</xdr:col>
      <xdr:colOff>1905000</xdr:colOff>
      <xdr:row>20</xdr:row>
      <xdr:rowOff>1676400</xdr:rowOff>
    </xdr:to>
    <xdr:pic>
      <xdr:nvPicPr>
        <xdr:cNvPr id="177480" name="Рисунок 327" descr="C:\Users\Игорь Борисович\Desktop\98291045-4830-11e3-8400-1c6f65cd8def_98291047-4830-11e3-8400-1c6f65cd8def.jpeg">
          <a:extLst>
            <a:ext uri="{FF2B5EF4-FFF2-40B4-BE49-F238E27FC236}">
              <a16:creationId xmlns:a16="http://schemas.microsoft.com/office/drawing/2014/main" id="{00000000-0008-0000-0B00-000048B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 l="9091" b="5824"/>
        <a:stretch>
          <a:fillRect/>
        </a:stretch>
      </xdr:blipFill>
      <xdr:spPr bwMode="auto">
        <a:xfrm>
          <a:off x="5972175" y="42148125"/>
          <a:ext cx="16287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104775</xdr:colOff>
      <xdr:row>15</xdr:row>
      <xdr:rowOff>219075</xdr:rowOff>
    </xdr:from>
    <xdr:to>
      <xdr:col>3</xdr:col>
      <xdr:colOff>2400300</xdr:colOff>
      <xdr:row>15</xdr:row>
      <xdr:rowOff>1743075</xdr:rowOff>
    </xdr:to>
    <xdr:pic>
      <xdr:nvPicPr>
        <xdr:cNvPr id="177481" name="Picture 1" descr="i">
          <a:extLst>
            <a:ext uri="{FF2B5EF4-FFF2-40B4-BE49-F238E27FC236}">
              <a16:creationId xmlns:a16="http://schemas.microsoft.com/office/drawing/2014/main" id="{00000000-0008-0000-0B00-000049B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 t="18883" b="19627"/>
        <a:stretch>
          <a:fillRect/>
        </a:stretch>
      </xdr:blipFill>
      <xdr:spPr bwMode="auto">
        <a:xfrm>
          <a:off x="5800725" y="31242000"/>
          <a:ext cx="229552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447675</xdr:colOff>
      <xdr:row>16</xdr:row>
      <xdr:rowOff>38100</xdr:rowOff>
    </xdr:from>
    <xdr:to>
      <xdr:col>3</xdr:col>
      <xdr:colOff>2028825</xdr:colOff>
      <xdr:row>16</xdr:row>
      <xdr:rowOff>1800225</xdr:rowOff>
    </xdr:to>
    <xdr:pic>
      <xdr:nvPicPr>
        <xdr:cNvPr id="177482" name="Рисунок 390" descr="Z:\ОТДЕЛ ПРОДАЖ\Добреднев Игорь\!____Юрий Десигнер\2013г\13.11.13\лыжи мини.jpg">
          <a:extLst>
            <a:ext uri="{FF2B5EF4-FFF2-40B4-BE49-F238E27FC236}">
              <a16:creationId xmlns:a16="http://schemas.microsoft.com/office/drawing/2014/main" id="{00000000-0008-0000-0B00-00004AB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143625" y="32889825"/>
          <a:ext cx="158115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257175</xdr:colOff>
      <xdr:row>11</xdr:row>
      <xdr:rowOff>257175</xdr:rowOff>
    </xdr:from>
    <xdr:to>
      <xdr:col>3</xdr:col>
      <xdr:colOff>2238375</xdr:colOff>
      <xdr:row>11</xdr:row>
      <xdr:rowOff>1266825</xdr:rowOff>
    </xdr:to>
    <xdr:pic>
      <xdr:nvPicPr>
        <xdr:cNvPr id="177483" name="Рисунок 26" descr="набор для хоккея.png">
          <a:extLst>
            <a:ext uri="{FF2B5EF4-FFF2-40B4-BE49-F238E27FC236}">
              <a16:creationId xmlns:a16="http://schemas.microsoft.com/office/drawing/2014/main" id="{00000000-0008-0000-0B00-00004BB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953125" y="22793325"/>
          <a:ext cx="198120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371475</xdr:colOff>
      <xdr:row>14</xdr:row>
      <xdr:rowOff>295275</xdr:rowOff>
    </xdr:from>
    <xdr:to>
      <xdr:col>3</xdr:col>
      <xdr:colOff>1514475</xdr:colOff>
      <xdr:row>14</xdr:row>
      <xdr:rowOff>1057275</xdr:rowOff>
    </xdr:to>
    <xdr:pic>
      <xdr:nvPicPr>
        <xdr:cNvPr id="177484" name="Рисунок 27" descr="лопатка детская голубая.png">
          <a:extLst>
            <a:ext uri="{FF2B5EF4-FFF2-40B4-BE49-F238E27FC236}">
              <a16:creationId xmlns:a16="http://schemas.microsoft.com/office/drawing/2014/main" id="{00000000-0008-0000-0B00-00004CB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67425" y="294894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323850</xdr:colOff>
      <xdr:row>14</xdr:row>
      <xdr:rowOff>419100</xdr:rowOff>
    </xdr:from>
    <xdr:to>
      <xdr:col>3</xdr:col>
      <xdr:colOff>2314575</xdr:colOff>
      <xdr:row>14</xdr:row>
      <xdr:rowOff>1752600</xdr:rowOff>
    </xdr:to>
    <xdr:pic>
      <xdr:nvPicPr>
        <xdr:cNvPr id="177485" name="Рисунок 28" descr="лопатка детская желтая.png">
          <a:extLst>
            <a:ext uri="{FF2B5EF4-FFF2-40B4-BE49-F238E27FC236}">
              <a16:creationId xmlns:a16="http://schemas.microsoft.com/office/drawing/2014/main" id="{00000000-0008-0000-0B00-00004DB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019800" y="29613225"/>
          <a:ext cx="19907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14</xdr:row>
      <xdr:rowOff>476250</xdr:rowOff>
    </xdr:from>
    <xdr:to>
      <xdr:col>3</xdr:col>
      <xdr:colOff>1952625</xdr:colOff>
      <xdr:row>14</xdr:row>
      <xdr:rowOff>1762125</xdr:rowOff>
    </xdr:to>
    <xdr:pic>
      <xdr:nvPicPr>
        <xdr:cNvPr id="177486" name="Рисунок 29" descr="лопатка детская зелёная.png">
          <a:extLst>
            <a:ext uri="{FF2B5EF4-FFF2-40B4-BE49-F238E27FC236}">
              <a16:creationId xmlns:a16="http://schemas.microsoft.com/office/drawing/2014/main" id="{00000000-0008-0000-0B00-00004EB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724525" y="29670375"/>
          <a:ext cx="192405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</xdr:colOff>
      <xdr:row>14</xdr:row>
      <xdr:rowOff>152400</xdr:rowOff>
    </xdr:from>
    <xdr:to>
      <xdr:col>3</xdr:col>
      <xdr:colOff>1724025</xdr:colOff>
      <xdr:row>14</xdr:row>
      <xdr:rowOff>1143000</xdr:rowOff>
    </xdr:to>
    <xdr:pic>
      <xdr:nvPicPr>
        <xdr:cNvPr id="177487" name="Рисунок 30" descr="лопатка детская розовая.png">
          <a:extLst>
            <a:ext uri="{FF2B5EF4-FFF2-40B4-BE49-F238E27FC236}">
              <a16:creationId xmlns:a16="http://schemas.microsoft.com/office/drawing/2014/main" id="{00000000-0008-0000-0B00-00004FB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5715000" y="29346525"/>
          <a:ext cx="17049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13</xdr:row>
      <xdr:rowOff>123825</xdr:rowOff>
    </xdr:from>
    <xdr:to>
      <xdr:col>3</xdr:col>
      <xdr:colOff>2266950</xdr:colOff>
      <xdr:row>13</xdr:row>
      <xdr:rowOff>1352550</xdr:rowOff>
    </xdr:to>
    <xdr:pic>
      <xdr:nvPicPr>
        <xdr:cNvPr id="177488" name="Рисунок 333" descr="C:\Users\Игорь Борисович\Desktop\1.jpg">
          <a:extLst>
            <a:ext uri="{FF2B5EF4-FFF2-40B4-BE49-F238E27FC236}">
              <a16:creationId xmlns:a16="http://schemas.microsoft.com/office/drawing/2014/main" id="{00000000-0008-0000-0B00-000050B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 r="12434" b="9656"/>
        <a:stretch>
          <a:fillRect/>
        </a:stretch>
      </xdr:blipFill>
      <xdr:spPr bwMode="auto">
        <a:xfrm>
          <a:off x="5895975" y="27489150"/>
          <a:ext cx="206692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304800</xdr:colOff>
      <xdr:row>21</xdr:row>
      <xdr:rowOff>190500</xdr:rowOff>
    </xdr:from>
    <xdr:to>
      <xdr:col>3</xdr:col>
      <xdr:colOff>2057400</xdr:colOff>
      <xdr:row>21</xdr:row>
      <xdr:rowOff>1771650</xdr:rowOff>
    </xdr:to>
    <xdr:pic>
      <xdr:nvPicPr>
        <xdr:cNvPr id="177489" name="Рисунок 37" descr="3.jpg">
          <a:extLst>
            <a:ext uri="{FF2B5EF4-FFF2-40B4-BE49-F238E27FC236}">
              <a16:creationId xmlns:a16="http://schemas.microsoft.com/office/drawing/2014/main" id="{00000000-0008-0000-0B00-000051B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000750" y="44015025"/>
          <a:ext cx="175260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342900</xdr:colOff>
      <xdr:row>22</xdr:row>
      <xdr:rowOff>0</xdr:rowOff>
    </xdr:from>
    <xdr:to>
      <xdr:col>3</xdr:col>
      <xdr:colOff>1962150</xdr:colOff>
      <xdr:row>22</xdr:row>
      <xdr:rowOff>1476375</xdr:rowOff>
    </xdr:to>
    <xdr:pic>
      <xdr:nvPicPr>
        <xdr:cNvPr id="177490" name="Рисунок 38" descr="3.jpg">
          <a:extLst>
            <a:ext uri="{FF2B5EF4-FFF2-40B4-BE49-F238E27FC236}">
              <a16:creationId xmlns:a16="http://schemas.microsoft.com/office/drawing/2014/main" id="{00000000-0008-0000-0B00-000052B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038850" y="46301025"/>
          <a:ext cx="1619250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171450</xdr:colOff>
      <xdr:row>22</xdr:row>
      <xdr:rowOff>85725</xdr:rowOff>
    </xdr:from>
    <xdr:to>
      <xdr:col>3</xdr:col>
      <xdr:colOff>2190750</xdr:colOff>
      <xdr:row>22</xdr:row>
      <xdr:rowOff>1609725</xdr:rowOff>
    </xdr:to>
    <xdr:pic>
      <xdr:nvPicPr>
        <xdr:cNvPr id="177491" name="Рисунок 39" descr="4.jpg">
          <a:extLst>
            <a:ext uri="{FF2B5EF4-FFF2-40B4-BE49-F238E27FC236}">
              <a16:creationId xmlns:a16="http://schemas.microsoft.com/office/drawing/2014/main" id="{00000000-0008-0000-0B00-000053B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867400" y="46386750"/>
          <a:ext cx="20193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180975</xdr:colOff>
      <xdr:row>12</xdr:row>
      <xdr:rowOff>57150</xdr:rowOff>
    </xdr:from>
    <xdr:to>
      <xdr:col>3</xdr:col>
      <xdr:colOff>2181225</xdr:colOff>
      <xdr:row>12</xdr:row>
      <xdr:rowOff>2428875</xdr:rowOff>
    </xdr:to>
    <xdr:grpSp>
      <xdr:nvGrpSpPr>
        <xdr:cNvPr id="177492" name="Группа 151">
          <a:extLst>
            <a:ext uri="{FF2B5EF4-FFF2-40B4-BE49-F238E27FC236}">
              <a16:creationId xmlns:a16="http://schemas.microsoft.com/office/drawing/2014/main" id="{00000000-0008-0000-0B00-000054B50200}"/>
            </a:ext>
          </a:extLst>
        </xdr:cNvPr>
        <xdr:cNvGrpSpPr>
          <a:grpSpLocks/>
        </xdr:cNvGrpSpPr>
      </xdr:nvGrpSpPr>
      <xdr:grpSpPr bwMode="auto">
        <a:xfrm>
          <a:off x="5872163" y="24441150"/>
          <a:ext cx="2000250" cy="2371725"/>
          <a:chOff x="7622419" y="27071259"/>
          <a:chExt cx="2004693" cy="2360841"/>
        </a:xfrm>
      </xdr:grpSpPr>
      <xdr:pic>
        <xdr:nvPicPr>
          <xdr:cNvPr id="177512" name="Рисунок 42" descr="набор для хоккея.png">
            <a:extLst>
              <a:ext uri="{FF2B5EF4-FFF2-40B4-BE49-F238E27FC236}">
                <a16:creationId xmlns:a16="http://schemas.microsoft.com/office/drawing/2014/main" id="{00000000-0008-0000-0B00-000068B5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 cstate="print"/>
          <a:srcRect/>
          <a:stretch>
            <a:fillRect/>
          </a:stretch>
        </xdr:blipFill>
        <xdr:spPr bwMode="auto">
          <a:xfrm rot="5400000">
            <a:off x="8102577" y="28289985"/>
            <a:ext cx="771072" cy="151315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77513" name="Рисунок 43" descr="23_Варежки болельщика р. L,M,S_.png">
            <a:extLst>
              <a:ext uri="{FF2B5EF4-FFF2-40B4-BE49-F238E27FC236}">
                <a16:creationId xmlns:a16="http://schemas.microsoft.com/office/drawing/2014/main" id="{00000000-0008-0000-0B00-000069B5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 cstate="print"/>
          <a:srcRect/>
          <a:stretch>
            <a:fillRect/>
          </a:stretch>
        </xdr:blipFill>
        <xdr:spPr bwMode="auto">
          <a:xfrm>
            <a:off x="8285086" y="27071259"/>
            <a:ext cx="1063881" cy="9719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77514" name="Рисунок 44" descr="26_Шапка болельщика р. L.png">
            <a:extLst>
              <a:ext uri="{FF2B5EF4-FFF2-40B4-BE49-F238E27FC236}">
                <a16:creationId xmlns:a16="http://schemas.microsoft.com/office/drawing/2014/main" id="{00000000-0008-0000-0B00-00006AB5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8" cstate="print"/>
          <a:srcRect/>
          <a:stretch>
            <a:fillRect/>
          </a:stretch>
        </xdr:blipFill>
        <xdr:spPr bwMode="auto">
          <a:xfrm>
            <a:off x="7622419" y="27946727"/>
            <a:ext cx="1068117" cy="6658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77515" name="Рисунок 45" descr="Шарф1.png">
            <a:extLst>
              <a:ext uri="{FF2B5EF4-FFF2-40B4-BE49-F238E27FC236}">
                <a16:creationId xmlns:a16="http://schemas.microsoft.com/office/drawing/2014/main" id="{00000000-0008-0000-0B00-00006BB5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" cstate="print"/>
          <a:srcRect/>
          <a:stretch>
            <a:fillRect/>
          </a:stretch>
        </xdr:blipFill>
        <xdr:spPr bwMode="auto">
          <a:xfrm flipH="1">
            <a:off x="9070396" y="27712307"/>
            <a:ext cx="556716" cy="8266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3</xdr:col>
      <xdr:colOff>76200</xdr:colOff>
      <xdr:row>29</xdr:row>
      <xdr:rowOff>228600</xdr:rowOff>
    </xdr:from>
    <xdr:to>
      <xdr:col>3</xdr:col>
      <xdr:colOff>2362200</xdr:colOff>
      <xdr:row>29</xdr:row>
      <xdr:rowOff>1647825</xdr:rowOff>
    </xdr:to>
    <xdr:pic>
      <xdr:nvPicPr>
        <xdr:cNvPr id="177493" name="Рисунок 46" descr="26_Шапка болельщика р. L.png">
          <a:extLst>
            <a:ext uri="{FF2B5EF4-FFF2-40B4-BE49-F238E27FC236}">
              <a16:creationId xmlns:a16="http://schemas.microsoft.com/office/drawing/2014/main" id="{00000000-0008-0000-0B00-000055B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5772150" y="59550300"/>
          <a:ext cx="22860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361950</xdr:colOff>
      <xdr:row>30</xdr:row>
      <xdr:rowOff>95250</xdr:rowOff>
    </xdr:from>
    <xdr:to>
      <xdr:col>3</xdr:col>
      <xdr:colOff>2152650</xdr:colOff>
      <xdr:row>30</xdr:row>
      <xdr:rowOff>1733550</xdr:rowOff>
    </xdr:to>
    <xdr:pic>
      <xdr:nvPicPr>
        <xdr:cNvPr id="177494" name="Рисунок 47" descr="23_Варежки болельщика р. L,M,S_.png">
          <a:extLst>
            <a:ext uri="{FF2B5EF4-FFF2-40B4-BE49-F238E27FC236}">
              <a16:creationId xmlns:a16="http://schemas.microsoft.com/office/drawing/2014/main" id="{00000000-0008-0000-0B00-000056B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057900" y="61579125"/>
          <a:ext cx="179070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400050</xdr:colOff>
      <xdr:row>30</xdr:row>
      <xdr:rowOff>2152650</xdr:rowOff>
    </xdr:from>
    <xdr:to>
      <xdr:col>3</xdr:col>
      <xdr:colOff>1962150</xdr:colOff>
      <xdr:row>31</xdr:row>
      <xdr:rowOff>2324100</xdr:rowOff>
    </xdr:to>
    <xdr:pic>
      <xdr:nvPicPr>
        <xdr:cNvPr id="177495" name="Рисунок 48" descr="Шарф1.png">
          <a:extLst>
            <a:ext uri="{FF2B5EF4-FFF2-40B4-BE49-F238E27FC236}">
              <a16:creationId xmlns:a16="http://schemas.microsoft.com/office/drawing/2014/main" id="{00000000-0008-0000-0B00-000057B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0" y="63636525"/>
          <a:ext cx="1562100" cy="233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35</xdr:row>
      <xdr:rowOff>942975</xdr:rowOff>
    </xdr:from>
    <xdr:to>
      <xdr:col>5</xdr:col>
      <xdr:colOff>142875</xdr:colOff>
      <xdr:row>35</xdr:row>
      <xdr:rowOff>1276350</xdr:rowOff>
    </xdr:to>
    <xdr:pic>
      <xdr:nvPicPr>
        <xdr:cNvPr id="177496" name="Picture 5" descr="http://www.motovelosport.ru/cat/avtsport/2014/01_skis/01_trek/images/11.png">
          <a:extLst>
            <a:ext uri="{FF2B5EF4-FFF2-40B4-BE49-F238E27FC236}">
              <a16:creationId xmlns:a16="http://schemas.microsoft.com/office/drawing/2014/main" id="{00000000-0008-0000-0B00-000058B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 rot="-2627072">
          <a:off x="5762625" y="73533000"/>
          <a:ext cx="25050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36</xdr:row>
      <xdr:rowOff>838200</xdr:rowOff>
    </xdr:from>
    <xdr:to>
      <xdr:col>5</xdr:col>
      <xdr:colOff>85725</xdr:colOff>
      <xdr:row>36</xdr:row>
      <xdr:rowOff>1171575</xdr:rowOff>
    </xdr:to>
    <xdr:pic>
      <xdr:nvPicPr>
        <xdr:cNvPr id="177497" name="Picture 5" descr="http://www.motovelosport.ru/cat/avtsport/2014/01_skis/01_trek/images/11.png">
          <a:extLst>
            <a:ext uri="{FF2B5EF4-FFF2-40B4-BE49-F238E27FC236}">
              <a16:creationId xmlns:a16="http://schemas.microsoft.com/office/drawing/2014/main" id="{00000000-0008-0000-0B00-000059B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 rot="-2627072">
          <a:off x="5724525" y="75590400"/>
          <a:ext cx="248602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276225</xdr:colOff>
      <xdr:row>37</xdr:row>
      <xdr:rowOff>76200</xdr:rowOff>
    </xdr:from>
    <xdr:to>
      <xdr:col>3</xdr:col>
      <xdr:colOff>2057400</xdr:colOff>
      <xdr:row>37</xdr:row>
      <xdr:rowOff>1876425</xdr:rowOff>
    </xdr:to>
    <xdr:pic>
      <xdr:nvPicPr>
        <xdr:cNvPr id="177498" name="Picture 6" descr="http://static.rcvostok.ru/images/product/5/1/5/515fde68-b3ab-44bc-9fc2-371cc432434e/600x600_20204fc4-0e6b-11e5-943e-2c59e542282b.jpg">
          <a:extLst>
            <a:ext uri="{FF2B5EF4-FFF2-40B4-BE49-F238E27FC236}">
              <a16:creationId xmlns:a16="http://schemas.microsoft.com/office/drawing/2014/main" id="{00000000-0008-0000-0B00-00005AB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5972175" y="76933425"/>
          <a:ext cx="178117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35</xdr:row>
      <xdr:rowOff>942975</xdr:rowOff>
    </xdr:from>
    <xdr:to>
      <xdr:col>5</xdr:col>
      <xdr:colOff>142875</xdr:colOff>
      <xdr:row>35</xdr:row>
      <xdr:rowOff>1276350</xdr:rowOff>
    </xdr:to>
    <xdr:pic>
      <xdr:nvPicPr>
        <xdr:cNvPr id="177499" name="Picture 5" descr="http://www.motovelosport.ru/cat/avtsport/2014/01_skis/01_trek/images/11.png">
          <a:extLst>
            <a:ext uri="{FF2B5EF4-FFF2-40B4-BE49-F238E27FC236}">
              <a16:creationId xmlns:a16="http://schemas.microsoft.com/office/drawing/2014/main" id="{00000000-0008-0000-0B00-00005BB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 rot="-2627072">
          <a:off x="5762625" y="73533000"/>
          <a:ext cx="25050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35</xdr:row>
      <xdr:rowOff>942975</xdr:rowOff>
    </xdr:from>
    <xdr:to>
      <xdr:col>5</xdr:col>
      <xdr:colOff>142875</xdr:colOff>
      <xdr:row>35</xdr:row>
      <xdr:rowOff>1276350</xdr:rowOff>
    </xdr:to>
    <xdr:pic>
      <xdr:nvPicPr>
        <xdr:cNvPr id="177500" name="Picture 5" descr="http://www.motovelosport.ru/cat/avtsport/2014/01_skis/01_trek/images/11.png">
          <a:extLst>
            <a:ext uri="{FF2B5EF4-FFF2-40B4-BE49-F238E27FC236}">
              <a16:creationId xmlns:a16="http://schemas.microsoft.com/office/drawing/2014/main" id="{00000000-0008-0000-0B00-00005CB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 rot="-2627072">
          <a:off x="5762625" y="73533000"/>
          <a:ext cx="25050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</xdr:colOff>
      <xdr:row>17</xdr:row>
      <xdr:rowOff>0</xdr:rowOff>
    </xdr:from>
    <xdr:to>
      <xdr:col>3</xdr:col>
      <xdr:colOff>2314575</xdr:colOff>
      <xdr:row>17</xdr:row>
      <xdr:rowOff>1552575</xdr:rowOff>
    </xdr:to>
    <xdr:pic>
      <xdr:nvPicPr>
        <xdr:cNvPr id="177501" name="Picture 1">
          <a:extLst>
            <a:ext uri="{FF2B5EF4-FFF2-40B4-BE49-F238E27FC236}">
              <a16:creationId xmlns:a16="http://schemas.microsoft.com/office/drawing/2014/main" id="{00000000-0008-0000-0B00-00005DB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5715000" y="34680525"/>
          <a:ext cx="2295525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314325</xdr:colOff>
      <xdr:row>4</xdr:row>
      <xdr:rowOff>95250</xdr:rowOff>
    </xdr:from>
    <xdr:to>
      <xdr:col>3</xdr:col>
      <xdr:colOff>1952625</xdr:colOff>
      <xdr:row>5</xdr:row>
      <xdr:rowOff>9525</xdr:rowOff>
    </xdr:to>
    <xdr:pic>
      <xdr:nvPicPr>
        <xdr:cNvPr id="177502" name="Picture 2">
          <a:extLst>
            <a:ext uri="{FF2B5EF4-FFF2-40B4-BE49-F238E27FC236}">
              <a16:creationId xmlns:a16="http://schemas.microsoft.com/office/drawing/2014/main" id="{00000000-0008-0000-0B00-00005EB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10275" y="10201275"/>
          <a:ext cx="163830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145042</xdr:colOff>
      <xdr:row>38</xdr:row>
      <xdr:rowOff>463262</xdr:rowOff>
    </xdr:from>
    <xdr:to>
      <xdr:col>6</xdr:col>
      <xdr:colOff>223837</xdr:colOff>
      <xdr:row>38</xdr:row>
      <xdr:rowOff>1076325</xdr:rowOff>
    </xdr:to>
    <xdr:sp macro="" textlink="">
      <xdr:nvSpPr>
        <xdr:cNvPr id="158" name="Стрелка вправо 157">
          <a:extLst>
            <a:ext uri="{FF2B5EF4-FFF2-40B4-BE49-F238E27FC236}">
              <a16:creationId xmlns:a16="http://schemas.microsoft.com/office/drawing/2014/main" id="{00000000-0008-0000-0B00-00009E000000}"/>
            </a:ext>
          </a:extLst>
        </xdr:cNvPr>
        <xdr:cNvSpPr/>
      </xdr:nvSpPr>
      <xdr:spPr>
        <a:xfrm>
          <a:off x="9860542" y="154292012"/>
          <a:ext cx="1293233" cy="613063"/>
        </a:xfrm>
        <a:prstGeom prst="rightArrow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ru-RU"/>
        </a:p>
      </xdr:txBody>
    </xdr:sp>
    <xdr:clientData/>
  </xdr:twoCellAnchor>
  <xdr:twoCellAnchor editAs="oneCell">
    <xdr:from>
      <xdr:col>3</xdr:col>
      <xdr:colOff>238125</xdr:colOff>
      <xdr:row>18</xdr:row>
      <xdr:rowOff>95250</xdr:rowOff>
    </xdr:from>
    <xdr:to>
      <xdr:col>3</xdr:col>
      <xdr:colOff>2219325</xdr:colOff>
      <xdr:row>18</xdr:row>
      <xdr:rowOff>2381250</xdr:rowOff>
    </xdr:to>
    <xdr:pic>
      <xdr:nvPicPr>
        <xdr:cNvPr id="177504" name="Рисунок 2">
          <a:extLst>
            <a:ext uri="{FF2B5EF4-FFF2-40B4-BE49-F238E27FC236}">
              <a16:creationId xmlns:a16="http://schemas.microsoft.com/office/drawing/2014/main" id="{00000000-0008-0000-0B00-000060B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5934075" y="36604575"/>
          <a:ext cx="1981200" cy="228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95250</xdr:colOff>
      <xdr:row>33</xdr:row>
      <xdr:rowOff>1314450</xdr:rowOff>
    </xdr:from>
    <xdr:to>
      <xdr:col>3</xdr:col>
      <xdr:colOff>2324100</xdr:colOff>
      <xdr:row>33</xdr:row>
      <xdr:rowOff>2581275</xdr:rowOff>
    </xdr:to>
    <xdr:pic>
      <xdr:nvPicPr>
        <xdr:cNvPr id="177505" name="Рисунок 106">
          <a:extLst>
            <a:ext uri="{FF2B5EF4-FFF2-40B4-BE49-F238E27FC236}">
              <a16:creationId xmlns:a16="http://schemas.microsoft.com/office/drawing/2014/main" id="{00000000-0008-0000-0B00-000061B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5791200" y="70485000"/>
          <a:ext cx="22288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333375</xdr:colOff>
      <xdr:row>32</xdr:row>
      <xdr:rowOff>142875</xdr:rowOff>
    </xdr:from>
    <xdr:to>
      <xdr:col>3</xdr:col>
      <xdr:colOff>1857375</xdr:colOff>
      <xdr:row>33</xdr:row>
      <xdr:rowOff>1228725</xdr:rowOff>
    </xdr:to>
    <xdr:pic>
      <xdr:nvPicPr>
        <xdr:cNvPr id="177506" name="Рисунок 107">
          <a:extLst>
            <a:ext uri="{FF2B5EF4-FFF2-40B4-BE49-F238E27FC236}">
              <a16:creationId xmlns:a16="http://schemas.microsoft.com/office/drawing/2014/main" id="{00000000-0008-0000-0B00-000062B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rcRect t="3674" b="5022"/>
        <a:stretch>
          <a:fillRect/>
        </a:stretch>
      </xdr:blipFill>
      <xdr:spPr bwMode="auto">
        <a:xfrm>
          <a:off x="6029325" y="66551175"/>
          <a:ext cx="1524000" cy="384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17</xdr:row>
      <xdr:rowOff>142875</xdr:rowOff>
    </xdr:from>
    <xdr:to>
      <xdr:col>3</xdr:col>
      <xdr:colOff>2371725</xdr:colOff>
      <xdr:row>17</xdr:row>
      <xdr:rowOff>1695450</xdr:rowOff>
    </xdr:to>
    <xdr:pic>
      <xdr:nvPicPr>
        <xdr:cNvPr id="177507" name="Рисунок 3">
          <a:extLst>
            <a:ext uri="{FF2B5EF4-FFF2-40B4-BE49-F238E27FC236}">
              <a16:creationId xmlns:a16="http://schemas.microsoft.com/office/drawing/2014/main" id="{00000000-0008-0000-0B00-000063B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5743575" y="34823400"/>
          <a:ext cx="2324100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15</xdr:col>
      <xdr:colOff>0</xdr:colOff>
      <xdr:row>0</xdr:row>
      <xdr:rowOff>3181350</xdr:rowOff>
    </xdr:to>
    <xdr:pic>
      <xdr:nvPicPr>
        <xdr:cNvPr id="177508" name="Рисунок 3">
          <a:extLst>
            <a:ext uri="{FF2B5EF4-FFF2-40B4-BE49-F238E27FC236}">
              <a16:creationId xmlns:a16="http://schemas.microsoft.com/office/drawing/2014/main" id="{00000000-0008-0000-0B00-000064B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rcRect b="87215"/>
        <a:stretch>
          <a:fillRect/>
        </a:stretch>
      </xdr:blipFill>
      <xdr:spPr bwMode="auto">
        <a:xfrm>
          <a:off x="9525" y="0"/>
          <a:ext cx="17611725" cy="3181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3295650</xdr:rowOff>
    </xdr:from>
    <xdr:to>
      <xdr:col>15</xdr:col>
      <xdr:colOff>47625</xdr:colOff>
      <xdr:row>2</xdr:row>
      <xdr:rowOff>142875</xdr:rowOff>
    </xdr:to>
    <xdr:pic>
      <xdr:nvPicPr>
        <xdr:cNvPr id="177509" name="Рисунок 3">
          <a:extLst>
            <a:ext uri="{FF2B5EF4-FFF2-40B4-BE49-F238E27FC236}">
              <a16:creationId xmlns:a16="http://schemas.microsoft.com/office/drawing/2014/main" id="{00000000-0008-0000-0B00-000065B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rcRect t="55519" b="28006"/>
        <a:stretch>
          <a:fillRect/>
        </a:stretch>
      </xdr:blipFill>
      <xdr:spPr bwMode="auto">
        <a:xfrm>
          <a:off x="0" y="3295650"/>
          <a:ext cx="17668875" cy="408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10</xdr:row>
      <xdr:rowOff>66675</xdr:rowOff>
    </xdr:from>
    <xdr:to>
      <xdr:col>3</xdr:col>
      <xdr:colOff>2276475</xdr:colOff>
      <xdr:row>10</xdr:row>
      <xdr:rowOff>1781175</xdr:rowOff>
    </xdr:to>
    <xdr:pic>
      <xdr:nvPicPr>
        <xdr:cNvPr id="177510" name="Рисунок 98">
          <a:extLst>
            <a:ext uri="{FF2B5EF4-FFF2-40B4-BE49-F238E27FC236}">
              <a16:creationId xmlns:a16="http://schemas.microsoft.com/office/drawing/2014/main" id="{00000000-0008-0000-0B00-000066B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5886450" y="20774025"/>
          <a:ext cx="2085975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171450</xdr:colOff>
      <xdr:row>19</xdr:row>
      <xdr:rowOff>114300</xdr:rowOff>
    </xdr:from>
    <xdr:to>
      <xdr:col>3</xdr:col>
      <xdr:colOff>2238375</xdr:colOff>
      <xdr:row>19</xdr:row>
      <xdr:rowOff>2362200</xdr:rowOff>
    </xdr:to>
    <xdr:pic>
      <xdr:nvPicPr>
        <xdr:cNvPr id="177511" name="Рисунок 1">
          <a:extLst>
            <a:ext uri="{FF2B5EF4-FFF2-40B4-BE49-F238E27FC236}">
              <a16:creationId xmlns:a16="http://schemas.microsoft.com/office/drawing/2014/main" id="{00000000-0008-0000-0B00-000067B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5867400" y="39071550"/>
          <a:ext cx="2066925" cy="224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1524000</xdr:colOff>
      <xdr:row>10</xdr:row>
      <xdr:rowOff>57150</xdr:rowOff>
    </xdr:from>
    <xdr:to>
      <xdr:col>2</xdr:col>
      <xdr:colOff>2505075</xdr:colOff>
      <xdr:row>10</xdr:row>
      <xdr:rowOff>1371600</xdr:rowOff>
    </xdr:to>
    <xdr:pic>
      <xdr:nvPicPr>
        <xdr:cNvPr id="178266" name="Рисунок 250" descr="C:\Documents and Settings\Альпинист\Рабочий стол\сумки\333.jpeg">
          <a:extLst>
            <a:ext uri="{FF2B5EF4-FFF2-40B4-BE49-F238E27FC236}">
              <a16:creationId xmlns:a16="http://schemas.microsoft.com/office/drawing/2014/main" id="{00000000-0008-0000-0C00-00005AB8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4210" t="9149" r="12560" b="9290"/>
        <a:stretch>
          <a:fillRect/>
        </a:stretch>
      </xdr:blipFill>
      <xdr:spPr bwMode="auto">
        <a:xfrm>
          <a:off x="9629775" y="22593300"/>
          <a:ext cx="9810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1428750</xdr:colOff>
      <xdr:row>11</xdr:row>
      <xdr:rowOff>209550</xdr:rowOff>
    </xdr:from>
    <xdr:to>
      <xdr:col>2</xdr:col>
      <xdr:colOff>2524125</xdr:colOff>
      <xdr:row>11</xdr:row>
      <xdr:rowOff>1514475</xdr:rowOff>
    </xdr:to>
    <xdr:pic>
      <xdr:nvPicPr>
        <xdr:cNvPr id="178268" name="Рисунок 252" descr="C:\Documents and Settings\Альпинист\Рабочий стол\сумки\555.jpeg">
          <a:extLst>
            <a:ext uri="{FF2B5EF4-FFF2-40B4-BE49-F238E27FC236}">
              <a16:creationId xmlns:a16="http://schemas.microsoft.com/office/drawing/2014/main" id="{00000000-0008-0000-0C00-00005CB8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17871" t="12399" r="16566" b="12704"/>
        <a:stretch>
          <a:fillRect/>
        </a:stretch>
      </xdr:blipFill>
      <xdr:spPr bwMode="auto">
        <a:xfrm>
          <a:off x="9534525" y="27946350"/>
          <a:ext cx="10953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1171575</xdr:colOff>
      <xdr:row>6</xdr:row>
      <xdr:rowOff>76200</xdr:rowOff>
    </xdr:from>
    <xdr:to>
      <xdr:col>2</xdr:col>
      <xdr:colOff>2619375</xdr:colOff>
      <xdr:row>6</xdr:row>
      <xdr:rowOff>1400175</xdr:rowOff>
    </xdr:to>
    <xdr:pic>
      <xdr:nvPicPr>
        <xdr:cNvPr id="178271" name="Рисунок 247" descr="C:\Documents and Settings\Альпинист\Рабочий стол\сумки\16666666.jpeg">
          <a:extLst>
            <a:ext uri="{FF2B5EF4-FFF2-40B4-BE49-F238E27FC236}">
              <a16:creationId xmlns:a16="http://schemas.microsoft.com/office/drawing/2014/main" id="{00000000-0008-0000-0C00-00005FB8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12215" t="12189" r="11832" b="13400"/>
        <a:stretch>
          <a:fillRect/>
        </a:stretch>
      </xdr:blipFill>
      <xdr:spPr bwMode="auto">
        <a:xfrm>
          <a:off x="9277350" y="14325600"/>
          <a:ext cx="144780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1266825</xdr:colOff>
      <xdr:row>5</xdr:row>
      <xdr:rowOff>161925</xdr:rowOff>
    </xdr:from>
    <xdr:to>
      <xdr:col>2</xdr:col>
      <xdr:colOff>2667000</xdr:colOff>
      <xdr:row>5</xdr:row>
      <xdr:rowOff>1428750</xdr:rowOff>
    </xdr:to>
    <xdr:pic>
      <xdr:nvPicPr>
        <xdr:cNvPr id="178272" name="Рисунок 258" descr="C:\Documents and Settings\Альпинист\Рабочий стол\сумки\122222.jpeg">
          <a:extLst>
            <a:ext uri="{FF2B5EF4-FFF2-40B4-BE49-F238E27FC236}">
              <a16:creationId xmlns:a16="http://schemas.microsoft.com/office/drawing/2014/main" id="{00000000-0008-0000-0C00-000060B8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10634" t="13741" r="11777" b="17656"/>
        <a:stretch>
          <a:fillRect/>
        </a:stretch>
      </xdr:blipFill>
      <xdr:spPr bwMode="auto">
        <a:xfrm>
          <a:off x="9372600" y="12382500"/>
          <a:ext cx="14001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1152525</xdr:colOff>
      <xdr:row>7</xdr:row>
      <xdr:rowOff>38100</xdr:rowOff>
    </xdr:from>
    <xdr:to>
      <xdr:col>2</xdr:col>
      <xdr:colOff>2714625</xdr:colOff>
      <xdr:row>7</xdr:row>
      <xdr:rowOff>1390650</xdr:rowOff>
    </xdr:to>
    <xdr:pic>
      <xdr:nvPicPr>
        <xdr:cNvPr id="178273" name="Рисунок 249" descr="C:\Documents and Settings\Альпинист\Рабочий стол\сумки\222.jpeg">
          <a:extLst>
            <a:ext uri="{FF2B5EF4-FFF2-40B4-BE49-F238E27FC236}">
              <a16:creationId xmlns:a16="http://schemas.microsoft.com/office/drawing/2014/main" id="{00000000-0008-0000-0C00-000061B8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l="9868" t="16393" r="11105" b="16789"/>
        <a:stretch>
          <a:fillRect/>
        </a:stretch>
      </xdr:blipFill>
      <xdr:spPr bwMode="auto">
        <a:xfrm>
          <a:off x="9258300" y="16154400"/>
          <a:ext cx="1562100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1438275</xdr:colOff>
      <xdr:row>8</xdr:row>
      <xdr:rowOff>76200</xdr:rowOff>
    </xdr:from>
    <xdr:to>
      <xdr:col>2</xdr:col>
      <xdr:colOff>2733675</xdr:colOff>
      <xdr:row>9</xdr:row>
      <xdr:rowOff>571500</xdr:rowOff>
    </xdr:to>
    <xdr:pic>
      <xdr:nvPicPr>
        <xdr:cNvPr id="178274" name="Рисунок 245" descr="C:\Documents and Settings\Альпинист\Рабочий стол\сумки\144444444.jpeg">
          <a:extLst>
            <a:ext uri="{FF2B5EF4-FFF2-40B4-BE49-F238E27FC236}">
              <a16:creationId xmlns:a16="http://schemas.microsoft.com/office/drawing/2014/main" id="{00000000-0008-0000-0C00-000062B8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10985" t="13033" r="5302" b="13548"/>
        <a:stretch>
          <a:fillRect/>
        </a:stretch>
      </xdr:blipFill>
      <xdr:spPr bwMode="auto">
        <a:xfrm>
          <a:off x="9544050" y="20983575"/>
          <a:ext cx="129540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1720273</xdr:colOff>
      <xdr:row>12</xdr:row>
      <xdr:rowOff>593931</xdr:rowOff>
    </xdr:from>
    <xdr:to>
      <xdr:col>2</xdr:col>
      <xdr:colOff>3378714</xdr:colOff>
      <xdr:row>13</xdr:row>
      <xdr:rowOff>45357</xdr:rowOff>
    </xdr:to>
    <xdr:sp macro="" textlink="">
      <xdr:nvSpPr>
        <xdr:cNvPr id="21" name="Стрелка вправо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9476344" y="39827860"/>
          <a:ext cx="1658441" cy="449283"/>
        </a:xfrm>
        <a:prstGeom prst="rightArrow">
          <a:avLst/>
        </a:prstGeom>
        <a:solidFill>
          <a:schemeClr val="bg1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ru-RU"/>
        </a:p>
      </xdr:txBody>
    </xdr:sp>
    <xdr:clientData/>
  </xdr:twoCellAnchor>
  <xdr:twoCellAnchor editAs="oneCell">
    <xdr:from>
      <xdr:col>2</xdr:col>
      <xdr:colOff>95250</xdr:colOff>
      <xdr:row>4</xdr:row>
      <xdr:rowOff>76200</xdr:rowOff>
    </xdr:from>
    <xdr:to>
      <xdr:col>2</xdr:col>
      <xdr:colOff>3781425</xdr:colOff>
      <xdr:row>4</xdr:row>
      <xdr:rowOff>1485900</xdr:rowOff>
    </xdr:to>
    <xdr:pic>
      <xdr:nvPicPr>
        <xdr:cNvPr id="178278" name="Рисунок 1">
          <a:extLst>
            <a:ext uri="{FF2B5EF4-FFF2-40B4-BE49-F238E27FC236}">
              <a16:creationId xmlns:a16="http://schemas.microsoft.com/office/drawing/2014/main" id="{00000000-0008-0000-0C00-000066B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201025" y="10696575"/>
          <a:ext cx="3686175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0</xdr:row>
      <xdr:rowOff>3086100</xdr:rowOff>
    </xdr:to>
    <xdr:pic>
      <xdr:nvPicPr>
        <xdr:cNvPr id="178279" name="Рисунок 3">
          <a:extLst>
            <a:ext uri="{FF2B5EF4-FFF2-40B4-BE49-F238E27FC236}">
              <a16:creationId xmlns:a16="http://schemas.microsoft.com/office/drawing/2014/main" id="{00000000-0008-0000-0C00-000067B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b="87215"/>
        <a:stretch>
          <a:fillRect/>
        </a:stretch>
      </xdr:blipFill>
      <xdr:spPr bwMode="auto">
        <a:xfrm>
          <a:off x="0" y="0"/>
          <a:ext cx="17687925" cy="3086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3086100</xdr:rowOff>
    </xdr:from>
    <xdr:to>
      <xdr:col>8</xdr:col>
      <xdr:colOff>1457325</xdr:colOff>
      <xdr:row>1</xdr:row>
      <xdr:rowOff>1857375</xdr:rowOff>
    </xdr:to>
    <xdr:pic>
      <xdr:nvPicPr>
        <xdr:cNvPr id="178280" name="Рисунок 3">
          <a:extLst>
            <a:ext uri="{FF2B5EF4-FFF2-40B4-BE49-F238E27FC236}">
              <a16:creationId xmlns:a16="http://schemas.microsoft.com/office/drawing/2014/main" id="{00000000-0008-0000-0C00-000068B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55519" b="28006"/>
        <a:stretch>
          <a:fillRect/>
        </a:stretch>
      </xdr:blipFill>
      <xdr:spPr bwMode="auto">
        <a:xfrm>
          <a:off x="0" y="3086100"/>
          <a:ext cx="17659350" cy="396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1123950</xdr:colOff>
      <xdr:row>79</xdr:row>
      <xdr:rowOff>66675</xdr:rowOff>
    </xdr:from>
    <xdr:to>
      <xdr:col>2</xdr:col>
      <xdr:colOff>2476500</xdr:colOff>
      <xdr:row>83</xdr:row>
      <xdr:rowOff>828675</xdr:rowOff>
    </xdr:to>
    <xdr:pic>
      <xdr:nvPicPr>
        <xdr:cNvPr id="179524" name="Рисунок 13" descr="3">
          <a:extLst>
            <a:ext uri="{FF2B5EF4-FFF2-40B4-BE49-F238E27FC236}">
              <a16:creationId xmlns:a16="http://schemas.microsoft.com/office/drawing/2014/main" id="{00000000-0008-0000-0D00-000044BD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6662" t="3795" r="31998" b="8316"/>
        <a:stretch>
          <a:fillRect/>
        </a:stretch>
      </xdr:blipFill>
      <xdr:spPr bwMode="auto">
        <a:xfrm>
          <a:off x="8410575" y="108718350"/>
          <a:ext cx="1352550" cy="461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914400</xdr:colOff>
      <xdr:row>84</xdr:row>
      <xdr:rowOff>314325</xdr:rowOff>
    </xdr:from>
    <xdr:to>
      <xdr:col>2</xdr:col>
      <xdr:colOff>2457450</xdr:colOff>
      <xdr:row>93</xdr:row>
      <xdr:rowOff>0</xdr:rowOff>
    </xdr:to>
    <xdr:pic>
      <xdr:nvPicPr>
        <xdr:cNvPr id="179525" name="Рисунок 18" descr="wts-y2843l">
          <a:extLst>
            <a:ext uri="{FF2B5EF4-FFF2-40B4-BE49-F238E27FC236}">
              <a16:creationId xmlns:a16="http://schemas.microsoft.com/office/drawing/2014/main" id="{00000000-0008-0000-0D00-000045BD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33224" t="5135" r="31036" b="3976"/>
        <a:stretch>
          <a:fillRect/>
        </a:stretch>
      </xdr:blipFill>
      <xdr:spPr bwMode="auto">
        <a:xfrm>
          <a:off x="8201025" y="113776125"/>
          <a:ext cx="1543050" cy="3543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685800</xdr:colOff>
      <xdr:row>104</xdr:row>
      <xdr:rowOff>0</xdr:rowOff>
    </xdr:from>
    <xdr:to>
      <xdr:col>2</xdr:col>
      <xdr:colOff>685800</xdr:colOff>
      <xdr:row>105</xdr:row>
      <xdr:rowOff>257175</xdr:rowOff>
    </xdr:to>
    <xdr:pic>
      <xdr:nvPicPr>
        <xdr:cNvPr id="179526" name="Рисунок 34" descr="17.jpg">
          <a:extLst>
            <a:ext uri="{FF2B5EF4-FFF2-40B4-BE49-F238E27FC236}">
              <a16:creationId xmlns:a16="http://schemas.microsoft.com/office/drawing/2014/main" id="{00000000-0008-0000-0D00-000046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17577" r="17786"/>
        <a:stretch>
          <a:fillRect/>
        </a:stretch>
      </xdr:blipFill>
      <xdr:spPr bwMode="auto">
        <a:xfrm>
          <a:off x="7972425" y="137855325"/>
          <a:ext cx="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43</xdr:row>
      <xdr:rowOff>47625</xdr:rowOff>
    </xdr:from>
    <xdr:to>
      <xdr:col>2</xdr:col>
      <xdr:colOff>3219450</xdr:colOff>
      <xdr:row>50</xdr:row>
      <xdr:rowOff>247650</xdr:rowOff>
    </xdr:to>
    <xdr:pic>
      <xdr:nvPicPr>
        <xdr:cNvPr id="179527" name="Рисунок 11" descr="wts-y2846l_gor_kos_zh.jpg">
          <a:extLst>
            <a:ext uri="{FF2B5EF4-FFF2-40B4-BE49-F238E27FC236}">
              <a16:creationId xmlns:a16="http://schemas.microsoft.com/office/drawing/2014/main" id="{00000000-0008-0000-0D00-000047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581900" y="53673375"/>
          <a:ext cx="2924175" cy="406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74</xdr:row>
      <xdr:rowOff>171450</xdr:rowOff>
    </xdr:from>
    <xdr:to>
      <xdr:col>2</xdr:col>
      <xdr:colOff>2867025</xdr:colOff>
      <xdr:row>77</xdr:row>
      <xdr:rowOff>666750</xdr:rowOff>
    </xdr:to>
    <xdr:pic>
      <xdr:nvPicPr>
        <xdr:cNvPr id="179528" name="Рисунок 12" descr="b9fed4b1-b297-11e0-b582-00261858af77_b9fed4b3-b297-11e0-b582-00261858af77.png">
          <a:extLst>
            <a:ext uri="{FF2B5EF4-FFF2-40B4-BE49-F238E27FC236}">
              <a16:creationId xmlns:a16="http://schemas.microsoft.com/office/drawing/2014/main" id="{00000000-0008-0000-0D00-000048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686675" y="104822625"/>
          <a:ext cx="2466975" cy="289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904875</xdr:colOff>
      <xdr:row>93</xdr:row>
      <xdr:rowOff>190500</xdr:rowOff>
    </xdr:from>
    <xdr:to>
      <xdr:col>2</xdr:col>
      <xdr:colOff>2266950</xdr:colOff>
      <xdr:row>97</xdr:row>
      <xdr:rowOff>9525</xdr:rowOff>
    </xdr:to>
    <xdr:pic>
      <xdr:nvPicPr>
        <xdr:cNvPr id="179529" name="Рисунок 13" descr="IMG_4325.png">
          <a:extLst>
            <a:ext uri="{FF2B5EF4-FFF2-40B4-BE49-F238E27FC236}">
              <a16:creationId xmlns:a16="http://schemas.microsoft.com/office/drawing/2014/main" id="{00000000-0008-0000-0D00-000049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191500" y="121177050"/>
          <a:ext cx="1362075" cy="336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942975</xdr:colOff>
      <xdr:row>97</xdr:row>
      <xdr:rowOff>161925</xdr:rowOff>
    </xdr:from>
    <xdr:to>
      <xdr:col>2</xdr:col>
      <xdr:colOff>2543175</xdr:colOff>
      <xdr:row>103</xdr:row>
      <xdr:rowOff>361950</xdr:rowOff>
    </xdr:to>
    <xdr:pic>
      <xdr:nvPicPr>
        <xdr:cNvPr id="179530" name="Рисунок 14" descr="WTS-K1852L.png">
          <a:extLst>
            <a:ext uri="{FF2B5EF4-FFF2-40B4-BE49-F238E27FC236}">
              <a16:creationId xmlns:a16="http://schemas.microsoft.com/office/drawing/2014/main" id="{00000000-0008-0000-0D00-00004A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229600" y="124691775"/>
          <a:ext cx="1600200" cy="3114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990600</xdr:colOff>
      <xdr:row>105</xdr:row>
      <xdr:rowOff>352425</xdr:rowOff>
    </xdr:from>
    <xdr:to>
      <xdr:col>2</xdr:col>
      <xdr:colOff>2343150</xdr:colOff>
      <xdr:row>105</xdr:row>
      <xdr:rowOff>2105025</xdr:rowOff>
    </xdr:to>
    <xdr:pic>
      <xdr:nvPicPr>
        <xdr:cNvPr id="179534" name="Рисунок 59">
          <a:extLst>
            <a:ext uri="{FF2B5EF4-FFF2-40B4-BE49-F238E27FC236}">
              <a16:creationId xmlns:a16="http://schemas.microsoft.com/office/drawing/2014/main" id="{00000000-0008-0000-0D00-00004E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2238" b="1524"/>
        <a:stretch>
          <a:fillRect/>
        </a:stretch>
      </xdr:blipFill>
      <xdr:spPr bwMode="auto">
        <a:xfrm>
          <a:off x="8277225" y="139398375"/>
          <a:ext cx="1352550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1114425</xdr:colOff>
      <xdr:row>106</xdr:row>
      <xdr:rowOff>457200</xdr:rowOff>
    </xdr:from>
    <xdr:to>
      <xdr:col>2</xdr:col>
      <xdr:colOff>2362200</xdr:colOff>
      <xdr:row>106</xdr:row>
      <xdr:rowOff>1933575</xdr:rowOff>
    </xdr:to>
    <xdr:pic>
      <xdr:nvPicPr>
        <xdr:cNvPr id="179535" name="Рисунок 60">
          <a:extLst>
            <a:ext uri="{FF2B5EF4-FFF2-40B4-BE49-F238E27FC236}">
              <a16:creationId xmlns:a16="http://schemas.microsoft.com/office/drawing/2014/main" id="{00000000-0008-0000-0D00-00004F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401050" y="141912975"/>
          <a:ext cx="1247775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1752600</xdr:colOff>
      <xdr:row>107</xdr:row>
      <xdr:rowOff>1133475</xdr:rowOff>
    </xdr:from>
    <xdr:to>
      <xdr:col>2</xdr:col>
      <xdr:colOff>2667000</xdr:colOff>
      <xdr:row>107</xdr:row>
      <xdr:rowOff>1838325</xdr:rowOff>
    </xdr:to>
    <xdr:pic>
      <xdr:nvPicPr>
        <xdr:cNvPr id="179536" name="Рисунок 61">
          <a:extLst>
            <a:ext uri="{FF2B5EF4-FFF2-40B4-BE49-F238E27FC236}">
              <a16:creationId xmlns:a16="http://schemas.microsoft.com/office/drawing/2014/main" id="{00000000-0008-0000-0D00-000050BD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039225" y="144999075"/>
          <a:ext cx="9144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647700</xdr:colOff>
      <xdr:row>107</xdr:row>
      <xdr:rowOff>257175</xdr:rowOff>
    </xdr:from>
    <xdr:to>
      <xdr:col>2</xdr:col>
      <xdr:colOff>1762125</xdr:colOff>
      <xdr:row>107</xdr:row>
      <xdr:rowOff>1228725</xdr:rowOff>
    </xdr:to>
    <xdr:pic>
      <xdr:nvPicPr>
        <xdr:cNvPr id="179537" name="Рисунок 62">
          <a:extLst>
            <a:ext uri="{FF2B5EF4-FFF2-40B4-BE49-F238E27FC236}">
              <a16:creationId xmlns:a16="http://schemas.microsoft.com/office/drawing/2014/main" id="{00000000-0008-0000-0D00-000051BD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934325" y="144122775"/>
          <a:ext cx="11144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2157703</xdr:colOff>
      <xdr:row>108</xdr:row>
      <xdr:rowOff>272143</xdr:rowOff>
    </xdr:from>
    <xdr:to>
      <xdr:col>3</xdr:col>
      <xdr:colOff>424613</xdr:colOff>
      <xdr:row>109</xdr:row>
      <xdr:rowOff>62990</xdr:rowOff>
    </xdr:to>
    <xdr:sp macro="" textlink="">
      <xdr:nvSpPr>
        <xdr:cNvPr id="65" name="Стрелка вправо 64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SpPr/>
      </xdr:nvSpPr>
      <xdr:spPr>
        <a:xfrm>
          <a:off x="8689132" y="209705510"/>
          <a:ext cx="1707573" cy="529521"/>
        </a:xfrm>
        <a:prstGeom prst="rightArrow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ru-RU"/>
        </a:p>
      </xdr:txBody>
    </xdr:sp>
    <xdr:clientData/>
  </xdr:twoCellAnchor>
  <xdr:twoCellAnchor editAs="oneCell">
    <xdr:from>
      <xdr:col>2</xdr:col>
      <xdr:colOff>695325</xdr:colOff>
      <xdr:row>27</xdr:row>
      <xdr:rowOff>85725</xdr:rowOff>
    </xdr:from>
    <xdr:to>
      <xdr:col>2</xdr:col>
      <xdr:colOff>2857500</xdr:colOff>
      <xdr:row>28</xdr:row>
      <xdr:rowOff>2295525</xdr:rowOff>
    </xdr:to>
    <xdr:pic>
      <xdr:nvPicPr>
        <xdr:cNvPr id="179539" name="Рисунок 63" descr="m4_min.jpg">
          <a:extLst>
            <a:ext uri="{FF2B5EF4-FFF2-40B4-BE49-F238E27FC236}">
              <a16:creationId xmlns:a16="http://schemas.microsoft.com/office/drawing/2014/main" id="{00000000-0008-0000-0D00-000053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981950" y="36318825"/>
          <a:ext cx="2162175" cy="459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1019175</xdr:colOff>
      <xdr:row>52</xdr:row>
      <xdr:rowOff>0</xdr:rowOff>
    </xdr:from>
    <xdr:to>
      <xdr:col>2</xdr:col>
      <xdr:colOff>2276475</xdr:colOff>
      <xdr:row>55</xdr:row>
      <xdr:rowOff>581025</xdr:rowOff>
    </xdr:to>
    <xdr:pic>
      <xdr:nvPicPr>
        <xdr:cNvPr id="179540" name="Рисунок 67" descr="photo_2016-09-02_11-40-08.png">
          <a:extLst>
            <a:ext uri="{FF2B5EF4-FFF2-40B4-BE49-F238E27FC236}">
              <a16:creationId xmlns:a16="http://schemas.microsoft.com/office/drawing/2014/main" id="{00000000-0008-0000-0D00-000054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8305800" y="58597800"/>
          <a:ext cx="1257300" cy="3562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685800</xdr:colOff>
      <xdr:row>29</xdr:row>
      <xdr:rowOff>0</xdr:rowOff>
    </xdr:from>
    <xdr:to>
      <xdr:col>2</xdr:col>
      <xdr:colOff>685800</xdr:colOff>
      <xdr:row>30</xdr:row>
      <xdr:rowOff>495300</xdr:rowOff>
    </xdr:to>
    <xdr:pic>
      <xdr:nvPicPr>
        <xdr:cNvPr id="179541" name="Рисунок 34" descr="17.jpg">
          <a:extLst>
            <a:ext uri="{FF2B5EF4-FFF2-40B4-BE49-F238E27FC236}">
              <a16:creationId xmlns:a16="http://schemas.microsoft.com/office/drawing/2014/main" id="{00000000-0008-0000-0D00-000055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17577" r="17786"/>
        <a:stretch>
          <a:fillRect/>
        </a:stretch>
      </xdr:blipFill>
      <xdr:spPr bwMode="auto">
        <a:xfrm>
          <a:off x="7972425" y="41805225"/>
          <a:ext cx="0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638175</xdr:colOff>
      <xdr:row>29</xdr:row>
      <xdr:rowOff>76200</xdr:rowOff>
    </xdr:from>
    <xdr:to>
      <xdr:col>2</xdr:col>
      <xdr:colOff>2762250</xdr:colOff>
      <xdr:row>32</xdr:row>
      <xdr:rowOff>790575</xdr:rowOff>
    </xdr:to>
    <xdr:pic>
      <xdr:nvPicPr>
        <xdr:cNvPr id="179542" name="Рисунок 76" descr="IMG_5154_.jpg">
          <a:extLst>
            <a:ext uri="{FF2B5EF4-FFF2-40B4-BE49-F238E27FC236}">
              <a16:creationId xmlns:a16="http://schemas.microsoft.com/office/drawing/2014/main" id="{00000000-0008-0000-0D00-000056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924800" y="41881425"/>
          <a:ext cx="2124075" cy="360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514350</xdr:colOff>
      <xdr:row>33</xdr:row>
      <xdr:rowOff>228600</xdr:rowOff>
    </xdr:from>
    <xdr:to>
      <xdr:col>2</xdr:col>
      <xdr:colOff>2495550</xdr:colOff>
      <xdr:row>35</xdr:row>
      <xdr:rowOff>981075</xdr:rowOff>
    </xdr:to>
    <xdr:pic>
      <xdr:nvPicPr>
        <xdr:cNvPr id="179543" name="Рисунок 77" descr="photo_2016-09-02_11-40-01.png">
          <a:extLst>
            <a:ext uri="{FF2B5EF4-FFF2-40B4-BE49-F238E27FC236}">
              <a16:creationId xmlns:a16="http://schemas.microsoft.com/office/drawing/2014/main" id="{00000000-0008-0000-0D00-000057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800975" y="45881925"/>
          <a:ext cx="1981200" cy="2962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504825</xdr:colOff>
      <xdr:row>36</xdr:row>
      <xdr:rowOff>133350</xdr:rowOff>
    </xdr:from>
    <xdr:to>
      <xdr:col>2</xdr:col>
      <xdr:colOff>2667000</xdr:colOff>
      <xdr:row>42</xdr:row>
      <xdr:rowOff>257175</xdr:rowOff>
    </xdr:to>
    <xdr:pic>
      <xdr:nvPicPr>
        <xdr:cNvPr id="179544" name="Рисунок 78" descr="IMG_5203.png">
          <a:extLst>
            <a:ext uri="{FF2B5EF4-FFF2-40B4-BE49-F238E27FC236}">
              <a16:creationId xmlns:a16="http://schemas.microsoft.com/office/drawing/2014/main" id="{00000000-0008-0000-0D00-000058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7791450" y="49101375"/>
          <a:ext cx="2162175" cy="418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819150</xdr:colOff>
      <xdr:row>57</xdr:row>
      <xdr:rowOff>57150</xdr:rowOff>
    </xdr:from>
    <xdr:to>
      <xdr:col>2</xdr:col>
      <xdr:colOff>2819400</xdr:colOff>
      <xdr:row>57</xdr:row>
      <xdr:rowOff>2105025</xdr:rowOff>
    </xdr:to>
    <xdr:pic>
      <xdr:nvPicPr>
        <xdr:cNvPr id="179546" name="Рисунок 82" descr="IMG_5183.png">
          <a:extLst>
            <a:ext uri="{FF2B5EF4-FFF2-40B4-BE49-F238E27FC236}">
              <a16:creationId xmlns:a16="http://schemas.microsoft.com/office/drawing/2014/main" id="{00000000-0008-0000-0D00-00005A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8105775" y="62236350"/>
          <a:ext cx="2000250" cy="2047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685800</xdr:colOff>
      <xdr:row>59</xdr:row>
      <xdr:rowOff>0</xdr:rowOff>
    </xdr:from>
    <xdr:to>
      <xdr:col>2</xdr:col>
      <xdr:colOff>685800</xdr:colOff>
      <xdr:row>61</xdr:row>
      <xdr:rowOff>161925</xdr:rowOff>
    </xdr:to>
    <xdr:pic>
      <xdr:nvPicPr>
        <xdr:cNvPr id="179547" name="Рисунок 34" descr="17.jpg">
          <a:extLst>
            <a:ext uri="{FF2B5EF4-FFF2-40B4-BE49-F238E27FC236}">
              <a16:creationId xmlns:a16="http://schemas.microsoft.com/office/drawing/2014/main" id="{00000000-0008-0000-0D00-00005B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17577" r="17786"/>
        <a:stretch>
          <a:fillRect/>
        </a:stretch>
      </xdr:blipFill>
      <xdr:spPr bwMode="auto">
        <a:xfrm>
          <a:off x="7972425" y="66074925"/>
          <a:ext cx="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1162050</xdr:colOff>
      <xdr:row>64</xdr:row>
      <xdr:rowOff>523875</xdr:rowOff>
    </xdr:from>
    <xdr:to>
      <xdr:col>2</xdr:col>
      <xdr:colOff>2476500</xdr:colOff>
      <xdr:row>68</xdr:row>
      <xdr:rowOff>476250</xdr:rowOff>
    </xdr:to>
    <xdr:pic>
      <xdr:nvPicPr>
        <xdr:cNvPr id="179548" name="Рисунок 84" descr="WTS-T1863W.jpg">
          <a:extLst>
            <a:ext uri="{FF2B5EF4-FFF2-40B4-BE49-F238E27FC236}">
              <a16:creationId xmlns:a16="http://schemas.microsoft.com/office/drawing/2014/main" id="{00000000-0008-0000-0D00-00005C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8448675" y="77352525"/>
          <a:ext cx="1314450" cy="257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981075</xdr:colOff>
      <xdr:row>69</xdr:row>
      <xdr:rowOff>285750</xdr:rowOff>
    </xdr:from>
    <xdr:to>
      <xdr:col>2</xdr:col>
      <xdr:colOff>2505075</xdr:colOff>
      <xdr:row>73</xdr:row>
      <xdr:rowOff>695325</xdr:rowOff>
    </xdr:to>
    <xdr:pic>
      <xdr:nvPicPr>
        <xdr:cNvPr id="179549" name="Рисунок 85" descr="WTS-K1185W.png">
          <a:extLst>
            <a:ext uri="{FF2B5EF4-FFF2-40B4-BE49-F238E27FC236}">
              <a16:creationId xmlns:a16="http://schemas.microsoft.com/office/drawing/2014/main" id="{00000000-0008-0000-0D00-00005D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8267700" y="80391000"/>
          <a:ext cx="1524000" cy="3533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1076325</xdr:colOff>
      <xdr:row>59</xdr:row>
      <xdr:rowOff>142875</xdr:rowOff>
    </xdr:from>
    <xdr:to>
      <xdr:col>2</xdr:col>
      <xdr:colOff>2476500</xdr:colOff>
      <xdr:row>64</xdr:row>
      <xdr:rowOff>571500</xdr:rowOff>
    </xdr:to>
    <xdr:pic>
      <xdr:nvPicPr>
        <xdr:cNvPr id="179556" name="Рисунок 79" descr="IMG_7796.png">
          <a:extLst>
            <a:ext uri="{FF2B5EF4-FFF2-40B4-BE49-F238E27FC236}">
              <a16:creationId xmlns:a16="http://schemas.microsoft.com/office/drawing/2014/main" id="{00000000-0008-0000-0D00-000064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8362950" y="73733025"/>
          <a:ext cx="1400175" cy="3667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6</xdr:row>
      <xdr:rowOff>0</xdr:rowOff>
    </xdr:from>
    <xdr:to>
      <xdr:col>2</xdr:col>
      <xdr:colOff>3381375</xdr:colOff>
      <xdr:row>6</xdr:row>
      <xdr:rowOff>2247900</xdr:rowOff>
    </xdr:to>
    <xdr:pic>
      <xdr:nvPicPr>
        <xdr:cNvPr id="179559" name="Рисунок 272" descr="IMG_7351.JPG">
          <a:extLst>
            <a:ext uri="{FF2B5EF4-FFF2-40B4-BE49-F238E27FC236}">
              <a16:creationId xmlns:a16="http://schemas.microsoft.com/office/drawing/2014/main" id="{00000000-0008-0000-0D00-000067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7381875" y="9182100"/>
          <a:ext cx="3286125" cy="224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6</xdr:row>
      <xdr:rowOff>0</xdr:rowOff>
    </xdr:from>
    <xdr:to>
      <xdr:col>2</xdr:col>
      <xdr:colOff>3314700</xdr:colOff>
      <xdr:row>6</xdr:row>
      <xdr:rowOff>2276475</xdr:rowOff>
    </xdr:to>
    <xdr:pic>
      <xdr:nvPicPr>
        <xdr:cNvPr id="179560" name="Рисунок 273" descr="IMG_7354.JPG">
          <a:extLst>
            <a:ext uri="{FF2B5EF4-FFF2-40B4-BE49-F238E27FC236}">
              <a16:creationId xmlns:a16="http://schemas.microsoft.com/office/drawing/2014/main" id="{00000000-0008-0000-0D00-000068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r="3546"/>
        <a:stretch>
          <a:fillRect/>
        </a:stretch>
      </xdr:blipFill>
      <xdr:spPr bwMode="auto">
        <a:xfrm>
          <a:off x="7362825" y="9182100"/>
          <a:ext cx="3238500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6</xdr:row>
      <xdr:rowOff>0</xdr:rowOff>
    </xdr:from>
    <xdr:to>
      <xdr:col>2</xdr:col>
      <xdr:colOff>3333750</xdr:colOff>
      <xdr:row>6</xdr:row>
      <xdr:rowOff>1981200</xdr:rowOff>
    </xdr:to>
    <xdr:pic>
      <xdr:nvPicPr>
        <xdr:cNvPr id="179561" name="Рисунок 276" descr="IMG_7361.JPG">
          <a:extLst>
            <a:ext uri="{FF2B5EF4-FFF2-40B4-BE49-F238E27FC236}">
              <a16:creationId xmlns:a16="http://schemas.microsoft.com/office/drawing/2014/main" id="{00000000-0008-0000-0D00-000069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 l="2052" t="7172" r="4198" b="7787"/>
        <a:stretch>
          <a:fillRect/>
        </a:stretch>
      </xdr:blipFill>
      <xdr:spPr bwMode="auto">
        <a:xfrm>
          <a:off x="7362825" y="9182100"/>
          <a:ext cx="3257550" cy="1981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6</xdr:row>
      <xdr:rowOff>0</xdr:rowOff>
    </xdr:from>
    <xdr:to>
      <xdr:col>2</xdr:col>
      <xdr:colOff>3362325</xdr:colOff>
      <xdr:row>6</xdr:row>
      <xdr:rowOff>2162175</xdr:rowOff>
    </xdr:to>
    <xdr:pic>
      <xdr:nvPicPr>
        <xdr:cNvPr id="179562" name="Рисунок 280" descr="IMG_7374.JPG">
          <a:extLst>
            <a:ext uri="{FF2B5EF4-FFF2-40B4-BE49-F238E27FC236}">
              <a16:creationId xmlns:a16="http://schemas.microsoft.com/office/drawing/2014/main" id="{00000000-0008-0000-0D00-00006A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l="2737" t="4099" r="3513" b="2664"/>
        <a:stretch>
          <a:fillRect/>
        </a:stretch>
      </xdr:blipFill>
      <xdr:spPr bwMode="auto">
        <a:xfrm>
          <a:off x="7381875" y="9182100"/>
          <a:ext cx="3267075" cy="216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6</xdr:row>
      <xdr:rowOff>0</xdr:rowOff>
    </xdr:from>
    <xdr:to>
      <xdr:col>2</xdr:col>
      <xdr:colOff>3333750</xdr:colOff>
      <xdr:row>6</xdr:row>
      <xdr:rowOff>2200275</xdr:rowOff>
    </xdr:to>
    <xdr:pic>
      <xdr:nvPicPr>
        <xdr:cNvPr id="179563" name="Рисунок 281" descr="IMG_7379.JPG">
          <a:extLst>
            <a:ext uri="{FF2B5EF4-FFF2-40B4-BE49-F238E27FC236}">
              <a16:creationId xmlns:a16="http://schemas.microsoft.com/office/drawing/2014/main" id="{00000000-0008-0000-0D00-00006B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 l="2737" t="5122" r="4198"/>
        <a:stretch>
          <a:fillRect/>
        </a:stretch>
      </xdr:blipFill>
      <xdr:spPr bwMode="auto">
        <a:xfrm>
          <a:off x="7381875" y="9182100"/>
          <a:ext cx="3238500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6</xdr:row>
      <xdr:rowOff>76200</xdr:rowOff>
    </xdr:from>
    <xdr:to>
      <xdr:col>2</xdr:col>
      <xdr:colOff>3362325</xdr:colOff>
      <xdr:row>6</xdr:row>
      <xdr:rowOff>2324100</xdr:rowOff>
    </xdr:to>
    <xdr:pic>
      <xdr:nvPicPr>
        <xdr:cNvPr id="179564" name="Рисунок 283" descr="IMG_7386.JPG">
          <a:extLst>
            <a:ext uri="{FF2B5EF4-FFF2-40B4-BE49-F238E27FC236}">
              <a16:creationId xmlns:a16="http://schemas.microsoft.com/office/drawing/2014/main" id="{00000000-0008-0000-0D00-00006C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rcRect l="2737" t="3075" r="3513"/>
        <a:stretch>
          <a:fillRect/>
        </a:stretch>
      </xdr:blipFill>
      <xdr:spPr bwMode="auto">
        <a:xfrm>
          <a:off x="7381875" y="9258300"/>
          <a:ext cx="3267075" cy="224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18</xdr:row>
      <xdr:rowOff>114300</xdr:rowOff>
    </xdr:from>
    <xdr:to>
      <xdr:col>2</xdr:col>
      <xdr:colOff>3362325</xdr:colOff>
      <xdr:row>19</xdr:row>
      <xdr:rowOff>1000125</xdr:rowOff>
    </xdr:to>
    <xdr:pic>
      <xdr:nvPicPr>
        <xdr:cNvPr id="179565" name="Рисунок 336" descr="IMG_7573.JPG">
          <a:extLst>
            <a:ext uri="{FF2B5EF4-FFF2-40B4-BE49-F238E27FC236}">
              <a16:creationId xmlns:a16="http://schemas.microsoft.com/office/drawing/2014/main" id="{00000000-0008-0000-0D00-00006D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 l="2737" t="5122" r="3513" b="6763"/>
        <a:stretch>
          <a:fillRect/>
        </a:stretch>
      </xdr:blipFill>
      <xdr:spPr bwMode="auto">
        <a:xfrm>
          <a:off x="7381875" y="25222200"/>
          <a:ext cx="326707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123825</xdr:colOff>
      <xdr:row>16</xdr:row>
      <xdr:rowOff>142875</xdr:rowOff>
    </xdr:from>
    <xdr:to>
      <xdr:col>2</xdr:col>
      <xdr:colOff>3333750</xdr:colOff>
      <xdr:row>17</xdr:row>
      <xdr:rowOff>1000125</xdr:rowOff>
    </xdr:to>
    <xdr:pic>
      <xdr:nvPicPr>
        <xdr:cNvPr id="179566" name="Рисунок 341" descr="IMG_7595.JPG">
          <a:extLst>
            <a:ext uri="{FF2B5EF4-FFF2-40B4-BE49-F238E27FC236}">
              <a16:creationId xmlns:a16="http://schemas.microsoft.com/office/drawing/2014/main" id="{00000000-0008-0000-0D00-00006E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l="3423" t="6148" r="4198" b="5737"/>
        <a:stretch>
          <a:fillRect/>
        </a:stretch>
      </xdr:blipFill>
      <xdr:spPr bwMode="auto">
        <a:xfrm>
          <a:off x="7410450" y="22850475"/>
          <a:ext cx="3209925" cy="205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123825</xdr:colOff>
      <xdr:row>13</xdr:row>
      <xdr:rowOff>66675</xdr:rowOff>
    </xdr:from>
    <xdr:to>
      <xdr:col>2</xdr:col>
      <xdr:colOff>3362325</xdr:colOff>
      <xdr:row>15</xdr:row>
      <xdr:rowOff>714375</xdr:rowOff>
    </xdr:to>
    <xdr:pic>
      <xdr:nvPicPr>
        <xdr:cNvPr id="179567" name="Рисунок 346" descr="IMG_7613.JPG">
          <a:extLst>
            <a:ext uri="{FF2B5EF4-FFF2-40B4-BE49-F238E27FC236}">
              <a16:creationId xmlns:a16="http://schemas.microsoft.com/office/drawing/2014/main" id="{00000000-0008-0000-0D00-00006F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l="3423" t="3075" r="3513" b="3688"/>
        <a:stretch>
          <a:fillRect/>
        </a:stretch>
      </xdr:blipFill>
      <xdr:spPr bwMode="auto">
        <a:xfrm>
          <a:off x="7410450" y="20459700"/>
          <a:ext cx="3238500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12</xdr:row>
      <xdr:rowOff>19050</xdr:rowOff>
    </xdr:from>
    <xdr:to>
      <xdr:col>2</xdr:col>
      <xdr:colOff>3333750</xdr:colOff>
      <xdr:row>12</xdr:row>
      <xdr:rowOff>1743075</xdr:rowOff>
    </xdr:to>
    <xdr:pic>
      <xdr:nvPicPr>
        <xdr:cNvPr id="179568" name="Рисунок 354" descr="IMG_7641.JPG">
          <a:extLst>
            <a:ext uri="{FF2B5EF4-FFF2-40B4-BE49-F238E27FC236}">
              <a16:creationId xmlns:a16="http://schemas.microsoft.com/office/drawing/2014/main" id="{00000000-0008-0000-0D00-000070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t="17418" r="5566" b="6763"/>
        <a:stretch>
          <a:fillRect/>
        </a:stretch>
      </xdr:blipFill>
      <xdr:spPr bwMode="auto">
        <a:xfrm>
          <a:off x="7334250" y="18545175"/>
          <a:ext cx="3286125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123825</xdr:colOff>
      <xdr:row>7</xdr:row>
      <xdr:rowOff>76200</xdr:rowOff>
    </xdr:from>
    <xdr:to>
      <xdr:col>2</xdr:col>
      <xdr:colOff>3362325</xdr:colOff>
      <xdr:row>7</xdr:row>
      <xdr:rowOff>2171700</xdr:rowOff>
    </xdr:to>
    <xdr:pic>
      <xdr:nvPicPr>
        <xdr:cNvPr id="179569" name="Рисунок 358" descr="IMG_7650.JPG">
          <a:extLst>
            <a:ext uri="{FF2B5EF4-FFF2-40B4-BE49-F238E27FC236}">
              <a16:creationId xmlns:a16="http://schemas.microsoft.com/office/drawing/2014/main" id="{00000000-0008-0000-0D00-000071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rcRect l="3423" t="3075" r="3513" b="6763"/>
        <a:stretch>
          <a:fillRect/>
        </a:stretch>
      </xdr:blipFill>
      <xdr:spPr bwMode="auto">
        <a:xfrm>
          <a:off x="7410450" y="11725275"/>
          <a:ext cx="3238500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8</xdr:row>
      <xdr:rowOff>47625</xdr:rowOff>
    </xdr:from>
    <xdr:to>
      <xdr:col>2</xdr:col>
      <xdr:colOff>3429000</xdr:colOff>
      <xdr:row>9</xdr:row>
      <xdr:rowOff>1047750</xdr:rowOff>
    </xdr:to>
    <xdr:pic>
      <xdr:nvPicPr>
        <xdr:cNvPr id="179570" name="Рисунок 363" descr="IMG_7663.JPG">
          <a:extLst>
            <a:ext uri="{FF2B5EF4-FFF2-40B4-BE49-F238E27FC236}">
              <a16:creationId xmlns:a16="http://schemas.microsoft.com/office/drawing/2014/main" id="{00000000-0008-0000-0D00-000072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 l="2737" t="2049" r="1460" b="4713"/>
        <a:stretch>
          <a:fillRect/>
        </a:stretch>
      </xdr:blipFill>
      <xdr:spPr bwMode="auto">
        <a:xfrm>
          <a:off x="7381875" y="13925550"/>
          <a:ext cx="3333750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123825</xdr:colOff>
      <xdr:row>10</xdr:row>
      <xdr:rowOff>66675</xdr:rowOff>
    </xdr:from>
    <xdr:to>
      <xdr:col>2</xdr:col>
      <xdr:colOff>3362325</xdr:colOff>
      <xdr:row>11</xdr:row>
      <xdr:rowOff>1095375</xdr:rowOff>
    </xdr:to>
    <xdr:pic>
      <xdr:nvPicPr>
        <xdr:cNvPr id="179571" name="Рисунок 365" descr="IMG_7667.JPG">
          <a:extLst>
            <a:ext uri="{FF2B5EF4-FFF2-40B4-BE49-F238E27FC236}">
              <a16:creationId xmlns:a16="http://schemas.microsoft.com/office/drawing/2014/main" id="{00000000-0008-0000-0D00-000073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rcRect l="3423" t="3075" r="3513" b="3688"/>
        <a:stretch>
          <a:fillRect/>
        </a:stretch>
      </xdr:blipFill>
      <xdr:spPr bwMode="auto">
        <a:xfrm>
          <a:off x="7410450" y="16287750"/>
          <a:ext cx="3238500" cy="2181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866775</xdr:colOff>
      <xdr:row>20</xdr:row>
      <xdr:rowOff>685800</xdr:rowOff>
    </xdr:from>
    <xdr:to>
      <xdr:col>2</xdr:col>
      <xdr:colOff>2762250</xdr:colOff>
      <xdr:row>21</xdr:row>
      <xdr:rowOff>581025</xdr:rowOff>
    </xdr:to>
    <xdr:pic>
      <xdr:nvPicPr>
        <xdr:cNvPr id="179573" name="Рисунок 153" descr="Чешки для прайса.jpg">
          <a:extLst>
            <a:ext uri="{FF2B5EF4-FFF2-40B4-BE49-F238E27FC236}">
              <a16:creationId xmlns:a16="http://schemas.microsoft.com/office/drawing/2014/main" id="{00000000-0008-0000-0D00-000075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 l="15402" t="7098" r="13795" b="5614"/>
        <a:stretch>
          <a:fillRect/>
        </a:stretch>
      </xdr:blipFill>
      <xdr:spPr bwMode="auto">
        <a:xfrm>
          <a:off x="8153400" y="27632025"/>
          <a:ext cx="1895475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1028700</xdr:colOff>
      <xdr:row>23</xdr:row>
      <xdr:rowOff>371475</xdr:rowOff>
    </xdr:from>
    <xdr:to>
      <xdr:col>2</xdr:col>
      <xdr:colOff>2438400</xdr:colOff>
      <xdr:row>24</xdr:row>
      <xdr:rowOff>828675</xdr:rowOff>
    </xdr:to>
    <xdr:pic>
      <xdr:nvPicPr>
        <xdr:cNvPr id="179574" name="Рисунок 154" descr="Пуанты для прайса.jpg">
          <a:extLst>
            <a:ext uri="{FF2B5EF4-FFF2-40B4-BE49-F238E27FC236}">
              <a16:creationId xmlns:a16="http://schemas.microsoft.com/office/drawing/2014/main" id="{00000000-0008-0000-0D00-000076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rcRect l="25500" t="3642" r="19588" b="7323"/>
        <a:stretch>
          <a:fillRect/>
        </a:stretch>
      </xdr:blipFill>
      <xdr:spPr bwMode="auto">
        <a:xfrm>
          <a:off x="8315325" y="30927675"/>
          <a:ext cx="1409700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685800</xdr:colOff>
      <xdr:row>29</xdr:row>
      <xdr:rowOff>0</xdr:rowOff>
    </xdr:from>
    <xdr:to>
      <xdr:col>2</xdr:col>
      <xdr:colOff>685800</xdr:colOff>
      <xdr:row>30</xdr:row>
      <xdr:rowOff>495300</xdr:rowOff>
    </xdr:to>
    <xdr:pic>
      <xdr:nvPicPr>
        <xdr:cNvPr id="179575" name="Рисунок 34" descr="17.jpg">
          <a:extLst>
            <a:ext uri="{FF2B5EF4-FFF2-40B4-BE49-F238E27FC236}">
              <a16:creationId xmlns:a16="http://schemas.microsoft.com/office/drawing/2014/main" id="{00000000-0008-0000-0D00-000077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rcRect l="17577" r="17786"/>
        <a:stretch>
          <a:fillRect/>
        </a:stretch>
      </xdr:blipFill>
      <xdr:spPr bwMode="auto">
        <a:xfrm>
          <a:off x="7972425" y="41805225"/>
          <a:ext cx="0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1476375</xdr:colOff>
      <xdr:row>0</xdr:row>
      <xdr:rowOff>3028950</xdr:rowOff>
    </xdr:to>
    <xdr:pic>
      <xdr:nvPicPr>
        <xdr:cNvPr id="179576" name="Рисунок 3">
          <a:extLst>
            <a:ext uri="{FF2B5EF4-FFF2-40B4-BE49-F238E27FC236}">
              <a16:creationId xmlns:a16="http://schemas.microsoft.com/office/drawing/2014/main" id="{00000000-0008-0000-0D00-000078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rcRect b="87215"/>
        <a:stretch>
          <a:fillRect/>
        </a:stretch>
      </xdr:blipFill>
      <xdr:spPr bwMode="auto">
        <a:xfrm>
          <a:off x="0" y="0"/>
          <a:ext cx="17783175" cy="302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3009900</xdr:rowOff>
    </xdr:from>
    <xdr:to>
      <xdr:col>6</xdr:col>
      <xdr:colOff>0</xdr:colOff>
      <xdr:row>1</xdr:row>
      <xdr:rowOff>1657350</xdr:rowOff>
    </xdr:to>
    <xdr:pic>
      <xdr:nvPicPr>
        <xdr:cNvPr id="179577" name="Рисунок 3">
          <a:extLst>
            <a:ext uri="{FF2B5EF4-FFF2-40B4-BE49-F238E27FC236}">
              <a16:creationId xmlns:a16="http://schemas.microsoft.com/office/drawing/2014/main" id="{00000000-0008-0000-0D00-000079B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rcRect t="55519" b="28006"/>
        <a:stretch>
          <a:fillRect/>
        </a:stretch>
      </xdr:blipFill>
      <xdr:spPr bwMode="auto">
        <a:xfrm>
          <a:off x="0" y="3009900"/>
          <a:ext cx="17811750" cy="384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1771650</xdr:colOff>
      <xdr:row>95</xdr:row>
      <xdr:rowOff>95250</xdr:rowOff>
    </xdr:from>
    <xdr:to>
      <xdr:col>3</xdr:col>
      <xdr:colOff>3286125</xdr:colOff>
      <xdr:row>95</xdr:row>
      <xdr:rowOff>2257425</xdr:rowOff>
    </xdr:to>
    <xdr:pic>
      <xdr:nvPicPr>
        <xdr:cNvPr id="167436" name="Рисунок 361" descr="5.png">
          <a:extLst>
            <a:ext uri="{FF2B5EF4-FFF2-40B4-BE49-F238E27FC236}">
              <a16:creationId xmlns:a16="http://schemas.microsoft.com/office/drawing/2014/main" id="{00000000-0008-0000-0100-00000C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6697" b="6030"/>
        <a:stretch>
          <a:fillRect/>
        </a:stretch>
      </xdr:blipFill>
      <xdr:spPr bwMode="auto">
        <a:xfrm>
          <a:off x="7115175" y="143675100"/>
          <a:ext cx="1514475" cy="216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1047750</xdr:colOff>
      <xdr:row>107</xdr:row>
      <xdr:rowOff>76200</xdr:rowOff>
    </xdr:from>
    <xdr:to>
      <xdr:col>3</xdr:col>
      <xdr:colOff>3124200</xdr:colOff>
      <xdr:row>108</xdr:row>
      <xdr:rowOff>1257301</xdr:rowOff>
    </xdr:to>
    <xdr:pic>
      <xdr:nvPicPr>
        <xdr:cNvPr id="167437" name="Рисунок 408" descr="2-А.png">
          <a:extLst>
            <a:ext uri="{FF2B5EF4-FFF2-40B4-BE49-F238E27FC236}">
              <a16:creationId xmlns:a16="http://schemas.microsoft.com/office/drawing/2014/main" id="{00000000-0008-0000-0100-00000D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1275" y="182841900"/>
          <a:ext cx="2076450" cy="3390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1143000</xdr:colOff>
      <xdr:row>104</xdr:row>
      <xdr:rowOff>523875</xdr:rowOff>
    </xdr:from>
    <xdr:to>
      <xdr:col>3</xdr:col>
      <xdr:colOff>3724275</xdr:colOff>
      <xdr:row>104</xdr:row>
      <xdr:rowOff>2838450</xdr:rowOff>
    </xdr:to>
    <xdr:pic>
      <xdr:nvPicPr>
        <xdr:cNvPr id="167438" name="Рисунок 457" descr="34.png">
          <a:extLst>
            <a:ext uri="{FF2B5EF4-FFF2-40B4-BE49-F238E27FC236}">
              <a16:creationId xmlns:a16="http://schemas.microsoft.com/office/drawing/2014/main" id="{00000000-0008-0000-0100-00000E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486525" y="172488225"/>
          <a:ext cx="2581275" cy="2314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1247775</xdr:colOff>
      <xdr:row>103</xdr:row>
      <xdr:rowOff>85725</xdr:rowOff>
    </xdr:from>
    <xdr:to>
      <xdr:col>3</xdr:col>
      <xdr:colOff>2990850</xdr:colOff>
      <xdr:row>103</xdr:row>
      <xdr:rowOff>2438400</xdr:rowOff>
    </xdr:to>
    <xdr:pic>
      <xdr:nvPicPr>
        <xdr:cNvPr id="167439" name="Рисунок 458" descr="26.png">
          <a:extLst>
            <a:ext uri="{FF2B5EF4-FFF2-40B4-BE49-F238E27FC236}">
              <a16:creationId xmlns:a16="http://schemas.microsoft.com/office/drawing/2014/main" id="{00000000-0008-0000-0100-00000F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591300" y="169516425"/>
          <a:ext cx="1743075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561975</xdr:colOff>
      <xdr:row>110</xdr:row>
      <xdr:rowOff>161925</xdr:rowOff>
    </xdr:from>
    <xdr:to>
      <xdr:col>3</xdr:col>
      <xdr:colOff>3619500</xdr:colOff>
      <xdr:row>110</xdr:row>
      <xdr:rowOff>2190750</xdr:rowOff>
    </xdr:to>
    <xdr:pic>
      <xdr:nvPicPr>
        <xdr:cNvPr id="167440" name="Рисунок 360" descr="23.png">
          <a:extLst>
            <a:ext uri="{FF2B5EF4-FFF2-40B4-BE49-F238E27FC236}">
              <a16:creationId xmlns:a16="http://schemas.microsoft.com/office/drawing/2014/main" id="{00000000-0008-0000-0100-000010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905500" y="187728225"/>
          <a:ext cx="3057525" cy="202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876300</xdr:colOff>
      <xdr:row>111</xdr:row>
      <xdr:rowOff>161925</xdr:rowOff>
    </xdr:from>
    <xdr:to>
      <xdr:col>3</xdr:col>
      <xdr:colOff>3295650</xdr:colOff>
      <xdr:row>111</xdr:row>
      <xdr:rowOff>1800225</xdr:rowOff>
    </xdr:to>
    <xdr:pic>
      <xdr:nvPicPr>
        <xdr:cNvPr id="167441" name="Рисунок 372" descr="1130.png">
          <a:extLst>
            <a:ext uri="{FF2B5EF4-FFF2-40B4-BE49-F238E27FC236}">
              <a16:creationId xmlns:a16="http://schemas.microsoft.com/office/drawing/2014/main" id="{00000000-0008-0000-0100-000011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219825" y="192919350"/>
          <a:ext cx="241935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876300</xdr:colOff>
      <xdr:row>112</xdr:row>
      <xdr:rowOff>133350</xdr:rowOff>
    </xdr:from>
    <xdr:to>
      <xdr:col>3</xdr:col>
      <xdr:colOff>3057525</xdr:colOff>
      <xdr:row>112</xdr:row>
      <xdr:rowOff>1457325</xdr:rowOff>
    </xdr:to>
    <xdr:pic>
      <xdr:nvPicPr>
        <xdr:cNvPr id="167442" name="Рисунок 414" descr="22.png">
          <a:extLst>
            <a:ext uri="{FF2B5EF4-FFF2-40B4-BE49-F238E27FC236}">
              <a16:creationId xmlns:a16="http://schemas.microsoft.com/office/drawing/2014/main" id="{00000000-0008-0000-0100-000012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219825" y="195272025"/>
          <a:ext cx="21812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923925</xdr:colOff>
      <xdr:row>113</xdr:row>
      <xdr:rowOff>161925</xdr:rowOff>
    </xdr:from>
    <xdr:to>
      <xdr:col>3</xdr:col>
      <xdr:colOff>3028950</xdr:colOff>
      <xdr:row>113</xdr:row>
      <xdr:rowOff>1466850</xdr:rowOff>
    </xdr:to>
    <xdr:pic>
      <xdr:nvPicPr>
        <xdr:cNvPr id="167443" name="Рисунок 416" descr="14.png">
          <a:extLst>
            <a:ext uri="{FF2B5EF4-FFF2-40B4-BE49-F238E27FC236}">
              <a16:creationId xmlns:a16="http://schemas.microsoft.com/office/drawing/2014/main" id="{00000000-0008-0000-0100-000013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267450" y="197262750"/>
          <a:ext cx="21050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981075</xdr:colOff>
      <xdr:row>114</xdr:row>
      <xdr:rowOff>123825</xdr:rowOff>
    </xdr:from>
    <xdr:to>
      <xdr:col>3</xdr:col>
      <xdr:colOff>2962275</xdr:colOff>
      <xdr:row>114</xdr:row>
      <xdr:rowOff>2133600</xdr:rowOff>
    </xdr:to>
    <xdr:pic>
      <xdr:nvPicPr>
        <xdr:cNvPr id="167444" name="Рисунок 542" descr="20.png">
          <a:extLst>
            <a:ext uri="{FF2B5EF4-FFF2-40B4-BE49-F238E27FC236}">
              <a16:creationId xmlns:a16="http://schemas.microsoft.com/office/drawing/2014/main" id="{00000000-0008-0000-0100-000014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324600" y="199282050"/>
          <a:ext cx="1981200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581025</xdr:colOff>
      <xdr:row>119</xdr:row>
      <xdr:rowOff>180975</xdr:rowOff>
    </xdr:from>
    <xdr:to>
      <xdr:col>3</xdr:col>
      <xdr:colOff>3143250</xdr:colOff>
      <xdr:row>119</xdr:row>
      <xdr:rowOff>2124075</xdr:rowOff>
    </xdr:to>
    <xdr:pic>
      <xdr:nvPicPr>
        <xdr:cNvPr id="167446" name="Picture 1" descr="2201-red">
          <a:extLst>
            <a:ext uri="{FF2B5EF4-FFF2-40B4-BE49-F238E27FC236}">
              <a16:creationId xmlns:a16="http://schemas.microsoft.com/office/drawing/2014/main" id="{00000000-0008-0000-0100-0000168E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924550" y="212855175"/>
          <a:ext cx="2562225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466725</xdr:colOff>
      <xdr:row>120</xdr:row>
      <xdr:rowOff>180975</xdr:rowOff>
    </xdr:from>
    <xdr:to>
      <xdr:col>3</xdr:col>
      <xdr:colOff>3086100</xdr:colOff>
      <xdr:row>120</xdr:row>
      <xdr:rowOff>2152650</xdr:rowOff>
    </xdr:to>
    <xdr:pic>
      <xdr:nvPicPr>
        <xdr:cNvPr id="167447" name="Picture 2" descr="2201-blue">
          <a:extLst>
            <a:ext uri="{FF2B5EF4-FFF2-40B4-BE49-F238E27FC236}">
              <a16:creationId xmlns:a16="http://schemas.microsoft.com/office/drawing/2014/main" id="{00000000-0008-0000-0100-0000178E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810250" y="215150700"/>
          <a:ext cx="2619375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619125</xdr:colOff>
      <xdr:row>121</xdr:row>
      <xdr:rowOff>76200</xdr:rowOff>
    </xdr:from>
    <xdr:to>
      <xdr:col>3</xdr:col>
      <xdr:colOff>3295650</xdr:colOff>
      <xdr:row>121</xdr:row>
      <xdr:rowOff>2162175</xdr:rowOff>
    </xdr:to>
    <xdr:pic>
      <xdr:nvPicPr>
        <xdr:cNvPr id="167448" name="Рисунок 556" descr="18.png">
          <a:extLst>
            <a:ext uri="{FF2B5EF4-FFF2-40B4-BE49-F238E27FC236}">
              <a16:creationId xmlns:a16="http://schemas.microsoft.com/office/drawing/2014/main" id="{00000000-0008-0000-0100-000018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962650" y="217350975"/>
          <a:ext cx="2676525" cy="2085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638175</xdr:colOff>
      <xdr:row>122</xdr:row>
      <xdr:rowOff>47625</xdr:rowOff>
    </xdr:from>
    <xdr:to>
      <xdr:col>3</xdr:col>
      <xdr:colOff>3514725</xdr:colOff>
      <xdr:row>122</xdr:row>
      <xdr:rowOff>2133600</xdr:rowOff>
    </xdr:to>
    <xdr:pic>
      <xdr:nvPicPr>
        <xdr:cNvPr id="167449" name="Рисунок 557" descr="двойная(лого_поменять).jpg">
          <a:extLst>
            <a:ext uri="{FF2B5EF4-FFF2-40B4-BE49-F238E27FC236}">
              <a16:creationId xmlns:a16="http://schemas.microsoft.com/office/drawing/2014/main" id="{00000000-0008-0000-0100-000019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981700" y="219598875"/>
          <a:ext cx="2876550" cy="2085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866775</xdr:colOff>
      <xdr:row>124</xdr:row>
      <xdr:rowOff>104775</xdr:rowOff>
    </xdr:from>
    <xdr:to>
      <xdr:col>3</xdr:col>
      <xdr:colOff>3238500</xdr:colOff>
      <xdr:row>125</xdr:row>
      <xdr:rowOff>1390650</xdr:rowOff>
    </xdr:to>
    <xdr:pic>
      <xdr:nvPicPr>
        <xdr:cNvPr id="167450" name="Рисунок 560" descr="17.png">
          <a:extLst>
            <a:ext uri="{FF2B5EF4-FFF2-40B4-BE49-F238E27FC236}">
              <a16:creationId xmlns:a16="http://schemas.microsoft.com/office/drawing/2014/main" id="{00000000-0008-0000-0100-00001A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210300" y="226580700"/>
          <a:ext cx="2371725" cy="279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3876035</xdr:colOff>
      <xdr:row>134</xdr:row>
      <xdr:rowOff>491401</xdr:rowOff>
    </xdr:from>
    <xdr:to>
      <xdr:col>4</xdr:col>
      <xdr:colOff>1853046</xdr:colOff>
      <xdr:row>134</xdr:row>
      <xdr:rowOff>917206</xdr:rowOff>
    </xdr:to>
    <xdr:sp macro="" textlink="">
      <xdr:nvSpPr>
        <xdr:cNvPr id="27" name="Стрелка вправо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 flipV="1">
          <a:off x="2437760" y="29333101"/>
          <a:ext cx="605911" cy="6705"/>
        </a:xfrm>
        <a:prstGeom prst="rightArrow">
          <a:avLst/>
        </a:prstGeom>
        <a:solidFill>
          <a:schemeClr val="bg1"/>
        </a:solidFill>
        <a:ln w="571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ru-RU"/>
        </a:p>
      </xdr:txBody>
    </xdr:sp>
    <xdr:clientData/>
  </xdr:twoCellAnchor>
  <xdr:twoCellAnchor editAs="oneCell">
    <xdr:from>
      <xdr:col>3</xdr:col>
      <xdr:colOff>1724025</xdr:colOff>
      <xdr:row>105</xdr:row>
      <xdr:rowOff>228600</xdr:rowOff>
    </xdr:from>
    <xdr:to>
      <xdr:col>3</xdr:col>
      <xdr:colOff>2971800</xdr:colOff>
      <xdr:row>105</xdr:row>
      <xdr:rowOff>2667000</xdr:rowOff>
    </xdr:to>
    <xdr:pic>
      <xdr:nvPicPr>
        <xdr:cNvPr id="167453" name="Рисунок 55" descr="IMG_1378-2.png">
          <a:extLst>
            <a:ext uri="{FF2B5EF4-FFF2-40B4-BE49-F238E27FC236}">
              <a16:creationId xmlns:a16="http://schemas.microsoft.com/office/drawing/2014/main" id="{00000000-0008-0000-0100-00001D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067550" y="177384075"/>
          <a:ext cx="1247775" cy="243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952500</xdr:colOff>
      <xdr:row>106</xdr:row>
      <xdr:rowOff>381000</xdr:rowOff>
    </xdr:from>
    <xdr:to>
      <xdr:col>3</xdr:col>
      <xdr:colOff>3038475</xdr:colOff>
      <xdr:row>106</xdr:row>
      <xdr:rowOff>2152650</xdr:rowOff>
    </xdr:to>
    <xdr:pic>
      <xdr:nvPicPr>
        <xdr:cNvPr id="167454" name="Рисунок 58" descr="IMG_1373-2.png">
          <a:extLst>
            <a:ext uri="{FF2B5EF4-FFF2-40B4-BE49-F238E27FC236}">
              <a16:creationId xmlns:a16="http://schemas.microsoft.com/office/drawing/2014/main" id="{00000000-0008-0000-0100-00001E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296025" y="180498750"/>
          <a:ext cx="2085975" cy="177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1609725</xdr:colOff>
      <xdr:row>100</xdr:row>
      <xdr:rowOff>180975</xdr:rowOff>
    </xdr:from>
    <xdr:to>
      <xdr:col>3</xdr:col>
      <xdr:colOff>2847975</xdr:colOff>
      <xdr:row>100</xdr:row>
      <xdr:rowOff>2181225</xdr:rowOff>
    </xdr:to>
    <xdr:pic>
      <xdr:nvPicPr>
        <xdr:cNvPr id="167455" name="Рисунок 68" descr="макивара-240х400-с-лого.png">
          <a:extLst>
            <a:ext uri="{FF2B5EF4-FFF2-40B4-BE49-F238E27FC236}">
              <a16:creationId xmlns:a16="http://schemas.microsoft.com/office/drawing/2014/main" id="{00000000-0008-0000-0100-00001F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953250" y="159134175"/>
          <a:ext cx="1238250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1400175</xdr:colOff>
      <xdr:row>101</xdr:row>
      <xdr:rowOff>114300</xdr:rowOff>
    </xdr:from>
    <xdr:to>
      <xdr:col>3</xdr:col>
      <xdr:colOff>2695575</xdr:colOff>
      <xdr:row>101</xdr:row>
      <xdr:rowOff>2752725</xdr:rowOff>
    </xdr:to>
    <xdr:pic>
      <xdr:nvPicPr>
        <xdr:cNvPr id="167456" name="Рисунок 69" descr="макивара-350х600-с-лого.png">
          <a:extLst>
            <a:ext uri="{FF2B5EF4-FFF2-40B4-BE49-F238E27FC236}">
              <a16:creationId xmlns:a16="http://schemas.microsoft.com/office/drawing/2014/main" id="{00000000-0008-0000-0100-000020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743700" y="164249100"/>
          <a:ext cx="1295400" cy="2638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971550</xdr:colOff>
      <xdr:row>102</xdr:row>
      <xdr:rowOff>142875</xdr:rowOff>
    </xdr:from>
    <xdr:to>
      <xdr:col>3</xdr:col>
      <xdr:colOff>3238500</xdr:colOff>
      <xdr:row>102</xdr:row>
      <xdr:rowOff>2305050</xdr:rowOff>
    </xdr:to>
    <xdr:pic>
      <xdr:nvPicPr>
        <xdr:cNvPr id="167457" name="Рисунок 70" descr="макивара-600х600-с-лого.png">
          <a:extLst>
            <a:ext uri="{FF2B5EF4-FFF2-40B4-BE49-F238E27FC236}">
              <a16:creationId xmlns:a16="http://schemas.microsoft.com/office/drawing/2014/main" id="{00000000-0008-0000-0100-000021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315075" y="167125650"/>
          <a:ext cx="2266950" cy="216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1571625</xdr:colOff>
      <xdr:row>98</xdr:row>
      <xdr:rowOff>152400</xdr:rowOff>
    </xdr:from>
    <xdr:to>
      <xdr:col>3</xdr:col>
      <xdr:colOff>2686050</xdr:colOff>
      <xdr:row>98</xdr:row>
      <xdr:rowOff>3305175</xdr:rowOff>
    </xdr:to>
    <xdr:pic>
      <xdr:nvPicPr>
        <xdr:cNvPr id="167458" name="Рисунок 71" descr="03_Кронштейн_серый.png">
          <a:extLst>
            <a:ext uri="{FF2B5EF4-FFF2-40B4-BE49-F238E27FC236}">
              <a16:creationId xmlns:a16="http://schemas.microsoft.com/office/drawing/2014/main" id="{00000000-0008-0000-0100-000022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915150" y="154552650"/>
          <a:ext cx="1114425" cy="315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1247775</xdr:colOff>
      <xdr:row>97</xdr:row>
      <xdr:rowOff>47625</xdr:rowOff>
    </xdr:from>
    <xdr:to>
      <xdr:col>3</xdr:col>
      <xdr:colOff>2705100</xdr:colOff>
      <xdr:row>97</xdr:row>
      <xdr:rowOff>3124200</xdr:rowOff>
    </xdr:to>
    <xdr:pic>
      <xdr:nvPicPr>
        <xdr:cNvPr id="167459" name="Рисунок 72" descr="02_Кронштейн_серый.png">
          <a:extLst>
            <a:ext uri="{FF2B5EF4-FFF2-40B4-BE49-F238E27FC236}">
              <a16:creationId xmlns:a16="http://schemas.microsoft.com/office/drawing/2014/main" id="{00000000-0008-0000-0100-000023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591300" y="150695025"/>
          <a:ext cx="1457325" cy="3076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1428750</xdr:colOff>
      <xdr:row>96</xdr:row>
      <xdr:rowOff>28575</xdr:rowOff>
    </xdr:from>
    <xdr:to>
      <xdr:col>3</xdr:col>
      <xdr:colOff>3048000</xdr:colOff>
      <xdr:row>96</xdr:row>
      <xdr:rowOff>3438525</xdr:rowOff>
    </xdr:to>
    <xdr:pic>
      <xdr:nvPicPr>
        <xdr:cNvPr id="167460" name="Рисунок 73" descr="02_Кронштейн_серый.png">
          <a:extLst>
            <a:ext uri="{FF2B5EF4-FFF2-40B4-BE49-F238E27FC236}">
              <a16:creationId xmlns:a16="http://schemas.microsoft.com/office/drawing/2014/main" id="{00000000-0008-0000-0100-000024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772275" y="146694525"/>
          <a:ext cx="1619250" cy="3409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971550</xdr:colOff>
      <xdr:row>128</xdr:row>
      <xdr:rowOff>133350</xdr:rowOff>
    </xdr:from>
    <xdr:to>
      <xdr:col>3</xdr:col>
      <xdr:colOff>3019425</xdr:colOff>
      <xdr:row>128</xdr:row>
      <xdr:rowOff>1819275</xdr:rowOff>
    </xdr:to>
    <xdr:pic>
      <xdr:nvPicPr>
        <xdr:cNvPr id="167461" name="Рисунок 338" descr="C:\Documents and Settings\Альпинист\Рабочий стол\Новая папка (2)\Упаковка классик-стандарт бокс2.jpg">
          <a:extLst>
            <a:ext uri="{FF2B5EF4-FFF2-40B4-BE49-F238E27FC236}">
              <a16:creationId xmlns:a16="http://schemas.microsoft.com/office/drawing/2014/main" id="{00000000-0008-0000-0100-0000258E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315075" y="233105325"/>
          <a:ext cx="2047875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1066800</xdr:colOff>
      <xdr:row>127</xdr:row>
      <xdr:rowOff>247650</xdr:rowOff>
    </xdr:from>
    <xdr:to>
      <xdr:col>3</xdr:col>
      <xdr:colOff>3057525</xdr:colOff>
      <xdr:row>127</xdr:row>
      <xdr:rowOff>1914525</xdr:rowOff>
    </xdr:to>
    <xdr:pic>
      <xdr:nvPicPr>
        <xdr:cNvPr id="167462" name="Рисунок 345" descr="C:\Documents and Settings\Альпинист\Рабочий стол\Новая папка (2)\Упаковка классик-стандарт бокс3.jpg">
          <a:extLst>
            <a:ext uri="{FF2B5EF4-FFF2-40B4-BE49-F238E27FC236}">
              <a16:creationId xmlns:a16="http://schemas.microsoft.com/office/drawing/2014/main" id="{00000000-0008-0000-0100-0000268E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410325" y="231019350"/>
          <a:ext cx="1990725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704850</xdr:colOff>
      <xdr:row>129</xdr:row>
      <xdr:rowOff>190500</xdr:rowOff>
    </xdr:from>
    <xdr:to>
      <xdr:col>3</xdr:col>
      <xdr:colOff>3248025</xdr:colOff>
      <xdr:row>129</xdr:row>
      <xdr:rowOff>1647825</xdr:rowOff>
    </xdr:to>
    <xdr:pic>
      <xdr:nvPicPr>
        <xdr:cNvPr id="167463" name="Рисунок 346" descr="C:\Documents and Settings\Альпинист\Рабочий стол\Новая папка (2)\Упаковка классик-стандарт бокс4.jpg">
          <a:extLst>
            <a:ext uri="{FF2B5EF4-FFF2-40B4-BE49-F238E27FC236}">
              <a16:creationId xmlns:a16="http://schemas.microsoft.com/office/drawing/2014/main" id="{00000000-0008-0000-0100-0000278E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048375" y="235334175"/>
          <a:ext cx="25431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1257300</xdr:colOff>
      <xdr:row>131</xdr:row>
      <xdr:rowOff>76200</xdr:rowOff>
    </xdr:from>
    <xdr:to>
      <xdr:col>3</xdr:col>
      <xdr:colOff>2743200</xdr:colOff>
      <xdr:row>131</xdr:row>
      <xdr:rowOff>1228725</xdr:rowOff>
    </xdr:to>
    <xdr:pic>
      <xdr:nvPicPr>
        <xdr:cNvPr id="167464" name="Рисунок 349" descr="C:\Documents and Settings\Альпинист\Рабочий стол\Новая папка\Безымянный.jpg">
          <a:extLst>
            <a:ext uri="{FF2B5EF4-FFF2-40B4-BE49-F238E27FC236}">
              <a16:creationId xmlns:a16="http://schemas.microsoft.com/office/drawing/2014/main" id="{00000000-0008-0000-0100-0000288E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 l="1453" t="1501" r="34302" b="22244"/>
        <a:stretch>
          <a:fillRect/>
        </a:stretch>
      </xdr:blipFill>
      <xdr:spPr bwMode="auto">
        <a:xfrm>
          <a:off x="6600825" y="238744125"/>
          <a:ext cx="14859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130</xdr:row>
      <xdr:rowOff>57150</xdr:rowOff>
    </xdr:from>
    <xdr:to>
      <xdr:col>3</xdr:col>
      <xdr:colOff>2743200</xdr:colOff>
      <xdr:row>130</xdr:row>
      <xdr:rowOff>1181100</xdr:rowOff>
    </xdr:to>
    <xdr:pic>
      <xdr:nvPicPr>
        <xdr:cNvPr id="167465" name="Picture 1">
          <a:extLst>
            <a:ext uri="{FF2B5EF4-FFF2-40B4-BE49-F238E27FC236}">
              <a16:creationId xmlns:a16="http://schemas.microsoft.com/office/drawing/2014/main" id="{00000000-0008-0000-0100-0000298E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 l="57542" t="47205" r="1930" b="7333"/>
        <a:stretch>
          <a:fillRect/>
        </a:stretch>
      </xdr:blipFill>
      <xdr:spPr bwMode="auto">
        <a:xfrm>
          <a:off x="6677025" y="237267750"/>
          <a:ext cx="14097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1285875</xdr:colOff>
      <xdr:row>133</xdr:row>
      <xdr:rowOff>114300</xdr:rowOff>
    </xdr:from>
    <xdr:to>
      <xdr:col>3</xdr:col>
      <xdr:colOff>2647950</xdr:colOff>
      <xdr:row>133</xdr:row>
      <xdr:rowOff>1114425</xdr:rowOff>
    </xdr:to>
    <xdr:pic>
      <xdr:nvPicPr>
        <xdr:cNvPr id="167466" name="Рисунок 355" descr="C:\Documents and Settings\Альпинист\Рабочий стол\Новая папка (2)\Backup_of_Упаковка кикбоксинг3.jpg">
          <a:extLst>
            <a:ext uri="{FF2B5EF4-FFF2-40B4-BE49-F238E27FC236}">
              <a16:creationId xmlns:a16="http://schemas.microsoft.com/office/drawing/2014/main" id="{00000000-0008-0000-0100-00002A8E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 l="3273" t="4543"/>
        <a:stretch>
          <a:fillRect/>
        </a:stretch>
      </xdr:blipFill>
      <xdr:spPr bwMode="auto">
        <a:xfrm>
          <a:off x="6629400" y="241820700"/>
          <a:ext cx="136207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132</xdr:row>
      <xdr:rowOff>76200</xdr:rowOff>
    </xdr:from>
    <xdr:to>
      <xdr:col>3</xdr:col>
      <xdr:colOff>2628900</xdr:colOff>
      <xdr:row>132</xdr:row>
      <xdr:rowOff>1133475</xdr:rowOff>
    </xdr:to>
    <xdr:pic>
      <xdr:nvPicPr>
        <xdr:cNvPr id="167467" name="Рисунок 356" descr="C:\Documents and Settings\Альпинист\Рабочий стол\Новая папка (2)\Backup_of_Упаковка кикбоксинг2.jpg">
          <a:extLst>
            <a:ext uri="{FF2B5EF4-FFF2-40B4-BE49-F238E27FC236}">
              <a16:creationId xmlns:a16="http://schemas.microsoft.com/office/drawing/2014/main" id="{00000000-0008-0000-0100-00002B8E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715125" y="240325275"/>
          <a:ext cx="12573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1209675</xdr:colOff>
      <xdr:row>9</xdr:row>
      <xdr:rowOff>47625</xdr:rowOff>
    </xdr:from>
    <xdr:to>
      <xdr:col>3</xdr:col>
      <xdr:colOff>3448050</xdr:colOff>
      <xdr:row>10</xdr:row>
      <xdr:rowOff>1257300</xdr:rowOff>
    </xdr:to>
    <xdr:pic>
      <xdr:nvPicPr>
        <xdr:cNvPr id="167468" name="Рисунок 367" descr="30.png">
          <a:extLst>
            <a:ext uri="{FF2B5EF4-FFF2-40B4-BE49-F238E27FC236}">
              <a16:creationId xmlns:a16="http://schemas.microsoft.com/office/drawing/2014/main" id="{00000000-0008-0000-0100-00002C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553200" y="15773400"/>
          <a:ext cx="2238375" cy="2905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657225</xdr:colOff>
      <xdr:row>115</xdr:row>
      <xdr:rowOff>57150</xdr:rowOff>
    </xdr:from>
    <xdr:to>
      <xdr:col>3</xdr:col>
      <xdr:colOff>3314700</xdr:colOff>
      <xdr:row>115</xdr:row>
      <xdr:rowOff>2390775</xdr:rowOff>
    </xdr:to>
    <xdr:pic>
      <xdr:nvPicPr>
        <xdr:cNvPr id="167469" name="Рисунок 60" descr="IMG_5126.JPG">
          <a:extLst>
            <a:ext uri="{FF2B5EF4-FFF2-40B4-BE49-F238E27FC236}">
              <a16:creationId xmlns:a16="http://schemas.microsoft.com/office/drawing/2014/main" id="{00000000-0008-0000-0100-00002D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00750" y="201501375"/>
          <a:ext cx="2657475" cy="233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657225</xdr:colOff>
      <xdr:row>116</xdr:row>
      <xdr:rowOff>95250</xdr:rowOff>
    </xdr:from>
    <xdr:to>
      <xdr:col>3</xdr:col>
      <xdr:colOff>3238500</xdr:colOff>
      <xdr:row>116</xdr:row>
      <xdr:rowOff>2362200</xdr:rowOff>
    </xdr:to>
    <xdr:pic>
      <xdr:nvPicPr>
        <xdr:cNvPr id="167470" name="Рисунок 61" descr="IMG_5126_.jpg">
          <a:extLst>
            <a:ext uri="{FF2B5EF4-FFF2-40B4-BE49-F238E27FC236}">
              <a16:creationId xmlns:a16="http://schemas.microsoft.com/office/drawing/2014/main" id="{00000000-0008-0000-0100-00002E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6000750" y="204044550"/>
          <a:ext cx="2581275" cy="2266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762000</xdr:colOff>
      <xdr:row>117</xdr:row>
      <xdr:rowOff>342900</xdr:rowOff>
    </xdr:from>
    <xdr:to>
      <xdr:col>3</xdr:col>
      <xdr:colOff>3143250</xdr:colOff>
      <xdr:row>117</xdr:row>
      <xdr:rowOff>2428875</xdr:rowOff>
    </xdr:to>
    <xdr:pic>
      <xdr:nvPicPr>
        <xdr:cNvPr id="167471" name="Рисунок 62" descr="IMG_5127___.jpg">
          <a:extLst>
            <a:ext uri="{FF2B5EF4-FFF2-40B4-BE49-F238E27FC236}">
              <a16:creationId xmlns:a16="http://schemas.microsoft.com/office/drawing/2014/main" id="{00000000-0008-0000-0100-00002F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105525" y="206797275"/>
          <a:ext cx="2381250" cy="2085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771525</xdr:colOff>
      <xdr:row>21</xdr:row>
      <xdr:rowOff>142875</xdr:rowOff>
    </xdr:from>
    <xdr:to>
      <xdr:col>3</xdr:col>
      <xdr:colOff>4095750</xdr:colOff>
      <xdr:row>23</xdr:row>
      <xdr:rowOff>381000</xdr:rowOff>
    </xdr:to>
    <xdr:grpSp>
      <xdr:nvGrpSpPr>
        <xdr:cNvPr id="167472" name="Группа 76">
          <a:extLst>
            <a:ext uri="{FF2B5EF4-FFF2-40B4-BE49-F238E27FC236}">
              <a16:creationId xmlns:a16="http://schemas.microsoft.com/office/drawing/2014/main" id="{00000000-0008-0000-0100-0000308E0200}"/>
            </a:ext>
          </a:extLst>
        </xdr:cNvPr>
        <xdr:cNvGrpSpPr>
          <a:grpSpLocks/>
        </xdr:cNvGrpSpPr>
      </xdr:nvGrpSpPr>
      <xdr:grpSpPr bwMode="auto">
        <a:xfrm>
          <a:off x="6105525" y="29765625"/>
          <a:ext cx="3324225" cy="3333750"/>
          <a:chOff x="5663045" y="31371568"/>
          <a:chExt cx="3377046" cy="3446638"/>
        </a:xfrm>
      </xdr:grpSpPr>
      <xdr:pic>
        <xdr:nvPicPr>
          <xdr:cNvPr id="167518" name="Рисунок 374" descr="10.png">
            <a:extLst>
              <a:ext uri="{FF2B5EF4-FFF2-40B4-BE49-F238E27FC236}">
                <a16:creationId xmlns:a16="http://schemas.microsoft.com/office/drawing/2014/main" id="{00000000-0008-0000-0100-00005E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3" cstate="print"/>
          <a:srcRect l="21931" t="1974" r="23824" b="2837"/>
          <a:stretch>
            <a:fillRect/>
          </a:stretch>
        </xdr:blipFill>
        <xdr:spPr bwMode="auto">
          <a:xfrm>
            <a:off x="5663045" y="32111624"/>
            <a:ext cx="935182" cy="27065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67519" name="Рисунок 374" descr="10.png">
            <a:extLst>
              <a:ext uri="{FF2B5EF4-FFF2-40B4-BE49-F238E27FC236}">
                <a16:creationId xmlns:a16="http://schemas.microsoft.com/office/drawing/2014/main" id="{00000000-0008-0000-0100-00005F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3" cstate="print"/>
          <a:srcRect l="21931" t="1974" r="23824" b="2837"/>
          <a:stretch>
            <a:fillRect/>
          </a:stretch>
        </xdr:blipFill>
        <xdr:spPr bwMode="auto">
          <a:xfrm>
            <a:off x="6736773" y="31778864"/>
            <a:ext cx="1049159" cy="30364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67520" name="Рисунок 374" descr="10.png">
            <a:extLst>
              <a:ext uri="{FF2B5EF4-FFF2-40B4-BE49-F238E27FC236}">
                <a16:creationId xmlns:a16="http://schemas.microsoft.com/office/drawing/2014/main" id="{00000000-0008-0000-0100-000060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3" cstate="print"/>
          <a:srcRect l="21931" t="1974" r="23824" b="2837"/>
          <a:stretch>
            <a:fillRect/>
          </a:stretch>
        </xdr:blipFill>
        <xdr:spPr bwMode="auto">
          <a:xfrm>
            <a:off x="7862455" y="31371568"/>
            <a:ext cx="1177636" cy="34082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3</xdr:col>
      <xdr:colOff>85725</xdr:colOff>
      <xdr:row>25</xdr:row>
      <xdr:rowOff>133350</xdr:rowOff>
    </xdr:from>
    <xdr:to>
      <xdr:col>3</xdr:col>
      <xdr:colOff>4714875</xdr:colOff>
      <xdr:row>29</xdr:row>
      <xdr:rowOff>161925</xdr:rowOff>
    </xdr:to>
    <xdr:grpSp>
      <xdr:nvGrpSpPr>
        <xdr:cNvPr id="167473" name="Группа 84">
          <a:extLst>
            <a:ext uri="{FF2B5EF4-FFF2-40B4-BE49-F238E27FC236}">
              <a16:creationId xmlns:a16="http://schemas.microsoft.com/office/drawing/2014/main" id="{00000000-0008-0000-0100-0000318E0200}"/>
            </a:ext>
          </a:extLst>
        </xdr:cNvPr>
        <xdr:cNvGrpSpPr>
          <a:grpSpLocks/>
        </xdr:cNvGrpSpPr>
      </xdr:nvGrpSpPr>
      <xdr:grpSpPr bwMode="auto">
        <a:xfrm>
          <a:off x="5419725" y="35947350"/>
          <a:ext cx="4629150" cy="4600575"/>
          <a:chOff x="5437910" y="39641318"/>
          <a:chExt cx="4884963" cy="6166512"/>
        </a:xfrm>
      </xdr:grpSpPr>
      <xdr:pic>
        <xdr:nvPicPr>
          <xdr:cNvPr id="167515" name="Рисунок 81" descr="груша СИНЯЯ.png">
            <a:extLst>
              <a:ext uri="{FF2B5EF4-FFF2-40B4-BE49-F238E27FC236}">
                <a16:creationId xmlns:a16="http://schemas.microsoft.com/office/drawing/2014/main" id="{00000000-0008-0000-0100-00005B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4" cstate="print"/>
          <a:srcRect l="16341" t="6836" r="18130" b="6778"/>
          <a:stretch>
            <a:fillRect/>
          </a:stretch>
        </xdr:blipFill>
        <xdr:spPr bwMode="auto">
          <a:xfrm>
            <a:off x="8337041" y="39641318"/>
            <a:ext cx="1985832" cy="60898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67516" name="Рисунок 82" descr="груша СИНЯЯ.png">
            <a:extLst>
              <a:ext uri="{FF2B5EF4-FFF2-40B4-BE49-F238E27FC236}">
                <a16:creationId xmlns:a16="http://schemas.microsoft.com/office/drawing/2014/main" id="{00000000-0008-0000-0100-00005C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4" cstate="print"/>
          <a:srcRect l="16341" t="6836" r="18130" b="6778"/>
          <a:stretch>
            <a:fillRect/>
          </a:stretch>
        </xdr:blipFill>
        <xdr:spPr bwMode="auto">
          <a:xfrm>
            <a:off x="5437910" y="41511683"/>
            <a:ext cx="1400933" cy="42961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67517" name="Рисунок 83" descr="груша СИНЯЯ.png">
            <a:extLst>
              <a:ext uri="{FF2B5EF4-FFF2-40B4-BE49-F238E27FC236}">
                <a16:creationId xmlns:a16="http://schemas.microsoft.com/office/drawing/2014/main" id="{00000000-0008-0000-0100-00005D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4" cstate="print"/>
          <a:srcRect l="16341" t="6836" r="18130" b="6778"/>
          <a:stretch>
            <a:fillRect/>
          </a:stretch>
        </xdr:blipFill>
        <xdr:spPr bwMode="auto">
          <a:xfrm>
            <a:off x="6771410" y="40784319"/>
            <a:ext cx="1626825" cy="49888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3</xdr:col>
      <xdr:colOff>95250</xdr:colOff>
      <xdr:row>36</xdr:row>
      <xdr:rowOff>0</xdr:rowOff>
    </xdr:from>
    <xdr:to>
      <xdr:col>3</xdr:col>
      <xdr:colOff>4419600</xdr:colOff>
      <xdr:row>40</xdr:row>
      <xdr:rowOff>400050</xdr:rowOff>
    </xdr:to>
    <xdr:grpSp>
      <xdr:nvGrpSpPr>
        <xdr:cNvPr id="167474" name="Группа 87">
          <a:extLst>
            <a:ext uri="{FF2B5EF4-FFF2-40B4-BE49-F238E27FC236}">
              <a16:creationId xmlns:a16="http://schemas.microsoft.com/office/drawing/2014/main" id="{00000000-0008-0000-0100-0000328E0200}"/>
            </a:ext>
          </a:extLst>
        </xdr:cNvPr>
        <xdr:cNvGrpSpPr>
          <a:grpSpLocks/>
        </xdr:cNvGrpSpPr>
      </xdr:nvGrpSpPr>
      <xdr:grpSpPr bwMode="auto">
        <a:xfrm>
          <a:off x="5429250" y="48387000"/>
          <a:ext cx="4324350" cy="4972050"/>
          <a:chOff x="5429250" y="55078312"/>
          <a:chExt cx="4752697" cy="5714999"/>
        </a:xfrm>
      </xdr:grpSpPr>
      <xdr:pic>
        <xdr:nvPicPr>
          <xdr:cNvPr id="167512" name="Рисунок 64" descr="груша КРАСНАЯ.png">
            <a:extLst>
              <a:ext uri="{FF2B5EF4-FFF2-40B4-BE49-F238E27FC236}">
                <a16:creationId xmlns:a16="http://schemas.microsoft.com/office/drawing/2014/main" id="{00000000-0008-0000-0100-000058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5" cstate="print"/>
          <a:srcRect l="14372" t="7010" r="19063" b="8005"/>
          <a:stretch>
            <a:fillRect/>
          </a:stretch>
        </xdr:blipFill>
        <xdr:spPr bwMode="auto">
          <a:xfrm>
            <a:off x="8143877" y="55078312"/>
            <a:ext cx="2038070" cy="57149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67513" name="Рисунок 85" descr="груша КРАСНАЯ.png">
            <a:extLst>
              <a:ext uri="{FF2B5EF4-FFF2-40B4-BE49-F238E27FC236}">
                <a16:creationId xmlns:a16="http://schemas.microsoft.com/office/drawing/2014/main" id="{00000000-0008-0000-0100-000059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5" cstate="print"/>
          <a:srcRect l="14372" t="7010" r="19063" b="8005"/>
          <a:stretch>
            <a:fillRect/>
          </a:stretch>
        </xdr:blipFill>
        <xdr:spPr bwMode="auto">
          <a:xfrm>
            <a:off x="6619875" y="56314844"/>
            <a:ext cx="1571625" cy="44070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67514" name="Рисунок 86" descr="груша КРАСНАЯ.png">
            <a:extLst>
              <a:ext uri="{FF2B5EF4-FFF2-40B4-BE49-F238E27FC236}">
                <a16:creationId xmlns:a16="http://schemas.microsoft.com/office/drawing/2014/main" id="{00000000-0008-0000-0100-00005A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5" cstate="print"/>
          <a:srcRect l="14372" t="7010" r="19063" b="8005"/>
          <a:stretch>
            <a:fillRect/>
          </a:stretch>
        </xdr:blipFill>
        <xdr:spPr bwMode="auto">
          <a:xfrm>
            <a:off x="5429250" y="57407027"/>
            <a:ext cx="1190625" cy="33386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3</xdr:col>
      <xdr:colOff>47625</xdr:colOff>
      <xdr:row>45</xdr:row>
      <xdr:rowOff>1019175</xdr:rowOff>
    </xdr:from>
    <xdr:to>
      <xdr:col>3</xdr:col>
      <xdr:colOff>4648200</xdr:colOff>
      <xdr:row>50</xdr:row>
      <xdr:rowOff>838200</xdr:rowOff>
    </xdr:to>
    <xdr:grpSp>
      <xdr:nvGrpSpPr>
        <xdr:cNvPr id="167475" name="Группа 90">
          <a:extLst>
            <a:ext uri="{FF2B5EF4-FFF2-40B4-BE49-F238E27FC236}">
              <a16:creationId xmlns:a16="http://schemas.microsoft.com/office/drawing/2014/main" id="{00000000-0008-0000-0100-0000338E0200}"/>
            </a:ext>
          </a:extLst>
        </xdr:cNvPr>
        <xdr:cNvGrpSpPr>
          <a:grpSpLocks/>
        </xdr:cNvGrpSpPr>
      </xdr:nvGrpSpPr>
      <xdr:grpSpPr bwMode="auto">
        <a:xfrm>
          <a:off x="5381625" y="59693175"/>
          <a:ext cx="4600575" cy="5534025"/>
          <a:chOff x="5381625" y="68841938"/>
          <a:chExt cx="4986699" cy="6786563"/>
        </a:xfrm>
      </xdr:grpSpPr>
      <xdr:pic>
        <xdr:nvPicPr>
          <xdr:cNvPr id="167509" name="Рисунок 66" descr="груша ЧЕРНАЯ.png">
            <a:extLst>
              <a:ext uri="{FF2B5EF4-FFF2-40B4-BE49-F238E27FC236}">
                <a16:creationId xmlns:a16="http://schemas.microsoft.com/office/drawing/2014/main" id="{00000000-0008-0000-0100-000055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6" cstate="print"/>
          <a:srcRect l="17171" t="6685" r="17458" b="6064"/>
          <a:stretch>
            <a:fillRect/>
          </a:stretch>
        </xdr:blipFill>
        <xdr:spPr bwMode="auto">
          <a:xfrm>
            <a:off x="8191502" y="68841938"/>
            <a:ext cx="2176822" cy="678656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67510" name="Рисунок 88" descr="груша ЧЕРНАЯ.png">
            <a:extLst>
              <a:ext uri="{FF2B5EF4-FFF2-40B4-BE49-F238E27FC236}">
                <a16:creationId xmlns:a16="http://schemas.microsoft.com/office/drawing/2014/main" id="{00000000-0008-0000-0100-000056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6" cstate="print"/>
          <a:srcRect l="17171" t="6685" r="17458" b="6064"/>
          <a:stretch>
            <a:fillRect/>
          </a:stretch>
        </xdr:blipFill>
        <xdr:spPr bwMode="auto">
          <a:xfrm>
            <a:off x="6643688" y="70188045"/>
            <a:ext cx="1714500" cy="534520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67511" name="Рисунок 89" descr="груша ЧЕРНАЯ.png">
            <a:extLst>
              <a:ext uri="{FF2B5EF4-FFF2-40B4-BE49-F238E27FC236}">
                <a16:creationId xmlns:a16="http://schemas.microsoft.com/office/drawing/2014/main" id="{00000000-0008-0000-0100-000057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6" cstate="print"/>
          <a:srcRect l="17171" t="6685" r="17458" b="6064"/>
          <a:stretch>
            <a:fillRect/>
          </a:stretch>
        </xdr:blipFill>
        <xdr:spPr bwMode="auto">
          <a:xfrm>
            <a:off x="5381625" y="71524345"/>
            <a:ext cx="1285876" cy="400890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3</xdr:col>
      <xdr:colOff>9525</xdr:colOff>
      <xdr:row>56</xdr:row>
      <xdr:rowOff>257175</xdr:rowOff>
    </xdr:from>
    <xdr:to>
      <xdr:col>4</xdr:col>
      <xdr:colOff>0</xdr:colOff>
      <xdr:row>61</xdr:row>
      <xdr:rowOff>1143000</xdr:rowOff>
    </xdr:to>
    <xdr:grpSp>
      <xdr:nvGrpSpPr>
        <xdr:cNvPr id="167476" name="Группа 94">
          <a:extLst>
            <a:ext uri="{FF2B5EF4-FFF2-40B4-BE49-F238E27FC236}">
              <a16:creationId xmlns:a16="http://schemas.microsoft.com/office/drawing/2014/main" id="{00000000-0008-0000-0100-0000348E0200}"/>
            </a:ext>
          </a:extLst>
        </xdr:cNvPr>
        <xdr:cNvGrpSpPr>
          <a:grpSpLocks/>
        </xdr:cNvGrpSpPr>
      </xdr:nvGrpSpPr>
      <xdr:grpSpPr bwMode="auto">
        <a:xfrm>
          <a:off x="5343525" y="72028050"/>
          <a:ext cx="4943475" cy="9220200"/>
          <a:chOff x="5344524" y="82038824"/>
          <a:chExt cx="4943655" cy="8494570"/>
        </a:xfrm>
      </xdr:grpSpPr>
      <xdr:grpSp>
        <xdr:nvGrpSpPr>
          <xdr:cNvPr id="167505" name="Группа 93">
            <a:extLst>
              <a:ext uri="{FF2B5EF4-FFF2-40B4-BE49-F238E27FC236}">
                <a16:creationId xmlns:a16="http://schemas.microsoft.com/office/drawing/2014/main" id="{00000000-0008-0000-0100-0000518E0200}"/>
              </a:ext>
            </a:extLst>
          </xdr:cNvPr>
          <xdr:cNvGrpSpPr>
            <a:grpSpLocks/>
          </xdr:cNvGrpSpPr>
        </xdr:nvGrpSpPr>
        <xdr:grpSpPr bwMode="auto">
          <a:xfrm>
            <a:off x="6630399" y="82038824"/>
            <a:ext cx="3657780" cy="8494570"/>
            <a:chOff x="6630399" y="82038824"/>
            <a:chExt cx="3657780" cy="8494570"/>
          </a:xfrm>
        </xdr:grpSpPr>
        <xdr:pic>
          <xdr:nvPicPr>
            <xdr:cNvPr id="167507" name="Рисунок 63">
              <a:extLst>
                <a:ext uri="{FF2B5EF4-FFF2-40B4-BE49-F238E27FC236}">
                  <a16:creationId xmlns:a16="http://schemas.microsoft.com/office/drawing/2014/main" id="{00000000-0008-0000-0100-0000538E02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7" cstate="print"/>
            <a:srcRect/>
            <a:stretch>
              <a:fillRect/>
            </a:stretch>
          </xdr:blipFill>
          <xdr:spPr bwMode="auto">
            <a:xfrm>
              <a:off x="8120064" y="82038824"/>
              <a:ext cx="2168115" cy="84755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pic>
          <xdr:nvPicPr>
            <xdr:cNvPr id="167508" name="Рисунок 91">
              <a:extLst>
                <a:ext uri="{FF2B5EF4-FFF2-40B4-BE49-F238E27FC236}">
                  <a16:creationId xmlns:a16="http://schemas.microsoft.com/office/drawing/2014/main" id="{00000000-0008-0000-0100-0000548E02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7" cstate="print"/>
            <a:srcRect/>
            <a:stretch>
              <a:fillRect/>
            </a:stretch>
          </xdr:blipFill>
          <xdr:spPr bwMode="auto">
            <a:xfrm>
              <a:off x="6630399" y="84105750"/>
              <a:ext cx="1644250" cy="642764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</xdr:grpSp>
      <xdr:pic>
        <xdr:nvPicPr>
          <xdr:cNvPr id="167506" name="Рисунок 92">
            <a:extLst>
              <a:ext uri="{FF2B5EF4-FFF2-40B4-BE49-F238E27FC236}">
                <a16:creationId xmlns:a16="http://schemas.microsoft.com/office/drawing/2014/main" id="{00000000-0008-0000-0100-000052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7" cstate="print"/>
          <a:srcRect/>
          <a:stretch>
            <a:fillRect/>
          </a:stretch>
        </xdr:blipFill>
        <xdr:spPr bwMode="auto">
          <a:xfrm>
            <a:off x="5344524" y="85272562"/>
            <a:ext cx="1333586" cy="52132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3</xdr:col>
      <xdr:colOff>171450</xdr:colOff>
      <xdr:row>64</xdr:row>
      <xdr:rowOff>1409700</xdr:rowOff>
    </xdr:from>
    <xdr:to>
      <xdr:col>4</xdr:col>
      <xdr:colOff>28575</xdr:colOff>
      <xdr:row>69</xdr:row>
      <xdr:rowOff>885825</xdr:rowOff>
    </xdr:to>
    <xdr:grpSp>
      <xdr:nvGrpSpPr>
        <xdr:cNvPr id="167477" name="Группа 97">
          <a:extLst>
            <a:ext uri="{FF2B5EF4-FFF2-40B4-BE49-F238E27FC236}">
              <a16:creationId xmlns:a16="http://schemas.microsoft.com/office/drawing/2014/main" id="{00000000-0008-0000-0100-0000358E0200}"/>
            </a:ext>
          </a:extLst>
        </xdr:cNvPr>
        <xdr:cNvGrpSpPr>
          <a:grpSpLocks/>
        </xdr:cNvGrpSpPr>
      </xdr:nvGrpSpPr>
      <xdr:grpSpPr bwMode="auto">
        <a:xfrm>
          <a:off x="5505450" y="86515575"/>
          <a:ext cx="4810125" cy="6762750"/>
          <a:chOff x="5905500" y="91872580"/>
          <a:chExt cx="4071937" cy="6168243"/>
        </a:xfrm>
      </xdr:grpSpPr>
      <xdr:pic>
        <xdr:nvPicPr>
          <xdr:cNvPr id="167502" name="Рисунок 376" descr="9.png">
            <a:extLst>
              <a:ext uri="{FF2B5EF4-FFF2-40B4-BE49-F238E27FC236}">
                <a16:creationId xmlns:a16="http://schemas.microsoft.com/office/drawing/2014/main" id="{00000000-0008-0000-0100-00004E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8" cstate="print"/>
          <a:srcRect l="27785" r="27258"/>
          <a:stretch>
            <a:fillRect/>
          </a:stretch>
        </xdr:blipFill>
        <xdr:spPr bwMode="auto">
          <a:xfrm>
            <a:off x="8310562" y="91872580"/>
            <a:ext cx="1666875" cy="61682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67503" name="Рисунок 376" descr="9.png">
            <a:extLst>
              <a:ext uri="{FF2B5EF4-FFF2-40B4-BE49-F238E27FC236}">
                <a16:creationId xmlns:a16="http://schemas.microsoft.com/office/drawing/2014/main" id="{00000000-0008-0000-0100-00004F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8" cstate="print"/>
          <a:srcRect l="27785" r="27258"/>
          <a:stretch>
            <a:fillRect/>
          </a:stretch>
        </xdr:blipFill>
        <xdr:spPr bwMode="auto">
          <a:xfrm>
            <a:off x="5905500" y="94116662"/>
            <a:ext cx="1047750" cy="38771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67504" name="Рисунок 376" descr="9.png">
            <a:extLst>
              <a:ext uri="{FF2B5EF4-FFF2-40B4-BE49-F238E27FC236}">
                <a16:creationId xmlns:a16="http://schemas.microsoft.com/office/drawing/2014/main" id="{00000000-0008-0000-0100-000050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8" cstate="print"/>
          <a:srcRect l="27785" r="27258"/>
          <a:stretch>
            <a:fillRect/>
          </a:stretch>
        </xdr:blipFill>
        <xdr:spPr bwMode="auto">
          <a:xfrm>
            <a:off x="7024687" y="93059250"/>
            <a:ext cx="1333500" cy="49345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3</xdr:col>
      <xdr:colOff>104775</xdr:colOff>
      <xdr:row>72</xdr:row>
      <xdr:rowOff>342900</xdr:rowOff>
    </xdr:from>
    <xdr:to>
      <xdr:col>3</xdr:col>
      <xdr:colOff>4800600</xdr:colOff>
      <xdr:row>76</xdr:row>
      <xdr:rowOff>990600</xdr:rowOff>
    </xdr:to>
    <xdr:grpSp>
      <xdr:nvGrpSpPr>
        <xdr:cNvPr id="167478" name="Группа 100">
          <a:extLst>
            <a:ext uri="{FF2B5EF4-FFF2-40B4-BE49-F238E27FC236}">
              <a16:creationId xmlns:a16="http://schemas.microsoft.com/office/drawing/2014/main" id="{00000000-0008-0000-0100-0000368E0200}"/>
            </a:ext>
          </a:extLst>
        </xdr:cNvPr>
        <xdr:cNvGrpSpPr>
          <a:grpSpLocks/>
        </xdr:cNvGrpSpPr>
      </xdr:nvGrpSpPr>
      <xdr:grpSpPr bwMode="auto">
        <a:xfrm>
          <a:off x="5438775" y="96950213"/>
          <a:ext cx="4695825" cy="7029450"/>
          <a:chOff x="5455227" y="101583369"/>
          <a:chExt cx="4693228" cy="7019257"/>
        </a:xfrm>
      </xdr:grpSpPr>
      <xdr:pic>
        <xdr:nvPicPr>
          <xdr:cNvPr id="167499" name="Рисунок 59" descr="Груша с кольцом.jpg">
            <a:extLst>
              <a:ext uri="{FF2B5EF4-FFF2-40B4-BE49-F238E27FC236}">
                <a16:creationId xmlns:a16="http://schemas.microsoft.com/office/drawing/2014/main" id="{00000000-0008-0000-0100-00004B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9" cstate="print"/>
          <a:srcRect l="11948" r="13095"/>
          <a:stretch>
            <a:fillRect/>
          </a:stretch>
        </xdr:blipFill>
        <xdr:spPr bwMode="auto">
          <a:xfrm>
            <a:off x="5455227" y="103673130"/>
            <a:ext cx="1333500" cy="49294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67500" name="Рисунок 98" descr="Груша с кольцом.jpg">
            <a:extLst>
              <a:ext uri="{FF2B5EF4-FFF2-40B4-BE49-F238E27FC236}">
                <a16:creationId xmlns:a16="http://schemas.microsoft.com/office/drawing/2014/main" id="{00000000-0008-0000-0100-00004C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9" cstate="print"/>
          <a:srcRect l="11948" r="13095"/>
          <a:stretch>
            <a:fillRect/>
          </a:stretch>
        </xdr:blipFill>
        <xdr:spPr bwMode="auto">
          <a:xfrm>
            <a:off x="6754089" y="102714136"/>
            <a:ext cx="1581795" cy="58473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67501" name="Рисунок 99" descr="Груша с кольцом.jpg">
            <a:extLst>
              <a:ext uri="{FF2B5EF4-FFF2-40B4-BE49-F238E27FC236}">
                <a16:creationId xmlns:a16="http://schemas.microsoft.com/office/drawing/2014/main" id="{00000000-0008-0000-0100-00004D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9" cstate="print"/>
          <a:srcRect l="11948" r="13095"/>
          <a:stretch>
            <a:fillRect/>
          </a:stretch>
        </xdr:blipFill>
        <xdr:spPr bwMode="auto">
          <a:xfrm>
            <a:off x="8260771" y="101583369"/>
            <a:ext cx="1887684" cy="69781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2</xdr:col>
      <xdr:colOff>962025</xdr:colOff>
      <xdr:row>79</xdr:row>
      <xdr:rowOff>523875</xdr:rowOff>
    </xdr:from>
    <xdr:to>
      <xdr:col>4</xdr:col>
      <xdr:colOff>76200</xdr:colOff>
      <xdr:row>83</xdr:row>
      <xdr:rowOff>152400</xdr:rowOff>
    </xdr:to>
    <xdr:grpSp>
      <xdr:nvGrpSpPr>
        <xdr:cNvPr id="167479" name="Группа 108">
          <a:extLst>
            <a:ext uri="{FF2B5EF4-FFF2-40B4-BE49-F238E27FC236}">
              <a16:creationId xmlns:a16="http://schemas.microsoft.com/office/drawing/2014/main" id="{00000000-0008-0000-0100-0000378E0200}"/>
            </a:ext>
          </a:extLst>
        </xdr:cNvPr>
        <xdr:cNvGrpSpPr>
          <a:grpSpLocks/>
        </xdr:cNvGrpSpPr>
      </xdr:nvGrpSpPr>
      <xdr:grpSpPr bwMode="auto">
        <a:xfrm>
          <a:off x="5319713" y="108299250"/>
          <a:ext cx="5043487" cy="6010275"/>
          <a:chOff x="5262563" y="116824125"/>
          <a:chExt cx="5143499" cy="6167437"/>
        </a:xfrm>
      </xdr:grpSpPr>
      <xdr:pic>
        <xdr:nvPicPr>
          <xdr:cNvPr id="167495" name="Рисунок 362" descr="8-Х.png">
            <a:extLst>
              <a:ext uri="{FF2B5EF4-FFF2-40B4-BE49-F238E27FC236}">
                <a16:creationId xmlns:a16="http://schemas.microsoft.com/office/drawing/2014/main" id="{00000000-0008-0000-0100-000047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0" cstate="print"/>
          <a:srcRect l="23820" t="3929" r="23676" b="3650"/>
          <a:stretch>
            <a:fillRect/>
          </a:stretch>
        </xdr:blipFill>
        <xdr:spPr bwMode="auto">
          <a:xfrm>
            <a:off x="5262563" y="118084295"/>
            <a:ext cx="1643062" cy="48358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grpSp>
        <xdr:nvGrpSpPr>
          <xdr:cNvPr id="167496" name="Группа 103">
            <a:extLst>
              <a:ext uri="{FF2B5EF4-FFF2-40B4-BE49-F238E27FC236}">
                <a16:creationId xmlns:a16="http://schemas.microsoft.com/office/drawing/2014/main" id="{00000000-0008-0000-0100-0000488E0200}"/>
              </a:ext>
            </a:extLst>
          </xdr:cNvPr>
          <xdr:cNvGrpSpPr>
            <a:grpSpLocks/>
          </xdr:cNvGrpSpPr>
        </xdr:nvGrpSpPr>
        <xdr:grpSpPr bwMode="auto">
          <a:xfrm>
            <a:off x="6667500" y="116824125"/>
            <a:ext cx="3738562" cy="6167437"/>
            <a:chOff x="6667500" y="116014500"/>
            <a:chExt cx="3738562" cy="6167437"/>
          </a:xfrm>
        </xdr:grpSpPr>
        <xdr:pic>
          <xdr:nvPicPr>
            <xdr:cNvPr id="167497" name="Рисунок 362" descr="8-Х.png">
              <a:extLst>
                <a:ext uri="{FF2B5EF4-FFF2-40B4-BE49-F238E27FC236}">
                  <a16:creationId xmlns:a16="http://schemas.microsoft.com/office/drawing/2014/main" id="{00000000-0008-0000-0100-0000498E02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0" cstate="print"/>
            <a:srcRect l="23820" t="3929" r="23676" b="3650"/>
            <a:stretch>
              <a:fillRect/>
            </a:stretch>
          </xdr:blipFill>
          <xdr:spPr bwMode="auto">
            <a:xfrm>
              <a:off x="8310562" y="116014500"/>
              <a:ext cx="2095500" cy="616743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pic>
          <xdr:nvPicPr>
            <xdr:cNvPr id="167498" name="Рисунок 362" descr="8-Х.png">
              <a:extLst>
                <a:ext uri="{FF2B5EF4-FFF2-40B4-BE49-F238E27FC236}">
                  <a16:creationId xmlns:a16="http://schemas.microsoft.com/office/drawing/2014/main" id="{00000000-0008-0000-0100-00004A8E02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0" cstate="print"/>
            <a:srcRect l="23820" t="3929" r="23676" b="3650"/>
            <a:stretch>
              <a:fillRect/>
            </a:stretch>
          </xdr:blipFill>
          <xdr:spPr bwMode="auto">
            <a:xfrm>
              <a:off x="6667500" y="116538374"/>
              <a:ext cx="1909413" cy="561975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</xdr:grpSp>
    </xdr:grpSp>
    <xdr:clientData/>
  </xdr:twoCellAnchor>
  <xdr:twoCellAnchor>
    <xdr:from>
      <xdr:col>3</xdr:col>
      <xdr:colOff>1000125</xdr:colOff>
      <xdr:row>88</xdr:row>
      <xdr:rowOff>95250</xdr:rowOff>
    </xdr:from>
    <xdr:to>
      <xdr:col>3</xdr:col>
      <xdr:colOff>3781425</xdr:colOff>
      <xdr:row>90</xdr:row>
      <xdr:rowOff>276225</xdr:rowOff>
    </xdr:to>
    <xdr:grpSp>
      <xdr:nvGrpSpPr>
        <xdr:cNvPr id="167480" name="Группа 106">
          <a:extLst>
            <a:ext uri="{FF2B5EF4-FFF2-40B4-BE49-F238E27FC236}">
              <a16:creationId xmlns:a16="http://schemas.microsoft.com/office/drawing/2014/main" id="{00000000-0008-0000-0100-0000388E0200}"/>
            </a:ext>
          </a:extLst>
        </xdr:cNvPr>
        <xdr:cNvGrpSpPr>
          <a:grpSpLocks/>
        </xdr:cNvGrpSpPr>
      </xdr:nvGrpSpPr>
      <xdr:grpSpPr bwMode="auto">
        <a:xfrm>
          <a:off x="6334125" y="122229563"/>
          <a:ext cx="2781300" cy="4514850"/>
          <a:chOff x="6702135" y="135712288"/>
          <a:chExt cx="2615047" cy="3783503"/>
        </a:xfrm>
      </xdr:grpSpPr>
      <xdr:pic>
        <xdr:nvPicPr>
          <xdr:cNvPr id="167492" name="Рисунок 380" descr="7-О.png">
            <a:extLst>
              <a:ext uri="{FF2B5EF4-FFF2-40B4-BE49-F238E27FC236}">
                <a16:creationId xmlns:a16="http://schemas.microsoft.com/office/drawing/2014/main" id="{00000000-0008-0000-0100-000044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1" cstate="print"/>
          <a:srcRect l="28639" t="1128" r="29182" b="1181"/>
          <a:stretch>
            <a:fillRect/>
          </a:stretch>
        </xdr:blipFill>
        <xdr:spPr bwMode="auto">
          <a:xfrm>
            <a:off x="6702135" y="136370311"/>
            <a:ext cx="831274" cy="31254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67493" name="Рисунок 380" descr="7-О.png">
            <a:extLst>
              <a:ext uri="{FF2B5EF4-FFF2-40B4-BE49-F238E27FC236}">
                <a16:creationId xmlns:a16="http://schemas.microsoft.com/office/drawing/2014/main" id="{00000000-0008-0000-0100-000045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1" cstate="print"/>
          <a:srcRect l="28639" t="1128" r="29182" b="1181"/>
          <a:stretch>
            <a:fillRect/>
          </a:stretch>
        </xdr:blipFill>
        <xdr:spPr bwMode="auto">
          <a:xfrm>
            <a:off x="7464137" y="136027429"/>
            <a:ext cx="917863" cy="34510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67494" name="Рисунок 380" descr="7-О.png">
            <a:extLst>
              <a:ext uri="{FF2B5EF4-FFF2-40B4-BE49-F238E27FC236}">
                <a16:creationId xmlns:a16="http://schemas.microsoft.com/office/drawing/2014/main" id="{00000000-0008-0000-0100-000046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1" cstate="print"/>
          <a:srcRect l="28639" t="1128" r="29182" b="1181"/>
          <a:stretch>
            <a:fillRect/>
          </a:stretch>
        </xdr:blipFill>
        <xdr:spPr bwMode="auto">
          <a:xfrm>
            <a:off x="8312728" y="135712288"/>
            <a:ext cx="1004454" cy="377661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3</xdr:col>
      <xdr:colOff>66675</xdr:colOff>
      <xdr:row>5</xdr:row>
      <xdr:rowOff>695325</xdr:rowOff>
    </xdr:from>
    <xdr:to>
      <xdr:col>3</xdr:col>
      <xdr:colOff>1628775</xdr:colOff>
      <xdr:row>8</xdr:row>
      <xdr:rowOff>333375</xdr:rowOff>
    </xdr:to>
    <xdr:pic>
      <xdr:nvPicPr>
        <xdr:cNvPr id="167481" name="Picture 2">
          <a:extLst>
            <a:ext uri="{FF2B5EF4-FFF2-40B4-BE49-F238E27FC236}">
              <a16:creationId xmlns:a16="http://schemas.microsoft.com/office/drawing/2014/main" id="{00000000-0008-0000-0100-0000398E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 r="65533"/>
        <a:stretch>
          <a:fillRect/>
        </a:stretch>
      </xdr:blipFill>
      <xdr:spPr bwMode="auto">
        <a:xfrm>
          <a:off x="5410200" y="11353800"/>
          <a:ext cx="1562100" cy="3438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1762125</xdr:colOff>
      <xdr:row>5</xdr:row>
      <xdr:rowOff>571500</xdr:rowOff>
    </xdr:from>
    <xdr:to>
      <xdr:col>3</xdr:col>
      <xdr:colOff>4905375</xdr:colOff>
      <xdr:row>8</xdr:row>
      <xdr:rowOff>381000</xdr:rowOff>
    </xdr:to>
    <xdr:pic>
      <xdr:nvPicPr>
        <xdr:cNvPr id="167482" name="Picture 2">
          <a:extLst>
            <a:ext uri="{FF2B5EF4-FFF2-40B4-BE49-F238E27FC236}">
              <a16:creationId xmlns:a16="http://schemas.microsoft.com/office/drawing/2014/main" id="{00000000-0008-0000-0100-00003A8E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 l="2367" r="5373"/>
        <a:stretch>
          <a:fillRect/>
        </a:stretch>
      </xdr:blipFill>
      <xdr:spPr bwMode="auto">
        <a:xfrm>
          <a:off x="7105650" y="11229975"/>
          <a:ext cx="3143250" cy="3609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361950</xdr:colOff>
      <xdr:row>15</xdr:row>
      <xdr:rowOff>114300</xdr:rowOff>
    </xdr:from>
    <xdr:to>
      <xdr:col>3</xdr:col>
      <xdr:colOff>4781550</xdr:colOff>
      <xdr:row>19</xdr:row>
      <xdr:rowOff>590550</xdr:rowOff>
    </xdr:to>
    <xdr:pic>
      <xdr:nvPicPr>
        <xdr:cNvPr id="167483" name="Рисунок 96">
          <a:extLst>
            <a:ext uri="{FF2B5EF4-FFF2-40B4-BE49-F238E27FC236}">
              <a16:creationId xmlns:a16="http://schemas.microsoft.com/office/drawing/2014/main" id="{00000000-0008-0000-0100-00003B8E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5705475" y="22917150"/>
          <a:ext cx="4419600" cy="501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428625</xdr:colOff>
      <xdr:row>91</xdr:row>
      <xdr:rowOff>1971675</xdr:rowOff>
    </xdr:from>
    <xdr:to>
      <xdr:col>3</xdr:col>
      <xdr:colOff>4905375</xdr:colOff>
      <xdr:row>93</xdr:row>
      <xdr:rowOff>342900</xdr:rowOff>
    </xdr:to>
    <xdr:grpSp>
      <xdr:nvGrpSpPr>
        <xdr:cNvPr id="167484" name="Группа 97">
          <a:extLst>
            <a:ext uri="{FF2B5EF4-FFF2-40B4-BE49-F238E27FC236}">
              <a16:creationId xmlns:a16="http://schemas.microsoft.com/office/drawing/2014/main" id="{00000000-0008-0000-0100-00003C8E0200}"/>
            </a:ext>
          </a:extLst>
        </xdr:cNvPr>
        <xdr:cNvGrpSpPr>
          <a:grpSpLocks/>
        </xdr:cNvGrpSpPr>
      </xdr:nvGrpSpPr>
      <xdr:grpSpPr bwMode="auto">
        <a:xfrm>
          <a:off x="5762625" y="130606800"/>
          <a:ext cx="4476750" cy="2419350"/>
          <a:chOff x="5786870" y="145249149"/>
          <a:chExt cx="4595380" cy="3109081"/>
        </a:xfrm>
      </xdr:grpSpPr>
      <xdr:pic>
        <xdr:nvPicPr>
          <xdr:cNvPr id="167489" name="Рисунок 407" descr="6-Л.png">
            <a:extLst>
              <a:ext uri="{FF2B5EF4-FFF2-40B4-BE49-F238E27FC236}">
                <a16:creationId xmlns:a16="http://schemas.microsoft.com/office/drawing/2014/main" id="{00000000-0008-0000-0100-000041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5" cstate="print"/>
          <a:srcRect t="4340" b="5498"/>
          <a:stretch>
            <a:fillRect/>
          </a:stretch>
        </xdr:blipFill>
        <xdr:spPr bwMode="auto">
          <a:xfrm>
            <a:off x="5786870" y="146490962"/>
            <a:ext cx="1190192" cy="17460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67490" name="Рисунок 407" descr="6-Л.png">
            <a:extLst>
              <a:ext uri="{FF2B5EF4-FFF2-40B4-BE49-F238E27FC236}">
                <a16:creationId xmlns:a16="http://schemas.microsoft.com/office/drawing/2014/main" id="{00000000-0008-0000-0100-000042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5" cstate="print"/>
          <a:srcRect t="4340" b="5498"/>
          <a:stretch>
            <a:fillRect/>
          </a:stretch>
        </xdr:blipFill>
        <xdr:spPr bwMode="auto">
          <a:xfrm>
            <a:off x="8262938" y="145249149"/>
            <a:ext cx="2119312" cy="31090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67491" name="Рисунок 407" descr="6-Л.png">
            <a:extLst>
              <a:ext uri="{FF2B5EF4-FFF2-40B4-BE49-F238E27FC236}">
                <a16:creationId xmlns:a16="http://schemas.microsoft.com/office/drawing/2014/main" id="{00000000-0008-0000-0100-0000438E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5" cstate="print"/>
          <a:srcRect t="4340" b="5498"/>
          <a:stretch>
            <a:fillRect/>
          </a:stretch>
        </xdr:blipFill>
        <xdr:spPr bwMode="auto">
          <a:xfrm>
            <a:off x="6834188" y="145876383"/>
            <a:ext cx="1643062" cy="24104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1114425</xdr:colOff>
      <xdr:row>0</xdr:row>
      <xdr:rowOff>3190875</xdr:rowOff>
    </xdr:to>
    <xdr:pic>
      <xdr:nvPicPr>
        <xdr:cNvPr id="167485" name="Рисунок 3">
          <a:extLst>
            <a:ext uri="{FF2B5EF4-FFF2-40B4-BE49-F238E27FC236}">
              <a16:creationId xmlns:a16="http://schemas.microsoft.com/office/drawing/2014/main" id="{00000000-0008-0000-0100-00003D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rcRect b="87215"/>
        <a:stretch>
          <a:fillRect/>
        </a:stretch>
      </xdr:blipFill>
      <xdr:spPr bwMode="auto">
        <a:xfrm>
          <a:off x="0" y="0"/>
          <a:ext cx="21612225" cy="3190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2962275</xdr:rowOff>
    </xdr:from>
    <xdr:to>
      <xdr:col>12</xdr:col>
      <xdr:colOff>1114425</xdr:colOff>
      <xdr:row>2</xdr:row>
      <xdr:rowOff>0</xdr:rowOff>
    </xdr:to>
    <xdr:pic>
      <xdr:nvPicPr>
        <xdr:cNvPr id="167486" name="Рисунок 3">
          <a:extLst>
            <a:ext uri="{FF2B5EF4-FFF2-40B4-BE49-F238E27FC236}">
              <a16:creationId xmlns:a16="http://schemas.microsoft.com/office/drawing/2014/main" id="{00000000-0008-0000-0100-00003E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rcRect t="55519" b="28006"/>
        <a:stretch>
          <a:fillRect/>
        </a:stretch>
      </xdr:blipFill>
      <xdr:spPr bwMode="auto">
        <a:xfrm>
          <a:off x="0" y="2962275"/>
          <a:ext cx="21612225" cy="410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742950</xdr:colOff>
      <xdr:row>123</xdr:row>
      <xdr:rowOff>47625</xdr:rowOff>
    </xdr:from>
    <xdr:to>
      <xdr:col>3</xdr:col>
      <xdr:colOff>3857625</xdr:colOff>
      <xdr:row>123</xdr:row>
      <xdr:rowOff>2238375</xdr:rowOff>
    </xdr:to>
    <xdr:pic>
      <xdr:nvPicPr>
        <xdr:cNvPr id="167487" name="Рисунок 1">
          <a:extLst>
            <a:ext uri="{FF2B5EF4-FFF2-40B4-BE49-F238E27FC236}">
              <a16:creationId xmlns:a16="http://schemas.microsoft.com/office/drawing/2014/main" id="{00000000-0008-0000-0100-00003F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6086475" y="224208975"/>
          <a:ext cx="311467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714375</xdr:colOff>
      <xdr:row>117</xdr:row>
      <xdr:rowOff>2352675</xdr:rowOff>
    </xdr:from>
    <xdr:to>
      <xdr:col>3</xdr:col>
      <xdr:colOff>4214813</xdr:colOff>
      <xdr:row>119</xdr:row>
      <xdr:rowOff>95250</xdr:rowOff>
    </xdr:to>
    <xdr:pic>
      <xdr:nvPicPr>
        <xdr:cNvPr id="167488" name="Рисунок 2">
          <a:extLst>
            <a:ext uri="{FF2B5EF4-FFF2-40B4-BE49-F238E27FC236}">
              <a16:creationId xmlns:a16="http://schemas.microsoft.com/office/drawing/2014/main" id="{00000000-0008-0000-0100-0000408E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048375" y="208759425"/>
          <a:ext cx="3500438" cy="236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13</xdr:row>
      <xdr:rowOff>400050</xdr:rowOff>
    </xdr:from>
    <xdr:to>
      <xdr:col>2</xdr:col>
      <xdr:colOff>3152775</xdr:colOff>
      <xdr:row>14</xdr:row>
      <xdr:rowOff>428625</xdr:rowOff>
    </xdr:to>
    <xdr:pic>
      <xdr:nvPicPr>
        <xdr:cNvPr id="168200" name="Рисунок 2" descr="IMG_905т-1 50см.png">
          <a:extLst>
            <a:ext uri="{FF2B5EF4-FFF2-40B4-BE49-F238E27FC236}">
              <a16:creationId xmlns:a16="http://schemas.microsoft.com/office/drawing/2014/main" id="{00000000-0008-0000-0200-000008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86275" y="9915525"/>
          <a:ext cx="30384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14</xdr:row>
      <xdr:rowOff>638175</xdr:rowOff>
    </xdr:from>
    <xdr:to>
      <xdr:col>2</xdr:col>
      <xdr:colOff>3152775</xdr:colOff>
      <xdr:row>15</xdr:row>
      <xdr:rowOff>657225</xdr:rowOff>
    </xdr:to>
    <xdr:pic>
      <xdr:nvPicPr>
        <xdr:cNvPr id="168201" name="Рисунок 3" descr="Т-1,Т-2, Т-2в1 для ног.png">
          <a:extLst>
            <a:ext uri="{FF2B5EF4-FFF2-40B4-BE49-F238E27FC236}">
              <a16:creationId xmlns:a16="http://schemas.microsoft.com/office/drawing/2014/main" id="{00000000-0008-0000-0200-000009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10075" y="11430000"/>
          <a:ext cx="31146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17</xdr:row>
      <xdr:rowOff>638175</xdr:rowOff>
    </xdr:from>
    <xdr:to>
      <xdr:col>2</xdr:col>
      <xdr:colOff>3152775</xdr:colOff>
      <xdr:row>18</xdr:row>
      <xdr:rowOff>657225</xdr:rowOff>
    </xdr:to>
    <xdr:pic>
      <xdr:nvPicPr>
        <xdr:cNvPr id="168202" name="Рисунок 4" descr="Т-1,Т-2, Т-2в1 для ног.png">
          <a:extLst>
            <a:ext uri="{FF2B5EF4-FFF2-40B4-BE49-F238E27FC236}">
              <a16:creationId xmlns:a16="http://schemas.microsoft.com/office/drawing/2014/main" id="{00000000-0008-0000-0200-00000A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10075" y="15259050"/>
          <a:ext cx="31146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16</xdr:row>
      <xdr:rowOff>447675</xdr:rowOff>
    </xdr:from>
    <xdr:to>
      <xdr:col>2</xdr:col>
      <xdr:colOff>3152775</xdr:colOff>
      <xdr:row>17</xdr:row>
      <xdr:rowOff>552450</xdr:rowOff>
    </xdr:to>
    <xdr:pic>
      <xdr:nvPicPr>
        <xdr:cNvPr id="168203" name="Рисунок 5" descr="IMG_9063.png">
          <a:extLst>
            <a:ext uri="{FF2B5EF4-FFF2-40B4-BE49-F238E27FC236}">
              <a16:creationId xmlns:a16="http://schemas.microsoft.com/office/drawing/2014/main" id="{00000000-0008-0000-0200-00000B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543425" y="13792200"/>
          <a:ext cx="2981325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17</xdr:row>
      <xdr:rowOff>638175</xdr:rowOff>
    </xdr:from>
    <xdr:to>
      <xdr:col>2</xdr:col>
      <xdr:colOff>3152775</xdr:colOff>
      <xdr:row>18</xdr:row>
      <xdr:rowOff>657225</xdr:rowOff>
    </xdr:to>
    <xdr:pic>
      <xdr:nvPicPr>
        <xdr:cNvPr id="168204" name="Рисунок 6" descr="Т-1,Т-2, Т-2в1 для ног.png">
          <a:extLst>
            <a:ext uri="{FF2B5EF4-FFF2-40B4-BE49-F238E27FC236}">
              <a16:creationId xmlns:a16="http://schemas.microsoft.com/office/drawing/2014/main" id="{00000000-0008-0000-0200-00000C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10075" y="15259050"/>
          <a:ext cx="31146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16</xdr:row>
      <xdr:rowOff>447675</xdr:rowOff>
    </xdr:from>
    <xdr:to>
      <xdr:col>2</xdr:col>
      <xdr:colOff>3152775</xdr:colOff>
      <xdr:row>17</xdr:row>
      <xdr:rowOff>552450</xdr:rowOff>
    </xdr:to>
    <xdr:pic>
      <xdr:nvPicPr>
        <xdr:cNvPr id="168205" name="Рисунок 7" descr="IMG_9063.png">
          <a:extLst>
            <a:ext uri="{FF2B5EF4-FFF2-40B4-BE49-F238E27FC236}">
              <a16:creationId xmlns:a16="http://schemas.microsoft.com/office/drawing/2014/main" id="{00000000-0008-0000-0200-00000D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543425" y="13792200"/>
          <a:ext cx="2981325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20</xdr:row>
      <xdr:rowOff>638175</xdr:rowOff>
    </xdr:from>
    <xdr:to>
      <xdr:col>2</xdr:col>
      <xdr:colOff>3152775</xdr:colOff>
      <xdr:row>21</xdr:row>
      <xdr:rowOff>657225</xdr:rowOff>
    </xdr:to>
    <xdr:pic>
      <xdr:nvPicPr>
        <xdr:cNvPr id="168206" name="Рисунок 8" descr="Т-1,Т-2, Т-2в1 для ног.png">
          <a:extLst>
            <a:ext uri="{FF2B5EF4-FFF2-40B4-BE49-F238E27FC236}">
              <a16:creationId xmlns:a16="http://schemas.microsoft.com/office/drawing/2014/main" id="{00000000-0008-0000-0200-00000E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10075" y="19088100"/>
          <a:ext cx="31146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19</xdr:row>
      <xdr:rowOff>676275</xdr:rowOff>
    </xdr:from>
    <xdr:to>
      <xdr:col>2</xdr:col>
      <xdr:colOff>3219450</xdr:colOff>
      <xdr:row>20</xdr:row>
      <xdr:rowOff>485775</xdr:rowOff>
    </xdr:to>
    <xdr:pic>
      <xdr:nvPicPr>
        <xdr:cNvPr id="168207" name="Рисунок 9" descr="IMG_9066_Т-2.png">
          <a:extLst>
            <a:ext uri="{FF2B5EF4-FFF2-40B4-BE49-F238E27FC236}">
              <a16:creationId xmlns:a16="http://schemas.microsoft.com/office/drawing/2014/main" id="{00000000-0008-0000-0200-00000F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410075" y="17849850"/>
          <a:ext cx="318135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590550</xdr:colOff>
      <xdr:row>23</xdr:row>
      <xdr:rowOff>47625</xdr:rowOff>
    </xdr:from>
    <xdr:to>
      <xdr:col>2</xdr:col>
      <xdr:colOff>2914650</xdr:colOff>
      <xdr:row>24</xdr:row>
      <xdr:rowOff>1085850</xdr:rowOff>
    </xdr:to>
    <xdr:pic>
      <xdr:nvPicPr>
        <xdr:cNvPr id="168208" name="Рисунок 10" descr="IMG_9522_паук.png">
          <a:extLst>
            <a:ext uri="{FF2B5EF4-FFF2-40B4-BE49-F238E27FC236}">
              <a16:creationId xmlns:a16="http://schemas.microsoft.com/office/drawing/2014/main" id="{00000000-0008-0000-0200-000010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962525" y="22326600"/>
          <a:ext cx="2324100" cy="2314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228600</xdr:colOff>
      <xdr:row>25</xdr:row>
      <xdr:rowOff>142875</xdr:rowOff>
    </xdr:from>
    <xdr:to>
      <xdr:col>2</xdr:col>
      <xdr:colOff>3105150</xdr:colOff>
      <xdr:row>26</xdr:row>
      <xdr:rowOff>133350</xdr:rowOff>
    </xdr:to>
    <xdr:pic>
      <xdr:nvPicPr>
        <xdr:cNvPr id="168209" name="Рисунок 11" descr="IMG_9072.png">
          <a:extLst>
            <a:ext uri="{FF2B5EF4-FFF2-40B4-BE49-F238E27FC236}">
              <a16:creationId xmlns:a16="http://schemas.microsoft.com/office/drawing/2014/main" id="{00000000-0008-0000-0200-000011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600575" y="24974550"/>
          <a:ext cx="28765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523875</xdr:colOff>
      <xdr:row>26</xdr:row>
      <xdr:rowOff>228600</xdr:rowOff>
    </xdr:from>
    <xdr:to>
      <xdr:col>2</xdr:col>
      <xdr:colOff>2847975</xdr:colOff>
      <xdr:row>27</xdr:row>
      <xdr:rowOff>1257300</xdr:rowOff>
    </xdr:to>
    <xdr:pic>
      <xdr:nvPicPr>
        <xdr:cNvPr id="168210" name="Рисунок 12" descr="IMG_9522_паук.png">
          <a:extLst>
            <a:ext uri="{FF2B5EF4-FFF2-40B4-BE49-F238E27FC236}">
              <a16:creationId xmlns:a16="http://schemas.microsoft.com/office/drawing/2014/main" id="{00000000-0008-0000-0200-000012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895850" y="26336625"/>
          <a:ext cx="2324100" cy="230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</xdr:colOff>
      <xdr:row>28</xdr:row>
      <xdr:rowOff>152400</xdr:rowOff>
    </xdr:from>
    <xdr:to>
      <xdr:col>2</xdr:col>
      <xdr:colOff>3267075</xdr:colOff>
      <xdr:row>28</xdr:row>
      <xdr:rowOff>742950</xdr:rowOff>
    </xdr:to>
    <xdr:pic>
      <xdr:nvPicPr>
        <xdr:cNvPr id="168211" name="Рисунок 13" descr="Эспандер для груди Т-3.png">
          <a:extLst>
            <a:ext uri="{FF2B5EF4-FFF2-40B4-BE49-F238E27FC236}">
              <a16:creationId xmlns:a16="http://schemas.microsoft.com/office/drawing/2014/main" id="{00000000-0008-0000-0200-000013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391025" y="28813125"/>
          <a:ext cx="3248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876300</xdr:colOff>
      <xdr:row>28</xdr:row>
      <xdr:rowOff>828675</xdr:rowOff>
    </xdr:from>
    <xdr:to>
      <xdr:col>2</xdr:col>
      <xdr:colOff>2667000</xdr:colOff>
      <xdr:row>30</xdr:row>
      <xdr:rowOff>9525</xdr:rowOff>
    </xdr:to>
    <xdr:pic>
      <xdr:nvPicPr>
        <xdr:cNvPr id="168212" name="Рисунок 14" descr="Т-3Ю Т-5.png">
          <a:extLst>
            <a:ext uri="{FF2B5EF4-FFF2-40B4-BE49-F238E27FC236}">
              <a16:creationId xmlns:a16="http://schemas.microsoft.com/office/drawing/2014/main" id="{00000000-0008-0000-0200-000014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248275" y="29489400"/>
          <a:ext cx="1790700" cy="2971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457200</xdr:colOff>
      <xdr:row>31</xdr:row>
      <xdr:rowOff>1000125</xdr:rowOff>
    </xdr:from>
    <xdr:to>
      <xdr:col>2</xdr:col>
      <xdr:colOff>2857500</xdr:colOff>
      <xdr:row>33</xdr:row>
      <xdr:rowOff>1047750</xdr:rowOff>
    </xdr:to>
    <xdr:pic>
      <xdr:nvPicPr>
        <xdr:cNvPr id="168213" name="Рисунок 15" descr="Т-3Ю Т-5.png">
          <a:extLst>
            <a:ext uri="{FF2B5EF4-FFF2-40B4-BE49-F238E27FC236}">
              <a16:creationId xmlns:a16="http://schemas.microsoft.com/office/drawing/2014/main" id="{00000000-0008-0000-0200-000015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829175" y="35347275"/>
          <a:ext cx="2400300" cy="393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</xdr:colOff>
      <xdr:row>31</xdr:row>
      <xdr:rowOff>152400</xdr:rowOff>
    </xdr:from>
    <xdr:to>
      <xdr:col>2</xdr:col>
      <xdr:colOff>3286125</xdr:colOff>
      <xdr:row>31</xdr:row>
      <xdr:rowOff>752475</xdr:rowOff>
    </xdr:to>
    <xdr:pic>
      <xdr:nvPicPr>
        <xdr:cNvPr id="168214" name="Рисунок 16" descr="Эспандер для груди Т-5.png">
          <a:extLst>
            <a:ext uri="{FF2B5EF4-FFF2-40B4-BE49-F238E27FC236}">
              <a16:creationId xmlns:a16="http://schemas.microsoft.com/office/drawing/2014/main" id="{00000000-0008-0000-0200-000016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391025" y="34499550"/>
          <a:ext cx="32670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609600</xdr:colOff>
      <xdr:row>34</xdr:row>
      <xdr:rowOff>57150</xdr:rowOff>
    </xdr:from>
    <xdr:to>
      <xdr:col>2</xdr:col>
      <xdr:colOff>2962275</xdr:colOff>
      <xdr:row>35</xdr:row>
      <xdr:rowOff>257175</xdr:rowOff>
    </xdr:to>
    <xdr:pic>
      <xdr:nvPicPr>
        <xdr:cNvPr id="168215" name="Рисунок 17" descr="Кольцо.png">
          <a:extLst>
            <a:ext uri="{FF2B5EF4-FFF2-40B4-BE49-F238E27FC236}">
              <a16:creationId xmlns:a16="http://schemas.microsoft.com/office/drawing/2014/main" id="{00000000-0008-0000-0200-000017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981575" y="40233600"/>
          <a:ext cx="2352675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1038225</xdr:colOff>
      <xdr:row>35</xdr:row>
      <xdr:rowOff>295275</xdr:rowOff>
    </xdr:from>
    <xdr:to>
      <xdr:col>2</xdr:col>
      <xdr:colOff>2562225</xdr:colOff>
      <xdr:row>36</xdr:row>
      <xdr:rowOff>1228725</xdr:rowOff>
    </xdr:to>
    <xdr:pic>
      <xdr:nvPicPr>
        <xdr:cNvPr id="168216" name="Рисунок 18" descr="IMG_9530_.png">
          <a:extLst>
            <a:ext uri="{FF2B5EF4-FFF2-40B4-BE49-F238E27FC236}">
              <a16:creationId xmlns:a16="http://schemas.microsoft.com/office/drawing/2014/main" id="{00000000-0008-0000-0200-000018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410200" y="41748075"/>
          <a:ext cx="1524000" cy="2209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619125</xdr:colOff>
      <xdr:row>22</xdr:row>
      <xdr:rowOff>66675</xdr:rowOff>
    </xdr:from>
    <xdr:to>
      <xdr:col>2</xdr:col>
      <xdr:colOff>2819400</xdr:colOff>
      <xdr:row>22</xdr:row>
      <xdr:rowOff>1257300</xdr:rowOff>
    </xdr:to>
    <xdr:pic>
      <xdr:nvPicPr>
        <xdr:cNvPr id="168217" name="Рисунок 19" descr="IMG_9069.png">
          <a:extLst>
            <a:ext uri="{FF2B5EF4-FFF2-40B4-BE49-F238E27FC236}">
              <a16:creationId xmlns:a16="http://schemas.microsoft.com/office/drawing/2014/main" id="{00000000-0008-0000-0200-000019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991100" y="21069300"/>
          <a:ext cx="220027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37</xdr:row>
      <xdr:rowOff>28575</xdr:rowOff>
    </xdr:from>
    <xdr:to>
      <xdr:col>2</xdr:col>
      <xdr:colOff>3238500</xdr:colOff>
      <xdr:row>37</xdr:row>
      <xdr:rowOff>1247775</xdr:rowOff>
    </xdr:to>
    <xdr:pic>
      <xdr:nvPicPr>
        <xdr:cNvPr id="168218" name="Рисунок 20" descr="IMG_9074.png">
          <a:extLst>
            <a:ext uri="{FF2B5EF4-FFF2-40B4-BE49-F238E27FC236}">
              <a16:creationId xmlns:a16="http://schemas.microsoft.com/office/drawing/2014/main" id="{00000000-0008-0000-0200-00001A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572000" y="46820138"/>
          <a:ext cx="30480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962025</xdr:colOff>
      <xdr:row>37</xdr:row>
      <xdr:rowOff>1390650</xdr:rowOff>
    </xdr:from>
    <xdr:to>
      <xdr:col>2</xdr:col>
      <xdr:colOff>2571750</xdr:colOff>
      <xdr:row>37</xdr:row>
      <xdr:rowOff>3714750</xdr:rowOff>
    </xdr:to>
    <xdr:pic>
      <xdr:nvPicPr>
        <xdr:cNvPr id="168219" name="Рисунок 21" descr="IMG_9530.png">
          <a:extLst>
            <a:ext uri="{FF2B5EF4-FFF2-40B4-BE49-F238E27FC236}">
              <a16:creationId xmlns:a16="http://schemas.microsoft.com/office/drawing/2014/main" id="{00000000-0008-0000-0200-00001B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343525" y="45610463"/>
          <a:ext cx="1609725" cy="2324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1076325</xdr:colOff>
      <xdr:row>39</xdr:row>
      <xdr:rowOff>238125</xdr:rowOff>
    </xdr:from>
    <xdr:to>
      <xdr:col>2</xdr:col>
      <xdr:colOff>2333625</xdr:colOff>
      <xdr:row>40</xdr:row>
      <xdr:rowOff>1228725</xdr:rowOff>
    </xdr:to>
    <xdr:pic>
      <xdr:nvPicPr>
        <xdr:cNvPr id="168220" name="Рисунок 22" descr="IMG_9529.png">
          <a:extLst>
            <a:ext uri="{FF2B5EF4-FFF2-40B4-BE49-F238E27FC236}">
              <a16:creationId xmlns:a16="http://schemas.microsoft.com/office/drawing/2014/main" id="{00000000-0008-0000-0200-00001C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448300" y="49349025"/>
          <a:ext cx="1257300" cy="2266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38</xdr:row>
      <xdr:rowOff>38100</xdr:rowOff>
    </xdr:from>
    <xdr:to>
      <xdr:col>2</xdr:col>
      <xdr:colOff>3219450</xdr:colOff>
      <xdr:row>39</xdr:row>
      <xdr:rowOff>228600</xdr:rowOff>
    </xdr:to>
    <xdr:pic>
      <xdr:nvPicPr>
        <xdr:cNvPr id="168221" name="Рисунок 23" descr="IMG_7987_2.png">
          <a:extLst>
            <a:ext uri="{FF2B5EF4-FFF2-40B4-BE49-F238E27FC236}">
              <a16:creationId xmlns:a16="http://schemas.microsoft.com/office/drawing/2014/main" id="{00000000-0008-0000-0200-00001D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410075" y="47872650"/>
          <a:ext cx="318135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41</xdr:row>
      <xdr:rowOff>314325</xdr:rowOff>
    </xdr:from>
    <xdr:to>
      <xdr:col>2</xdr:col>
      <xdr:colOff>3200400</xdr:colOff>
      <xdr:row>42</xdr:row>
      <xdr:rowOff>447675</xdr:rowOff>
    </xdr:to>
    <xdr:pic>
      <xdr:nvPicPr>
        <xdr:cNvPr id="168222" name="Рисунок 24" descr="Эспандер 2в 1.png">
          <a:extLst>
            <a:ext uri="{FF2B5EF4-FFF2-40B4-BE49-F238E27FC236}">
              <a16:creationId xmlns:a16="http://schemas.microsoft.com/office/drawing/2014/main" id="{00000000-0008-0000-0200-00001E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457700" y="51977925"/>
          <a:ext cx="3114675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42</xdr:row>
      <xdr:rowOff>809625</xdr:rowOff>
    </xdr:from>
    <xdr:to>
      <xdr:col>2</xdr:col>
      <xdr:colOff>3190875</xdr:colOff>
      <xdr:row>43</xdr:row>
      <xdr:rowOff>828675</xdr:rowOff>
    </xdr:to>
    <xdr:pic>
      <xdr:nvPicPr>
        <xdr:cNvPr id="168223" name="Рисунок 25" descr="Т-1,Т-2, Т-2в1 для ног.png">
          <a:extLst>
            <a:ext uri="{FF2B5EF4-FFF2-40B4-BE49-F238E27FC236}">
              <a16:creationId xmlns:a16="http://schemas.microsoft.com/office/drawing/2014/main" id="{00000000-0008-0000-0200-00001F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38650" y="53749575"/>
          <a:ext cx="31242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123825</xdr:colOff>
      <xdr:row>44</xdr:row>
      <xdr:rowOff>361950</xdr:rowOff>
    </xdr:from>
    <xdr:to>
      <xdr:col>2</xdr:col>
      <xdr:colOff>3000375</xdr:colOff>
      <xdr:row>45</xdr:row>
      <xdr:rowOff>666750</xdr:rowOff>
    </xdr:to>
    <xdr:pic>
      <xdr:nvPicPr>
        <xdr:cNvPr id="168224" name="Рисунок 26" descr="для ног.png">
          <a:extLst>
            <a:ext uri="{FF2B5EF4-FFF2-40B4-BE49-F238E27FC236}">
              <a16:creationId xmlns:a16="http://schemas.microsoft.com/office/drawing/2014/main" id="{00000000-0008-0000-0200-000020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495800" y="55854600"/>
          <a:ext cx="287655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45</xdr:row>
      <xdr:rowOff>676275</xdr:rowOff>
    </xdr:from>
    <xdr:to>
      <xdr:col>2</xdr:col>
      <xdr:colOff>3209925</xdr:colOff>
      <xdr:row>46</xdr:row>
      <xdr:rowOff>695325</xdr:rowOff>
    </xdr:to>
    <xdr:pic>
      <xdr:nvPicPr>
        <xdr:cNvPr id="168225" name="Рисунок 27" descr="Т-1,Т-2, Т-2в1 для ног.png">
          <a:extLst>
            <a:ext uri="{FF2B5EF4-FFF2-40B4-BE49-F238E27FC236}">
              <a16:creationId xmlns:a16="http://schemas.microsoft.com/office/drawing/2014/main" id="{00000000-0008-0000-0200-000021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57700" y="57445275"/>
          <a:ext cx="31242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209550</xdr:colOff>
      <xdr:row>47</xdr:row>
      <xdr:rowOff>47625</xdr:rowOff>
    </xdr:from>
    <xdr:to>
      <xdr:col>2</xdr:col>
      <xdr:colOff>3200400</xdr:colOff>
      <xdr:row>48</xdr:row>
      <xdr:rowOff>133350</xdr:rowOff>
    </xdr:to>
    <xdr:pic>
      <xdr:nvPicPr>
        <xdr:cNvPr id="168226" name="Рисунок 28" descr="IMG_9168.png">
          <a:extLst>
            <a:ext uri="{FF2B5EF4-FFF2-40B4-BE49-F238E27FC236}">
              <a16:creationId xmlns:a16="http://schemas.microsoft.com/office/drawing/2014/main" id="{00000000-0008-0000-0200-000022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581525" y="59369325"/>
          <a:ext cx="2990850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523875</xdr:colOff>
      <xdr:row>48</xdr:row>
      <xdr:rowOff>209550</xdr:rowOff>
    </xdr:from>
    <xdr:to>
      <xdr:col>2</xdr:col>
      <xdr:colOff>2847975</xdr:colOff>
      <xdr:row>49</xdr:row>
      <xdr:rowOff>1247775</xdr:rowOff>
    </xdr:to>
    <xdr:pic>
      <xdr:nvPicPr>
        <xdr:cNvPr id="168227" name="Рисунок 29" descr="IMG_9522_паук.png">
          <a:extLst>
            <a:ext uri="{FF2B5EF4-FFF2-40B4-BE49-F238E27FC236}">
              <a16:creationId xmlns:a16="http://schemas.microsoft.com/office/drawing/2014/main" id="{00000000-0008-0000-0200-000023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895850" y="60807600"/>
          <a:ext cx="2324100" cy="2314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50</xdr:row>
      <xdr:rowOff>104775</xdr:rowOff>
    </xdr:from>
    <xdr:to>
      <xdr:col>2</xdr:col>
      <xdr:colOff>3267075</xdr:colOff>
      <xdr:row>51</xdr:row>
      <xdr:rowOff>152400</xdr:rowOff>
    </xdr:to>
    <xdr:pic>
      <xdr:nvPicPr>
        <xdr:cNvPr id="168228" name="Picture 3">
          <a:extLst>
            <a:ext uri="{FF2B5EF4-FFF2-40B4-BE49-F238E27FC236}">
              <a16:creationId xmlns:a16="http://schemas.microsoft.com/office/drawing/2014/main" id="{00000000-0008-0000-0200-0000249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419600" y="63255525"/>
          <a:ext cx="3219450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571500</xdr:colOff>
      <xdr:row>51</xdr:row>
      <xdr:rowOff>209550</xdr:rowOff>
    </xdr:from>
    <xdr:to>
      <xdr:col>2</xdr:col>
      <xdr:colOff>2895600</xdr:colOff>
      <xdr:row>52</xdr:row>
      <xdr:rowOff>1247775</xdr:rowOff>
    </xdr:to>
    <xdr:pic>
      <xdr:nvPicPr>
        <xdr:cNvPr id="168229" name="Рисунок 31" descr="IMG_9522_паук.png">
          <a:extLst>
            <a:ext uri="{FF2B5EF4-FFF2-40B4-BE49-F238E27FC236}">
              <a16:creationId xmlns:a16="http://schemas.microsoft.com/office/drawing/2014/main" id="{00000000-0008-0000-0200-000025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943475" y="64636650"/>
          <a:ext cx="2324100" cy="2314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56</xdr:row>
      <xdr:rowOff>85725</xdr:rowOff>
    </xdr:from>
    <xdr:to>
      <xdr:col>2</xdr:col>
      <xdr:colOff>3267075</xdr:colOff>
      <xdr:row>56</xdr:row>
      <xdr:rowOff>1133475</xdr:rowOff>
    </xdr:to>
    <xdr:pic>
      <xdr:nvPicPr>
        <xdr:cNvPr id="168230" name="Рисунок 32" descr="IMG_9172.png">
          <a:extLst>
            <a:ext uri="{FF2B5EF4-FFF2-40B4-BE49-F238E27FC236}">
              <a16:creationId xmlns:a16="http://schemas.microsoft.com/office/drawing/2014/main" id="{00000000-0008-0000-0200-000026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438650" y="72837675"/>
          <a:ext cx="32004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990600</xdr:colOff>
      <xdr:row>56</xdr:row>
      <xdr:rowOff>809625</xdr:rowOff>
    </xdr:from>
    <xdr:to>
      <xdr:col>2</xdr:col>
      <xdr:colOff>2066925</xdr:colOff>
      <xdr:row>56</xdr:row>
      <xdr:rowOff>3781425</xdr:rowOff>
    </xdr:to>
    <xdr:pic>
      <xdr:nvPicPr>
        <xdr:cNvPr id="168231" name="Рисунок 33" descr="с разборной.png">
          <a:extLst>
            <a:ext uri="{FF2B5EF4-FFF2-40B4-BE49-F238E27FC236}">
              <a16:creationId xmlns:a16="http://schemas.microsoft.com/office/drawing/2014/main" id="{00000000-0008-0000-0200-000027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5362575" y="73561575"/>
          <a:ext cx="1076325" cy="2971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57</xdr:row>
      <xdr:rowOff>104775</xdr:rowOff>
    </xdr:from>
    <xdr:to>
      <xdr:col>2</xdr:col>
      <xdr:colOff>3133725</xdr:colOff>
      <xdr:row>58</xdr:row>
      <xdr:rowOff>809625</xdr:rowOff>
    </xdr:to>
    <xdr:pic>
      <xdr:nvPicPr>
        <xdr:cNvPr id="168232" name="Picture 5">
          <a:extLst>
            <a:ext uri="{FF2B5EF4-FFF2-40B4-BE49-F238E27FC236}">
              <a16:creationId xmlns:a16="http://schemas.microsoft.com/office/drawing/2014/main" id="{00000000-0008-0000-0200-0000289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448175" y="76676250"/>
          <a:ext cx="3057525" cy="1981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485775</xdr:colOff>
      <xdr:row>60</xdr:row>
      <xdr:rowOff>47625</xdr:rowOff>
    </xdr:from>
    <xdr:to>
      <xdr:col>2</xdr:col>
      <xdr:colOff>3000375</xdr:colOff>
      <xdr:row>60</xdr:row>
      <xdr:rowOff>2257425</xdr:rowOff>
    </xdr:to>
    <xdr:pic>
      <xdr:nvPicPr>
        <xdr:cNvPr id="168233" name="Picture 1">
          <a:extLst>
            <a:ext uri="{FF2B5EF4-FFF2-40B4-BE49-F238E27FC236}">
              <a16:creationId xmlns:a16="http://schemas.microsoft.com/office/drawing/2014/main" id="{00000000-0008-0000-0200-0000299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 t="10583"/>
        <a:stretch>
          <a:fillRect/>
        </a:stretch>
      </xdr:blipFill>
      <xdr:spPr bwMode="auto">
        <a:xfrm>
          <a:off x="4857750" y="80448150"/>
          <a:ext cx="2514600" cy="2209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61</xdr:row>
      <xdr:rowOff>190500</xdr:rowOff>
    </xdr:from>
    <xdr:to>
      <xdr:col>3</xdr:col>
      <xdr:colOff>19050</xdr:colOff>
      <xdr:row>61</xdr:row>
      <xdr:rowOff>657225</xdr:rowOff>
    </xdr:to>
    <xdr:pic>
      <xdr:nvPicPr>
        <xdr:cNvPr id="168234" name="Рисунок 40" descr="IMG_5584.png">
          <a:extLst>
            <a:ext uri="{FF2B5EF4-FFF2-40B4-BE49-F238E27FC236}">
              <a16:creationId xmlns:a16="http://schemas.microsoft.com/office/drawing/2014/main" id="{00000000-0008-0000-0200-00002A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4448175" y="84391500"/>
          <a:ext cx="32575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61</xdr:row>
      <xdr:rowOff>885825</xdr:rowOff>
    </xdr:from>
    <xdr:to>
      <xdr:col>2</xdr:col>
      <xdr:colOff>3257550</xdr:colOff>
      <xdr:row>61</xdr:row>
      <xdr:rowOff>1771650</xdr:rowOff>
    </xdr:to>
    <xdr:pic>
      <xdr:nvPicPr>
        <xdr:cNvPr id="168235" name="Рисунок 41" descr="IMG_7139_wобразный_коробка.png">
          <a:extLst>
            <a:ext uri="{FF2B5EF4-FFF2-40B4-BE49-F238E27FC236}">
              <a16:creationId xmlns:a16="http://schemas.microsoft.com/office/drawing/2014/main" id="{00000000-0008-0000-0200-00002B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419600" y="85086825"/>
          <a:ext cx="32099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64303</xdr:colOff>
      <xdr:row>62</xdr:row>
      <xdr:rowOff>595310</xdr:rowOff>
    </xdr:from>
    <xdr:to>
      <xdr:col>9</xdr:col>
      <xdr:colOff>354157</xdr:colOff>
      <xdr:row>62</xdr:row>
      <xdr:rowOff>1021115</xdr:rowOff>
    </xdr:to>
    <xdr:sp macro="" textlink="">
      <xdr:nvSpPr>
        <xdr:cNvPr id="43" name="Стрелка вправо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>
        <a:xfrm flipV="1">
          <a:off x="3721903" y="12387260"/>
          <a:ext cx="1509054" cy="0"/>
        </a:xfrm>
        <a:prstGeom prst="rightArrow">
          <a:avLst/>
        </a:prstGeom>
        <a:solidFill>
          <a:schemeClr val="bg1"/>
        </a:solidFill>
        <a:ln w="571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ru-RU"/>
        </a:p>
      </xdr:txBody>
    </xdr:sp>
    <xdr:clientData/>
  </xdr:twoCellAnchor>
  <xdr:twoCellAnchor editAs="oneCell">
    <xdr:from>
      <xdr:col>2</xdr:col>
      <xdr:colOff>123825</xdr:colOff>
      <xdr:row>58</xdr:row>
      <xdr:rowOff>885825</xdr:rowOff>
    </xdr:from>
    <xdr:to>
      <xdr:col>2</xdr:col>
      <xdr:colOff>3276600</xdr:colOff>
      <xdr:row>59</xdr:row>
      <xdr:rowOff>1209675</xdr:rowOff>
    </xdr:to>
    <xdr:pic>
      <xdr:nvPicPr>
        <xdr:cNvPr id="168237" name="Picture 4">
          <a:extLst>
            <a:ext uri="{FF2B5EF4-FFF2-40B4-BE49-F238E27FC236}">
              <a16:creationId xmlns:a16="http://schemas.microsoft.com/office/drawing/2014/main" id="{00000000-0008-0000-0200-00002D9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4495800" y="78733650"/>
          <a:ext cx="3152775" cy="160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152400</xdr:colOff>
      <xdr:row>60</xdr:row>
      <xdr:rowOff>2105025</xdr:rowOff>
    </xdr:from>
    <xdr:to>
      <xdr:col>3</xdr:col>
      <xdr:colOff>0</xdr:colOff>
      <xdr:row>60</xdr:row>
      <xdr:rowOff>3724275</xdr:rowOff>
    </xdr:to>
    <xdr:pic>
      <xdr:nvPicPr>
        <xdr:cNvPr id="168238" name="Picture 4">
          <a:extLst>
            <a:ext uri="{FF2B5EF4-FFF2-40B4-BE49-F238E27FC236}">
              <a16:creationId xmlns:a16="http://schemas.microsoft.com/office/drawing/2014/main" id="{00000000-0008-0000-0200-00002E9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4524375" y="82505550"/>
          <a:ext cx="316230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53</xdr:row>
      <xdr:rowOff>142875</xdr:rowOff>
    </xdr:from>
    <xdr:to>
      <xdr:col>2</xdr:col>
      <xdr:colOff>2952750</xdr:colOff>
      <xdr:row>53</xdr:row>
      <xdr:rowOff>1847850</xdr:rowOff>
    </xdr:to>
    <xdr:pic>
      <xdr:nvPicPr>
        <xdr:cNvPr id="168239" name="Picture 2">
          <a:extLst>
            <a:ext uri="{FF2B5EF4-FFF2-40B4-BE49-F238E27FC236}">
              <a16:creationId xmlns:a16="http://schemas.microsoft.com/office/drawing/2014/main" id="{00000000-0008-0000-0200-00002F9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4638675" y="67122675"/>
          <a:ext cx="268605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</xdr:colOff>
      <xdr:row>54</xdr:row>
      <xdr:rowOff>76200</xdr:rowOff>
    </xdr:from>
    <xdr:to>
      <xdr:col>2</xdr:col>
      <xdr:colOff>2857500</xdr:colOff>
      <xdr:row>54</xdr:row>
      <xdr:rowOff>1790700</xdr:rowOff>
    </xdr:to>
    <xdr:pic>
      <xdr:nvPicPr>
        <xdr:cNvPr id="168240" name="Picture 3">
          <a:extLst>
            <a:ext uri="{FF2B5EF4-FFF2-40B4-BE49-F238E27FC236}">
              <a16:creationId xmlns:a16="http://schemas.microsoft.com/office/drawing/2014/main" id="{00000000-0008-0000-0200-0000309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33900" y="68980050"/>
          <a:ext cx="2695575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55</xdr:row>
      <xdr:rowOff>142875</xdr:rowOff>
    </xdr:from>
    <xdr:to>
      <xdr:col>2</xdr:col>
      <xdr:colOff>2933700</xdr:colOff>
      <xdr:row>55</xdr:row>
      <xdr:rowOff>1847850</xdr:rowOff>
    </xdr:to>
    <xdr:pic>
      <xdr:nvPicPr>
        <xdr:cNvPr id="168241" name="Picture 4">
          <a:extLst>
            <a:ext uri="{FF2B5EF4-FFF2-40B4-BE49-F238E27FC236}">
              <a16:creationId xmlns:a16="http://schemas.microsoft.com/office/drawing/2014/main" id="{00000000-0008-0000-0200-0000319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4448175" y="70970775"/>
          <a:ext cx="285750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28575</xdr:colOff>
      <xdr:row>0</xdr:row>
      <xdr:rowOff>3009900</xdr:rowOff>
    </xdr:to>
    <xdr:pic>
      <xdr:nvPicPr>
        <xdr:cNvPr id="168242" name="Рисунок 3">
          <a:extLst>
            <a:ext uri="{FF2B5EF4-FFF2-40B4-BE49-F238E27FC236}">
              <a16:creationId xmlns:a16="http://schemas.microsoft.com/office/drawing/2014/main" id="{00000000-0008-0000-0200-000032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 b="87215"/>
        <a:stretch>
          <a:fillRect/>
        </a:stretch>
      </xdr:blipFill>
      <xdr:spPr bwMode="auto">
        <a:xfrm>
          <a:off x="0" y="0"/>
          <a:ext cx="19507200" cy="3009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2886075</xdr:rowOff>
    </xdr:from>
    <xdr:to>
      <xdr:col>12</xdr:col>
      <xdr:colOff>28575</xdr:colOff>
      <xdr:row>2</xdr:row>
      <xdr:rowOff>200025</xdr:rowOff>
    </xdr:to>
    <xdr:pic>
      <xdr:nvPicPr>
        <xdr:cNvPr id="168243" name="Рисунок 3">
          <a:extLst>
            <a:ext uri="{FF2B5EF4-FFF2-40B4-BE49-F238E27FC236}">
              <a16:creationId xmlns:a16="http://schemas.microsoft.com/office/drawing/2014/main" id="{00000000-0008-0000-0200-0000339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 t="55519" b="28006"/>
        <a:stretch>
          <a:fillRect/>
        </a:stretch>
      </xdr:blipFill>
      <xdr:spPr bwMode="auto">
        <a:xfrm>
          <a:off x="0" y="2886075"/>
          <a:ext cx="19507200" cy="385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142875</xdr:colOff>
      <xdr:row>4</xdr:row>
      <xdr:rowOff>381000</xdr:rowOff>
    </xdr:from>
    <xdr:to>
      <xdr:col>2</xdr:col>
      <xdr:colOff>1171575</xdr:colOff>
      <xdr:row>5</xdr:row>
      <xdr:rowOff>4764</xdr:rowOff>
    </xdr:to>
    <xdr:pic>
      <xdr:nvPicPr>
        <xdr:cNvPr id="46" name="Рисунок 309" descr="01_эспандер красный СССР.png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4791075" y="38976300"/>
          <a:ext cx="1028700" cy="1057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1295400</xdr:colOff>
      <xdr:row>4</xdr:row>
      <xdr:rowOff>409575</xdr:rowOff>
    </xdr:from>
    <xdr:to>
      <xdr:col>2</xdr:col>
      <xdr:colOff>2352675</xdr:colOff>
      <xdr:row>5</xdr:row>
      <xdr:rowOff>4764</xdr:rowOff>
    </xdr:to>
    <xdr:pic>
      <xdr:nvPicPr>
        <xdr:cNvPr id="47" name="Рисунок 308" descr="01_эспандер желтый СССР.png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5943600" y="39004875"/>
          <a:ext cx="1057275" cy="1066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2505075</xdr:colOff>
      <xdr:row>4</xdr:row>
      <xdr:rowOff>409575</xdr:rowOff>
    </xdr:from>
    <xdr:to>
      <xdr:col>3</xdr:col>
      <xdr:colOff>0</xdr:colOff>
      <xdr:row>5</xdr:row>
      <xdr:rowOff>4764</xdr:rowOff>
    </xdr:to>
    <xdr:pic>
      <xdr:nvPicPr>
        <xdr:cNvPr id="48" name="Рисунок 307" descr="01_эспандер Голубой СССР.png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153275" y="39004875"/>
          <a:ext cx="1085850" cy="1114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7</xdr:row>
      <xdr:rowOff>1162050</xdr:rowOff>
    </xdr:from>
    <xdr:to>
      <xdr:col>3</xdr:col>
      <xdr:colOff>0</xdr:colOff>
      <xdr:row>10</xdr:row>
      <xdr:rowOff>342899</xdr:rowOff>
    </xdr:to>
    <xdr:pic>
      <xdr:nvPicPr>
        <xdr:cNvPr id="49" name="Рисунок 264" descr="эспандеры.jpg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4714875" y="43557825"/>
          <a:ext cx="3409950" cy="2952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1171575</xdr:colOff>
      <xdr:row>72</xdr:row>
      <xdr:rowOff>95250</xdr:rowOff>
    </xdr:from>
    <xdr:to>
      <xdr:col>2</xdr:col>
      <xdr:colOff>2305050</xdr:colOff>
      <xdr:row>72</xdr:row>
      <xdr:rowOff>857250</xdr:rowOff>
    </xdr:to>
    <xdr:pic>
      <xdr:nvPicPr>
        <xdr:cNvPr id="169440" name="Рисунок 357" descr="Z:\ОТДЕЛ ПРОДАЖ\Добреднев Игорь\!____Юрий Десигнер\качели-персик.jpg">
          <a:extLst>
            <a:ext uri="{FF2B5EF4-FFF2-40B4-BE49-F238E27FC236}">
              <a16:creationId xmlns:a16="http://schemas.microsoft.com/office/drawing/2014/main" id="{00000000-0008-0000-0300-0000E09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72150" y="163810950"/>
          <a:ext cx="11334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800100</xdr:colOff>
      <xdr:row>57</xdr:row>
      <xdr:rowOff>552450</xdr:rowOff>
    </xdr:from>
    <xdr:to>
      <xdr:col>2</xdr:col>
      <xdr:colOff>2943225</xdr:colOff>
      <xdr:row>59</xdr:row>
      <xdr:rowOff>295275</xdr:rowOff>
    </xdr:to>
    <xdr:pic>
      <xdr:nvPicPr>
        <xdr:cNvPr id="169441" name="Рисунок 264" descr="Кольцо на двери.png">
          <a:extLst>
            <a:ext uri="{FF2B5EF4-FFF2-40B4-BE49-F238E27FC236}">
              <a16:creationId xmlns:a16="http://schemas.microsoft.com/office/drawing/2014/main" id="{00000000-0008-0000-0300-0000E19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00675" y="143989425"/>
          <a:ext cx="214312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1314450</xdr:colOff>
      <xdr:row>66</xdr:row>
      <xdr:rowOff>123825</xdr:rowOff>
    </xdr:from>
    <xdr:to>
      <xdr:col>2</xdr:col>
      <xdr:colOff>2162175</xdr:colOff>
      <xdr:row>66</xdr:row>
      <xdr:rowOff>781050</xdr:rowOff>
    </xdr:to>
    <xdr:pic>
      <xdr:nvPicPr>
        <xdr:cNvPr id="169443" name="Рисунок 270" descr="C:\Documents and Settings\Альпинист\Рабочий стол\Качель тарзанка_персик111.jpg">
          <a:extLst>
            <a:ext uri="{FF2B5EF4-FFF2-40B4-BE49-F238E27FC236}">
              <a16:creationId xmlns:a16="http://schemas.microsoft.com/office/drawing/2014/main" id="{00000000-0008-0000-0300-0000E39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15025" y="156076650"/>
          <a:ext cx="8477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952500</xdr:colOff>
      <xdr:row>63</xdr:row>
      <xdr:rowOff>123825</xdr:rowOff>
    </xdr:from>
    <xdr:to>
      <xdr:col>2</xdr:col>
      <xdr:colOff>2085975</xdr:colOff>
      <xdr:row>63</xdr:row>
      <xdr:rowOff>1219200</xdr:rowOff>
    </xdr:to>
    <xdr:pic>
      <xdr:nvPicPr>
        <xdr:cNvPr id="169444" name="Рисунок 302" descr="Трапеция_.png">
          <a:extLst>
            <a:ext uri="{FF2B5EF4-FFF2-40B4-BE49-F238E27FC236}">
              <a16:creationId xmlns:a16="http://schemas.microsoft.com/office/drawing/2014/main" id="{00000000-0008-0000-0300-0000E49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553075" y="153000075"/>
          <a:ext cx="11334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704850</xdr:colOff>
      <xdr:row>64</xdr:row>
      <xdr:rowOff>47625</xdr:rowOff>
    </xdr:from>
    <xdr:to>
      <xdr:col>2</xdr:col>
      <xdr:colOff>2447925</xdr:colOff>
      <xdr:row>65</xdr:row>
      <xdr:rowOff>781050</xdr:rowOff>
    </xdr:to>
    <xdr:pic>
      <xdr:nvPicPr>
        <xdr:cNvPr id="169445" name="Рисунок 303" descr="Кольца большие.png">
          <a:extLst>
            <a:ext uri="{FF2B5EF4-FFF2-40B4-BE49-F238E27FC236}">
              <a16:creationId xmlns:a16="http://schemas.microsoft.com/office/drawing/2014/main" id="{00000000-0008-0000-0300-0000E59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305425" y="154266900"/>
          <a:ext cx="1743075" cy="160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1533525</xdr:colOff>
      <xdr:row>73</xdr:row>
      <xdr:rowOff>66675</xdr:rowOff>
    </xdr:from>
    <xdr:to>
      <xdr:col>2</xdr:col>
      <xdr:colOff>2085975</xdr:colOff>
      <xdr:row>73</xdr:row>
      <xdr:rowOff>1190625</xdr:rowOff>
    </xdr:to>
    <xdr:pic>
      <xdr:nvPicPr>
        <xdr:cNvPr id="169446" name="Рисунок 304" descr="Лестница веревочная.JPG">
          <a:extLst>
            <a:ext uri="{FF2B5EF4-FFF2-40B4-BE49-F238E27FC236}">
              <a16:creationId xmlns:a16="http://schemas.microsoft.com/office/drawing/2014/main" id="{00000000-0008-0000-0300-0000E69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134100" y="164820600"/>
          <a:ext cx="55245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1476375</xdr:colOff>
      <xdr:row>74</xdr:row>
      <xdr:rowOff>66675</xdr:rowOff>
    </xdr:from>
    <xdr:to>
      <xdr:col>2</xdr:col>
      <xdr:colOff>2428875</xdr:colOff>
      <xdr:row>74</xdr:row>
      <xdr:rowOff>838200</xdr:rowOff>
    </xdr:to>
    <xdr:pic>
      <xdr:nvPicPr>
        <xdr:cNvPr id="169447" name="Рисунок 305" descr="брусья навесные.png">
          <a:extLst>
            <a:ext uri="{FF2B5EF4-FFF2-40B4-BE49-F238E27FC236}">
              <a16:creationId xmlns:a16="http://schemas.microsoft.com/office/drawing/2014/main" id="{00000000-0008-0000-0300-0000E79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076950" y="166087425"/>
          <a:ext cx="9525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1019175</xdr:colOff>
      <xdr:row>62</xdr:row>
      <xdr:rowOff>257175</xdr:rowOff>
    </xdr:from>
    <xdr:to>
      <xdr:col>2</xdr:col>
      <xdr:colOff>2228850</xdr:colOff>
      <xdr:row>62</xdr:row>
      <xdr:rowOff>1085850</xdr:rowOff>
    </xdr:to>
    <xdr:pic>
      <xdr:nvPicPr>
        <xdr:cNvPr id="169448" name="Рисунок 306" descr="Канат для лазенья.png">
          <a:extLst>
            <a:ext uri="{FF2B5EF4-FFF2-40B4-BE49-F238E27FC236}">
              <a16:creationId xmlns:a16="http://schemas.microsoft.com/office/drawing/2014/main" id="{00000000-0008-0000-0300-0000E89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619750" y="151695150"/>
          <a:ext cx="12096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1190625</xdr:colOff>
      <xdr:row>69</xdr:row>
      <xdr:rowOff>85725</xdr:rowOff>
    </xdr:from>
    <xdr:to>
      <xdr:col>2</xdr:col>
      <xdr:colOff>2038350</xdr:colOff>
      <xdr:row>69</xdr:row>
      <xdr:rowOff>981075</xdr:rowOff>
    </xdr:to>
    <xdr:pic>
      <xdr:nvPicPr>
        <xdr:cNvPr id="169449" name="Рисунок 11" descr="ДСК-15-Чемпион.png">
          <a:extLst>
            <a:ext uri="{FF2B5EF4-FFF2-40B4-BE49-F238E27FC236}">
              <a16:creationId xmlns:a16="http://schemas.microsoft.com/office/drawing/2014/main" id="{00000000-0008-0000-0300-0000E99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791200" y="159762825"/>
          <a:ext cx="8477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1162050</xdr:colOff>
      <xdr:row>70</xdr:row>
      <xdr:rowOff>171450</xdr:rowOff>
    </xdr:from>
    <xdr:to>
      <xdr:col>2</xdr:col>
      <xdr:colOff>1952625</xdr:colOff>
      <xdr:row>70</xdr:row>
      <xdr:rowOff>914400</xdr:rowOff>
    </xdr:to>
    <xdr:pic>
      <xdr:nvPicPr>
        <xdr:cNvPr id="169450" name="Рисунок 12" descr="Rjkmwh.jpg">
          <a:extLst>
            <a:ext uri="{FF2B5EF4-FFF2-40B4-BE49-F238E27FC236}">
              <a16:creationId xmlns:a16="http://schemas.microsoft.com/office/drawing/2014/main" id="{00000000-0008-0000-0300-0000EA9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762625" y="160877250"/>
          <a:ext cx="7905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1504950</xdr:colOff>
      <xdr:row>75</xdr:row>
      <xdr:rowOff>142875</xdr:rowOff>
    </xdr:from>
    <xdr:to>
      <xdr:col>2</xdr:col>
      <xdr:colOff>2381250</xdr:colOff>
      <xdr:row>75</xdr:row>
      <xdr:rowOff>828675</xdr:rowOff>
    </xdr:to>
    <xdr:pic>
      <xdr:nvPicPr>
        <xdr:cNvPr id="169451" name="Рисунок 13" descr="Турник (брусья)_.png">
          <a:extLst>
            <a:ext uri="{FF2B5EF4-FFF2-40B4-BE49-F238E27FC236}">
              <a16:creationId xmlns:a16="http://schemas.microsoft.com/office/drawing/2014/main" id="{00000000-0008-0000-0300-0000EB9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105525" y="167068500"/>
          <a:ext cx="8763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1076325</xdr:colOff>
      <xdr:row>71</xdr:row>
      <xdr:rowOff>238125</xdr:rowOff>
    </xdr:from>
    <xdr:to>
      <xdr:col>2</xdr:col>
      <xdr:colOff>2276475</xdr:colOff>
      <xdr:row>71</xdr:row>
      <xdr:rowOff>1628775</xdr:rowOff>
    </xdr:to>
    <xdr:pic>
      <xdr:nvPicPr>
        <xdr:cNvPr id="169452" name="Рисунок 291" descr="Фото_щитка.png">
          <a:extLst>
            <a:ext uri="{FF2B5EF4-FFF2-40B4-BE49-F238E27FC236}">
              <a16:creationId xmlns:a16="http://schemas.microsoft.com/office/drawing/2014/main" id="{00000000-0008-0000-0300-0000EC9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676900" y="162058350"/>
          <a:ext cx="120015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1228725</xdr:colOff>
      <xdr:row>76</xdr:row>
      <xdr:rowOff>71437</xdr:rowOff>
    </xdr:from>
    <xdr:to>
      <xdr:col>2</xdr:col>
      <xdr:colOff>2085975</xdr:colOff>
      <xdr:row>77</xdr:row>
      <xdr:rowOff>576262</xdr:rowOff>
    </xdr:to>
    <xdr:pic>
      <xdr:nvPicPr>
        <xdr:cNvPr id="169453" name="Рисунок 16" descr="r11e02.jpg">
          <a:extLst>
            <a:ext uri="{FF2B5EF4-FFF2-40B4-BE49-F238E27FC236}">
              <a16:creationId xmlns:a16="http://schemas.microsoft.com/office/drawing/2014/main" id="{00000000-0008-0000-0300-0000ED9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824788" y="161734500"/>
          <a:ext cx="857250" cy="8143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1066800</xdr:colOff>
      <xdr:row>51</xdr:row>
      <xdr:rowOff>285750</xdr:rowOff>
    </xdr:from>
    <xdr:to>
      <xdr:col>2</xdr:col>
      <xdr:colOff>3152775</xdr:colOff>
      <xdr:row>51</xdr:row>
      <xdr:rowOff>2047875</xdr:rowOff>
    </xdr:to>
    <xdr:pic>
      <xdr:nvPicPr>
        <xdr:cNvPr id="169454" name="Рисунок 57" descr="ДСК-11 Малыш копия.jpg">
          <a:extLst>
            <a:ext uri="{FF2B5EF4-FFF2-40B4-BE49-F238E27FC236}">
              <a16:creationId xmlns:a16="http://schemas.microsoft.com/office/drawing/2014/main" id="{00000000-0008-0000-0300-0000EE9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10571" t="5704" r="18945" b="9351"/>
        <a:stretch>
          <a:fillRect/>
        </a:stretch>
      </xdr:blipFill>
      <xdr:spPr bwMode="auto">
        <a:xfrm>
          <a:off x="5667375" y="128787525"/>
          <a:ext cx="2085975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50</xdr:row>
      <xdr:rowOff>180975</xdr:rowOff>
    </xdr:from>
    <xdr:to>
      <xdr:col>2</xdr:col>
      <xdr:colOff>3829050</xdr:colOff>
      <xdr:row>50</xdr:row>
      <xdr:rowOff>2800350</xdr:rowOff>
    </xdr:to>
    <xdr:pic>
      <xdr:nvPicPr>
        <xdr:cNvPr id="169455" name="Рисунок 262" descr="ДСК первый шаг.png">
          <a:extLst>
            <a:ext uri="{FF2B5EF4-FFF2-40B4-BE49-F238E27FC236}">
              <a16:creationId xmlns:a16="http://schemas.microsoft.com/office/drawing/2014/main" id="{00000000-0008-0000-0300-0000EF9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972050" y="125196600"/>
          <a:ext cx="3457575" cy="2619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990600</xdr:colOff>
      <xdr:row>24</xdr:row>
      <xdr:rowOff>38100</xdr:rowOff>
    </xdr:from>
    <xdr:to>
      <xdr:col>2</xdr:col>
      <xdr:colOff>2286000</xdr:colOff>
      <xdr:row>24</xdr:row>
      <xdr:rowOff>1943100</xdr:rowOff>
    </xdr:to>
    <xdr:pic>
      <xdr:nvPicPr>
        <xdr:cNvPr id="169456" name="Рисунок 268" descr="ДСК Юниор.png">
          <a:extLst>
            <a:ext uri="{FF2B5EF4-FFF2-40B4-BE49-F238E27FC236}">
              <a16:creationId xmlns:a16="http://schemas.microsoft.com/office/drawing/2014/main" id="{00000000-0008-0000-0300-0000F09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591175" y="44081700"/>
          <a:ext cx="12954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209550</xdr:colOff>
      <xdr:row>20</xdr:row>
      <xdr:rowOff>285750</xdr:rowOff>
    </xdr:from>
    <xdr:to>
      <xdr:col>2</xdr:col>
      <xdr:colOff>2200275</xdr:colOff>
      <xdr:row>22</xdr:row>
      <xdr:rowOff>238125</xdr:rowOff>
    </xdr:to>
    <xdr:pic>
      <xdr:nvPicPr>
        <xdr:cNvPr id="169457" name="Рисунок 258" descr="ДСК Самолет_трапеция_.png">
          <a:extLst>
            <a:ext uri="{FF2B5EF4-FFF2-40B4-BE49-F238E27FC236}">
              <a16:creationId xmlns:a16="http://schemas.microsoft.com/office/drawing/2014/main" id="{00000000-0008-0000-0300-0000F19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805363" y="38885813"/>
          <a:ext cx="1990725" cy="185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2457450</xdr:colOff>
      <xdr:row>20</xdr:row>
      <xdr:rowOff>366712</xdr:rowOff>
    </xdr:from>
    <xdr:to>
      <xdr:col>2</xdr:col>
      <xdr:colOff>4162425</xdr:colOff>
      <xdr:row>22</xdr:row>
      <xdr:rowOff>452437</xdr:rowOff>
    </xdr:to>
    <xdr:pic>
      <xdr:nvPicPr>
        <xdr:cNvPr id="169458" name="Рисунок 25" descr="ДСК Самолет фиолет роз_.png">
          <a:extLst>
            <a:ext uri="{FF2B5EF4-FFF2-40B4-BE49-F238E27FC236}">
              <a16:creationId xmlns:a16="http://schemas.microsoft.com/office/drawing/2014/main" id="{00000000-0008-0000-0300-0000F29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7053263" y="38966775"/>
          <a:ext cx="1704975" cy="1990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1309687</xdr:colOff>
      <xdr:row>22</xdr:row>
      <xdr:rowOff>923926</xdr:rowOff>
    </xdr:from>
    <xdr:to>
      <xdr:col>2</xdr:col>
      <xdr:colOff>3024187</xdr:colOff>
      <xdr:row>23</xdr:row>
      <xdr:rowOff>2095500</xdr:rowOff>
    </xdr:to>
    <xdr:pic>
      <xdr:nvPicPr>
        <xdr:cNvPr id="169459" name="Рисунок 26" descr="ДСК Самолет_салат_.png">
          <a:extLst>
            <a:ext uri="{FF2B5EF4-FFF2-40B4-BE49-F238E27FC236}">
              <a16:creationId xmlns:a16="http://schemas.microsoft.com/office/drawing/2014/main" id="{00000000-0008-0000-0300-0000F39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905500" y="41428989"/>
          <a:ext cx="1714500" cy="2124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1085850</xdr:colOff>
      <xdr:row>26</xdr:row>
      <xdr:rowOff>285750</xdr:rowOff>
    </xdr:from>
    <xdr:to>
      <xdr:col>2</xdr:col>
      <xdr:colOff>2524125</xdr:colOff>
      <xdr:row>26</xdr:row>
      <xdr:rowOff>2266950</xdr:rowOff>
    </xdr:to>
    <xdr:pic>
      <xdr:nvPicPr>
        <xdr:cNvPr id="169461" name="Рисунок 48" descr="ДСК-5 копия.jpg">
          <a:extLst>
            <a:ext uri="{FF2B5EF4-FFF2-40B4-BE49-F238E27FC236}">
              <a16:creationId xmlns:a16="http://schemas.microsoft.com/office/drawing/2014/main" id="{00000000-0008-0000-0300-0000F59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686425" y="55749825"/>
          <a:ext cx="1438275" cy="1981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1119188</xdr:colOff>
      <xdr:row>26</xdr:row>
      <xdr:rowOff>2471737</xdr:rowOff>
    </xdr:from>
    <xdr:to>
      <xdr:col>2</xdr:col>
      <xdr:colOff>2881313</xdr:colOff>
      <xdr:row>27</xdr:row>
      <xdr:rowOff>2005012</xdr:rowOff>
    </xdr:to>
    <xdr:pic>
      <xdr:nvPicPr>
        <xdr:cNvPr id="169462" name="Рисунок 49" descr="СК-6 копия.jpg">
          <a:extLst>
            <a:ext uri="{FF2B5EF4-FFF2-40B4-BE49-F238E27FC236}">
              <a16:creationId xmlns:a16="http://schemas.microsoft.com/office/drawing/2014/main" id="{00000000-0008-0000-0300-0000F69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7715251" y="52906612"/>
          <a:ext cx="17621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685800</xdr:colOff>
      <xdr:row>28</xdr:row>
      <xdr:rowOff>76200</xdr:rowOff>
    </xdr:from>
    <xdr:to>
      <xdr:col>2</xdr:col>
      <xdr:colOff>2886075</xdr:colOff>
      <xdr:row>28</xdr:row>
      <xdr:rowOff>2286000</xdr:rowOff>
    </xdr:to>
    <xdr:pic>
      <xdr:nvPicPr>
        <xdr:cNvPr id="169463" name="Рисунок 45" descr="ДСК-7 копия.jpg">
          <a:extLst>
            <a:ext uri="{FF2B5EF4-FFF2-40B4-BE49-F238E27FC236}">
              <a16:creationId xmlns:a16="http://schemas.microsoft.com/office/drawing/2014/main" id="{00000000-0008-0000-0300-0000F79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5286375" y="59912250"/>
          <a:ext cx="2200275" cy="2209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933450</xdr:colOff>
      <xdr:row>29</xdr:row>
      <xdr:rowOff>190500</xdr:rowOff>
    </xdr:from>
    <xdr:to>
      <xdr:col>2</xdr:col>
      <xdr:colOff>2981325</xdr:colOff>
      <xdr:row>29</xdr:row>
      <xdr:rowOff>3609975</xdr:rowOff>
    </xdr:to>
    <xdr:pic>
      <xdr:nvPicPr>
        <xdr:cNvPr id="169464" name="Рисунок 56" descr="ДСК-10 Замок принцессы копия.jpg">
          <a:extLst>
            <a:ext uri="{FF2B5EF4-FFF2-40B4-BE49-F238E27FC236}">
              <a16:creationId xmlns:a16="http://schemas.microsoft.com/office/drawing/2014/main" id="{00000000-0008-0000-0300-0000F89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 l="16814" t="5095" r="18047" b="3070"/>
        <a:stretch>
          <a:fillRect/>
        </a:stretch>
      </xdr:blipFill>
      <xdr:spPr bwMode="auto">
        <a:xfrm>
          <a:off x="5534025" y="62341125"/>
          <a:ext cx="2047875" cy="3419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723899</xdr:colOff>
      <xdr:row>30</xdr:row>
      <xdr:rowOff>214312</xdr:rowOff>
    </xdr:from>
    <xdr:to>
      <xdr:col>2</xdr:col>
      <xdr:colOff>3108334</xdr:colOff>
      <xdr:row>30</xdr:row>
      <xdr:rowOff>2976562</xdr:rowOff>
    </xdr:to>
    <xdr:pic>
      <xdr:nvPicPr>
        <xdr:cNvPr id="169465" name="Рисунок 44" descr="ДСК-2.jpg">
          <a:extLst>
            <a:ext uri="{FF2B5EF4-FFF2-40B4-BE49-F238E27FC236}">
              <a16:creationId xmlns:a16="http://schemas.microsoft.com/office/drawing/2014/main" id="{00000000-0008-0000-0300-0000F99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7319962" y="55626000"/>
          <a:ext cx="2384435" cy="2762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752475</xdr:colOff>
      <xdr:row>5</xdr:row>
      <xdr:rowOff>142875</xdr:rowOff>
    </xdr:from>
    <xdr:to>
      <xdr:col>3</xdr:col>
      <xdr:colOff>38100</xdr:colOff>
      <xdr:row>8</xdr:row>
      <xdr:rowOff>723900</xdr:rowOff>
    </xdr:to>
    <xdr:grpSp>
      <xdr:nvGrpSpPr>
        <xdr:cNvPr id="169466" name="Группа 74">
          <a:extLst>
            <a:ext uri="{FF2B5EF4-FFF2-40B4-BE49-F238E27FC236}">
              <a16:creationId xmlns:a16="http://schemas.microsoft.com/office/drawing/2014/main" id="{00000000-0008-0000-0300-0000FA950200}"/>
            </a:ext>
          </a:extLst>
        </xdr:cNvPr>
        <xdr:cNvGrpSpPr>
          <a:grpSpLocks/>
        </xdr:cNvGrpSpPr>
      </xdr:nvGrpSpPr>
      <xdr:grpSpPr bwMode="auto">
        <a:xfrm>
          <a:off x="6324600" y="11310938"/>
          <a:ext cx="4548188" cy="4986337"/>
          <a:chOff x="4210075" y="16909789"/>
          <a:chExt cx="3031980" cy="3235760"/>
        </a:xfrm>
      </xdr:grpSpPr>
      <xdr:pic>
        <xdr:nvPicPr>
          <xdr:cNvPr id="169517" name="Рисунок 33" descr="ДСК-3 Салат_красный.png">
            <a:extLst>
              <a:ext uri="{FF2B5EF4-FFF2-40B4-BE49-F238E27FC236}">
                <a16:creationId xmlns:a16="http://schemas.microsoft.com/office/drawing/2014/main" id="{00000000-0008-0000-0300-00002D96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print"/>
          <a:srcRect/>
          <a:stretch>
            <a:fillRect/>
          </a:stretch>
        </xdr:blipFill>
        <xdr:spPr bwMode="auto">
          <a:xfrm>
            <a:off x="4210075" y="16981019"/>
            <a:ext cx="1174436" cy="17402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69518" name="Рисунок 34" descr="ДСК-3 Трансформер выс кач.png">
            <a:extLst>
              <a:ext uri="{FF2B5EF4-FFF2-40B4-BE49-F238E27FC236}">
                <a16:creationId xmlns:a16="http://schemas.microsoft.com/office/drawing/2014/main" id="{00000000-0008-0000-0300-00002E96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 cstate="print"/>
          <a:srcRect/>
          <a:stretch>
            <a:fillRect/>
          </a:stretch>
        </xdr:blipFill>
        <xdr:spPr bwMode="auto">
          <a:xfrm>
            <a:off x="6076431" y="16909789"/>
            <a:ext cx="1165624" cy="18359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69519" name="Рисунок 35" descr="ДСК-3 фиолет, желт.png">
            <a:extLst>
              <a:ext uri="{FF2B5EF4-FFF2-40B4-BE49-F238E27FC236}">
                <a16:creationId xmlns:a16="http://schemas.microsoft.com/office/drawing/2014/main" id="{00000000-0008-0000-0300-00002F96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 cstate="print"/>
          <a:srcRect/>
          <a:stretch>
            <a:fillRect/>
          </a:stretch>
        </xdr:blipFill>
        <xdr:spPr bwMode="auto">
          <a:xfrm>
            <a:off x="5250779" y="18092964"/>
            <a:ext cx="1135508" cy="2052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2</xdr:col>
      <xdr:colOff>0</xdr:colOff>
      <xdr:row>9</xdr:row>
      <xdr:rowOff>1114425</xdr:rowOff>
    </xdr:from>
    <xdr:to>
      <xdr:col>2</xdr:col>
      <xdr:colOff>3962400</xdr:colOff>
      <xdr:row>12</xdr:row>
      <xdr:rowOff>857250</xdr:rowOff>
    </xdr:to>
    <xdr:grpSp>
      <xdr:nvGrpSpPr>
        <xdr:cNvPr id="169467" name="Группа 75">
          <a:extLst>
            <a:ext uri="{FF2B5EF4-FFF2-40B4-BE49-F238E27FC236}">
              <a16:creationId xmlns:a16="http://schemas.microsoft.com/office/drawing/2014/main" id="{00000000-0008-0000-0300-0000FB950200}"/>
            </a:ext>
          </a:extLst>
        </xdr:cNvPr>
        <xdr:cNvGrpSpPr>
          <a:grpSpLocks/>
        </xdr:cNvGrpSpPr>
      </xdr:nvGrpSpPr>
      <xdr:grpSpPr bwMode="auto">
        <a:xfrm>
          <a:off x="6596063" y="18092738"/>
          <a:ext cx="3962400" cy="3576637"/>
          <a:chOff x="4542365" y="22836745"/>
          <a:chExt cx="2794313" cy="2601012"/>
        </a:xfrm>
      </xdr:grpSpPr>
      <xdr:pic>
        <xdr:nvPicPr>
          <xdr:cNvPr id="169514" name="Рисунок 36" descr="01_ДСК-4.png">
            <a:extLst>
              <a:ext uri="{FF2B5EF4-FFF2-40B4-BE49-F238E27FC236}">
                <a16:creationId xmlns:a16="http://schemas.microsoft.com/office/drawing/2014/main" id="{00000000-0008-0000-0300-00002A96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8" cstate="print"/>
          <a:srcRect/>
          <a:stretch>
            <a:fillRect/>
          </a:stretch>
        </xdr:blipFill>
        <xdr:spPr bwMode="auto">
          <a:xfrm>
            <a:off x="4542365" y="22864151"/>
            <a:ext cx="841179" cy="14647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69515" name="Рисунок 37" descr="01_ДСК-4 салат.png">
            <a:extLst>
              <a:ext uri="{FF2B5EF4-FFF2-40B4-BE49-F238E27FC236}">
                <a16:creationId xmlns:a16="http://schemas.microsoft.com/office/drawing/2014/main" id="{00000000-0008-0000-0300-00002B96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" cstate="print"/>
          <a:srcRect/>
          <a:stretch>
            <a:fillRect/>
          </a:stretch>
        </xdr:blipFill>
        <xdr:spPr bwMode="auto">
          <a:xfrm>
            <a:off x="6425065" y="22836745"/>
            <a:ext cx="911613" cy="15194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69516" name="Рисунок 38" descr="01_ДСК-4 фиолет.png">
            <a:extLst>
              <a:ext uri="{FF2B5EF4-FFF2-40B4-BE49-F238E27FC236}">
                <a16:creationId xmlns:a16="http://schemas.microsoft.com/office/drawing/2014/main" id="{00000000-0008-0000-0300-00002C96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" cstate="print"/>
          <a:srcRect/>
          <a:stretch>
            <a:fillRect/>
          </a:stretch>
        </xdr:blipFill>
        <xdr:spPr bwMode="auto">
          <a:xfrm>
            <a:off x="5363321" y="23863383"/>
            <a:ext cx="973072" cy="1574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2</xdr:col>
      <xdr:colOff>952500</xdr:colOff>
      <xdr:row>14</xdr:row>
      <xdr:rowOff>114300</xdr:rowOff>
    </xdr:from>
    <xdr:to>
      <xdr:col>2</xdr:col>
      <xdr:colOff>2971800</xdr:colOff>
      <xdr:row>14</xdr:row>
      <xdr:rowOff>3133725</xdr:rowOff>
    </xdr:to>
    <xdr:pic>
      <xdr:nvPicPr>
        <xdr:cNvPr id="169468" name="Рисунок 53" descr="ДСК-16 Солнышко_2 копия.jpg">
          <a:extLst>
            <a:ext uri="{FF2B5EF4-FFF2-40B4-BE49-F238E27FC236}">
              <a16:creationId xmlns:a16="http://schemas.microsoft.com/office/drawing/2014/main" id="{00000000-0008-0000-0300-0000FC9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5553075" y="27889200"/>
          <a:ext cx="2019300" cy="3019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952500</xdr:colOff>
      <xdr:row>33</xdr:row>
      <xdr:rowOff>190500</xdr:rowOff>
    </xdr:from>
    <xdr:to>
      <xdr:col>2</xdr:col>
      <xdr:colOff>3390900</xdr:colOff>
      <xdr:row>33</xdr:row>
      <xdr:rowOff>3762375</xdr:rowOff>
    </xdr:to>
    <xdr:pic>
      <xdr:nvPicPr>
        <xdr:cNvPr id="169469" name="Рисунок 55" descr="ДСК-17 Патриот копия.jpg">
          <a:extLst>
            <a:ext uri="{FF2B5EF4-FFF2-40B4-BE49-F238E27FC236}">
              <a16:creationId xmlns:a16="http://schemas.microsoft.com/office/drawing/2014/main" id="{00000000-0008-0000-0300-0000FD9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5553075" y="73637775"/>
          <a:ext cx="2438400" cy="3571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</xdr:colOff>
      <xdr:row>34</xdr:row>
      <xdr:rowOff>238125</xdr:rowOff>
    </xdr:from>
    <xdr:to>
      <xdr:col>2</xdr:col>
      <xdr:colOff>3990975</xdr:colOff>
      <xdr:row>34</xdr:row>
      <xdr:rowOff>3390900</xdr:rowOff>
    </xdr:to>
    <xdr:pic>
      <xdr:nvPicPr>
        <xdr:cNvPr id="169470" name="Рисунок 50" descr="ДСК-8 копия.jpg">
          <a:extLst>
            <a:ext uri="{FF2B5EF4-FFF2-40B4-BE49-F238E27FC236}">
              <a16:creationId xmlns:a16="http://schemas.microsoft.com/office/drawing/2014/main" id="{00000000-0008-0000-0300-0000FE9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4619625" y="77657325"/>
          <a:ext cx="3971925" cy="315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238125</xdr:colOff>
      <xdr:row>17</xdr:row>
      <xdr:rowOff>161925</xdr:rowOff>
    </xdr:from>
    <xdr:to>
      <xdr:col>2</xdr:col>
      <xdr:colOff>1533525</xdr:colOff>
      <xdr:row>19</xdr:row>
      <xdr:rowOff>0</xdr:rowOff>
    </xdr:to>
    <xdr:pic>
      <xdr:nvPicPr>
        <xdr:cNvPr id="169472" name="Рисунок 43" descr="ДСК-1.jpg">
          <a:extLst>
            <a:ext uri="{FF2B5EF4-FFF2-40B4-BE49-F238E27FC236}">
              <a16:creationId xmlns:a16="http://schemas.microsoft.com/office/drawing/2014/main" id="{00000000-0008-0000-0300-000000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4838700" y="34861500"/>
          <a:ext cx="1295400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2019300</xdr:colOff>
      <xdr:row>16</xdr:row>
      <xdr:rowOff>142875</xdr:rowOff>
    </xdr:from>
    <xdr:to>
      <xdr:col>2</xdr:col>
      <xdr:colOff>3590925</xdr:colOff>
      <xdr:row>16</xdr:row>
      <xdr:rowOff>2428875</xdr:rowOff>
    </xdr:to>
    <xdr:pic>
      <xdr:nvPicPr>
        <xdr:cNvPr id="169473" name="Рисунок 52" descr="02_ДСК-9 р.png">
          <a:extLst>
            <a:ext uri="{FF2B5EF4-FFF2-40B4-BE49-F238E27FC236}">
              <a16:creationId xmlns:a16="http://schemas.microsoft.com/office/drawing/2014/main" id="{00000000-0008-0000-0300-000001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8615363" y="27051000"/>
          <a:ext cx="1571625" cy="228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1428750</xdr:colOff>
      <xdr:row>17</xdr:row>
      <xdr:rowOff>342900</xdr:rowOff>
    </xdr:from>
    <xdr:to>
      <xdr:col>2</xdr:col>
      <xdr:colOff>2762250</xdr:colOff>
      <xdr:row>19</xdr:row>
      <xdr:rowOff>485775</xdr:rowOff>
    </xdr:to>
    <xdr:pic>
      <xdr:nvPicPr>
        <xdr:cNvPr id="169474" name="Рисунок 53" descr="ДСК-1 фиолетово_розовый.png">
          <a:extLst>
            <a:ext uri="{FF2B5EF4-FFF2-40B4-BE49-F238E27FC236}">
              <a16:creationId xmlns:a16="http://schemas.microsoft.com/office/drawing/2014/main" id="{00000000-0008-0000-0300-000002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029325" y="35042475"/>
          <a:ext cx="1333500" cy="247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2619375</xdr:colOff>
      <xdr:row>17</xdr:row>
      <xdr:rowOff>847725</xdr:rowOff>
    </xdr:from>
    <xdr:to>
      <xdr:col>2</xdr:col>
      <xdr:colOff>3829050</xdr:colOff>
      <xdr:row>19</xdr:row>
      <xdr:rowOff>609600</xdr:rowOff>
    </xdr:to>
    <xdr:pic>
      <xdr:nvPicPr>
        <xdr:cNvPr id="169475" name="Рисунок 54" descr="ДСК-1_сине_желтый.png">
          <a:extLst>
            <a:ext uri="{FF2B5EF4-FFF2-40B4-BE49-F238E27FC236}">
              <a16:creationId xmlns:a16="http://schemas.microsoft.com/office/drawing/2014/main" id="{00000000-0008-0000-0300-000003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7219950" y="35547300"/>
          <a:ext cx="1209675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1095375</xdr:colOff>
      <xdr:row>61</xdr:row>
      <xdr:rowOff>19050</xdr:rowOff>
    </xdr:from>
    <xdr:to>
      <xdr:col>2</xdr:col>
      <xdr:colOff>2085975</xdr:colOff>
      <xdr:row>61</xdr:row>
      <xdr:rowOff>1352550</xdr:rowOff>
    </xdr:to>
    <xdr:pic>
      <xdr:nvPicPr>
        <xdr:cNvPr id="169476" name="Рисунок 55" descr="04_Качель-для-ДСК.png">
          <a:extLst>
            <a:ext uri="{FF2B5EF4-FFF2-40B4-BE49-F238E27FC236}">
              <a16:creationId xmlns:a16="http://schemas.microsoft.com/office/drawing/2014/main" id="{00000000-0008-0000-0300-000004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5695950" y="149523450"/>
          <a:ext cx="9906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1062037</xdr:colOff>
      <xdr:row>67</xdr:row>
      <xdr:rowOff>138112</xdr:rowOff>
    </xdr:from>
    <xdr:to>
      <xdr:col>2</xdr:col>
      <xdr:colOff>2443162</xdr:colOff>
      <xdr:row>68</xdr:row>
      <xdr:rowOff>704850</xdr:rowOff>
    </xdr:to>
    <xdr:pic>
      <xdr:nvPicPr>
        <xdr:cNvPr id="169478" name="Рисунок 57" descr="1.jpg">
          <a:extLst>
            <a:ext uri="{FF2B5EF4-FFF2-40B4-BE49-F238E27FC236}">
              <a16:creationId xmlns:a16="http://schemas.microsoft.com/office/drawing/2014/main" id="{00000000-0008-0000-0300-000006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5657850" y="157348237"/>
          <a:ext cx="13811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444645</xdr:colOff>
      <xdr:row>81</xdr:row>
      <xdr:rowOff>271463</xdr:rowOff>
    </xdr:from>
    <xdr:to>
      <xdr:col>3</xdr:col>
      <xdr:colOff>1806027</xdr:colOff>
      <xdr:row>81</xdr:row>
      <xdr:rowOff>779462</xdr:rowOff>
    </xdr:to>
    <xdr:sp macro="" textlink="">
      <xdr:nvSpPr>
        <xdr:cNvPr id="61" name="Стрелка вправо 60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/>
      </xdr:nvSpPr>
      <xdr:spPr>
        <a:xfrm>
          <a:off x="8040833" y="117667088"/>
          <a:ext cx="1361382" cy="507999"/>
        </a:xfrm>
        <a:prstGeom prst="rightArrow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ru-RU"/>
        </a:p>
      </xdr:txBody>
    </xdr:sp>
    <xdr:clientData/>
  </xdr:twoCellAnchor>
  <xdr:twoCellAnchor editAs="oneCell">
    <xdr:from>
      <xdr:col>2</xdr:col>
      <xdr:colOff>866775</xdr:colOff>
      <xdr:row>53</xdr:row>
      <xdr:rowOff>152400</xdr:rowOff>
    </xdr:from>
    <xdr:to>
      <xdr:col>2</xdr:col>
      <xdr:colOff>2438400</xdr:colOff>
      <xdr:row>53</xdr:row>
      <xdr:rowOff>1247775</xdr:rowOff>
    </xdr:to>
    <xdr:pic>
      <xdr:nvPicPr>
        <xdr:cNvPr id="169480" name="Рисунок 302" descr="vfb.jpg">
          <a:extLst>
            <a:ext uri="{FF2B5EF4-FFF2-40B4-BE49-F238E27FC236}">
              <a16:creationId xmlns:a16="http://schemas.microsoft.com/office/drawing/2014/main" id="{00000000-0008-0000-0300-000008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5467350" y="131892675"/>
          <a:ext cx="15716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990600</xdr:colOff>
      <xdr:row>54</xdr:row>
      <xdr:rowOff>76200</xdr:rowOff>
    </xdr:from>
    <xdr:to>
      <xdr:col>2</xdr:col>
      <xdr:colOff>3028950</xdr:colOff>
      <xdr:row>54</xdr:row>
      <xdr:rowOff>1381125</xdr:rowOff>
    </xdr:to>
    <xdr:pic>
      <xdr:nvPicPr>
        <xdr:cNvPr id="169483" name="Рисунок 220" descr="Мат гимнастический оранж прайс.jpg">
          <a:extLst>
            <a:ext uri="{FF2B5EF4-FFF2-40B4-BE49-F238E27FC236}">
              <a16:creationId xmlns:a16="http://schemas.microsoft.com/office/drawing/2014/main" id="{00000000-0008-0000-0300-00000B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 l="5586" t="27676" r="3551" b="22594"/>
        <a:stretch>
          <a:fillRect/>
        </a:stretch>
      </xdr:blipFill>
      <xdr:spPr bwMode="auto">
        <a:xfrm>
          <a:off x="5591175" y="138169650"/>
          <a:ext cx="203835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742950</xdr:colOff>
      <xdr:row>55</xdr:row>
      <xdr:rowOff>66675</xdr:rowOff>
    </xdr:from>
    <xdr:to>
      <xdr:col>2</xdr:col>
      <xdr:colOff>3629025</xdr:colOff>
      <xdr:row>56</xdr:row>
      <xdr:rowOff>647699</xdr:rowOff>
    </xdr:to>
    <xdr:pic>
      <xdr:nvPicPr>
        <xdr:cNvPr id="169484" name="Рисунок 217" descr="Мат прайс.jpg">
          <a:extLst>
            <a:ext uri="{FF2B5EF4-FFF2-40B4-BE49-F238E27FC236}">
              <a16:creationId xmlns:a16="http://schemas.microsoft.com/office/drawing/2014/main" id="{00000000-0008-0000-0300-00000C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rcRect l="6979" t="26778" b="13719"/>
        <a:stretch>
          <a:fillRect/>
        </a:stretch>
      </xdr:blipFill>
      <xdr:spPr bwMode="auto">
        <a:xfrm>
          <a:off x="5343525" y="141379575"/>
          <a:ext cx="28860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1333500</xdr:colOff>
      <xdr:row>39</xdr:row>
      <xdr:rowOff>228600</xdr:rowOff>
    </xdr:from>
    <xdr:to>
      <xdr:col>2</xdr:col>
      <xdr:colOff>2619375</xdr:colOff>
      <xdr:row>39</xdr:row>
      <xdr:rowOff>4076700</xdr:rowOff>
    </xdr:to>
    <xdr:pic>
      <xdr:nvPicPr>
        <xdr:cNvPr id="169487" name="Picture 1">
          <a:extLst>
            <a:ext uri="{FF2B5EF4-FFF2-40B4-BE49-F238E27FC236}">
              <a16:creationId xmlns:a16="http://schemas.microsoft.com/office/drawing/2014/main" id="{00000000-0008-0000-0300-00000F96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5934075" y="92868750"/>
          <a:ext cx="1285875" cy="38481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42</xdr:row>
      <xdr:rowOff>152400</xdr:rowOff>
    </xdr:from>
    <xdr:to>
      <xdr:col>2</xdr:col>
      <xdr:colOff>3790950</xdr:colOff>
      <xdr:row>42</xdr:row>
      <xdr:rowOff>3971925</xdr:rowOff>
    </xdr:to>
    <xdr:pic>
      <xdr:nvPicPr>
        <xdr:cNvPr id="169488" name="Picture 2">
          <a:extLst>
            <a:ext uri="{FF2B5EF4-FFF2-40B4-BE49-F238E27FC236}">
              <a16:creationId xmlns:a16="http://schemas.microsoft.com/office/drawing/2014/main" id="{00000000-0008-0000-0300-00001096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 l="21898" b="59470"/>
        <a:stretch>
          <a:fillRect/>
        </a:stretch>
      </xdr:blipFill>
      <xdr:spPr bwMode="auto">
        <a:xfrm>
          <a:off x="4962525" y="105537000"/>
          <a:ext cx="3429000" cy="381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238125</xdr:colOff>
      <xdr:row>40</xdr:row>
      <xdr:rowOff>333375</xdr:rowOff>
    </xdr:from>
    <xdr:to>
      <xdr:col>2</xdr:col>
      <xdr:colOff>3990975</xdr:colOff>
      <xdr:row>40</xdr:row>
      <xdr:rowOff>3838575</xdr:rowOff>
    </xdr:to>
    <xdr:pic>
      <xdr:nvPicPr>
        <xdr:cNvPr id="169489" name="Picture 2">
          <a:extLst>
            <a:ext uri="{FF2B5EF4-FFF2-40B4-BE49-F238E27FC236}">
              <a16:creationId xmlns:a16="http://schemas.microsoft.com/office/drawing/2014/main" id="{00000000-0008-0000-0300-00001196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 t="56439"/>
        <a:stretch>
          <a:fillRect/>
        </a:stretch>
      </xdr:blipFill>
      <xdr:spPr bwMode="auto">
        <a:xfrm>
          <a:off x="4838700" y="97221675"/>
          <a:ext cx="3752850" cy="3505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41</xdr:row>
      <xdr:rowOff>1314450</xdr:rowOff>
    </xdr:from>
    <xdr:to>
      <xdr:col>2</xdr:col>
      <xdr:colOff>4095750</xdr:colOff>
      <xdr:row>41</xdr:row>
      <xdr:rowOff>2247900</xdr:rowOff>
    </xdr:to>
    <xdr:pic>
      <xdr:nvPicPr>
        <xdr:cNvPr id="169490" name="Picture 3">
          <a:extLst>
            <a:ext uri="{FF2B5EF4-FFF2-40B4-BE49-F238E27FC236}">
              <a16:creationId xmlns:a16="http://schemas.microsoft.com/office/drawing/2014/main" id="{00000000-0008-0000-0300-00001296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 t="40816" b="44490"/>
        <a:stretch>
          <a:fillRect/>
        </a:stretch>
      </xdr:blipFill>
      <xdr:spPr bwMode="auto">
        <a:xfrm>
          <a:off x="4772025" y="102450900"/>
          <a:ext cx="3924300" cy="933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952500</xdr:colOff>
      <xdr:row>43</xdr:row>
      <xdr:rowOff>95250</xdr:rowOff>
    </xdr:from>
    <xdr:to>
      <xdr:col>2</xdr:col>
      <xdr:colOff>3495675</xdr:colOff>
      <xdr:row>43</xdr:row>
      <xdr:rowOff>4191000</xdr:rowOff>
    </xdr:to>
    <xdr:pic>
      <xdr:nvPicPr>
        <xdr:cNvPr id="169491" name="Picture 3">
          <a:extLst>
            <a:ext uri="{FF2B5EF4-FFF2-40B4-BE49-F238E27FC236}">
              <a16:creationId xmlns:a16="http://schemas.microsoft.com/office/drawing/2014/main" id="{00000000-0008-0000-0300-00001396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5553075" y="109728000"/>
          <a:ext cx="2543175" cy="409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71</xdr:row>
      <xdr:rowOff>0</xdr:rowOff>
    </xdr:from>
    <xdr:to>
      <xdr:col>12</xdr:col>
      <xdr:colOff>0</xdr:colOff>
      <xdr:row>71</xdr:row>
      <xdr:rowOff>914400</xdr:rowOff>
    </xdr:to>
    <xdr:pic>
      <xdr:nvPicPr>
        <xdr:cNvPr id="169492" name="Рисунок 335" descr="C:\Users\Игорь Борисович\Desktop\Дачная продукция\УДСК Карусель.jpg">
          <a:extLst>
            <a:ext uri="{FF2B5EF4-FFF2-40B4-BE49-F238E27FC236}">
              <a16:creationId xmlns:a16="http://schemas.microsoft.com/office/drawing/2014/main" id="{00000000-0008-0000-0300-00001496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 bwMode="auto">
        <a:xfrm>
          <a:off x="20488275" y="161820225"/>
          <a:ext cx="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71</xdr:row>
      <xdr:rowOff>104775</xdr:rowOff>
    </xdr:from>
    <xdr:to>
      <xdr:col>12</xdr:col>
      <xdr:colOff>0</xdr:colOff>
      <xdr:row>71</xdr:row>
      <xdr:rowOff>857250</xdr:rowOff>
    </xdr:to>
    <xdr:pic>
      <xdr:nvPicPr>
        <xdr:cNvPr id="169493" name="Рисунок 291" descr="Фото_щитка.png">
          <a:extLst>
            <a:ext uri="{FF2B5EF4-FFF2-40B4-BE49-F238E27FC236}">
              <a16:creationId xmlns:a16="http://schemas.microsoft.com/office/drawing/2014/main" id="{00000000-0008-0000-0300-000015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 bwMode="auto">
        <a:xfrm>
          <a:off x="20488275" y="161925000"/>
          <a:ext cx="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71</xdr:row>
      <xdr:rowOff>0</xdr:rowOff>
    </xdr:from>
    <xdr:to>
      <xdr:col>12</xdr:col>
      <xdr:colOff>0</xdr:colOff>
      <xdr:row>71</xdr:row>
      <xdr:rowOff>171450</xdr:rowOff>
    </xdr:to>
    <xdr:pic>
      <xdr:nvPicPr>
        <xdr:cNvPr id="169494" name="Picture 18" descr="2745">
          <a:extLst>
            <a:ext uri="{FF2B5EF4-FFF2-40B4-BE49-F238E27FC236}">
              <a16:creationId xmlns:a16="http://schemas.microsoft.com/office/drawing/2014/main" id="{00000000-0008-0000-0300-00001696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 bwMode="auto">
        <a:xfrm>
          <a:off x="20488275" y="1618202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71</xdr:row>
      <xdr:rowOff>0</xdr:rowOff>
    </xdr:from>
    <xdr:to>
      <xdr:col>12</xdr:col>
      <xdr:colOff>0</xdr:colOff>
      <xdr:row>71</xdr:row>
      <xdr:rowOff>914400</xdr:rowOff>
    </xdr:to>
    <xdr:pic>
      <xdr:nvPicPr>
        <xdr:cNvPr id="169495" name="Рисунок 62" descr="Турник разноуровневый №1-1.png">
          <a:extLst>
            <a:ext uri="{FF2B5EF4-FFF2-40B4-BE49-F238E27FC236}">
              <a16:creationId xmlns:a16="http://schemas.microsoft.com/office/drawing/2014/main" id="{00000000-0008-0000-0300-000017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 bwMode="auto">
        <a:xfrm>
          <a:off x="20488275" y="161820225"/>
          <a:ext cx="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71</xdr:row>
      <xdr:rowOff>0</xdr:rowOff>
    </xdr:from>
    <xdr:to>
      <xdr:col>12</xdr:col>
      <xdr:colOff>0</xdr:colOff>
      <xdr:row>71</xdr:row>
      <xdr:rowOff>914400</xdr:rowOff>
    </xdr:to>
    <xdr:pic>
      <xdr:nvPicPr>
        <xdr:cNvPr id="169496" name="Рисунок 23" descr="УДСК Ветерок.png">
          <a:extLst>
            <a:ext uri="{FF2B5EF4-FFF2-40B4-BE49-F238E27FC236}">
              <a16:creationId xmlns:a16="http://schemas.microsoft.com/office/drawing/2014/main" id="{00000000-0008-0000-0300-000018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 bwMode="auto">
        <a:xfrm>
          <a:off x="20488275" y="161820225"/>
          <a:ext cx="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71</xdr:row>
      <xdr:rowOff>0</xdr:rowOff>
    </xdr:from>
    <xdr:to>
      <xdr:col>12</xdr:col>
      <xdr:colOff>0</xdr:colOff>
      <xdr:row>71</xdr:row>
      <xdr:rowOff>981075</xdr:rowOff>
    </xdr:to>
    <xdr:pic>
      <xdr:nvPicPr>
        <xdr:cNvPr id="169497" name="Рисунок 335" descr="C:\Users\Игорь Борисович\Desktop\Дачная продукция\УДСК Карусель.jpg">
          <a:extLst>
            <a:ext uri="{FF2B5EF4-FFF2-40B4-BE49-F238E27FC236}">
              <a16:creationId xmlns:a16="http://schemas.microsoft.com/office/drawing/2014/main" id="{00000000-0008-0000-0300-00001996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 bwMode="auto">
        <a:xfrm>
          <a:off x="20488275" y="161820225"/>
          <a:ext cx="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71</xdr:row>
      <xdr:rowOff>0</xdr:rowOff>
    </xdr:from>
    <xdr:to>
      <xdr:col>12</xdr:col>
      <xdr:colOff>0</xdr:colOff>
      <xdr:row>71</xdr:row>
      <xdr:rowOff>752475</xdr:rowOff>
    </xdr:to>
    <xdr:pic>
      <xdr:nvPicPr>
        <xdr:cNvPr id="169498" name="Рисунок 291" descr="Фото_щитка.png">
          <a:extLst>
            <a:ext uri="{FF2B5EF4-FFF2-40B4-BE49-F238E27FC236}">
              <a16:creationId xmlns:a16="http://schemas.microsoft.com/office/drawing/2014/main" id="{00000000-0008-0000-0300-00001A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 bwMode="auto">
        <a:xfrm>
          <a:off x="20488275" y="161820225"/>
          <a:ext cx="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71</xdr:row>
      <xdr:rowOff>0</xdr:rowOff>
    </xdr:from>
    <xdr:to>
      <xdr:col>12</xdr:col>
      <xdr:colOff>0</xdr:colOff>
      <xdr:row>71</xdr:row>
      <xdr:rowOff>171450</xdr:rowOff>
    </xdr:to>
    <xdr:pic>
      <xdr:nvPicPr>
        <xdr:cNvPr id="169499" name="Picture 18" descr="2745">
          <a:extLst>
            <a:ext uri="{FF2B5EF4-FFF2-40B4-BE49-F238E27FC236}">
              <a16:creationId xmlns:a16="http://schemas.microsoft.com/office/drawing/2014/main" id="{00000000-0008-0000-0300-00001B96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 bwMode="auto">
        <a:xfrm>
          <a:off x="20488275" y="1618202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71</xdr:row>
      <xdr:rowOff>0</xdr:rowOff>
    </xdr:from>
    <xdr:to>
      <xdr:col>12</xdr:col>
      <xdr:colOff>0</xdr:colOff>
      <xdr:row>71</xdr:row>
      <xdr:rowOff>990600</xdr:rowOff>
    </xdr:to>
    <xdr:pic>
      <xdr:nvPicPr>
        <xdr:cNvPr id="169500" name="Рисунок 62" descr="Турник разноуровневый №1-1.png">
          <a:extLst>
            <a:ext uri="{FF2B5EF4-FFF2-40B4-BE49-F238E27FC236}">
              <a16:creationId xmlns:a16="http://schemas.microsoft.com/office/drawing/2014/main" id="{00000000-0008-0000-0300-00001C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 bwMode="auto">
        <a:xfrm>
          <a:off x="20488275" y="161820225"/>
          <a:ext cx="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71</xdr:row>
      <xdr:rowOff>0</xdr:rowOff>
    </xdr:from>
    <xdr:to>
      <xdr:col>12</xdr:col>
      <xdr:colOff>0</xdr:colOff>
      <xdr:row>71</xdr:row>
      <xdr:rowOff>1143000</xdr:rowOff>
    </xdr:to>
    <xdr:pic>
      <xdr:nvPicPr>
        <xdr:cNvPr id="169501" name="Рисунок 23" descr="УДСК Ветерок.png">
          <a:extLst>
            <a:ext uri="{FF2B5EF4-FFF2-40B4-BE49-F238E27FC236}">
              <a16:creationId xmlns:a16="http://schemas.microsoft.com/office/drawing/2014/main" id="{00000000-0008-0000-0300-00001D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 bwMode="auto">
        <a:xfrm>
          <a:off x="20488275" y="161820225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1257300</xdr:colOff>
      <xdr:row>32</xdr:row>
      <xdr:rowOff>266700</xdr:rowOff>
    </xdr:from>
    <xdr:to>
      <xdr:col>2</xdr:col>
      <xdr:colOff>3209925</xdr:colOff>
      <xdr:row>32</xdr:row>
      <xdr:rowOff>3429000</xdr:rowOff>
    </xdr:to>
    <xdr:pic>
      <xdr:nvPicPr>
        <xdr:cNvPr id="169502" name="Рисунок 300" descr="C:\Documents and Settings\Альпинист\Рабочий стол\sportmaster.jpg">
          <a:extLst>
            <a:ext uri="{FF2B5EF4-FFF2-40B4-BE49-F238E27FC236}">
              <a16:creationId xmlns:a16="http://schemas.microsoft.com/office/drawing/2014/main" id="{00000000-0008-0000-0300-00001E96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5857875" y="70161150"/>
          <a:ext cx="1952625" cy="3162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</xdr:colOff>
      <xdr:row>78</xdr:row>
      <xdr:rowOff>666750</xdr:rowOff>
    </xdr:from>
    <xdr:to>
      <xdr:col>2</xdr:col>
      <xdr:colOff>4124325</xdr:colOff>
      <xdr:row>80</xdr:row>
      <xdr:rowOff>676275</xdr:rowOff>
    </xdr:to>
    <xdr:pic>
      <xdr:nvPicPr>
        <xdr:cNvPr id="169504" name="Рисунок 45">
          <a:extLst>
            <a:ext uri="{FF2B5EF4-FFF2-40B4-BE49-F238E27FC236}">
              <a16:creationId xmlns:a16="http://schemas.microsoft.com/office/drawing/2014/main" id="{00000000-0008-0000-0300-000020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4762500" y="171688125"/>
          <a:ext cx="3962400" cy="2581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866775</xdr:colOff>
      <xdr:row>60</xdr:row>
      <xdr:rowOff>95250</xdr:rowOff>
    </xdr:from>
    <xdr:to>
      <xdr:col>2</xdr:col>
      <xdr:colOff>3343275</xdr:colOff>
      <xdr:row>60</xdr:row>
      <xdr:rowOff>2562225</xdr:rowOff>
    </xdr:to>
    <xdr:pic>
      <xdr:nvPicPr>
        <xdr:cNvPr id="169505" name="Рисунок 46">
          <a:extLst>
            <a:ext uri="{FF2B5EF4-FFF2-40B4-BE49-F238E27FC236}">
              <a16:creationId xmlns:a16="http://schemas.microsoft.com/office/drawing/2014/main" id="{00000000-0008-0000-0300-000021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5467350" y="146532600"/>
          <a:ext cx="2476500" cy="2466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1000125</xdr:colOff>
      <xdr:row>36</xdr:row>
      <xdr:rowOff>319088</xdr:rowOff>
    </xdr:from>
    <xdr:to>
      <xdr:col>2</xdr:col>
      <xdr:colOff>4129087</xdr:colOff>
      <xdr:row>37</xdr:row>
      <xdr:rowOff>2333626</xdr:rowOff>
    </xdr:to>
    <xdr:pic>
      <xdr:nvPicPr>
        <xdr:cNvPr id="169506" name="Рисунок 48">
          <a:extLst>
            <a:ext uri="{FF2B5EF4-FFF2-40B4-BE49-F238E27FC236}">
              <a16:creationId xmlns:a16="http://schemas.microsoft.com/office/drawing/2014/main" id="{00000000-0008-0000-0300-000022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572250" y="77376338"/>
          <a:ext cx="4152900" cy="53482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866775</xdr:colOff>
      <xdr:row>25</xdr:row>
      <xdr:rowOff>428625</xdr:rowOff>
    </xdr:from>
    <xdr:to>
      <xdr:col>2</xdr:col>
      <xdr:colOff>3067050</xdr:colOff>
      <xdr:row>25</xdr:row>
      <xdr:rowOff>4476750</xdr:rowOff>
    </xdr:to>
    <xdr:pic>
      <xdr:nvPicPr>
        <xdr:cNvPr id="169507" name="Рисунок 49">
          <a:extLst>
            <a:ext uri="{FF2B5EF4-FFF2-40B4-BE49-F238E27FC236}">
              <a16:creationId xmlns:a16="http://schemas.microsoft.com/office/drawing/2014/main" id="{00000000-0008-0000-0300-000023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5467350" y="46453425"/>
          <a:ext cx="2200275" cy="404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1028700</xdr:colOff>
      <xdr:row>45</xdr:row>
      <xdr:rowOff>104775</xdr:rowOff>
    </xdr:from>
    <xdr:to>
      <xdr:col>2</xdr:col>
      <xdr:colOff>3228975</xdr:colOff>
      <xdr:row>45</xdr:row>
      <xdr:rowOff>3419475</xdr:rowOff>
    </xdr:to>
    <xdr:pic>
      <xdr:nvPicPr>
        <xdr:cNvPr id="169509" name="Рисунок 1">
          <a:extLst>
            <a:ext uri="{FF2B5EF4-FFF2-40B4-BE49-F238E27FC236}">
              <a16:creationId xmlns:a16="http://schemas.microsoft.com/office/drawing/2014/main" id="{00000000-0008-0000-0300-000025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5629275" y="113985675"/>
          <a:ext cx="2200275" cy="3314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1076325</xdr:colOff>
      <xdr:row>47</xdr:row>
      <xdr:rowOff>66675</xdr:rowOff>
    </xdr:from>
    <xdr:to>
      <xdr:col>2</xdr:col>
      <xdr:colOff>3314700</xdr:colOff>
      <xdr:row>47</xdr:row>
      <xdr:rowOff>3429000</xdr:rowOff>
    </xdr:to>
    <xdr:pic>
      <xdr:nvPicPr>
        <xdr:cNvPr id="169510" name="Рисунок 2">
          <a:extLst>
            <a:ext uri="{FF2B5EF4-FFF2-40B4-BE49-F238E27FC236}">
              <a16:creationId xmlns:a16="http://schemas.microsoft.com/office/drawing/2014/main" id="{00000000-0008-0000-0300-000026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5676900" y="120900825"/>
          <a:ext cx="2238375" cy="336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590550</xdr:colOff>
      <xdr:row>46</xdr:row>
      <xdr:rowOff>66675</xdr:rowOff>
    </xdr:from>
    <xdr:to>
      <xdr:col>2</xdr:col>
      <xdr:colOff>3495675</xdr:colOff>
      <xdr:row>46</xdr:row>
      <xdr:rowOff>3390900</xdr:rowOff>
    </xdr:to>
    <xdr:pic>
      <xdr:nvPicPr>
        <xdr:cNvPr id="169511" name="Рисунок 3">
          <a:extLst>
            <a:ext uri="{FF2B5EF4-FFF2-40B4-BE49-F238E27FC236}">
              <a16:creationId xmlns:a16="http://schemas.microsoft.com/office/drawing/2014/main" id="{00000000-0008-0000-0300-000027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5191125" y="117414675"/>
          <a:ext cx="2905125" cy="332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1143000</xdr:colOff>
      <xdr:row>0</xdr:row>
      <xdr:rowOff>3124200</xdr:rowOff>
    </xdr:to>
    <xdr:pic>
      <xdr:nvPicPr>
        <xdr:cNvPr id="169512" name="Рисунок 3">
          <a:extLst>
            <a:ext uri="{FF2B5EF4-FFF2-40B4-BE49-F238E27FC236}">
              <a16:creationId xmlns:a16="http://schemas.microsoft.com/office/drawing/2014/main" id="{00000000-0008-0000-0300-000028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rcRect b="87215"/>
        <a:stretch>
          <a:fillRect/>
        </a:stretch>
      </xdr:blipFill>
      <xdr:spPr bwMode="auto">
        <a:xfrm>
          <a:off x="0" y="0"/>
          <a:ext cx="20450175" cy="3124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3152775</xdr:rowOff>
    </xdr:from>
    <xdr:to>
      <xdr:col>10</xdr:col>
      <xdr:colOff>1143000</xdr:colOff>
      <xdr:row>1</xdr:row>
      <xdr:rowOff>1971675</xdr:rowOff>
    </xdr:to>
    <xdr:pic>
      <xdr:nvPicPr>
        <xdr:cNvPr id="169513" name="Рисунок 3">
          <a:extLst>
            <a:ext uri="{FF2B5EF4-FFF2-40B4-BE49-F238E27FC236}">
              <a16:creationId xmlns:a16="http://schemas.microsoft.com/office/drawing/2014/main" id="{00000000-0008-0000-0300-00002996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rcRect t="55519" b="28006"/>
        <a:stretch>
          <a:fillRect/>
        </a:stretch>
      </xdr:blipFill>
      <xdr:spPr bwMode="auto">
        <a:xfrm>
          <a:off x="0" y="3152775"/>
          <a:ext cx="20450175" cy="401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60</xdr:row>
          <xdr:rowOff>38100</xdr:rowOff>
        </xdr:from>
        <xdr:to>
          <xdr:col>2</xdr:col>
          <xdr:colOff>838200</xdr:colOff>
          <xdr:row>60</xdr:row>
          <xdr:rowOff>161925</xdr:rowOff>
        </xdr:to>
        <xdr:sp macro="" textlink="">
          <xdr:nvSpPr>
            <xdr:cNvPr id="18441" name="Object 9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:a16="http://schemas.microsoft.com/office/drawing/2014/main" id="{00000000-0008-0000-03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933450</xdr:colOff>
          <xdr:row>26</xdr:row>
          <xdr:rowOff>0</xdr:rowOff>
        </xdr:from>
        <xdr:to>
          <xdr:col>2</xdr:col>
          <xdr:colOff>990600</xdr:colOff>
          <xdr:row>26</xdr:row>
          <xdr:rowOff>114300</xdr:rowOff>
        </xdr:to>
        <xdr:sp macro="" textlink="">
          <xdr:nvSpPr>
            <xdr:cNvPr id="18444" name="Object 12" hidden="1">
              <a:extLst>
                <a:ext uri="{63B3BB69-23CF-44E3-9099-C40C66FF867C}">
                  <a14:compatExt spid="_x0000_s18444"/>
                </a:ext>
                <a:ext uri="{FF2B5EF4-FFF2-40B4-BE49-F238E27FC236}">
                  <a16:creationId xmlns:a16="http://schemas.microsoft.com/office/drawing/2014/main" id="{00000000-0008-0000-0300-00000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1238249</xdr:colOff>
      <xdr:row>44</xdr:row>
      <xdr:rowOff>119062</xdr:rowOff>
    </xdr:from>
    <xdr:to>
      <xdr:col>2</xdr:col>
      <xdr:colOff>3238498</xdr:colOff>
      <xdr:row>44</xdr:row>
      <xdr:rowOff>2786063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5834062" y="114371437"/>
          <a:ext cx="2000249" cy="26670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290513</xdr:colOff>
      <xdr:row>5</xdr:row>
      <xdr:rowOff>547688</xdr:rowOff>
    </xdr:from>
    <xdr:to>
      <xdr:col>1</xdr:col>
      <xdr:colOff>3524250</xdr:colOff>
      <xdr:row>6</xdr:row>
      <xdr:rowOff>1223963</xdr:rowOff>
    </xdr:to>
    <xdr:pic>
      <xdr:nvPicPr>
        <xdr:cNvPr id="170044" name="Рисунок 1" descr="IMG_6516.png">
          <a:extLst>
            <a:ext uri="{FF2B5EF4-FFF2-40B4-BE49-F238E27FC236}">
              <a16:creationId xmlns:a16="http://schemas.microsoft.com/office/drawing/2014/main" id="{00000000-0008-0000-0400-00003C9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00513" y="12930188"/>
          <a:ext cx="3233737" cy="215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381000</xdr:colOff>
      <xdr:row>4</xdr:row>
      <xdr:rowOff>514350</xdr:rowOff>
    </xdr:from>
    <xdr:to>
      <xdr:col>1</xdr:col>
      <xdr:colOff>3343275</xdr:colOff>
      <xdr:row>4</xdr:row>
      <xdr:rowOff>2609850</xdr:rowOff>
    </xdr:to>
    <xdr:pic>
      <xdr:nvPicPr>
        <xdr:cNvPr id="170045" name="Рисунок 2" descr="Батут.png">
          <a:extLst>
            <a:ext uri="{FF2B5EF4-FFF2-40B4-BE49-F238E27FC236}">
              <a16:creationId xmlns:a16="http://schemas.microsoft.com/office/drawing/2014/main" id="{00000000-0008-0000-0400-00003D9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00525" y="20850225"/>
          <a:ext cx="2962275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1123171</xdr:colOff>
      <xdr:row>9</xdr:row>
      <xdr:rowOff>375918</xdr:rowOff>
    </xdr:from>
    <xdr:to>
      <xdr:col>3</xdr:col>
      <xdr:colOff>372717</xdr:colOff>
      <xdr:row>9</xdr:row>
      <xdr:rowOff>949728</xdr:rowOff>
    </xdr:to>
    <xdr:sp macro="" textlink="">
      <xdr:nvSpPr>
        <xdr:cNvPr id="8" name="Стрелка вправо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8536106" y="43197005"/>
          <a:ext cx="2169165" cy="573810"/>
        </a:xfrm>
        <a:prstGeom prst="rightArrow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ru-RU"/>
        </a:p>
      </xdr:txBody>
    </xdr:sp>
    <xdr:clientData/>
  </xdr:twoCellAnchor>
  <xdr:twoCellAnchor editAs="oneCell">
    <xdr:from>
      <xdr:col>1</xdr:col>
      <xdr:colOff>385763</xdr:colOff>
      <xdr:row>7</xdr:row>
      <xdr:rowOff>166687</xdr:rowOff>
    </xdr:from>
    <xdr:to>
      <xdr:col>1</xdr:col>
      <xdr:colOff>3381376</xdr:colOff>
      <xdr:row>8</xdr:row>
      <xdr:rowOff>1619250</xdr:rowOff>
    </xdr:to>
    <xdr:pic>
      <xdr:nvPicPr>
        <xdr:cNvPr id="170047" name="Picture 1">
          <a:extLst>
            <a:ext uri="{FF2B5EF4-FFF2-40B4-BE49-F238E27FC236}">
              <a16:creationId xmlns:a16="http://schemas.microsoft.com/office/drawing/2014/main" id="{00000000-0008-0000-0400-00003F98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195763" y="21455062"/>
          <a:ext cx="2995613" cy="3429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1162050</xdr:colOff>
      <xdr:row>0</xdr:row>
      <xdr:rowOff>2724150</xdr:rowOff>
    </xdr:to>
    <xdr:pic>
      <xdr:nvPicPr>
        <xdr:cNvPr id="170050" name="Рисунок 3">
          <a:extLst>
            <a:ext uri="{FF2B5EF4-FFF2-40B4-BE49-F238E27FC236}">
              <a16:creationId xmlns:a16="http://schemas.microsoft.com/office/drawing/2014/main" id="{00000000-0008-0000-0400-0000429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b="87215"/>
        <a:stretch>
          <a:fillRect/>
        </a:stretch>
      </xdr:blipFill>
      <xdr:spPr bwMode="auto">
        <a:xfrm>
          <a:off x="0" y="0"/>
          <a:ext cx="16421100" cy="272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2743200</xdr:rowOff>
    </xdr:from>
    <xdr:to>
      <xdr:col>7</xdr:col>
      <xdr:colOff>1162050</xdr:colOff>
      <xdr:row>1</xdr:row>
      <xdr:rowOff>1019175</xdr:rowOff>
    </xdr:to>
    <xdr:pic>
      <xdr:nvPicPr>
        <xdr:cNvPr id="170051" name="Рисунок 3">
          <a:extLst>
            <a:ext uri="{FF2B5EF4-FFF2-40B4-BE49-F238E27FC236}">
              <a16:creationId xmlns:a16="http://schemas.microsoft.com/office/drawing/2014/main" id="{00000000-0008-0000-0400-0000439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t="55519" b="28006"/>
        <a:stretch>
          <a:fillRect/>
        </a:stretch>
      </xdr:blipFill>
      <xdr:spPr bwMode="auto">
        <a:xfrm>
          <a:off x="0" y="2743200"/>
          <a:ext cx="16421100" cy="3476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587375</xdr:colOff>
      <xdr:row>81</xdr:row>
      <xdr:rowOff>724958</xdr:rowOff>
    </xdr:from>
    <xdr:to>
      <xdr:col>3</xdr:col>
      <xdr:colOff>2686113</xdr:colOff>
      <xdr:row>81</xdr:row>
      <xdr:rowOff>1150763</xdr:rowOff>
    </xdr:to>
    <xdr:sp macro="" textlink="">
      <xdr:nvSpPr>
        <xdr:cNvPr id="5" name="Стрелка вправо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 flipV="1">
          <a:off x="8969375" y="148044958"/>
          <a:ext cx="2098738" cy="425805"/>
        </a:xfrm>
        <a:prstGeom prst="rightArrow">
          <a:avLst/>
        </a:prstGeom>
        <a:solidFill>
          <a:schemeClr val="bg1"/>
        </a:solidFill>
        <a:ln w="571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ru-RU"/>
        </a:p>
      </xdr:txBody>
    </xdr:sp>
    <xdr:clientData/>
  </xdr:twoCellAnchor>
  <xdr:twoCellAnchor editAs="oneCell">
    <xdr:from>
      <xdr:col>2</xdr:col>
      <xdr:colOff>142875</xdr:colOff>
      <xdr:row>18</xdr:row>
      <xdr:rowOff>381000</xdr:rowOff>
    </xdr:from>
    <xdr:to>
      <xdr:col>2</xdr:col>
      <xdr:colOff>1171575</xdr:colOff>
      <xdr:row>19</xdr:row>
      <xdr:rowOff>171451</xdr:rowOff>
    </xdr:to>
    <xdr:pic>
      <xdr:nvPicPr>
        <xdr:cNvPr id="171347" name="Рисунок 309" descr="01_эспандер красный СССР.png">
          <a:extLst>
            <a:ext uri="{FF2B5EF4-FFF2-40B4-BE49-F238E27FC236}">
              <a16:creationId xmlns:a16="http://schemas.microsoft.com/office/drawing/2014/main" id="{00000000-0008-0000-0500-000053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1075" y="42900600"/>
          <a:ext cx="10287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1295400</xdr:colOff>
      <xdr:row>18</xdr:row>
      <xdr:rowOff>409575</xdr:rowOff>
    </xdr:from>
    <xdr:to>
      <xdr:col>2</xdr:col>
      <xdr:colOff>2352675</xdr:colOff>
      <xdr:row>19</xdr:row>
      <xdr:rowOff>209551</xdr:rowOff>
    </xdr:to>
    <xdr:pic>
      <xdr:nvPicPr>
        <xdr:cNvPr id="171348" name="Рисунок 308" descr="01_эспандер желтый СССР.png">
          <a:extLst>
            <a:ext uri="{FF2B5EF4-FFF2-40B4-BE49-F238E27FC236}">
              <a16:creationId xmlns:a16="http://schemas.microsoft.com/office/drawing/2014/main" id="{00000000-0008-0000-0500-000054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43600" y="429291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2505075</xdr:colOff>
      <xdr:row>18</xdr:row>
      <xdr:rowOff>409575</xdr:rowOff>
    </xdr:from>
    <xdr:to>
      <xdr:col>2</xdr:col>
      <xdr:colOff>3590925</xdr:colOff>
      <xdr:row>19</xdr:row>
      <xdr:rowOff>257176</xdr:rowOff>
    </xdr:to>
    <xdr:pic>
      <xdr:nvPicPr>
        <xdr:cNvPr id="171349" name="Рисунок 307" descr="01_эспандер Голубой СССР.png">
          <a:extLst>
            <a:ext uri="{FF2B5EF4-FFF2-40B4-BE49-F238E27FC236}">
              <a16:creationId xmlns:a16="http://schemas.microsoft.com/office/drawing/2014/main" id="{00000000-0008-0000-0500-000055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153275" y="42929175"/>
          <a:ext cx="108585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21</xdr:row>
      <xdr:rowOff>1162050</xdr:rowOff>
    </xdr:from>
    <xdr:to>
      <xdr:col>2</xdr:col>
      <xdr:colOff>3476625</xdr:colOff>
      <xdr:row>24</xdr:row>
      <xdr:rowOff>314324</xdr:rowOff>
    </xdr:to>
    <xdr:pic>
      <xdr:nvPicPr>
        <xdr:cNvPr id="171350" name="Рисунок 264" descr="эспандеры.jpg">
          <a:extLst>
            <a:ext uri="{FF2B5EF4-FFF2-40B4-BE49-F238E27FC236}">
              <a16:creationId xmlns:a16="http://schemas.microsoft.com/office/drawing/2014/main" id="{00000000-0008-0000-0500-000056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14875" y="47482125"/>
          <a:ext cx="3409950" cy="2952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28575</xdr:colOff>
      <xdr:row>27</xdr:row>
      <xdr:rowOff>104775</xdr:rowOff>
    </xdr:from>
    <xdr:to>
      <xdr:col>2</xdr:col>
      <xdr:colOff>3571875</xdr:colOff>
      <xdr:row>28</xdr:row>
      <xdr:rowOff>152400</xdr:rowOff>
    </xdr:to>
    <xdr:grpSp>
      <xdr:nvGrpSpPr>
        <xdr:cNvPr id="171351" name="Группа 82">
          <a:extLst>
            <a:ext uri="{FF2B5EF4-FFF2-40B4-BE49-F238E27FC236}">
              <a16:creationId xmlns:a16="http://schemas.microsoft.com/office/drawing/2014/main" id="{00000000-0008-0000-0500-0000579D0200}"/>
            </a:ext>
          </a:extLst>
        </xdr:cNvPr>
        <xdr:cNvGrpSpPr>
          <a:grpSpLocks/>
        </xdr:cNvGrpSpPr>
      </xdr:nvGrpSpPr>
      <xdr:grpSpPr bwMode="auto">
        <a:xfrm>
          <a:off x="4695825" y="50753963"/>
          <a:ext cx="3543300" cy="1762125"/>
          <a:chOff x="4723659" y="47375742"/>
          <a:chExt cx="3534639" cy="1996559"/>
        </a:xfrm>
      </xdr:grpSpPr>
      <xdr:pic>
        <xdr:nvPicPr>
          <xdr:cNvPr id="171397" name="Рисунок 12" descr="RBp_0394.png">
            <a:extLst>
              <a:ext uri="{FF2B5EF4-FFF2-40B4-BE49-F238E27FC236}">
                <a16:creationId xmlns:a16="http://schemas.microsoft.com/office/drawing/2014/main" id="{00000000-0008-0000-0500-0000859D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/>
          <a:srcRect/>
          <a:stretch>
            <a:fillRect/>
          </a:stretch>
        </xdr:blipFill>
        <xdr:spPr bwMode="auto">
          <a:xfrm>
            <a:off x="4723659" y="47375742"/>
            <a:ext cx="1288225" cy="19965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71398" name="Рисунок 13" descr="RBp_0403.png">
            <a:extLst>
              <a:ext uri="{FF2B5EF4-FFF2-40B4-BE49-F238E27FC236}">
                <a16:creationId xmlns:a16="http://schemas.microsoft.com/office/drawing/2014/main" id="{00000000-0008-0000-0500-0000869D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/>
          <a:srcRect/>
          <a:stretch>
            <a:fillRect/>
          </a:stretch>
        </xdr:blipFill>
        <xdr:spPr bwMode="auto">
          <a:xfrm>
            <a:off x="7080663" y="47404193"/>
            <a:ext cx="1177635" cy="17181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71399" name="Рисунок 14" descr="RBp_0399.png">
            <a:extLst>
              <a:ext uri="{FF2B5EF4-FFF2-40B4-BE49-F238E27FC236}">
                <a16:creationId xmlns:a16="http://schemas.microsoft.com/office/drawing/2014/main" id="{00000000-0008-0000-0500-0000879D02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/>
          <a:srcRect/>
          <a:stretch>
            <a:fillRect/>
          </a:stretch>
        </xdr:blipFill>
        <xdr:spPr bwMode="auto">
          <a:xfrm>
            <a:off x="5869626" y="47584971"/>
            <a:ext cx="1362363" cy="17779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1</xdr:col>
      <xdr:colOff>571500</xdr:colOff>
      <xdr:row>30</xdr:row>
      <xdr:rowOff>28575</xdr:rowOff>
    </xdr:from>
    <xdr:to>
      <xdr:col>2</xdr:col>
      <xdr:colOff>2228850</xdr:colOff>
      <xdr:row>31</xdr:row>
      <xdr:rowOff>314325</xdr:rowOff>
    </xdr:to>
    <xdr:pic>
      <xdr:nvPicPr>
        <xdr:cNvPr id="171352" name="Рисунок 15" descr="RBp_0364.png">
          <a:extLst>
            <a:ext uri="{FF2B5EF4-FFF2-40B4-BE49-F238E27FC236}">
              <a16:creationId xmlns:a16="http://schemas.microsoft.com/office/drawing/2014/main" id="{00000000-0008-0000-0500-000058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371975" y="59721750"/>
          <a:ext cx="2505075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1924050</xdr:colOff>
      <xdr:row>30</xdr:row>
      <xdr:rowOff>57150</xdr:rowOff>
    </xdr:from>
    <xdr:to>
      <xdr:col>3</xdr:col>
      <xdr:colOff>180975</xdr:colOff>
      <xdr:row>31</xdr:row>
      <xdr:rowOff>314325</xdr:rowOff>
    </xdr:to>
    <xdr:pic>
      <xdr:nvPicPr>
        <xdr:cNvPr id="171353" name="Рисунок 16" descr="RBp_0338.png">
          <a:extLst>
            <a:ext uri="{FF2B5EF4-FFF2-40B4-BE49-F238E27FC236}">
              <a16:creationId xmlns:a16="http://schemas.microsoft.com/office/drawing/2014/main" id="{00000000-0008-0000-0500-000059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572250" y="59750325"/>
          <a:ext cx="2066925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638175</xdr:colOff>
      <xdr:row>31</xdr:row>
      <xdr:rowOff>352425</xdr:rowOff>
    </xdr:from>
    <xdr:to>
      <xdr:col>2</xdr:col>
      <xdr:colOff>3162300</xdr:colOff>
      <xdr:row>32</xdr:row>
      <xdr:rowOff>533400</xdr:rowOff>
    </xdr:to>
    <xdr:pic>
      <xdr:nvPicPr>
        <xdr:cNvPr id="171354" name="Рисунок 17" descr="RBp_0356.png">
          <a:extLst>
            <a:ext uri="{FF2B5EF4-FFF2-40B4-BE49-F238E27FC236}">
              <a16:creationId xmlns:a16="http://schemas.microsoft.com/office/drawing/2014/main" id="{00000000-0008-0000-0500-00005A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286375" y="61464825"/>
          <a:ext cx="2524125" cy="184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342900</xdr:colOff>
      <xdr:row>34</xdr:row>
      <xdr:rowOff>200025</xdr:rowOff>
    </xdr:from>
    <xdr:to>
      <xdr:col>2</xdr:col>
      <xdr:colOff>2867025</xdr:colOff>
      <xdr:row>34</xdr:row>
      <xdr:rowOff>2038350</xdr:rowOff>
    </xdr:to>
    <xdr:pic>
      <xdr:nvPicPr>
        <xdr:cNvPr id="171355" name="Рисунок 18" descr="RBp_0463.png">
          <a:extLst>
            <a:ext uri="{FF2B5EF4-FFF2-40B4-BE49-F238E27FC236}">
              <a16:creationId xmlns:a16="http://schemas.microsoft.com/office/drawing/2014/main" id="{00000000-0008-0000-0500-00005B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991100" y="69342000"/>
          <a:ext cx="252412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41</xdr:row>
      <xdr:rowOff>4076700</xdr:rowOff>
    </xdr:from>
    <xdr:to>
      <xdr:col>2</xdr:col>
      <xdr:colOff>3657600</xdr:colOff>
      <xdr:row>42</xdr:row>
      <xdr:rowOff>3152775</xdr:rowOff>
    </xdr:to>
    <xdr:pic>
      <xdr:nvPicPr>
        <xdr:cNvPr id="171356" name="Рисунок 19" descr="RBp_0392.png">
          <a:extLst>
            <a:ext uri="{FF2B5EF4-FFF2-40B4-BE49-F238E27FC236}">
              <a16:creationId xmlns:a16="http://schemas.microsoft.com/office/drawing/2014/main" id="{00000000-0008-0000-0500-00005C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905375" y="114166650"/>
          <a:ext cx="3400425" cy="315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1171575</xdr:colOff>
      <xdr:row>49</xdr:row>
      <xdr:rowOff>76200</xdr:rowOff>
    </xdr:from>
    <xdr:to>
      <xdr:col>2</xdr:col>
      <xdr:colOff>2324100</xdr:colOff>
      <xdr:row>49</xdr:row>
      <xdr:rowOff>1800225</xdr:rowOff>
    </xdr:to>
    <xdr:pic>
      <xdr:nvPicPr>
        <xdr:cNvPr id="171357" name="Picture 19" descr="2760">
          <a:extLst>
            <a:ext uri="{FF2B5EF4-FFF2-40B4-BE49-F238E27FC236}">
              <a16:creationId xmlns:a16="http://schemas.microsoft.com/office/drawing/2014/main" id="{00000000-0008-0000-0500-00005D9D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819775" y="131987925"/>
          <a:ext cx="1152525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666750</xdr:colOff>
      <xdr:row>38</xdr:row>
      <xdr:rowOff>571500</xdr:rowOff>
    </xdr:from>
    <xdr:to>
      <xdr:col>2</xdr:col>
      <xdr:colOff>3552825</xdr:colOff>
      <xdr:row>38</xdr:row>
      <xdr:rowOff>3105150</xdr:rowOff>
    </xdr:to>
    <xdr:pic>
      <xdr:nvPicPr>
        <xdr:cNvPr id="171358" name="Рисунок 26" descr="RBp_0483 (2).png">
          <a:extLst>
            <a:ext uri="{FF2B5EF4-FFF2-40B4-BE49-F238E27FC236}">
              <a16:creationId xmlns:a16="http://schemas.microsoft.com/office/drawing/2014/main" id="{00000000-0008-0000-0500-00005E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9715" t="14008" r="15546" b="7996"/>
        <a:stretch>
          <a:fillRect/>
        </a:stretch>
      </xdr:blipFill>
      <xdr:spPr bwMode="auto">
        <a:xfrm>
          <a:off x="5314950" y="98736150"/>
          <a:ext cx="2886075" cy="2533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304800</xdr:colOff>
      <xdr:row>39</xdr:row>
      <xdr:rowOff>142875</xdr:rowOff>
    </xdr:from>
    <xdr:to>
      <xdr:col>2</xdr:col>
      <xdr:colOff>3400425</xdr:colOff>
      <xdr:row>39</xdr:row>
      <xdr:rowOff>2676525</xdr:rowOff>
    </xdr:to>
    <xdr:pic>
      <xdr:nvPicPr>
        <xdr:cNvPr id="171359" name="Рисунок 27" descr="RBp_0473 (2).png">
          <a:extLst>
            <a:ext uri="{FF2B5EF4-FFF2-40B4-BE49-F238E27FC236}">
              <a16:creationId xmlns:a16="http://schemas.microsoft.com/office/drawing/2014/main" id="{00000000-0008-0000-0500-00005F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953000" y="102279450"/>
          <a:ext cx="3095625" cy="2533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357187</xdr:colOff>
      <xdr:row>43</xdr:row>
      <xdr:rowOff>166687</xdr:rowOff>
    </xdr:from>
    <xdr:to>
      <xdr:col>2</xdr:col>
      <xdr:colOff>3786187</xdr:colOff>
      <xdr:row>44</xdr:row>
      <xdr:rowOff>1385887</xdr:rowOff>
    </xdr:to>
    <xdr:pic>
      <xdr:nvPicPr>
        <xdr:cNvPr id="171360" name="Рисунок 29" descr="photo_2016-04-29_09-50-39.jpg">
          <a:extLst>
            <a:ext uri="{FF2B5EF4-FFF2-40B4-BE49-F238E27FC236}">
              <a16:creationId xmlns:a16="http://schemas.microsoft.com/office/drawing/2014/main" id="{00000000-0008-0000-0500-000060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024437" y="111704437"/>
          <a:ext cx="3429000" cy="22907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571500</xdr:colOff>
      <xdr:row>47</xdr:row>
      <xdr:rowOff>28575</xdr:rowOff>
    </xdr:from>
    <xdr:to>
      <xdr:col>2</xdr:col>
      <xdr:colOff>2952750</xdr:colOff>
      <xdr:row>47</xdr:row>
      <xdr:rowOff>904875</xdr:rowOff>
    </xdr:to>
    <xdr:pic>
      <xdr:nvPicPr>
        <xdr:cNvPr id="171362" name="Рисунок 37">
          <a:extLst>
            <a:ext uri="{FF2B5EF4-FFF2-40B4-BE49-F238E27FC236}">
              <a16:creationId xmlns:a16="http://schemas.microsoft.com/office/drawing/2014/main" id="{00000000-0008-0000-0500-000062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219700" y="130663950"/>
          <a:ext cx="23812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514350</xdr:colOff>
      <xdr:row>56</xdr:row>
      <xdr:rowOff>1304925</xdr:rowOff>
    </xdr:from>
    <xdr:to>
      <xdr:col>2</xdr:col>
      <xdr:colOff>3171825</xdr:colOff>
      <xdr:row>59</xdr:row>
      <xdr:rowOff>19050</xdr:rowOff>
    </xdr:to>
    <xdr:pic>
      <xdr:nvPicPr>
        <xdr:cNvPr id="171363" name="Рисунок 50" descr="RBP_8243-phRB.png">
          <a:extLst>
            <a:ext uri="{FF2B5EF4-FFF2-40B4-BE49-F238E27FC236}">
              <a16:creationId xmlns:a16="http://schemas.microsoft.com/office/drawing/2014/main" id="{00000000-0008-0000-0500-000063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162550" y="144360900"/>
          <a:ext cx="2657475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333375</xdr:colOff>
      <xdr:row>53</xdr:row>
      <xdr:rowOff>504825</xdr:rowOff>
    </xdr:from>
    <xdr:to>
      <xdr:col>2</xdr:col>
      <xdr:colOff>3543300</xdr:colOff>
      <xdr:row>54</xdr:row>
      <xdr:rowOff>1000124</xdr:rowOff>
    </xdr:to>
    <xdr:pic>
      <xdr:nvPicPr>
        <xdr:cNvPr id="171364" name="Рисунок 53" descr="Без имени-1 (2).png">
          <a:extLst>
            <a:ext uri="{FF2B5EF4-FFF2-40B4-BE49-F238E27FC236}">
              <a16:creationId xmlns:a16="http://schemas.microsoft.com/office/drawing/2014/main" id="{00000000-0008-0000-0500-000064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981575" y="140760450"/>
          <a:ext cx="3209925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990600</xdr:colOff>
      <xdr:row>4</xdr:row>
      <xdr:rowOff>0</xdr:rowOff>
    </xdr:from>
    <xdr:to>
      <xdr:col>2</xdr:col>
      <xdr:colOff>19050</xdr:colOff>
      <xdr:row>5</xdr:row>
      <xdr:rowOff>4162425</xdr:rowOff>
    </xdr:to>
    <xdr:pic>
      <xdr:nvPicPr>
        <xdr:cNvPr id="171365" name="Рисунок 154" descr="Пуанты для прайса.jpg">
          <a:extLst>
            <a:ext uri="{FF2B5EF4-FFF2-40B4-BE49-F238E27FC236}">
              <a16:creationId xmlns:a16="http://schemas.microsoft.com/office/drawing/2014/main" id="{00000000-0008-0000-0500-000065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l="25500" t="3642" r="19588" b="7323"/>
        <a:stretch>
          <a:fillRect/>
        </a:stretch>
      </xdr:blipFill>
      <xdr:spPr bwMode="auto">
        <a:xfrm>
          <a:off x="4648200" y="11344275"/>
          <a:ext cx="19050" cy="473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533400</xdr:colOff>
      <xdr:row>40</xdr:row>
      <xdr:rowOff>333375</xdr:rowOff>
    </xdr:from>
    <xdr:to>
      <xdr:col>2</xdr:col>
      <xdr:colOff>3248025</xdr:colOff>
      <xdr:row>40</xdr:row>
      <xdr:rowOff>2371725</xdr:rowOff>
    </xdr:to>
    <xdr:pic>
      <xdr:nvPicPr>
        <xdr:cNvPr id="171366" name="Рисунок 1">
          <a:extLst>
            <a:ext uri="{FF2B5EF4-FFF2-40B4-BE49-F238E27FC236}">
              <a16:creationId xmlns:a16="http://schemas.microsoft.com/office/drawing/2014/main" id="{00000000-0008-0000-0500-000066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5181600" y="107661075"/>
          <a:ext cx="2714625" cy="2038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70</xdr:row>
      <xdr:rowOff>76200</xdr:rowOff>
    </xdr:from>
    <xdr:to>
      <xdr:col>2</xdr:col>
      <xdr:colOff>3495675</xdr:colOff>
      <xdr:row>72</xdr:row>
      <xdr:rowOff>57150</xdr:rowOff>
    </xdr:to>
    <xdr:pic>
      <xdr:nvPicPr>
        <xdr:cNvPr id="171367" name="Рисунок 54" descr="обручи.png">
          <a:extLst>
            <a:ext uri="{FF2B5EF4-FFF2-40B4-BE49-F238E27FC236}">
              <a16:creationId xmlns:a16="http://schemas.microsoft.com/office/drawing/2014/main" id="{00000000-0008-0000-0500-000067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5048250" y="156009975"/>
          <a:ext cx="309562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619125</xdr:colOff>
      <xdr:row>64</xdr:row>
      <xdr:rowOff>95250</xdr:rowOff>
    </xdr:from>
    <xdr:to>
      <xdr:col>2</xdr:col>
      <xdr:colOff>3028950</xdr:colOff>
      <xdr:row>65</xdr:row>
      <xdr:rowOff>428625</xdr:rowOff>
    </xdr:to>
    <xdr:pic>
      <xdr:nvPicPr>
        <xdr:cNvPr id="171368" name="Рисунок 58" descr="обручи.png">
          <a:extLst>
            <a:ext uri="{FF2B5EF4-FFF2-40B4-BE49-F238E27FC236}">
              <a16:creationId xmlns:a16="http://schemas.microsoft.com/office/drawing/2014/main" id="{00000000-0008-0000-0500-000068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5267325" y="152314275"/>
          <a:ext cx="24098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75</xdr:row>
      <xdr:rowOff>457200</xdr:rowOff>
    </xdr:from>
    <xdr:to>
      <xdr:col>2</xdr:col>
      <xdr:colOff>3762375</xdr:colOff>
      <xdr:row>77</xdr:row>
      <xdr:rowOff>695325</xdr:rowOff>
    </xdr:to>
    <xdr:pic>
      <xdr:nvPicPr>
        <xdr:cNvPr id="171369" name="Рисунок 60" descr="обручи.png">
          <a:extLst>
            <a:ext uri="{FF2B5EF4-FFF2-40B4-BE49-F238E27FC236}">
              <a16:creationId xmlns:a16="http://schemas.microsoft.com/office/drawing/2014/main" id="{00000000-0008-0000-0500-000069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695825" y="159486600"/>
          <a:ext cx="3714750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41</xdr:row>
      <xdr:rowOff>428625</xdr:rowOff>
    </xdr:from>
    <xdr:to>
      <xdr:col>2</xdr:col>
      <xdr:colOff>2009775</xdr:colOff>
      <xdr:row>41</xdr:row>
      <xdr:rowOff>2152650</xdr:rowOff>
    </xdr:to>
    <xdr:pic>
      <xdr:nvPicPr>
        <xdr:cNvPr id="171371" name="Picture 2">
          <a:extLst>
            <a:ext uri="{FF2B5EF4-FFF2-40B4-BE49-F238E27FC236}">
              <a16:creationId xmlns:a16="http://schemas.microsoft.com/office/drawing/2014/main" id="{00000000-0008-0000-0500-00006B9D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762500" y="112223550"/>
          <a:ext cx="1895475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1790700</xdr:colOff>
      <xdr:row>41</xdr:row>
      <xdr:rowOff>352425</xdr:rowOff>
    </xdr:from>
    <xdr:to>
      <xdr:col>2</xdr:col>
      <xdr:colOff>3743325</xdr:colOff>
      <xdr:row>41</xdr:row>
      <xdr:rowOff>2124075</xdr:rowOff>
    </xdr:to>
    <xdr:pic>
      <xdr:nvPicPr>
        <xdr:cNvPr id="171372" name="Picture 3">
          <a:extLst>
            <a:ext uri="{FF2B5EF4-FFF2-40B4-BE49-F238E27FC236}">
              <a16:creationId xmlns:a16="http://schemas.microsoft.com/office/drawing/2014/main" id="{00000000-0008-0000-0500-00006C9D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438900" y="112147350"/>
          <a:ext cx="1952625" cy="177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381000</xdr:colOff>
      <xdr:row>45</xdr:row>
      <xdr:rowOff>76200</xdr:rowOff>
    </xdr:from>
    <xdr:to>
      <xdr:col>2</xdr:col>
      <xdr:colOff>3238500</xdr:colOff>
      <xdr:row>45</xdr:row>
      <xdr:rowOff>1514475</xdr:rowOff>
    </xdr:to>
    <xdr:pic>
      <xdr:nvPicPr>
        <xdr:cNvPr id="171373" name="Рисунок 3">
          <a:extLst>
            <a:ext uri="{FF2B5EF4-FFF2-40B4-BE49-F238E27FC236}">
              <a16:creationId xmlns:a16="http://schemas.microsoft.com/office/drawing/2014/main" id="{00000000-0008-0000-0500-00006D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029200" y="126672975"/>
          <a:ext cx="285750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857250</xdr:colOff>
      <xdr:row>35</xdr:row>
      <xdr:rowOff>47625</xdr:rowOff>
    </xdr:from>
    <xdr:to>
      <xdr:col>2</xdr:col>
      <xdr:colOff>2952750</xdr:colOff>
      <xdr:row>36</xdr:row>
      <xdr:rowOff>19050</xdr:rowOff>
    </xdr:to>
    <xdr:pic>
      <xdr:nvPicPr>
        <xdr:cNvPr id="171374" name="Рисунок 47" descr="http://sportoptovik.ru/upload/resize_cache/iblock/32c/110_110_1/32c7a70fcc25e673e22a885f9f5d275a.png">
          <a:extLst>
            <a:ext uri="{FF2B5EF4-FFF2-40B4-BE49-F238E27FC236}">
              <a16:creationId xmlns:a16="http://schemas.microsoft.com/office/drawing/2014/main" id="{00000000-0008-0000-0500-00006E9D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5505450" y="73209150"/>
          <a:ext cx="2095500" cy="2581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857250</xdr:colOff>
      <xdr:row>35</xdr:row>
      <xdr:rowOff>2571750</xdr:rowOff>
    </xdr:from>
    <xdr:to>
      <xdr:col>2</xdr:col>
      <xdr:colOff>2857500</xdr:colOff>
      <xdr:row>37</xdr:row>
      <xdr:rowOff>66674</xdr:rowOff>
    </xdr:to>
    <xdr:pic>
      <xdr:nvPicPr>
        <xdr:cNvPr id="171377" name="Рисунок 50" descr="http://sportoptovik.ru/upload/resize_cache/iblock/d26/110_110_1/d2675572412fe8085cec19c0b4f80b2c.png">
          <a:extLst>
            <a:ext uri="{FF2B5EF4-FFF2-40B4-BE49-F238E27FC236}">
              <a16:creationId xmlns:a16="http://schemas.microsoft.com/office/drawing/2014/main" id="{00000000-0008-0000-0500-0000719D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5524500" y="75747563"/>
          <a:ext cx="2000250" cy="2424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381000</xdr:colOff>
      <xdr:row>36</xdr:row>
      <xdr:rowOff>2138362</xdr:rowOff>
    </xdr:from>
    <xdr:to>
      <xdr:col>2</xdr:col>
      <xdr:colOff>1857375</xdr:colOff>
      <xdr:row>37</xdr:row>
      <xdr:rowOff>1476374</xdr:rowOff>
    </xdr:to>
    <xdr:pic>
      <xdr:nvPicPr>
        <xdr:cNvPr id="171378" name="Рисунок 51" descr="http://sportoptovik.ru/upload/resize_cache/iblock/d8a/110_110_1/d8aeb3bf0a54df9693ba5d2e0fafbd44.png">
          <a:extLst>
            <a:ext uri="{FF2B5EF4-FFF2-40B4-BE49-F238E27FC236}">
              <a16:creationId xmlns:a16="http://schemas.microsoft.com/office/drawing/2014/main" id="{00000000-0008-0000-0500-0000729D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5048250" y="77933550"/>
          <a:ext cx="147637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2114549</xdr:colOff>
      <xdr:row>36</xdr:row>
      <xdr:rowOff>2166939</xdr:rowOff>
    </xdr:from>
    <xdr:to>
      <xdr:col>3</xdr:col>
      <xdr:colOff>159449</xdr:colOff>
      <xdr:row>37</xdr:row>
      <xdr:rowOff>2024064</xdr:rowOff>
    </xdr:to>
    <xdr:pic>
      <xdr:nvPicPr>
        <xdr:cNvPr id="171379" name="Рисунок 52" descr="http://sportoptovik.ru/upload/resize_cache/iblock/4c6/110_110_1/4c68f89aa05254030a0a4768bba565dc.png">
          <a:extLst>
            <a:ext uri="{FF2B5EF4-FFF2-40B4-BE49-F238E27FC236}">
              <a16:creationId xmlns:a16="http://schemas.microsoft.com/office/drawing/2014/main" id="{00000000-0008-0000-0500-0000739D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781799" y="74033064"/>
          <a:ext cx="1854900" cy="2166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1071563</xdr:colOff>
      <xdr:row>37</xdr:row>
      <xdr:rowOff>1214436</xdr:rowOff>
    </xdr:from>
    <xdr:to>
      <xdr:col>2</xdr:col>
      <xdr:colOff>2524125</xdr:colOff>
      <xdr:row>38</xdr:row>
      <xdr:rowOff>-1</xdr:rowOff>
    </xdr:to>
    <xdr:pic>
      <xdr:nvPicPr>
        <xdr:cNvPr id="171380" name="Рисунок 54" descr="http://sportoptovik.ru/upload/resize_cache/iblock/ab3/110_110_1/ab3ede21906e54fdac7bfdd18ce29dac.png">
          <a:extLst>
            <a:ext uri="{FF2B5EF4-FFF2-40B4-BE49-F238E27FC236}">
              <a16:creationId xmlns:a16="http://schemas.microsoft.com/office/drawing/2014/main" id="{00000000-0008-0000-0500-0000749D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5738813" y="79319436"/>
          <a:ext cx="1452562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171381" name="AutoShape 11" descr="http://sportoptovik.ru/upload/resize_cache/iblock/ea2/110_110_1/ea2c41efdc02e01e3e8108ae1651bbb5.jpg">
          <a:extLst>
            <a:ext uri="{FF2B5EF4-FFF2-40B4-BE49-F238E27FC236}">
              <a16:creationId xmlns:a16="http://schemas.microsoft.com/office/drawing/2014/main" id="{00000000-0008-0000-0500-0000759D0200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12209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171382" name="AutoShape 12" descr="http://sportoptovik.ru/upload/resize_cache/iblock/ea2/110_110_1/ea2c41efdc02e01e3e8108ae1651bbb5.jpg">
          <a:extLst>
            <a:ext uri="{FF2B5EF4-FFF2-40B4-BE49-F238E27FC236}">
              <a16:creationId xmlns:a16="http://schemas.microsoft.com/office/drawing/2014/main" id="{00000000-0008-0000-0500-0000769D0200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12209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304800</xdr:colOff>
      <xdr:row>38</xdr:row>
      <xdr:rowOff>304800</xdr:rowOff>
    </xdr:to>
    <xdr:sp macro="" textlink="">
      <xdr:nvSpPr>
        <xdr:cNvPr id="171383" name="AutoShape 14" descr="http://sportoptovik.ru/upload/resize_cache/iblock/ea2/110_110_1/ea2c41efdc02e01e3e8108ae1651bbb5.jpg">
          <a:extLst>
            <a:ext uri="{FF2B5EF4-FFF2-40B4-BE49-F238E27FC236}">
              <a16:creationId xmlns:a16="http://schemas.microsoft.com/office/drawing/2014/main" id="{00000000-0008-0000-0500-0000779D0200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12209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1266825</xdr:colOff>
      <xdr:row>0</xdr:row>
      <xdr:rowOff>3152775</xdr:rowOff>
    </xdr:to>
    <xdr:pic>
      <xdr:nvPicPr>
        <xdr:cNvPr id="171386" name="Рисунок 3">
          <a:extLst>
            <a:ext uri="{FF2B5EF4-FFF2-40B4-BE49-F238E27FC236}">
              <a16:creationId xmlns:a16="http://schemas.microsoft.com/office/drawing/2014/main" id="{00000000-0008-0000-0500-00007A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rcRect b="87215"/>
        <a:stretch>
          <a:fillRect/>
        </a:stretch>
      </xdr:blipFill>
      <xdr:spPr bwMode="auto">
        <a:xfrm>
          <a:off x="0" y="0"/>
          <a:ext cx="19488150" cy="315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3152775</xdr:rowOff>
    </xdr:from>
    <xdr:to>
      <xdr:col>11</xdr:col>
      <xdr:colOff>1266825</xdr:colOff>
      <xdr:row>2</xdr:row>
      <xdr:rowOff>0</xdr:rowOff>
    </xdr:to>
    <xdr:pic>
      <xdr:nvPicPr>
        <xdr:cNvPr id="171387" name="Рисунок 3">
          <a:extLst>
            <a:ext uri="{FF2B5EF4-FFF2-40B4-BE49-F238E27FC236}">
              <a16:creationId xmlns:a16="http://schemas.microsoft.com/office/drawing/2014/main" id="{00000000-0008-0000-0500-00007B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rcRect t="55519" b="28006"/>
        <a:stretch>
          <a:fillRect/>
        </a:stretch>
      </xdr:blipFill>
      <xdr:spPr bwMode="auto">
        <a:xfrm>
          <a:off x="0" y="3152775"/>
          <a:ext cx="19488150" cy="402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857250</xdr:colOff>
      <xdr:row>13</xdr:row>
      <xdr:rowOff>114300</xdr:rowOff>
    </xdr:from>
    <xdr:to>
      <xdr:col>2</xdr:col>
      <xdr:colOff>3143250</xdr:colOff>
      <xdr:row>15</xdr:row>
      <xdr:rowOff>1314450</xdr:rowOff>
    </xdr:to>
    <xdr:pic>
      <xdr:nvPicPr>
        <xdr:cNvPr id="171388" name="Рисунок 57">
          <a:extLst>
            <a:ext uri="{FF2B5EF4-FFF2-40B4-BE49-F238E27FC236}">
              <a16:creationId xmlns:a16="http://schemas.microsoft.com/office/drawing/2014/main" id="{00000000-0008-0000-0500-00007C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5505450" y="30175200"/>
          <a:ext cx="2286000" cy="395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409575</xdr:colOff>
      <xdr:row>6</xdr:row>
      <xdr:rowOff>190500</xdr:rowOff>
    </xdr:from>
    <xdr:to>
      <xdr:col>2</xdr:col>
      <xdr:colOff>3114675</xdr:colOff>
      <xdr:row>11</xdr:row>
      <xdr:rowOff>619125</xdr:rowOff>
    </xdr:to>
    <xdr:pic>
      <xdr:nvPicPr>
        <xdr:cNvPr id="171389" name="Рисунок 2">
          <a:extLst>
            <a:ext uri="{FF2B5EF4-FFF2-40B4-BE49-F238E27FC236}">
              <a16:creationId xmlns:a16="http://schemas.microsoft.com/office/drawing/2014/main" id="{00000000-0008-0000-0500-00007D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5057775" y="21231225"/>
          <a:ext cx="2705100" cy="687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523875</xdr:colOff>
      <xdr:row>16</xdr:row>
      <xdr:rowOff>723900</xdr:rowOff>
    </xdr:from>
    <xdr:to>
      <xdr:col>2</xdr:col>
      <xdr:colOff>3057525</xdr:colOff>
      <xdr:row>16</xdr:row>
      <xdr:rowOff>2943225</xdr:rowOff>
    </xdr:to>
    <xdr:pic>
      <xdr:nvPicPr>
        <xdr:cNvPr id="171390" name="Рисунок 59">
          <a:extLst>
            <a:ext uri="{FF2B5EF4-FFF2-40B4-BE49-F238E27FC236}">
              <a16:creationId xmlns:a16="http://schemas.microsoft.com/office/drawing/2014/main" id="{00000000-0008-0000-0500-00007E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5172075" y="38023800"/>
          <a:ext cx="2533650" cy="2219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619125</xdr:colOff>
      <xdr:row>80</xdr:row>
      <xdr:rowOff>285750</xdr:rowOff>
    </xdr:from>
    <xdr:to>
      <xdr:col>2</xdr:col>
      <xdr:colOff>3429000</xdr:colOff>
      <xdr:row>80</xdr:row>
      <xdr:rowOff>2733675</xdr:rowOff>
    </xdr:to>
    <xdr:pic>
      <xdr:nvPicPr>
        <xdr:cNvPr id="171391" name="Рисунок 59">
          <a:extLst>
            <a:ext uri="{FF2B5EF4-FFF2-40B4-BE49-F238E27FC236}">
              <a16:creationId xmlns:a16="http://schemas.microsoft.com/office/drawing/2014/main" id="{00000000-0008-0000-0500-00007F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5267325" y="163344225"/>
          <a:ext cx="2809875" cy="2447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838200</xdr:colOff>
      <xdr:row>46</xdr:row>
      <xdr:rowOff>95250</xdr:rowOff>
    </xdr:from>
    <xdr:to>
      <xdr:col>2</xdr:col>
      <xdr:colOff>2524125</xdr:colOff>
      <xdr:row>46</xdr:row>
      <xdr:rowOff>1838325</xdr:rowOff>
    </xdr:to>
    <xdr:pic>
      <xdr:nvPicPr>
        <xdr:cNvPr id="171392" name="Рисунок 1">
          <a:extLst>
            <a:ext uri="{FF2B5EF4-FFF2-40B4-BE49-F238E27FC236}">
              <a16:creationId xmlns:a16="http://schemas.microsoft.com/office/drawing/2014/main" id="{00000000-0008-0000-0500-000080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5486400" y="128644650"/>
          <a:ext cx="168592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5</xdr:row>
      <xdr:rowOff>1485900</xdr:rowOff>
    </xdr:from>
    <xdr:to>
      <xdr:col>2</xdr:col>
      <xdr:colOff>3305175</xdr:colOff>
      <xdr:row>5</xdr:row>
      <xdr:rowOff>3819525</xdr:rowOff>
    </xdr:to>
    <xdr:pic>
      <xdr:nvPicPr>
        <xdr:cNvPr id="171394" name="Рисунок 5">
          <a:extLst>
            <a:ext uri="{FF2B5EF4-FFF2-40B4-BE49-F238E27FC236}">
              <a16:creationId xmlns:a16="http://schemas.microsoft.com/office/drawing/2014/main" id="{00000000-0008-0000-0500-000082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5048250" y="13401675"/>
          <a:ext cx="2905125" cy="233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619125</xdr:colOff>
      <xdr:row>50</xdr:row>
      <xdr:rowOff>142875</xdr:rowOff>
    </xdr:from>
    <xdr:to>
      <xdr:col>2</xdr:col>
      <xdr:colOff>3095625</xdr:colOff>
      <xdr:row>50</xdr:row>
      <xdr:rowOff>1905000</xdr:rowOff>
    </xdr:to>
    <xdr:pic>
      <xdr:nvPicPr>
        <xdr:cNvPr id="171395" name="Рисунок 6">
          <a:extLst>
            <a:ext uri="{FF2B5EF4-FFF2-40B4-BE49-F238E27FC236}">
              <a16:creationId xmlns:a16="http://schemas.microsoft.com/office/drawing/2014/main" id="{00000000-0008-0000-0500-000083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5267325" y="134264400"/>
          <a:ext cx="247650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571500</xdr:colOff>
      <xdr:row>51</xdr:row>
      <xdr:rowOff>238125</xdr:rowOff>
    </xdr:from>
    <xdr:to>
      <xdr:col>2</xdr:col>
      <xdr:colOff>3028950</xdr:colOff>
      <xdr:row>51</xdr:row>
      <xdr:rowOff>2066925</xdr:rowOff>
    </xdr:to>
    <xdr:pic>
      <xdr:nvPicPr>
        <xdr:cNvPr id="171396" name="Рисунок 7">
          <a:extLst>
            <a:ext uri="{FF2B5EF4-FFF2-40B4-BE49-F238E27FC236}">
              <a16:creationId xmlns:a16="http://schemas.microsoft.com/office/drawing/2014/main" id="{00000000-0008-0000-0500-0000849D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5219700" y="136531350"/>
          <a:ext cx="245745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48</xdr:row>
      <xdr:rowOff>71437</xdr:rowOff>
    </xdr:from>
    <xdr:to>
      <xdr:col>2</xdr:col>
      <xdr:colOff>3358400</xdr:colOff>
      <xdr:row>48</xdr:row>
      <xdr:rowOff>2119312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953000" y="121038937"/>
          <a:ext cx="3072650" cy="20478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70</xdr:row>
      <xdr:rowOff>1095375</xdr:rowOff>
    </xdr:from>
    <xdr:to>
      <xdr:col>3</xdr:col>
      <xdr:colOff>2876550</xdr:colOff>
      <xdr:row>72</xdr:row>
      <xdr:rowOff>85725</xdr:rowOff>
    </xdr:to>
    <xdr:pic>
      <xdr:nvPicPr>
        <xdr:cNvPr id="172278" name="Рисунок 6" descr="Диск50 PL13">
          <a:extLst>
            <a:ext uri="{FF2B5EF4-FFF2-40B4-BE49-F238E27FC236}">
              <a16:creationId xmlns:a16="http://schemas.microsoft.com/office/drawing/2014/main" id="{00000000-0008-0000-0600-0000F6A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0855" t="4530" r="10487" b="9641"/>
        <a:stretch>
          <a:fillRect/>
        </a:stretch>
      </xdr:blipFill>
      <xdr:spPr bwMode="auto">
        <a:xfrm>
          <a:off x="6086475" y="130492500"/>
          <a:ext cx="2343150" cy="2038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74</xdr:row>
      <xdr:rowOff>361950</xdr:rowOff>
    </xdr:from>
    <xdr:to>
      <xdr:col>3</xdr:col>
      <xdr:colOff>2743200</xdr:colOff>
      <xdr:row>75</xdr:row>
      <xdr:rowOff>1095375</xdr:rowOff>
    </xdr:to>
    <xdr:pic>
      <xdr:nvPicPr>
        <xdr:cNvPr id="172279" name="Рисунок 5" descr="Диск25 PL01">
          <a:extLst>
            <a:ext uri="{FF2B5EF4-FFF2-40B4-BE49-F238E27FC236}">
              <a16:creationId xmlns:a16="http://schemas.microsoft.com/office/drawing/2014/main" id="{00000000-0008-0000-0600-0000F7A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9914" t="5643" r="23502" b="6367"/>
        <a:stretch>
          <a:fillRect/>
        </a:stretch>
      </xdr:blipFill>
      <xdr:spPr bwMode="auto">
        <a:xfrm>
          <a:off x="6048375" y="137169525"/>
          <a:ext cx="2247900" cy="2143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838200</xdr:colOff>
      <xdr:row>76</xdr:row>
      <xdr:rowOff>781050</xdr:rowOff>
    </xdr:from>
    <xdr:to>
      <xdr:col>3</xdr:col>
      <xdr:colOff>2390775</xdr:colOff>
      <xdr:row>77</xdr:row>
      <xdr:rowOff>752476</xdr:rowOff>
    </xdr:to>
    <xdr:pic>
      <xdr:nvPicPr>
        <xdr:cNvPr id="172280" name="Picture 1">
          <a:extLst>
            <a:ext uri="{FF2B5EF4-FFF2-40B4-BE49-F238E27FC236}">
              <a16:creationId xmlns:a16="http://schemas.microsoft.com/office/drawing/2014/main" id="{00000000-0008-0000-0600-0000F8A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5348" t="13844" r="53058" b="5602"/>
        <a:stretch>
          <a:fillRect/>
        </a:stretch>
      </xdr:blipFill>
      <xdr:spPr bwMode="auto">
        <a:xfrm>
          <a:off x="6391275" y="140522325"/>
          <a:ext cx="1552575" cy="1495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73</xdr:row>
      <xdr:rowOff>219075</xdr:rowOff>
    </xdr:from>
    <xdr:to>
      <xdr:col>3</xdr:col>
      <xdr:colOff>3219450</xdr:colOff>
      <xdr:row>73</xdr:row>
      <xdr:rowOff>2676525</xdr:rowOff>
    </xdr:to>
    <xdr:pic>
      <xdr:nvPicPr>
        <xdr:cNvPr id="172281" name="Picture 2">
          <a:extLst>
            <a:ext uri="{FF2B5EF4-FFF2-40B4-BE49-F238E27FC236}">
              <a16:creationId xmlns:a16="http://schemas.microsoft.com/office/drawing/2014/main" id="{00000000-0008-0000-0600-0000F9A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6158" r="6992" b="1550"/>
        <a:stretch>
          <a:fillRect/>
        </a:stretch>
      </xdr:blipFill>
      <xdr:spPr bwMode="auto">
        <a:xfrm>
          <a:off x="5743575" y="134188200"/>
          <a:ext cx="3028950" cy="2457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666750</xdr:colOff>
      <xdr:row>79</xdr:row>
      <xdr:rowOff>190500</xdr:rowOff>
    </xdr:from>
    <xdr:to>
      <xdr:col>3</xdr:col>
      <xdr:colOff>2476500</xdr:colOff>
      <xdr:row>79</xdr:row>
      <xdr:rowOff>1409700</xdr:rowOff>
    </xdr:to>
    <xdr:pic>
      <xdr:nvPicPr>
        <xdr:cNvPr id="172282" name="Picture 58" descr="2405">
          <a:extLst>
            <a:ext uri="{FF2B5EF4-FFF2-40B4-BE49-F238E27FC236}">
              <a16:creationId xmlns:a16="http://schemas.microsoft.com/office/drawing/2014/main" id="{00000000-0008-0000-0600-0000FAA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219825" y="143741775"/>
          <a:ext cx="18097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514350</xdr:colOff>
      <xdr:row>80</xdr:row>
      <xdr:rowOff>161925</xdr:rowOff>
    </xdr:from>
    <xdr:to>
      <xdr:col>3</xdr:col>
      <xdr:colOff>2714625</xdr:colOff>
      <xdr:row>80</xdr:row>
      <xdr:rowOff>1333500</xdr:rowOff>
    </xdr:to>
    <xdr:pic>
      <xdr:nvPicPr>
        <xdr:cNvPr id="172283" name="Picture 59" descr="2406">
          <a:extLst>
            <a:ext uri="{FF2B5EF4-FFF2-40B4-BE49-F238E27FC236}">
              <a16:creationId xmlns:a16="http://schemas.microsoft.com/office/drawing/2014/main" id="{00000000-0008-0000-0600-0000FBA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67425" y="145237200"/>
          <a:ext cx="220027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1143000</xdr:colOff>
      <xdr:row>48</xdr:row>
      <xdr:rowOff>76200</xdr:rowOff>
    </xdr:from>
    <xdr:to>
      <xdr:col>3</xdr:col>
      <xdr:colOff>1885950</xdr:colOff>
      <xdr:row>49</xdr:row>
      <xdr:rowOff>1390650</xdr:rowOff>
    </xdr:to>
    <xdr:pic>
      <xdr:nvPicPr>
        <xdr:cNvPr id="172284" name="Рисунок 271" descr="Гриф50.jpg">
          <a:extLst>
            <a:ext uri="{FF2B5EF4-FFF2-40B4-BE49-F238E27FC236}">
              <a16:creationId xmlns:a16="http://schemas.microsoft.com/office/drawing/2014/main" id="{00000000-0008-0000-0600-0000FCA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 t="32932" b="37685"/>
        <a:stretch>
          <a:fillRect/>
        </a:stretch>
      </xdr:blipFill>
      <xdr:spPr bwMode="auto">
        <a:xfrm rot="2989860">
          <a:off x="5648325" y="96278700"/>
          <a:ext cx="28384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333375</xdr:colOff>
      <xdr:row>41</xdr:row>
      <xdr:rowOff>38100</xdr:rowOff>
    </xdr:from>
    <xdr:to>
      <xdr:col>3</xdr:col>
      <xdr:colOff>3076575</xdr:colOff>
      <xdr:row>41</xdr:row>
      <xdr:rowOff>381000</xdr:rowOff>
    </xdr:to>
    <xdr:pic>
      <xdr:nvPicPr>
        <xdr:cNvPr id="172285" name="Рисунок 335" descr="C:\Users\Игорь Борисович\Desktop\для прайса тяж атлетика\Гриф с метал серединой.jpg">
          <a:extLst>
            <a:ext uri="{FF2B5EF4-FFF2-40B4-BE49-F238E27FC236}">
              <a16:creationId xmlns:a16="http://schemas.microsoft.com/office/drawing/2014/main" id="{00000000-0008-0000-0600-0000FDA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l="1283" r="2509"/>
        <a:stretch>
          <a:fillRect/>
        </a:stretch>
      </xdr:blipFill>
      <xdr:spPr bwMode="auto">
        <a:xfrm>
          <a:off x="5886450" y="84524850"/>
          <a:ext cx="2743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23</xdr:row>
      <xdr:rowOff>371475</xdr:rowOff>
    </xdr:from>
    <xdr:to>
      <xdr:col>3</xdr:col>
      <xdr:colOff>3076575</xdr:colOff>
      <xdr:row>23</xdr:row>
      <xdr:rowOff>2590800</xdr:rowOff>
    </xdr:to>
    <xdr:pic>
      <xdr:nvPicPr>
        <xdr:cNvPr id="172286" name="Рисунок 15" descr="гантели Мини.png">
          <a:extLst>
            <a:ext uri="{FF2B5EF4-FFF2-40B4-BE49-F238E27FC236}">
              <a16:creationId xmlns:a16="http://schemas.microsoft.com/office/drawing/2014/main" id="{00000000-0008-0000-0600-0000FEA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600700" y="49110900"/>
          <a:ext cx="3028950" cy="2219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1019175</xdr:colOff>
      <xdr:row>26</xdr:row>
      <xdr:rowOff>190500</xdr:rowOff>
    </xdr:from>
    <xdr:to>
      <xdr:col>3</xdr:col>
      <xdr:colOff>2162175</xdr:colOff>
      <xdr:row>26</xdr:row>
      <xdr:rowOff>1724025</xdr:rowOff>
    </xdr:to>
    <xdr:pic>
      <xdr:nvPicPr>
        <xdr:cNvPr id="172290" name="Рисунок 23" descr="02_ Гиря красная.png">
          <a:extLst>
            <a:ext uri="{FF2B5EF4-FFF2-40B4-BE49-F238E27FC236}">
              <a16:creationId xmlns:a16="http://schemas.microsoft.com/office/drawing/2014/main" id="{00000000-0008-0000-0600-000002A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572250" y="56235600"/>
          <a:ext cx="1143000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714375</xdr:colOff>
      <xdr:row>24</xdr:row>
      <xdr:rowOff>0</xdr:rowOff>
    </xdr:from>
    <xdr:to>
      <xdr:col>3</xdr:col>
      <xdr:colOff>2600325</xdr:colOff>
      <xdr:row>24</xdr:row>
      <xdr:rowOff>1571625</xdr:rowOff>
    </xdr:to>
    <xdr:pic>
      <xdr:nvPicPr>
        <xdr:cNvPr id="172292" name="Рисунок 27" descr="10_ Гантель серая.png">
          <a:extLst>
            <a:ext uri="{FF2B5EF4-FFF2-40B4-BE49-F238E27FC236}">
              <a16:creationId xmlns:a16="http://schemas.microsoft.com/office/drawing/2014/main" id="{00000000-0008-0000-0600-000004A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267450" y="51463575"/>
          <a:ext cx="1885950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409575</xdr:colOff>
      <xdr:row>25</xdr:row>
      <xdr:rowOff>85725</xdr:rowOff>
    </xdr:from>
    <xdr:to>
      <xdr:col>3</xdr:col>
      <xdr:colOff>2971800</xdr:colOff>
      <xdr:row>25</xdr:row>
      <xdr:rowOff>1362075</xdr:rowOff>
    </xdr:to>
    <xdr:pic>
      <xdr:nvPicPr>
        <xdr:cNvPr id="172293" name="Рисунок 29" descr="12__ Гантель с креплением черн. сер.png">
          <a:extLst>
            <a:ext uri="{FF2B5EF4-FFF2-40B4-BE49-F238E27FC236}">
              <a16:creationId xmlns:a16="http://schemas.microsoft.com/office/drawing/2014/main" id="{00000000-0008-0000-0600-000005A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962650" y="53454300"/>
          <a:ext cx="256222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3101622</xdr:colOff>
      <xdr:row>81</xdr:row>
      <xdr:rowOff>690561</xdr:rowOff>
    </xdr:from>
    <xdr:to>
      <xdr:col>4</xdr:col>
      <xdr:colOff>1643063</xdr:colOff>
      <xdr:row>81</xdr:row>
      <xdr:rowOff>1210606</xdr:rowOff>
    </xdr:to>
    <xdr:sp macro="" textlink="">
      <xdr:nvSpPr>
        <xdr:cNvPr id="40" name="Стрелка вправо 39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/>
      </xdr:nvSpPr>
      <xdr:spPr>
        <a:xfrm>
          <a:off x="8649935" y="113109374"/>
          <a:ext cx="1851378" cy="520045"/>
        </a:xfrm>
        <a:prstGeom prst="rightArrow">
          <a:avLst/>
        </a:prstGeom>
        <a:solidFill>
          <a:schemeClr val="bg1"/>
        </a:solidFill>
        <a:ln w="571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ru-RU"/>
        </a:p>
      </xdr:txBody>
    </xdr:sp>
    <xdr:clientData/>
  </xdr:twoCellAnchor>
  <xdr:twoCellAnchor editAs="oneCell">
    <xdr:from>
      <xdr:col>3</xdr:col>
      <xdr:colOff>571500</xdr:colOff>
      <xdr:row>63</xdr:row>
      <xdr:rowOff>171450</xdr:rowOff>
    </xdr:from>
    <xdr:to>
      <xdr:col>3</xdr:col>
      <xdr:colOff>2971800</xdr:colOff>
      <xdr:row>63</xdr:row>
      <xdr:rowOff>2581275</xdr:rowOff>
    </xdr:to>
    <xdr:pic>
      <xdr:nvPicPr>
        <xdr:cNvPr id="172295" name="Рисунок 334" descr="P:\ОТДЕЛ ПРОДАЖ\Добреднев Игорь\!____Юрий Десигнер\Гриф\1_Диск 0.5.jpg">
          <a:extLst>
            <a:ext uri="{FF2B5EF4-FFF2-40B4-BE49-F238E27FC236}">
              <a16:creationId xmlns:a16="http://schemas.microsoft.com/office/drawing/2014/main" id="{00000000-0008-0000-0600-000007A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124575" y="118186200"/>
          <a:ext cx="2400300" cy="2409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685800</xdr:colOff>
      <xdr:row>66</xdr:row>
      <xdr:rowOff>361950</xdr:rowOff>
    </xdr:from>
    <xdr:to>
      <xdr:col>3</xdr:col>
      <xdr:colOff>2619375</xdr:colOff>
      <xdr:row>68</xdr:row>
      <xdr:rowOff>638175</xdr:rowOff>
    </xdr:to>
    <xdr:pic>
      <xdr:nvPicPr>
        <xdr:cNvPr id="172296" name="Рисунок 5" descr="Диск25 PL01">
          <a:extLst>
            <a:ext uri="{FF2B5EF4-FFF2-40B4-BE49-F238E27FC236}">
              <a16:creationId xmlns:a16="http://schemas.microsoft.com/office/drawing/2014/main" id="{00000000-0008-0000-0600-000008A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 l="9914" t="5643" r="23502" b="6367"/>
        <a:stretch>
          <a:fillRect/>
        </a:stretch>
      </xdr:blipFill>
      <xdr:spPr bwMode="auto">
        <a:xfrm>
          <a:off x="6238875" y="124996575"/>
          <a:ext cx="1933575" cy="2657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</xdr:colOff>
      <xdr:row>64</xdr:row>
      <xdr:rowOff>209550</xdr:rowOff>
    </xdr:from>
    <xdr:to>
      <xdr:col>3</xdr:col>
      <xdr:colOff>2924175</xdr:colOff>
      <xdr:row>64</xdr:row>
      <xdr:rowOff>2400300</xdr:rowOff>
    </xdr:to>
    <xdr:pic>
      <xdr:nvPicPr>
        <xdr:cNvPr id="172297" name="Рисунок 43">
          <a:extLst>
            <a:ext uri="{FF2B5EF4-FFF2-40B4-BE49-F238E27FC236}">
              <a16:creationId xmlns:a16="http://schemas.microsoft.com/office/drawing/2014/main" id="{00000000-0008-0000-0600-000009A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t="13306" r="5435" b="10190"/>
        <a:stretch>
          <a:fillRect/>
        </a:stretch>
      </xdr:blipFill>
      <xdr:spPr bwMode="auto">
        <a:xfrm>
          <a:off x="5686425" y="120938925"/>
          <a:ext cx="27908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514350</xdr:colOff>
      <xdr:row>43</xdr:row>
      <xdr:rowOff>1466850</xdr:rowOff>
    </xdr:from>
    <xdr:to>
      <xdr:col>3</xdr:col>
      <xdr:colOff>2971800</xdr:colOff>
      <xdr:row>44</xdr:row>
      <xdr:rowOff>142874</xdr:rowOff>
    </xdr:to>
    <xdr:pic>
      <xdr:nvPicPr>
        <xdr:cNvPr id="172298" name="Рисунок 335" descr="C:\Users\Игорь Борисович\Desktop\для прайса тяж атлетика\Гриф с метал серединой.jpg">
          <a:extLst>
            <a:ext uri="{FF2B5EF4-FFF2-40B4-BE49-F238E27FC236}">
              <a16:creationId xmlns:a16="http://schemas.microsoft.com/office/drawing/2014/main" id="{00000000-0008-0000-0600-00000AA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l="1283" r="2509"/>
        <a:stretch>
          <a:fillRect/>
        </a:stretch>
      </xdr:blipFill>
      <xdr:spPr bwMode="auto">
        <a:xfrm>
          <a:off x="6067425" y="89001600"/>
          <a:ext cx="2457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596974</xdr:colOff>
      <xdr:row>5</xdr:row>
      <xdr:rowOff>1691241</xdr:rowOff>
    </xdr:from>
    <xdr:to>
      <xdr:col>3</xdr:col>
      <xdr:colOff>2987749</xdr:colOff>
      <xdr:row>6</xdr:row>
      <xdr:rowOff>65124</xdr:rowOff>
    </xdr:to>
    <xdr:pic>
      <xdr:nvPicPr>
        <xdr:cNvPr id="172300" name="Picture 4" descr="http://petrosport.kz/sites/default/files/styles/img_500x500/public/gantelya_no3.jpg?itok=r3yhKfR3">
          <a:extLst>
            <a:ext uri="{FF2B5EF4-FFF2-40B4-BE49-F238E27FC236}">
              <a16:creationId xmlns:a16="http://schemas.microsoft.com/office/drawing/2014/main" id="{00000000-0008-0000-0600-00000CA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156916" y="11969381"/>
          <a:ext cx="2390775" cy="1652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507926</xdr:colOff>
      <xdr:row>6</xdr:row>
      <xdr:rowOff>1684596</xdr:rowOff>
    </xdr:from>
    <xdr:to>
      <xdr:col>3</xdr:col>
      <xdr:colOff>2727251</xdr:colOff>
      <xdr:row>6</xdr:row>
      <xdr:rowOff>2884303</xdr:rowOff>
    </xdr:to>
    <xdr:pic>
      <xdr:nvPicPr>
        <xdr:cNvPr id="172301" name="Рисунок 50" descr="гантеля.png">
          <a:extLst>
            <a:ext uri="{FF2B5EF4-FFF2-40B4-BE49-F238E27FC236}">
              <a16:creationId xmlns:a16="http://schemas.microsoft.com/office/drawing/2014/main" id="{00000000-0008-0000-0600-00000DA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067868" y="15241108"/>
          <a:ext cx="2219325" cy="1199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552450</xdr:colOff>
      <xdr:row>39</xdr:row>
      <xdr:rowOff>1085850</xdr:rowOff>
    </xdr:from>
    <xdr:to>
      <xdr:col>3</xdr:col>
      <xdr:colOff>2743200</xdr:colOff>
      <xdr:row>39</xdr:row>
      <xdr:rowOff>1333500</xdr:rowOff>
    </xdr:to>
    <xdr:pic>
      <xdr:nvPicPr>
        <xdr:cNvPr id="172302" name="Рисунок 330" descr="C:\Users\Игорь Борисович\Desktop\для прайса тяж атлетика\Грифы.jpg">
          <a:extLst>
            <a:ext uri="{FF2B5EF4-FFF2-40B4-BE49-F238E27FC236}">
              <a16:creationId xmlns:a16="http://schemas.microsoft.com/office/drawing/2014/main" id="{00000000-0008-0000-0600-00000EA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105525" y="79990950"/>
          <a:ext cx="21907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1066800</xdr:colOff>
      <xdr:row>22</xdr:row>
      <xdr:rowOff>209550</xdr:rowOff>
    </xdr:from>
    <xdr:to>
      <xdr:col>3</xdr:col>
      <xdr:colOff>2476500</xdr:colOff>
      <xdr:row>22</xdr:row>
      <xdr:rowOff>1450458</xdr:rowOff>
    </xdr:to>
    <xdr:pic>
      <xdr:nvPicPr>
        <xdr:cNvPr id="172303" name="Picture 2">
          <a:extLst>
            <a:ext uri="{FF2B5EF4-FFF2-40B4-BE49-F238E27FC236}">
              <a16:creationId xmlns:a16="http://schemas.microsoft.com/office/drawing/2014/main" id="{00000000-0008-0000-0600-00000FA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619875" y="35956875"/>
          <a:ext cx="140970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57150</xdr:colOff>
      <xdr:row>21</xdr:row>
      <xdr:rowOff>152400</xdr:rowOff>
    </xdr:from>
    <xdr:to>
      <xdr:col>3</xdr:col>
      <xdr:colOff>1781175</xdr:colOff>
      <xdr:row>22</xdr:row>
      <xdr:rowOff>581025</xdr:rowOff>
    </xdr:to>
    <xdr:pic>
      <xdr:nvPicPr>
        <xdr:cNvPr id="172304" name="Picture 3">
          <a:extLst>
            <a:ext uri="{FF2B5EF4-FFF2-40B4-BE49-F238E27FC236}">
              <a16:creationId xmlns:a16="http://schemas.microsoft.com/office/drawing/2014/main" id="{00000000-0008-0000-0600-000010A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610225" y="34785300"/>
          <a:ext cx="1724025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1552575</xdr:colOff>
      <xdr:row>21</xdr:row>
      <xdr:rowOff>571500</xdr:rowOff>
    </xdr:from>
    <xdr:to>
      <xdr:col>3</xdr:col>
      <xdr:colOff>3286125</xdr:colOff>
      <xdr:row>22</xdr:row>
      <xdr:rowOff>685800</xdr:rowOff>
    </xdr:to>
    <xdr:pic>
      <xdr:nvPicPr>
        <xdr:cNvPr id="172305" name="Picture 4">
          <a:extLst>
            <a:ext uri="{FF2B5EF4-FFF2-40B4-BE49-F238E27FC236}">
              <a16:creationId xmlns:a16="http://schemas.microsoft.com/office/drawing/2014/main" id="{00000000-0008-0000-0600-000011A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7105650" y="35204400"/>
          <a:ext cx="173355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742950</xdr:colOff>
      <xdr:row>36</xdr:row>
      <xdr:rowOff>209550</xdr:rowOff>
    </xdr:from>
    <xdr:to>
      <xdr:col>3</xdr:col>
      <xdr:colOff>2495550</xdr:colOff>
      <xdr:row>37</xdr:row>
      <xdr:rowOff>123825</xdr:rowOff>
    </xdr:to>
    <xdr:pic>
      <xdr:nvPicPr>
        <xdr:cNvPr id="172306" name="Рисунок 38" descr="http://sportoptovik.ru/upload/resize_cache/iblock/dd5/110_110_1/dd5cbfd8680b9423b1c1a303efb1f45b.png">
          <a:extLst>
            <a:ext uri="{FF2B5EF4-FFF2-40B4-BE49-F238E27FC236}">
              <a16:creationId xmlns:a16="http://schemas.microsoft.com/office/drawing/2014/main" id="{00000000-0008-0000-0600-000012A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296025" y="73914000"/>
          <a:ext cx="1752600" cy="213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666750</xdr:colOff>
      <xdr:row>37</xdr:row>
      <xdr:rowOff>0</xdr:rowOff>
    </xdr:from>
    <xdr:to>
      <xdr:col>3</xdr:col>
      <xdr:colOff>2428875</xdr:colOff>
      <xdr:row>37</xdr:row>
      <xdr:rowOff>2124075</xdr:rowOff>
    </xdr:to>
    <xdr:pic>
      <xdr:nvPicPr>
        <xdr:cNvPr id="172307" name="Рисунок 40" descr="http://sportoptovik.ru/upload/resize_cache/iblock/dd5/110_110_1/dd5cbfd8680b9423b1c1a303efb1f45b.png">
          <a:extLst>
            <a:ext uri="{FF2B5EF4-FFF2-40B4-BE49-F238E27FC236}">
              <a16:creationId xmlns:a16="http://schemas.microsoft.com/office/drawing/2014/main" id="{00000000-0008-0000-0600-000013A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219825" y="75923775"/>
          <a:ext cx="1762125" cy="212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</xdr:colOff>
      <xdr:row>45</xdr:row>
      <xdr:rowOff>180975</xdr:rowOff>
    </xdr:from>
    <xdr:to>
      <xdr:col>4</xdr:col>
      <xdr:colOff>47625</xdr:colOff>
      <xdr:row>47</xdr:row>
      <xdr:rowOff>1162050</xdr:rowOff>
    </xdr:to>
    <xdr:pic>
      <xdr:nvPicPr>
        <xdr:cNvPr id="172308" name="Рисунок 41" descr="http://sportoptovik.ru/upload/resize_cache/iblock/dfd/110_110_1/dfd7c7d7e64e08ed9ca2cd273484411c.png">
          <a:extLst>
            <a:ext uri="{FF2B5EF4-FFF2-40B4-BE49-F238E27FC236}">
              <a16:creationId xmlns:a16="http://schemas.microsoft.com/office/drawing/2014/main" id="{00000000-0008-0000-0600-000014A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5572125" y="90763725"/>
          <a:ext cx="3343275" cy="402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1371600</xdr:colOff>
      <xdr:row>0</xdr:row>
      <xdr:rowOff>2990850</xdr:rowOff>
    </xdr:to>
    <xdr:pic>
      <xdr:nvPicPr>
        <xdr:cNvPr id="172309" name="Рисунок 3">
          <a:extLst>
            <a:ext uri="{FF2B5EF4-FFF2-40B4-BE49-F238E27FC236}">
              <a16:creationId xmlns:a16="http://schemas.microsoft.com/office/drawing/2014/main" id="{00000000-0008-0000-0600-000015A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b="87215"/>
        <a:stretch>
          <a:fillRect/>
        </a:stretch>
      </xdr:blipFill>
      <xdr:spPr bwMode="auto">
        <a:xfrm>
          <a:off x="0" y="0"/>
          <a:ext cx="18478500" cy="2990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2962275</xdr:rowOff>
    </xdr:from>
    <xdr:to>
      <xdr:col>12</xdr:col>
      <xdr:colOff>1371600</xdr:colOff>
      <xdr:row>1</xdr:row>
      <xdr:rowOff>1609725</xdr:rowOff>
    </xdr:to>
    <xdr:pic>
      <xdr:nvPicPr>
        <xdr:cNvPr id="172310" name="Рисунок 3">
          <a:extLst>
            <a:ext uri="{FF2B5EF4-FFF2-40B4-BE49-F238E27FC236}">
              <a16:creationId xmlns:a16="http://schemas.microsoft.com/office/drawing/2014/main" id="{00000000-0008-0000-0600-000016A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t="55519" b="28006"/>
        <a:stretch>
          <a:fillRect/>
        </a:stretch>
      </xdr:blipFill>
      <xdr:spPr bwMode="auto">
        <a:xfrm>
          <a:off x="0" y="2962275"/>
          <a:ext cx="18478500" cy="384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666750</xdr:colOff>
      <xdr:row>15</xdr:row>
      <xdr:rowOff>285750</xdr:rowOff>
    </xdr:from>
    <xdr:to>
      <xdr:col>3</xdr:col>
      <xdr:colOff>2857500</xdr:colOff>
      <xdr:row>16</xdr:row>
      <xdr:rowOff>1000125</xdr:rowOff>
    </xdr:to>
    <xdr:pic>
      <xdr:nvPicPr>
        <xdr:cNvPr id="172311" name="Рисунок 1">
          <a:extLst>
            <a:ext uri="{FF2B5EF4-FFF2-40B4-BE49-F238E27FC236}">
              <a16:creationId xmlns:a16="http://schemas.microsoft.com/office/drawing/2014/main" id="{00000000-0008-0000-0600-000017A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219825" y="29222700"/>
          <a:ext cx="2190750" cy="201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857250</xdr:colOff>
      <xdr:row>18</xdr:row>
      <xdr:rowOff>314325</xdr:rowOff>
    </xdr:from>
    <xdr:to>
      <xdr:col>3</xdr:col>
      <xdr:colOff>3048000</xdr:colOff>
      <xdr:row>20</xdr:row>
      <xdr:rowOff>523875</xdr:rowOff>
    </xdr:to>
    <xdr:pic>
      <xdr:nvPicPr>
        <xdr:cNvPr id="172312" name="Рисунок 6">
          <a:extLst>
            <a:ext uri="{FF2B5EF4-FFF2-40B4-BE49-F238E27FC236}">
              <a16:creationId xmlns:a16="http://schemas.microsoft.com/office/drawing/2014/main" id="{00000000-0008-0000-0600-000018A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410325" y="32394525"/>
          <a:ext cx="2190750" cy="185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666750</xdr:colOff>
      <xdr:row>28</xdr:row>
      <xdr:rowOff>333375</xdr:rowOff>
    </xdr:from>
    <xdr:to>
      <xdr:col>3</xdr:col>
      <xdr:colOff>2790825</xdr:colOff>
      <xdr:row>30</xdr:row>
      <xdr:rowOff>600075</xdr:rowOff>
    </xdr:to>
    <xdr:pic>
      <xdr:nvPicPr>
        <xdr:cNvPr id="172313" name="Рисунок 7">
          <a:extLst>
            <a:ext uri="{FF2B5EF4-FFF2-40B4-BE49-F238E27FC236}">
              <a16:creationId xmlns:a16="http://schemas.microsoft.com/office/drawing/2014/main" id="{00000000-0008-0000-0600-000019A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219825" y="64188975"/>
          <a:ext cx="2124075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485775</xdr:colOff>
      <xdr:row>50</xdr:row>
      <xdr:rowOff>247650</xdr:rowOff>
    </xdr:from>
    <xdr:to>
      <xdr:col>3</xdr:col>
      <xdr:colOff>2762250</xdr:colOff>
      <xdr:row>50</xdr:row>
      <xdr:rowOff>1276350</xdr:rowOff>
    </xdr:to>
    <xdr:pic>
      <xdr:nvPicPr>
        <xdr:cNvPr id="172314" name="Рисунок 1">
          <a:extLst>
            <a:ext uri="{FF2B5EF4-FFF2-40B4-BE49-F238E27FC236}">
              <a16:creationId xmlns:a16="http://schemas.microsoft.com/office/drawing/2014/main" id="{00000000-0008-0000-0600-00001AA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38850" y="98450400"/>
          <a:ext cx="227647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381000</xdr:colOff>
      <xdr:row>9</xdr:row>
      <xdr:rowOff>1019175</xdr:rowOff>
    </xdr:from>
    <xdr:to>
      <xdr:col>4</xdr:col>
      <xdr:colOff>0</xdr:colOff>
      <xdr:row>12</xdr:row>
      <xdr:rowOff>85726</xdr:rowOff>
    </xdr:to>
    <xdr:pic>
      <xdr:nvPicPr>
        <xdr:cNvPr id="172315" name="Рисунок 2">
          <a:extLst>
            <a:ext uri="{FF2B5EF4-FFF2-40B4-BE49-F238E27FC236}">
              <a16:creationId xmlns:a16="http://schemas.microsoft.com/office/drawing/2014/main" id="{00000000-0008-0000-0600-00001BA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934075" y="22269450"/>
          <a:ext cx="2933700" cy="2809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466725</xdr:colOff>
      <xdr:row>32</xdr:row>
      <xdr:rowOff>514350</xdr:rowOff>
    </xdr:from>
    <xdr:to>
      <xdr:col>3</xdr:col>
      <xdr:colOff>2943225</xdr:colOff>
      <xdr:row>35</xdr:row>
      <xdr:rowOff>9524</xdr:rowOff>
    </xdr:to>
    <xdr:pic>
      <xdr:nvPicPr>
        <xdr:cNvPr id="172316" name="Рисунок 4">
          <a:extLst>
            <a:ext uri="{FF2B5EF4-FFF2-40B4-BE49-F238E27FC236}">
              <a16:creationId xmlns:a16="http://schemas.microsoft.com/office/drawing/2014/main" id="{00000000-0008-0000-0600-00001CA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19800" y="67779900"/>
          <a:ext cx="2476500" cy="3648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314325</xdr:colOff>
      <xdr:row>52</xdr:row>
      <xdr:rowOff>1314450</xdr:rowOff>
    </xdr:from>
    <xdr:to>
      <xdr:col>3</xdr:col>
      <xdr:colOff>3048000</xdr:colOff>
      <xdr:row>54</xdr:row>
      <xdr:rowOff>761999</xdr:rowOff>
    </xdr:to>
    <xdr:pic>
      <xdr:nvPicPr>
        <xdr:cNvPr id="172317" name="Рисунок 5">
          <a:extLst>
            <a:ext uri="{FF2B5EF4-FFF2-40B4-BE49-F238E27FC236}">
              <a16:creationId xmlns:a16="http://schemas.microsoft.com/office/drawing/2014/main" id="{00000000-0008-0000-0600-00001DA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5867400" y="102565200"/>
          <a:ext cx="2733675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58</xdr:row>
      <xdr:rowOff>762000</xdr:rowOff>
    </xdr:from>
    <xdr:to>
      <xdr:col>3</xdr:col>
      <xdr:colOff>2733675</xdr:colOff>
      <xdr:row>60</xdr:row>
      <xdr:rowOff>923925</xdr:rowOff>
    </xdr:to>
    <xdr:pic>
      <xdr:nvPicPr>
        <xdr:cNvPr id="172318" name="Рисунок 6">
          <a:extLst>
            <a:ext uri="{FF2B5EF4-FFF2-40B4-BE49-F238E27FC236}">
              <a16:creationId xmlns:a16="http://schemas.microsoft.com/office/drawing/2014/main" id="{00000000-0008-0000-0600-00001EA1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5619750" y="111156750"/>
          <a:ext cx="2667000" cy="3209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447675</xdr:colOff>
      <xdr:row>57</xdr:row>
      <xdr:rowOff>1385887</xdr:rowOff>
    </xdr:from>
    <xdr:to>
      <xdr:col>2</xdr:col>
      <xdr:colOff>2836713</xdr:colOff>
      <xdr:row>59</xdr:row>
      <xdr:rowOff>119063</xdr:rowOff>
    </xdr:to>
    <xdr:pic>
      <xdr:nvPicPr>
        <xdr:cNvPr id="173385" name="Рисунок 292" descr="8977988.jpg">
          <a:extLst>
            <a:ext uri="{FF2B5EF4-FFF2-40B4-BE49-F238E27FC236}">
              <a16:creationId xmlns:a16="http://schemas.microsoft.com/office/drawing/2014/main" id="{00000000-0008-0000-0700-000049A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2238" y="112971262"/>
          <a:ext cx="2389038" cy="1971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1123950</xdr:colOff>
      <xdr:row>14</xdr:row>
      <xdr:rowOff>104775</xdr:rowOff>
    </xdr:from>
    <xdr:to>
      <xdr:col>2</xdr:col>
      <xdr:colOff>2457450</xdr:colOff>
      <xdr:row>14</xdr:row>
      <xdr:rowOff>1209675</xdr:rowOff>
    </xdr:to>
    <xdr:pic>
      <xdr:nvPicPr>
        <xdr:cNvPr id="173386" name="Рисунок 335" descr="C:\Users\Игорь Борисович\Desktop\1341498663_004acgy7.jpeg">
          <a:extLst>
            <a:ext uri="{FF2B5EF4-FFF2-40B4-BE49-F238E27FC236}">
              <a16:creationId xmlns:a16="http://schemas.microsoft.com/office/drawing/2014/main" id="{00000000-0008-0000-0700-00004AA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43750" y="48615600"/>
          <a:ext cx="13335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1000125</xdr:colOff>
      <xdr:row>13</xdr:row>
      <xdr:rowOff>228600</xdr:rowOff>
    </xdr:from>
    <xdr:to>
      <xdr:col>2</xdr:col>
      <xdr:colOff>2371725</xdr:colOff>
      <xdr:row>13</xdr:row>
      <xdr:rowOff>1162050</xdr:rowOff>
    </xdr:to>
    <xdr:pic>
      <xdr:nvPicPr>
        <xdr:cNvPr id="173387" name="Рисунок 241" descr="C:\Documents and Settings\Альпинист\Рабочий стол\111.jpg">
          <a:extLst>
            <a:ext uri="{FF2B5EF4-FFF2-40B4-BE49-F238E27FC236}">
              <a16:creationId xmlns:a16="http://schemas.microsoft.com/office/drawing/2014/main" id="{00000000-0008-0000-0700-00004BA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5499" t="13620" r="5499" b="19881"/>
        <a:stretch>
          <a:fillRect/>
        </a:stretch>
      </xdr:blipFill>
      <xdr:spPr bwMode="auto">
        <a:xfrm>
          <a:off x="7019925" y="46986825"/>
          <a:ext cx="13716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723900</xdr:colOff>
      <xdr:row>15</xdr:row>
      <xdr:rowOff>57150</xdr:rowOff>
    </xdr:from>
    <xdr:to>
      <xdr:col>2</xdr:col>
      <xdr:colOff>2476500</xdr:colOff>
      <xdr:row>15</xdr:row>
      <xdr:rowOff>1200150</xdr:rowOff>
    </xdr:to>
    <xdr:pic>
      <xdr:nvPicPr>
        <xdr:cNvPr id="173388" name="Рисунок 240" descr="C:\Documents and Settings\Альпинист\Рабочий стол\222.jpg">
          <a:extLst>
            <a:ext uri="{FF2B5EF4-FFF2-40B4-BE49-F238E27FC236}">
              <a16:creationId xmlns:a16="http://schemas.microsoft.com/office/drawing/2014/main" id="{00000000-0008-0000-0700-00004CA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3397" t="20845" r="5659" b="16136"/>
        <a:stretch>
          <a:fillRect/>
        </a:stretch>
      </xdr:blipFill>
      <xdr:spPr bwMode="auto">
        <a:xfrm>
          <a:off x="6743700" y="49844325"/>
          <a:ext cx="17526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962025</xdr:colOff>
      <xdr:row>41</xdr:row>
      <xdr:rowOff>123825</xdr:rowOff>
    </xdr:from>
    <xdr:to>
      <xdr:col>2</xdr:col>
      <xdr:colOff>2343150</xdr:colOff>
      <xdr:row>41</xdr:row>
      <xdr:rowOff>1400175</xdr:rowOff>
    </xdr:to>
    <xdr:pic>
      <xdr:nvPicPr>
        <xdr:cNvPr id="173389" name="Рисунок 338" descr="C:\Documents and Settings\Альпинист\Рабочий стол\Новая папка (2)\Упаковка классик-стандарт бокс2.jpg">
          <a:extLst>
            <a:ext uri="{FF2B5EF4-FFF2-40B4-BE49-F238E27FC236}">
              <a16:creationId xmlns:a16="http://schemas.microsoft.com/office/drawing/2014/main" id="{00000000-0008-0000-0700-00004DA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981825" y="100584000"/>
          <a:ext cx="138112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952500</xdr:colOff>
      <xdr:row>40</xdr:row>
      <xdr:rowOff>104775</xdr:rowOff>
    </xdr:from>
    <xdr:to>
      <xdr:col>2</xdr:col>
      <xdr:colOff>2505075</xdr:colOff>
      <xdr:row>40</xdr:row>
      <xdr:rowOff>1390650</xdr:rowOff>
    </xdr:to>
    <xdr:pic>
      <xdr:nvPicPr>
        <xdr:cNvPr id="173390" name="Рисунок 345" descr="C:\Documents and Settings\Альпинист\Рабочий стол\Новая папка (2)\Упаковка классик-стандарт бокс3.jpg">
          <a:extLst>
            <a:ext uri="{FF2B5EF4-FFF2-40B4-BE49-F238E27FC236}">
              <a16:creationId xmlns:a16="http://schemas.microsoft.com/office/drawing/2014/main" id="{00000000-0008-0000-0700-00004EA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972300" y="98812350"/>
          <a:ext cx="1552575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733425</xdr:colOff>
      <xdr:row>42</xdr:row>
      <xdr:rowOff>200025</xdr:rowOff>
    </xdr:from>
    <xdr:to>
      <xdr:col>2</xdr:col>
      <xdr:colOff>2590800</xdr:colOff>
      <xdr:row>42</xdr:row>
      <xdr:rowOff>1266825</xdr:rowOff>
    </xdr:to>
    <xdr:pic>
      <xdr:nvPicPr>
        <xdr:cNvPr id="173391" name="Рисунок 346" descr="C:\Documents and Settings\Альпинист\Рабочий стол\Новая папка (2)\Упаковка классик-стандарт бокс4.jpg">
          <a:extLst>
            <a:ext uri="{FF2B5EF4-FFF2-40B4-BE49-F238E27FC236}">
              <a16:creationId xmlns:a16="http://schemas.microsoft.com/office/drawing/2014/main" id="{00000000-0008-0000-0700-00004FA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753225" y="102431850"/>
          <a:ext cx="18573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1123950</xdr:colOff>
      <xdr:row>44</xdr:row>
      <xdr:rowOff>66675</xdr:rowOff>
    </xdr:from>
    <xdr:to>
      <xdr:col>2</xdr:col>
      <xdr:colOff>2609850</xdr:colOff>
      <xdr:row>44</xdr:row>
      <xdr:rowOff>1219200</xdr:rowOff>
    </xdr:to>
    <xdr:pic>
      <xdr:nvPicPr>
        <xdr:cNvPr id="173392" name="Рисунок 349" descr="C:\Documents and Settings\Альпинист\Рабочий стол\Новая папка\Безымянный.jpg">
          <a:extLst>
            <a:ext uri="{FF2B5EF4-FFF2-40B4-BE49-F238E27FC236}">
              <a16:creationId xmlns:a16="http://schemas.microsoft.com/office/drawing/2014/main" id="{00000000-0008-0000-0700-000050A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l="1453" t="1501" r="34302" b="22244"/>
        <a:stretch>
          <a:fillRect/>
        </a:stretch>
      </xdr:blipFill>
      <xdr:spPr bwMode="auto">
        <a:xfrm>
          <a:off x="7143750" y="105375075"/>
          <a:ext cx="14859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1095375</xdr:colOff>
      <xdr:row>43</xdr:row>
      <xdr:rowOff>95250</xdr:rowOff>
    </xdr:from>
    <xdr:to>
      <xdr:col>2</xdr:col>
      <xdr:colOff>2505075</xdr:colOff>
      <xdr:row>43</xdr:row>
      <xdr:rowOff>1219200</xdr:rowOff>
    </xdr:to>
    <xdr:pic>
      <xdr:nvPicPr>
        <xdr:cNvPr id="173393" name="Picture 1">
          <a:extLst>
            <a:ext uri="{FF2B5EF4-FFF2-40B4-BE49-F238E27FC236}">
              <a16:creationId xmlns:a16="http://schemas.microsoft.com/office/drawing/2014/main" id="{00000000-0008-0000-0700-000051A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l="57542" t="47205" r="1930" b="7333"/>
        <a:stretch>
          <a:fillRect/>
        </a:stretch>
      </xdr:blipFill>
      <xdr:spPr bwMode="auto">
        <a:xfrm>
          <a:off x="7115175" y="104127300"/>
          <a:ext cx="14097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1143000</xdr:colOff>
      <xdr:row>46</xdr:row>
      <xdr:rowOff>66675</xdr:rowOff>
    </xdr:from>
    <xdr:to>
      <xdr:col>2</xdr:col>
      <xdr:colOff>2505075</xdr:colOff>
      <xdr:row>46</xdr:row>
      <xdr:rowOff>1066800</xdr:rowOff>
    </xdr:to>
    <xdr:pic>
      <xdr:nvPicPr>
        <xdr:cNvPr id="173394" name="Рисунок 355" descr="C:\Documents and Settings\Альпинист\Рабочий стол\Новая папка (2)\Backup_of_Упаковка кикбоксинг3.jpg">
          <a:extLst>
            <a:ext uri="{FF2B5EF4-FFF2-40B4-BE49-F238E27FC236}">
              <a16:creationId xmlns:a16="http://schemas.microsoft.com/office/drawing/2014/main" id="{00000000-0008-0000-0700-000052A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 l="3273" t="4543"/>
        <a:stretch>
          <a:fillRect/>
        </a:stretch>
      </xdr:blipFill>
      <xdr:spPr bwMode="auto">
        <a:xfrm>
          <a:off x="7162800" y="107927775"/>
          <a:ext cx="136207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1238250</xdr:colOff>
      <xdr:row>45</xdr:row>
      <xdr:rowOff>133350</xdr:rowOff>
    </xdr:from>
    <xdr:to>
      <xdr:col>2</xdr:col>
      <xdr:colOff>2495550</xdr:colOff>
      <xdr:row>45</xdr:row>
      <xdr:rowOff>1190625</xdr:rowOff>
    </xdr:to>
    <xdr:pic>
      <xdr:nvPicPr>
        <xdr:cNvPr id="173395" name="Рисунок 356" descr="C:\Documents and Settings\Альпинист\Рабочий стол\Новая папка (2)\Backup_of_Упаковка кикбоксинг2.jpg">
          <a:extLst>
            <a:ext uri="{FF2B5EF4-FFF2-40B4-BE49-F238E27FC236}">
              <a16:creationId xmlns:a16="http://schemas.microsoft.com/office/drawing/2014/main" id="{00000000-0008-0000-0700-000053A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258050" y="106718100"/>
          <a:ext cx="12573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1028700</xdr:colOff>
      <xdr:row>57</xdr:row>
      <xdr:rowOff>0</xdr:rowOff>
    </xdr:from>
    <xdr:to>
      <xdr:col>2</xdr:col>
      <xdr:colOff>2571750</xdr:colOff>
      <xdr:row>57</xdr:row>
      <xdr:rowOff>1285875</xdr:rowOff>
    </xdr:to>
    <xdr:pic>
      <xdr:nvPicPr>
        <xdr:cNvPr id="173397" name="Рисунок 33" descr="парта_синяя.png">
          <a:extLst>
            <a:ext uri="{FF2B5EF4-FFF2-40B4-BE49-F238E27FC236}">
              <a16:creationId xmlns:a16="http://schemas.microsoft.com/office/drawing/2014/main" id="{00000000-0008-0000-0700-000055A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048500" y="131368800"/>
          <a:ext cx="154305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1038225</xdr:colOff>
      <xdr:row>56</xdr:row>
      <xdr:rowOff>66675</xdr:rowOff>
    </xdr:from>
    <xdr:to>
      <xdr:col>2</xdr:col>
      <xdr:colOff>2152650</xdr:colOff>
      <xdr:row>56</xdr:row>
      <xdr:rowOff>1409700</xdr:rowOff>
    </xdr:to>
    <xdr:pic>
      <xdr:nvPicPr>
        <xdr:cNvPr id="173398" name="Рисунок 40" descr="03_-качели-металлические-детские.png">
          <a:extLst>
            <a:ext uri="{FF2B5EF4-FFF2-40B4-BE49-F238E27FC236}">
              <a16:creationId xmlns:a16="http://schemas.microsoft.com/office/drawing/2014/main" id="{00000000-0008-0000-0700-000056A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058025" y="127920750"/>
          <a:ext cx="111442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2940629</xdr:colOff>
      <xdr:row>67</xdr:row>
      <xdr:rowOff>225137</xdr:rowOff>
    </xdr:from>
    <xdr:to>
      <xdr:col>3</xdr:col>
      <xdr:colOff>1295400</xdr:colOff>
      <xdr:row>67</xdr:row>
      <xdr:rowOff>838200</xdr:rowOff>
    </xdr:to>
    <xdr:sp macro="" textlink="">
      <xdr:nvSpPr>
        <xdr:cNvPr id="53" name="Стрелка вправо 5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/>
      </xdr:nvSpPr>
      <xdr:spPr>
        <a:xfrm>
          <a:off x="8960429" y="98713637"/>
          <a:ext cx="1783771" cy="613063"/>
        </a:xfrm>
        <a:prstGeom prst="rightArrow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ru-RU"/>
        </a:p>
      </xdr:txBody>
    </xdr:sp>
    <xdr:clientData/>
  </xdr:twoCellAnchor>
  <xdr:twoCellAnchor editAs="oneCell">
    <xdr:from>
      <xdr:col>2</xdr:col>
      <xdr:colOff>876300</xdr:colOff>
      <xdr:row>48</xdr:row>
      <xdr:rowOff>152400</xdr:rowOff>
    </xdr:from>
    <xdr:to>
      <xdr:col>2</xdr:col>
      <xdr:colOff>2238375</xdr:colOff>
      <xdr:row>48</xdr:row>
      <xdr:rowOff>1905000</xdr:rowOff>
    </xdr:to>
    <xdr:pic>
      <xdr:nvPicPr>
        <xdr:cNvPr id="173402" name="Рисунок 59">
          <a:extLst>
            <a:ext uri="{FF2B5EF4-FFF2-40B4-BE49-F238E27FC236}">
              <a16:creationId xmlns:a16="http://schemas.microsoft.com/office/drawing/2014/main" id="{00000000-0008-0000-0700-00005AA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t="2238" b="1524"/>
        <a:stretch>
          <a:fillRect/>
        </a:stretch>
      </xdr:blipFill>
      <xdr:spPr bwMode="auto">
        <a:xfrm>
          <a:off x="6896100" y="114576225"/>
          <a:ext cx="136207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866775</xdr:colOff>
      <xdr:row>49</xdr:row>
      <xdr:rowOff>123825</xdr:rowOff>
    </xdr:from>
    <xdr:to>
      <xdr:col>2</xdr:col>
      <xdr:colOff>2124075</xdr:colOff>
      <xdr:row>49</xdr:row>
      <xdr:rowOff>1600200</xdr:rowOff>
    </xdr:to>
    <xdr:pic>
      <xdr:nvPicPr>
        <xdr:cNvPr id="173403" name="Рисунок 60">
          <a:extLst>
            <a:ext uri="{FF2B5EF4-FFF2-40B4-BE49-F238E27FC236}">
              <a16:creationId xmlns:a16="http://schemas.microsoft.com/office/drawing/2014/main" id="{00000000-0008-0000-0700-00005BA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886575" y="116471700"/>
          <a:ext cx="1257300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2076450</xdr:colOff>
      <xdr:row>50</xdr:row>
      <xdr:rowOff>352425</xdr:rowOff>
    </xdr:from>
    <xdr:to>
      <xdr:col>2</xdr:col>
      <xdr:colOff>2990850</xdr:colOff>
      <xdr:row>50</xdr:row>
      <xdr:rowOff>1047750</xdr:rowOff>
    </xdr:to>
    <xdr:pic>
      <xdr:nvPicPr>
        <xdr:cNvPr id="173404" name="Рисунок 61">
          <a:extLst>
            <a:ext uri="{FF2B5EF4-FFF2-40B4-BE49-F238E27FC236}">
              <a16:creationId xmlns:a16="http://schemas.microsoft.com/office/drawing/2014/main" id="{00000000-0008-0000-0700-00005CA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8096250" y="118338600"/>
          <a:ext cx="9144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276225</xdr:colOff>
      <xdr:row>50</xdr:row>
      <xdr:rowOff>247650</xdr:rowOff>
    </xdr:from>
    <xdr:to>
      <xdr:col>2</xdr:col>
      <xdr:colOff>1390650</xdr:colOff>
      <xdr:row>50</xdr:row>
      <xdr:rowOff>1219200</xdr:rowOff>
    </xdr:to>
    <xdr:pic>
      <xdr:nvPicPr>
        <xdr:cNvPr id="173405" name="Рисунок 72">
          <a:extLst>
            <a:ext uri="{FF2B5EF4-FFF2-40B4-BE49-F238E27FC236}">
              <a16:creationId xmlns:a16="http://schemas.microsoft.com/office/drawing/2014/main" id="{00000000-0008-0000-0700-00005DA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296025" y="118233825"/>
          <a:ext cx="11144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514350</xdr:colOff>
      <xdr:row>33</xdr:row>
      <xdr:rowOff>171450</xdr:rowOff>
    </xdr:from>
    <xdr:to>
      <xdr:col>2</xdr:col>
      <xdr:colOff>2743200</xdr:colOff>
      <xdr:row>35</xdr:row>
      <xdr:rowOff>733425</xdr:rowOff>
    </xdr:to>
    <xdr:pic>
      <xdr:nvPicPr>
        <xdr:cNvPr id="173407" name="Рисунок 367" descr="30.png">
          <a:extLst>
            <a:ext uri="{FF2B5EF4-FFF2-40B4-BE49-F238E27FC236}">
              <a16:creationId xmlns:a16="http://schemas.microsoft.com/office/drawing/2014/main" id="{00000000-0008-0000-0700-00005FA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534150" y="87344250"/>
          <a:ext cx="2228850" cy="332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800100</xdr:colOff>
      <xdr:row>38</xdr:row>
      <xdr:rowOff>457200</xdr:rowOff>
    </xdr:from>
    <xdr:to>
      <xdr:col>2</xdr:col>
      <xdr:colOff>2905125</xdr:colOff>
      <xdr:row>38</xdr:row>
      <xdr:rowOff>1685925</xdr:rowOff>
    </xdr:to>
    <xdr:pic>
      <xdr:nvPicPr>
        <xdr:cNvPr id="173408" name="Рисунок 360" descr="23.png">
          <a:extLst>
            <a:ext uri="{FF2B5EF4-FFF2-40B4-BE49-F238E27FC236}">
              <a16:creationId xmlns:a16="http://schemas.microsoft.com/office/drawing/2014/main" id="{00000000-0008-0000-0700-000060A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819900" y="94535625"/>
          <a:ext cx="210502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971550</xdr:colOff>
      <xdr:row>39</xdr:row>
      <xdr:rowOff>419100</xdr:rowOff>
    </xdr:from>
    <xdr:to>
      <xdr:col>2</xdr:col>
      <xdr:colOff>2733675</xdr:colOff>
      <xdr:row>39</xdr:row>
      <xdr:rowOff>1647825</xdr:rowOff>
    </xdr:to>
    <xdr:pic>
      <xdr:nvPicPr>
        <xdr:cNvPr id="173409" name="Рисунок 372" descr="1130.png">
          <a:extLst>
            <a:ext uri="{FF2B5EF4-FFF2-40B4-BE49-F238E27FC236}">
              <a16:creationId xmlns:a16="http://schemas.microsoft.com/office/drawing/2014/main" id="{00000000-0008-0000-0700-000061A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991350" y="96812100"/>
          <a:ext cx="176212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390525</xdr:colOff>
      <xdr:row>19</xdr:row>
      <xdr:rowOff>523875</xdr:rowOff>
    </xdr:from>
    <xdr:to>
      <xdr:col>2</xdr:col>
      <xdr:colOff>3400425</xdr:colOff>
      <xdr:row>20</xdr:row>
      <xdr:rowOff>781050</xdr:rowOff>
    </xdr:to>
    <xdr:pic>
      <xdr:nvPicPr>
        <xdr:cNvPr id="173410" name="Picture 1">
          <a:extLst>
            <a:ext uri="{FF2B5EF4-FFF2-40B4-BE49-F238E27FC236}">
              <a16:creationId xmlns:a16="http://schemas.microsoft.com/office/drawing/2014/main" id="{00000000-0008-0000-0700-000062A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410325" y="55035450"/>
          <a:ext cx="30099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1066800</xdr:colOff>
      <xdr:row>12</xdr:row>
      <xdr:rowOff>190500</xdr:rowOff>
    </xdr:from>
    <xdr:to>
      <xdr:col>2</xdr:col>
      <xdr:colOff>2447925</xdr:colOff>
      <xdr:row>12</xdr:row>
      <xdr:rowOff>1371600</xdr:rowOff>
    </xdr:to>
    <xdr:pic>
      <xdr:nvPicPr>
        <xdr:cNvPr id="173411" name="Picture 1">
          <a:extLst>
            <a:ext uri="{FF2B5EF4-FFF2-40B4-BE49-F238E27FC236}">
              <a16:creationId xmlns:a16="http://schemas.microsoft.com/office/drawing/2014/main" id="{00000000-0008-0000-0700-000063A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086600" y="45396150"/>
          <a:ext cx="13811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1143000</xdr:colOff>
      <xdr:row>11</xdr:row>
      <xdr:rowOff>66675</xdr:rowOff>
    </xdr:from>
    <xdr:to>
      <xdr:col>2</xdr:col>
      <xdr:colOff>2400300</xdr:colOff>
      <xdr:row>11</xdr:row>
      <xdr:rowOff>1562100</xdr:rowOff>
    </xdr:to>
    <xdr:pic>
      <xdr:nvPicPr>
        <xdr:cNvPr id="173412" name="Picture 1">
          <a:extLst>
            <a:ext uri="{FF2B5EF4-FFF2-40B4-BE49-F238E27FC236}">
              <a16:creationId xmlns:a16="http://schemas.microsoft.com/office/drawing/2014/main" id="{00000000-0008-0000-0700-000064A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 l="27815" t="49260" r="32893" b="24651"/>
        <a:stretch>
          <a:fillRect/>
        </a:stretch>
      </xdr:blipFill>
      <xdr:spPr bwMode="auto">
        <a:xfrm>
          <a:off x="7162800" y="43576875"/>
          <a:ext cx="1257300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695325</xdr:colOff>
      <xdr:row>29</xdr:row>
      <xdr:rowOff>190500</xdr:rowOff>
    </xdr:from>
    <xdr:to>
      <xdr:col>2</xdr:col>
      <xdr:colOff>2895600</xdr:colOff>
      <xdr:row>29</xdr:row>
      <xdr:rowOff>2295525</xdr:rowOff>
    </xdr:to>
    <xdr:pic>
      <xdr:nvPicPr>
        <xdr:cNvPr id="173413" name="Picture 1">
          <a:extLst>
            <a:ext uri="{FF2B5EF4-FFF2-40B4-BE49-F238E27FC236}">
              <a16:creationId xmlns:a16="http://schemas.microsoft.com/office/drawing/2014/main" id="{00000000-0008-0000-0700-000065A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715125" y="80010000"/>
          <a:ext cx="2200275" cy="210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581025</xdr:colOff>
      <xdr:row>16</xdr:row>
      <xdr:rowOff>95250</xdr:rowOff>
    </xdr:from>
    <xdr:to>
      <xdr:col>2</xdr:col>
      <xdr:colOff>2828925</xdr:colOff>
      <xdr:row>18</xdr:row>
      <xdr:rowOff>1038225</xdr:rowOff>
    </xdr:to>
    <xdr:pic>
      <xdr:nvPicPr>
        <xdr:cNvPr id="173414" name="Picture 1">
          <a:extLst>
            <a:ext uri="{FF2B5EF4-FFF2-40B4-BE49-F238E27FC236}">
              <a16:creationId xmlns:a16="http://schemas.microsoft.com/office/drawing/2014/main" id="{00000000-0008-0000-0700-000066A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 l="37059" t="14177" r="31906" b="19084"/>
        <a:stretch>
          <a:fillRect/>
        </a:stretch>
      </xdr:blipFill>
      <xdr:spPr bwMode="auto">
        <a:xfrm>
          <a:off x="6600825" y="51206400"/>
          <a:ext cx="2247900" cy="3209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209550</xdr:colOff>
      <xdr:row>21</xdr:row>
      <xdr:rowOff>142875</xdr:rowOff>
    </xdr:from>
    <xdr:to>
      <xdr:col>2</xdr:col>
      <xdr:colOff>3190875</xdr:colOff>
      <xdr:row>21</xdr:row>
      <xdr:rowOff>2600325</xdr:rowOff>
    </xdr:to>
    <xdr:pic>
      <xdr:nvPicPr>
        <xdr:cNvPr id="173415" name="Picture 1" descr="http://www.10kor.ru/upload/iblock/032/0321268a8b2ed6f23f8050752ec70b1b.jpeg">
          <a:extLst>
            <a:ext uri="{FF2B5EF4-FFF2-40B4-BE49-F238E27FC236}">
              <a16:creationId xmlns:a16="http://schemas.microsoft.com/office/drawing/2014/main" id="{00000000-0008-0000-0700-000067A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229350" y="57873900"/>
          <a:ext cx="2981325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5</xdr:row>
      <xdr:rowOff>619125</xdr:rowOff>
    </xdr:from>
    <xdr:to>
      <xdr:col>2</xdr:col>
      <xdr:colOff>3286125</xdr:colOff>
      <xdr:row>5</xdr:row>
      <xdr:rowOff>3286125</xdr:rowOff>
    </xdr:to>
    <xdr:pic>
      <xdr:nvPicPr>
        <xdr:cNvPr id="173416" name="Picture 2">
          <a:extLst>
            <a:ext uri="{FF2B5EF4-FFF2-40B4-BE49-F238E27FC236}">
              <a16:creationId xmlns:a16="http://schemas.microsoft.com/office/drawing/2014/main" id="{00000000-0008-0000-0700-000068A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134100" y="11791950"/>
          <a:ext cx="3171825" cy="2667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104775</xdr:colOff>
      <xdr:row>6</xdr:row>
      <xdr:rowOff>95250</xdr:rowOff>
    </xdr:from>
    <xdr:to>
      <xdr:col>2</xdr:col>
      <xdr:colOff>3305175</xdr:colOff>
      <xdr:row>6</xdr:row>
      <xdr:rowOff>4552950</xdr:rowOff>
    </xdr:to>
    <xdr:pic>
      <xdr:nvPicPr>
        <xdr:cNvPr id="173417" name="Picture 3">
          <a:extLst>
            <a:ext uri="{FF2B5EF4-FFF2-40B4-BE49-F238E27FC236}">
              <a16:creationId xmlns:a16="http://schemas.microsoft.com/office/drawing/2014/main" id="{00000000-0008-0000-0700-000069A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124575" y="15059025"/>
          <a:ext cx="3200400" cy="4457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7</xdr:row>
      <xdr:rowOff>476250</xdr:rowOff>
    </xdr:from>
    <xdr:to>
      <xdr:col>2</xdr:col>
      <xdr:colOff>3362325</xdr:colOff>
      <xdr:row>7</xdr:row>
      <xdr:rowOff>2800350</xdr:rowOff>
    </xdr:to>
    <xdr:pic>
      <xdr:nvPicPr>
        <xdr:cNvPr id="173418" name="Picture 4">
          <a:extLst>
            <a:ext uri="{FF2B5EF4-FFF2-40B4-BE49-F238E27FC236}">
              <a16:creationId xmlns:a16="http://schemas.microsoft.com/office/drawing/2014/main" id="{00000000-0008-0000-0700-00006AA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096000" y="20250150"/>
          <a:ext cx="3286125" cy="23241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8</xdr:row>
      <xdr:rowOff>571500</xdr:rowOff>
    </xdr:from>
    <xdr:to>
      <xdr:col>2</xdr:col>
      <xdr:colOff>3381375</xdr:colOff>
      <xdr:row>8</xdr:row>
      <xdr:rowOff>3028950</xdr:rowOff>
    </xdr:to>
    <xdr:pic>
      <xdr:nvPicPr>
        <xdr:cNvPr id="173419" name="Picture 5">
          <a:extLst>
            <a:ext uri="{FF2B5EF4-FFF2-40B4-BE49-F238E27FC236}">
              <a16:creationId xmlns:a16="http://schemas.microsoft.com/office/drawing/2014/main" id="{00000000-0008-0000-0700-00006BA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0" y="23441025"/>
          <a:ext cx="3305175" cy="2457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9</xdr:row>
      <xdr:rowOff>485775</xdr:rowOff>
    </xdr:from>
    <xdr:to>
      <xdr:col>2</xdr:col>
      <xdr:colOff>3352800</xdr:colOff>
      <xdr:row>9</xdr:row>
      <xdr:rowOff>3209925</xdr:rowOff>
    </xdr:to>
    <xdr:pic>
      <xdr:nvPicPr>
        <xdr:cNvPr id="173420" name="Picture 6">
          <a:extLst>
            <a:ext uri="{FF2B5EF4-FFF2-40B4-BE49-F238E27FC236}">
              <a16:creationId xmlns:a16="http://schemas.microsoft.com/office/drawing/2014/main" id="{00000000-0008-0000-0700-00006CA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6115050" y="26831925"/>
          <a:ext cx="3257550" cy="2724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833438</xdr:colOff>
      <xdr:row>61</xdr:row>
      <xdr:rowOff>738187</xdr:rowOff>
    </xdr:from>
    <xdr:to>
      <xdr:col>2</xdr:col>
      <xdr:colOff>2795588</xdr:colOff>
      <xdr:row>62</xdr:row>
      <xdr:rowOff>152399</xdr:rowOff>
    </xdr:to>
    <xdr:pic>
      <xdr:nvPicPr>
        <xdr:cNvPr id="173422" name="Рисунок 153" descr="Чешки для прайса.jpg">
          <a:extLst>
            <a:ext uri="{FF2B5EF4-FFF2-40B4-BE49-F238E27FC236}">
              <a16:creationId xmlns:a16="http://schemas.microsoft.com/office/drawing/2014/main" id="{00000000-0008-0000-0700-00006EA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 l="15402" t="7098" r="13795" b="5614"/>
        <a:stretch>
          <a:fillRect/>
        </a:stretch>
      </xdr:blipFill>
      <xdr:spPr bwMode="auto">
        <a:xfrm>
          <a:off x="6858001" y="137588625"/>
          <a:ext cx="196215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885825</xdr:colOff>
      <xdr:row>65</xdr:row>
      <xdr:rowOff>133350</xdr:rowOff>
    </xdr:from>
    <xdr:to>
      <xdr:col>2</xdr:col>
      <xdr:colOff>2571750</xdr:colOff>
      <xdr:row>65</xdr:row>
      <xdr:rowOff>1985962</xdr:rowOff>
    </xdr:to>
    <xdr:pic>
      <xdr:nvPicPr>
        <xdr:cNvPr id="173423" name="Рисунок 154" descr="Пуанты для прайса.jpg">
          <a:extLst>
            <a:ext uri="{FF2B5EF4-FFF2-40B4-BE49-F238E27FC236}">
              <a16:creationId xmlns:a16="http://schemas.microsoft.com/office/drawing/2014/main" id="{00000000-0008-0000-0700-00006FA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rcRect l="25500" t="3642" r="19588" b="7323"/>
        <a:stretch>
          <a:fillRect/>
        </a:stretch>
      </xdr:blipFill>
      <xdr:spPr bwMode="auto">
        <a:xfrm>
          <a:off x="6910388" y="144913350"/>
          <a:ext cx="1685925" cy="18526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381000</xdr:colOff>
      <xdr:row>23</xdr:row>
      <xdr:rowOff>152400</xdr:rowOff>
    </xdr:from>
    <xdr:to>
      <xdr:col>2</xdr:col>
      <xdr:colOff>3095625</xdr:colOff>
      <xdr:row>23</xdr:row>
      <xdr:rowOff>3124200</xdr:rowOff>
    </xdr:to>
    <xdr:pic>
      <xdr:nvPicPr>
        <xdr:cNvPr id="173425" name="Picture 1">
          <a:extLst>
            <a:ext uri="{FF2B5EF4-FFF2-40B4-BE49-F238E27FC236}">
              <a16:creationId xmlns:a16="http://schemas.microsoft.com/office/drawing/2014/main" id="{00000000-0008-0000-0700-000071A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400800" y="63969900"/>
          <a:ext cx="2714625" cy="2971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352425</xdr:colOff>
      <xdr:row>54</xdr:row>
      <xdr:rowOff>361950</xdr:rowOff>
    </xdr:from>
    <xdr:to>
      <xdr:col>2</xdr:col>
      <xdr:colOff>2971800</xdr:colOff>
      <xdr:row>55</xdr:row>
      <xdr:rowOff>1257300</xdr:rowOff>
    </xdr:to>
    <xdr:pic>
      <xdr:nvPicPr>
        <xdr:cNvPr id="173428" name="Рисунок 299" descr="Сухой бассейн.png">
          <a:extLst>
            <a:ext uri="{FF2B5EF4-FFF2-40B4-BE49-F238E27FC236}">
              <a16:creationId xmlns:a16="http://schemas.microsoft.com/office/drawing/2014/main" id="{00000000-0008-0000-0700-000074A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372225" y="122948700"/>
          <a:ext cx="2619375" cy="2447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428625</xdr:colOff>
      <xdr:row>52</xdr:row>
      <xdr:rowOff>219075</xdr:rowOff>
    </xdr:from>
    <xdr:to>
      <xdr:col>2</xdr:col>
      <xdr:colOff>3190875</xdr:colOff>
      <xdr:row>53</xdr:row>
      <xdr:rowOff>990600</xdr:rowOff>
    </xdr:to>
    <xdr:pic>
      <xdr:nvPicPr>
        <xdr:cNvPr id="173429" name="Рисунок 1">
          <a:extLst>
            <a:ext uri="{FF2B5EF4-FFF2-40B4-BE49-F238E27FC236}">
              <a16:creationId xmlns:a16="http://schemas.microsoft.com/office/drawing/2014/main" id="{00000000-0008-0000-0700-000075A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448425" y="120272175"/>
          <a:ext cx="2762250" cy="2038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0</xdr:row>
      <xdr:rowOff>3105150</xdr:rowOff>
    </xdr:to>
    <xdr:pic>
      <xdr:nvPicPr>
        <xdr:cNvPr id="173431" name="Рисунок 3">
          <a:extLst>
            <a:ext uri="{FF2B5EF4-FFF2-40B4-BE49-F238E27FC236}">
              <a16:creationId xmlns:a16="http://schemas.microsoft.com/office/drawing/2014/main" id="{00000000-0008-0000-0700-000077A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rcRect b="87215"/>
        <a:stretch>
          <a:fillRect/>
        </a:stretch>
      </xdr:blipFill>
      <xdr:spPr bwMode="auto">
        <a:xfrm>
          <a:off x="0" y="0"/>
          <a:ext cx="19278600" cy="3105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2962275</xdr:rowOff>
    </xdr:from>
    <xdr:to>
      <xdr:col>11</xdr:col>
      <xdr:colOff>0</xdr:colOff>
      <xdr:row>2</xdr:row>
      <xdr:rowOff>9525</xdr:rowOff>
    </xdr:to>
    <xdr:pic>
      <xdr:nvPicPr>
        <xdr:cNvPr id="173432" name="Рисунок 3">
          <a:extLst>
            <a:ext uri="{FF2B5EF4-FFF2-40B4-BE49-F238E27FC236}">
              <a16:creationId xmlns:a16="http://schemas.microsoft.com/office/drawing/2014/main" id="{00000000-0008-0000-0700-000078A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rcRect t="55519" b="28006"/>
        <a:stretch>
          <a:fillRect/>
        </a:stretch>
      </xdr:blipFill>
      <xdr:spPr bwMode="auto">
        <a:xfrm>
          <a:off x="0" y="2962275"/>
          <a:ext cx="19278600" cy="401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428625</xdr:colOff>
      <xdr:row>0</xdr:row>
      <xdr:rowOff>523875</xdr:rowOff>
    </xdr:to>
    <xdr:pic>
      <xdr:nvPicPr>
        <xdr:cNvPr id="173433" name="Рисунок 58">
          <a:extLst>
            <a:ext uri="{FF2B5EF4-FFF2-40B4-BE49-F238E27FC236}">
              <a16:creationId xmlns:a16="http://schemas.microsoft.com/office/drawing/2014/main" id="{00000000-0008-0000-0700-000079A5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0" y="0"/>
          <a:ext cx="42862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31</xdr:row>
      <xdr:rowOff>171450</xdr:rowOff>
    </xdr:from>
    <xdr:to>
      <xdr:col>2</xdr:col>
      <xdr:colOff>2905125</xdr:colOff>
      <xdr:row>31</xdr:row>
      <xdr:rowOff>2190750</xdr:rowOff>
    </xdr:to>
    <xdr:pic>
      <xdr:nvPicPr>
        <xdr:cNvPr id="173434" name="Рисунок 6">
          <a:extLst>
            <a:ext uri="{FF2B5EF4-FFF2-40B4-BE49-F238E27FC236}">
              <a16:creationId xmlns:a16="http://schemas.microsoft.com/office/drawing/2014/main" id="{00000000-0008-0000-0700-00007AA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6381750" y="82400775"/>
          <a:ext cx="2543175" cy="201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333375</xdr:colOff>
      <xdr:row>25</xdr:row>
      <xdr:rowOff>123825</xdr:rowOff>
    </xdr:from>
    <xdr:to>
      <xdr:col>2</xdr:col>
      <xdr:colOff>3209925</xdr:colOff>
      <xdr:row>25</xdr:row>
      <xdr:rowOff>2895600</xdr:rowOff>
    </xdr:to>
    <xdr:pic>
      <xdr:nvPicPr>
        <xdr:cNvPr id="173435" name="Рисунок 1">
          <a:extLst>
            <a:ext uri="{FF2B5EF4-FFF2-40B4-BE49-F238E27FC236}">
              <a16:creationId xmlns:a16="http://schemas.microsoft.com/office/drawing/2014/main" id="{00000000-0008-0000-0700-00007BA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6353175" y="67113150"/>
          <a:ext cx="2876550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333375</xdr:colOff>
      <xdr:row>26</xdr:row>
      <xdr:rowOff>161925</xdr:rowOff>
    </xdr:from>
    <xdr:to>
      <xdr:col>2</xdr:col>
      <xdr:colOff>3209925</xdr:colOff>
      <xdr:row>26</xdr:row>
      <xdr:rowOff>2876550</xdr:rowOff>
    </xdr:to>
    <xdr:pic>
      <xdr:nvPicPr>
        <xdr:cNvPr id="173436" name="Рисунок 3">
          <a:extLst>
            <a:ext uri="{FF2B5EF4-FFF2-40B4-BE49-F238E27FC236}">
              <a16:creationId xmlns:a16="http://schemas.microsoft.com/office/drawing/2014/main" id="{00000000-0008-0000-0700-00007CA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6353175" y="70323075"/>
          <a:ext cx="2876550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28</xdr:row>
      <xdr:rowOff>76200</xdr:rowOff>
    </xdr:from>
    <xdr:to>
      <xdr:col>2</xdr:col>
      <xdr:colOff>3305175</xdr:colOff>
      <xdr:row>28</xdr:row>
      <xdr:rowOff>3095625</xdr:rowOff>
    </xdr:to>
    <xdr:pic>
      <xdr:nvPicPr>
        <xdr:cNvPr id="173437" name="Рисунок 5">
          <a:extLst>
            <a:ext uri="{FF2B5EF4-FFF2-40B4-BE49-F238E27FC236}">
              <a16:creationId xmlns:a16="http://schemas.microsoft.com/office/drawing/2014/main" id="{00000000-0008-0000-0700-00007DA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6115050" y="76723875"/>
          <a:ext cx="3209925" cy="3019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27</xdr:row>
      <xdr:rowOff>133350</xdr:rowOff>
    </xdr:from>
    <xdr:to>
      <xdr:col>2</xdr:col>
      <xdr:colOff>3352800</xdr:colOff>
      <xdr:row>27</xdr:row>
      <xdr:rowOff>3257550</xdr:rowOff>
    </xdr:to>
    <xdr:pic>
      <xdr:nvPicPr>
        <xdr:cNvPr id="173438" name="Рисунок 7">
          <a:extLst>
            <a:ext uri="{FF2B5EF4-FFF2-40B4-BE49-F238E27FC236}">
              <a16:creationId xmlns:a16="http://schemas.microsoft.com/office/drawing/2014/main" id="{00000000-0008-0000-0700-00007EA5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6115050" y="73466325"/>
          <a:ext cx="3257550" cy="3124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476250</xdr:colOff>
      <xdr:row>30</xdr:row>
      <xdr:rowOff>23812</xdr:rowOff>
    </xdr:from>
    <xdr:to>
      <xdr:col>2</xdr:col>
      <xdr:colOff>3238500</xdr:colOff>
      <xdr:row>30</xdr:row>
      <xdr:rowOff>2333625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0813" y="82296000"/>
          <a:ext cx="2762250" cy="2309813"/>
        </a:xfrm>
        <a:prstGeom prst="rect">
          <a:avLst/>
        </a:prstGeom>
      </xdr:spPr>
    </xdr:pic>
    <xdr:clientData/>
  </xdr:twoCellAnchor>
  <xdr:twoCellAnchor editAs="oneCell">
    <xdr:from>
      <xdr:col>2</xdr:col>
      <xdr:colOff>261938</xdr:colOff>
      <xdr:row>24</xdr:row>
      <xdr:rowOff>0</xdr:rowOff>
    </xdr:from>
    <xdr:to>
      <xdr:col>2</xdr:col>
      <xdr:colOff>2976563</xdr:colOff>
      <xdr:row>24</xdr:row>
      <xdr:rowOff>2971800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286501" y="51768375"/>
          <a:ext cx="2714625" cy="2971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18</xdr:row>
      <xdr:rowOff>66675</xdr:rowOff>
    </xdr:from>
    <xdr:to>
      <xdr:col>2</xdr:col>
      <xdr:colOff>3276600</xdr:colOff>
      <xdr:row>19</xdr:row>
      <xdr:rowOff>1724025</xdr:rowOff>
    </xdr:to>
    <xdr:pic>
      <xdr:nvPicPr>
        <xdr:cNvPr id="174146" name="Рисунок 293" descr="7.png">
          <a:extLst>
            <a:ext uri="{FF2B5EF4-FFF2-40B4-BE49-F238E27FC236}">
              <a16:creationId xmlns:a16="http://schemas.microsoft.com/office/drawing/2014/main" id="{00000000-0008-0000-0800-000042A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57950" y="29270325"/>
          <a:ext cx="3190875" cy="3562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809625</xdr:colOff>
      <xdr:row>14</xdr:row>
      <xdr:rowOff>123825</xdr:rowOff>
    </xdr:from>
    <xdr:to>
      <xdr:col>2</xdr:col>
      <xdr:colOff>2457450</xdr:colOff>
      <xdr:row>14</xdr:row>
      <xdr:rowOff>1876425</xdr:rowOff>
    </xdr:to>
    <xdr:pic>
      <xdr:nvPicPr>
        <xdr:cNvPr id="174147" name="Picture 17" descr="Football 008.JPG">
          <a:extLst>
            <a:ext uri="{FF2B5EF4-FFF2-40B4-BE49-F238E27FC236}">
              <a16:creationId xmlns:a16="http://schemas.microsoft.com/office/drawing/2014/main" id="{00000000-0008-0000-0800-000043A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81850" y="22850475"/>
          <a:ext cx="164782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895350</xdr:colOff>
      <xdr:row>15</xdr:row>
      <xdr:rowOff>171450</xdr:rowOff>
    </xdr:from>
    <xdr:to>
      <xdr:col>2</xdr:col>
      <xdr:colOff>2581275</xdr:colOff>
      <xdr:row>15</xdr:row>
      <xdr:rowOff>1771650</xdr:rowOff>
    </xdr:to>
    <xdr:pic>
      <xdr:nvPicPr>
        <xdr:cNvPr id="174148" name="Picture 17" descr="Football 008.JPG">
          <a:extLst>
            <a:ext uri="{FF2B5EF4-FFF2-40B4-BE49-F238E27FC236}">
              <a16:creationId xmlns:a16="http://schemas.microsoft.com/office/drawing/2014/main" id="{00000000-0008-0000-0800-000044A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67575" y="24803100"/>
          <a:ext cx="1685925" cy="160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284019</xdr:colOff>
      <xdr:row>21</xdr:row>
      <xdr:rowOff>245919</xdr:rowOff>
    </xdr:from>
    <xdr:to>
      <xdr:col>7</xdr:col>
      <xdr:colOff>381000</xdr:colOff>
      <xdr:row>21</xdr:row>
      <xdr:rowOff>931719</xdr:rowOff>
    </xdr:to>
    <xdr:sp macro="" textlink="">
      <xdr:nvSpPr>
        <xdr:cNvPr id="17" name="Стрелка вправо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/>
      </xdr:nvSpPr>
      <xdr:spPr>
        <a:xfrm>
          <a:off x="2112819" y="5903769"/>
          <a:ext cx="1925781" cy="0"/>
        </a:xfrm>
        <a:prstGeom prst="rightArrow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ru-RU"/>
        </a:p>
      </xdr:txBody>
    </xdr:sp>
    <xdr:clientData/>
  </xdr:twoCellAnchor>
  <xdr:twoCellAnchor editAs="oneCell">
    <xdr:from>
      <xdr:col>2</xdr:col>
      <xdr:colOff>933450</xdr:colOff>
      <xdr:row>12</xdr:row>
      <xdr:rowOff>47625</xdr:rowOff>
    </xdr:from>
    <xdr:to>
      <xdr:col>2</xdr:col>
      <xdr:colOff>2428875</xdr:colOff>
      <xdr:row>12</xdr:row>
      <xdr:rowOff>1857375</xdr:rowOff>
    </xdr:to>
    <xdr:pic>
      <xdr:nvPicPr>
        <xdr:cNvPr id="174150" name="Рисунок 17" descr="http://sportoptovik.ru/upload/resize_cache/iblock/bdd/110_110_1/bdd27b2a2b9b49ab088758625c400521.png">
          <a:extLst>
            <a:ext uri="{FF2B5EF4-FFF2-40B4-BE49-F238E27FC236}">
              <a16:creationId xmlns:a16="http://schemas.microsoft.com/office/drawing/2014/main" id="{00000000-0008-0000-0800-000046A8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305675" y="20107275"/>
          <a:ext cx="1495425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952500</xdr:colOff>
      <xdr:row>0</xdr:row>
      <xdr:rowOff>3067050</xdr:rowOff>
    </xdr:to>
    <xdr:pic>
      <xdr:nvPicPr>
        <xdr:cNvPr id="174151" name="Рисунок 3">
          <a:extLst>
            <a:ext uri="{FF2B5EF4-FFF2-40B4-BE49-F238E27FC236}">
              <a16:creationId xmlns:a16="http://schemas.microsoft.com/office/drawing/2014/main" id="{00000000-0008-0000-0800-000047A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b="87215"/>
        <a:stretch>
          <a:fillRect/>
        </a:stretch>
      </xdr:blipFill>
      <xdr:spPr bwMode="auto">
        <a:xfrm>
          <a:off x="0" y="0"/>
          <a:ext cx="19030950" cy="306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2962275</xdr:rowOff>
    </xdr:from>
    <xdr:to>
      <xdr:col>10</xdr:col>
      <xdr:colOff>952500</xdr:colOff>
      <xdr:row>3</xdr:row>
      <xdr:rowOff>38100</xdr:rowOff>
    </xdr:to>
    <xdr:pic>
      <xdr:nvPicPr>
        <xdr:cNvPr id="174152" name="Рисунок 3">
          <a:extLst>
            <a:ext uri="{FF2B5EF4-FFF2-40B4-BE49-F238E27FC236}">
              <a16:creationId xmlns:a16="http://schemas.microsoft.com/office/drawing/2014/main" id="{00000000-0008-0000-0800-000048A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t="55519" b="28006"/>
        <a:stretch>
          <a:fillRect/>
        </a:stretch>
      </xdr:blipFill>
      <xdr:spPr bwMode="auto">
        <a:xfrm>
          <a:off x="0" y="2962275"/>
          <a:ext cx="19030950" cy="397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904875</xdr:colOff>
      <xdr:row>10</xdr:row>
      <xdr:rowOff>66675</xdr:rowOff>
    </xdr:from>
    <xdr:to>
      <xdr:col>2</xdr:col>
      <xdr:colOff>2524125</xdr:colOff>
      <xdr:row>10</xdr:row>
      <xdr:rowOff>1819275</xdr:rowOff>
    </xdr:to>
    <xdr:pic>
      <xdr:nvPicPr>
        <xdr:cNvPr id="174153" name="Имя " descr="Descr ">
          <a:extLst>
            <a:ext uri="{FF2B5EF4-FFF2-40B4-BE49-F238E27FC236}">
              <a16:creationId xmlns:a16="http://schemas.microsoft.com/office/drawing/2014/main" id="{00000000-0008-0000-0800-000049A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3125" t="2946" r="3125" b="4567"/>
        <a:stretch>
          <a:fillRect/>
        </a:stretch>
      </xdr:blipFill>
      <xdr:spPr bwMode="auto">
        <a:xfrm>
          <a:off x="7277100" y="17316450"/>
          <a:ext cx="1619250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762000</xdr:colOff>
      <xdr:row>6</xdr:row>
      <xdr:rowOff>47625</xdr:rowOff>
    </xdr:from>
    <xdr:to>
      <xdr:col>2</xdr:col>
      <xdr:colOff>2524125</xdr:colOff>
      <xdr:row>6</xdr:row>
      <xdr:rowOff>1800225</xdr:rowOff>
    </xdr:to>
    <xdr:pic>
      <xdr:nvPicPr>
        <xdr:cNvPr id="174154" name="Имя " descr="Descr ">
          <a:extLst>
            <a:ext uri="{FF2B5EF4-FFF2-40B4-BE49-F238E27FC236}">
              <a16:creationId xmlns:a16="http://schemas.microsoft.com/office/drawing/2014/main" id="{00000000-0008-0000-0800-00004AA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134225" y="10744200"/>
          <a:ext cx="176212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714375</xdr:colOff>
      <xdr:row>7</xdr:row>
      <xdr:rowOff>57150</xdr:rowOff>
    </xdr:from>
    <xdr:to>
      <xdr:col>2</xdr:col>
      <xdr:colOff>2552700</xdr:colOff>
      <xdr:row>7</xdr:row>
      <xdr:rowOff>1800225</xdr:rowOff>
    </xdr:to>
    <xdr:pic>
      <xdr:nvPicPr>
        <xdr:cNvPr id="174155" name="Имя " descr="Descr ">
          <a:extLst>
            <a:ext uri="{FF2B5EF4-FFF2-40B4-BE49-F238E27FC236}">
              <a16:creationId xmlns:a16="http://schemas.microsoft.com/office/drawing/2014/main" id="{00000000-0008-0000-0800-00004BA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6494" t="8093" r="9090" b="8266"/>
        <a:stretch>
          <a:fillRect/>
        </a:stretch>
      </xdr:blipFill>
      <xdr:spPr bwMode="auto">
        <a:xfrm>
          <a:off x="7086600" y="12620625"/>
          <a:ext cx="183832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809625</xdr:colOff>
      <xdr:row>8</xdr:row>
      <xdr:rowOff>76200</xdr:rowOff>
    </xdr:from>
    <xdr:to>
      <xdr:col>2</xdr:col>
      <xdr:colOff>2619375</xdr:colOff>
      <xdr:row>8</xdr:row>
      <xdr:rowOff>1809750</xdr:rowOff>
    </xdr:to>
    <xdr:pic>
      <xdr:nvPicPr>
        <xdr:cNvPr id="174156" name="Имя " descr="Descr ">
          <a:extLst>
            <a:ext uri="{FF2B5EF4-FFF2-40B4-BE49-F238E27FC236}">
              <a16:creationId xmlns:a16="http://schemas.microsoft.com/office/drawing/2014/main" id="{00000000-0008-0000-0800-00004CA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181850" y="14506575"/>
          <a:ext cx="18097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7" Type="http://schemas.openxmlformats.org/officeDocument/2006/relationships/comments" Target="../comments4.xml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6" Type="http://schemas.openxmlformats.org/officeDocument/2006/relationships/vmlDrawing" Target="../drawings/vmlDrawing5.vml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4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drawing" Target="../drawings/drawing11.xml"/><Relationship Id="rId4" Type="http://schemas.openxmlformats.org/officeDocument/2006/relationships/printerSettings" Target="../printerSettings/printerSettings4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Relationship Id="rId5" Type="http://schemas.openxmlformats.org/officeDocument/2006/relationships/drawing" Target="../drawings/drawing12.xml"/><Relationship Id="rId4" Type="http://schemas.openxmlformats.org/officeDocument/2006/relationships/printerSettings" Target="../printerSettings/printerSettings48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7" Type="http://schemas.openxmlformats.org/officeDocument/2006/relationships/comments" Target="../comments5.xml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Relationship Id="rId6" Type="http://schemas.openxmlformats.org/officeDocument/2006/relationships/vmlDrawing" Target="../drawings/vmlDrawing6.vml"/><Relationship Id="rId5" Type="http://schemas.openxmlformats.org/officeDocument/2006/relationships/drawing" Target="../drawings/drawing13.xml"/><Relationship Id="rId4" Type="http://schemas.openxmlformats.org/officeDocument/2006/relationships/printerSettings" Target="../printerSettings/printerSettings5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5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5" Type="http://schemas.openxmlformats.org/officeDocument/2006/relationships/drawing" Target="../drawings/drawing14.xml"/><Relationship Id="rId4" Type="http://schemas.openxmlformats.org/officeDocument/2006/relationships/printerSettings" Target="../printerSettings/printerSettings5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7" Type="http://schemas.openxmlformats.org/officeDocument/2006/relationships/comments" Target="../comments2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vmlDrawing" Target="../drawings/vmlDrawing2.vm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6.jpeg"/><Relationship Id="rId3" Type="http://schemas.openxmlformats.org/officeDocument/2006/relationships/printerSettings" Target="../printerSettings/printerSettings15.bin"/><Relationship Id="rId7" Type="http://schemas.openxmlformats.org/officeDocument/2006/relationships/oleObject" Target="../embeddings/oleObject1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vmlDrawing" Target="../drawings/vmlDrawing3.vml"/><Relationship Id="rId5" Type="http://schemas.openxmlformats.org/officeDocument/2006/relationships/drawing" Target="../drawings/drawing4.xml"/><Relationship Id="rId10" Type="http://schemas.openxmlformats.org/officeDocument/2006/relationships/image" Target="../media/image117.jpeg"/><Relationship Id="rId4" Type="http://schemas.openxmlformats.org/officeDocument/2006/relationships/printerSettings" Target="../printerSettings/printerSettings16.bin"/><Relationship Id="rId9" Type="http://schemas.openxmlformats.org/officeDocument/2006/relationships/oleObject" Target="../embeddings/oleObject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2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7" Type="http://schemas.openxmlformats.org/officeDocument/2006/relationships/comments" Target="../comments3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vmlDrawing" Target="../drawings/vmlDrawing4.vm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28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3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5" Type="http://schemas.openxmlformats.org/officeDocument/2006/relationships/drawing" Target="../drawings/drawing9.xml"/><Relationship Id="rId4" Type="http://schemas.openxmlformats.org/officeDocument/2006/relationships/printerSettings" Target="../printerSettings/printerSettings3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P36"/>
  <sheetViews>
    <sheetView view="pageBreakPreview" zoomScale="40" zoomScaleNormal="40" zoomScaleSheetLayoutView="40" workbookViewId="0">
      <selection activeCell="E8" sqref="E8"/>
    </sheetView>
  </sheetViews>
  <sheetFormatPr defaultRowHeight="16.5"/>
  <cols>
    <col min="1" max="1" width="50.7109375" style="2" customWidth="1"/>
    <col min="2" max="2" width="13.5703125" style="1" customWidth="1"/>
    <col min="3" max="3" width="49.7109375" style="1" customWidth="1"/>
    <col min="4" max="4" width="35" style="1" customWidth="1"/>
    <col min="5" max="5" width="27.7109375" style="181" customWidth="1"/>
    <col min="6" max="6" width="15.5703125" style="1" customWidth="1"/>
    <col min="7" max="7" width="16.5703125" style="1" customWidth="1"/>
    <col min="8" max="8" width="17.7109375" style="1" customWidth="1"/>
    <col min="9" max="9" width="21.28515625" style="1" customWidth="1"/>
    <col min="10" max="10" width="16.7109375" style="1" customWidth="1"/>
    <col min="11" max="11" width="18.42578125" style="207" customWidth="1"/>
    <col min="12" max="12" width="23.28515625" style="1" customWidth="1"/>
    <col min="13" max="14" width="9.140625" style="1"/>
    <col min="15" max="15" width="9.140625" style="1" customWidth="1"/>
    <col min="16" max="16384" width="9.140625" style="1"/>
  </cols>
  <sheetData>
    <row r="1" spans="1:16" ht="408.75" customHeight="1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</row>
    <row r="2" spans="1:16" ht="120.75" customHeight="1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</row>
    <row r="3" spans="1:16" ht="81" customHeight="1">
      <c r="A3" s="1029" t="s">
        <v>188</v>
      </c>
      <c r="B3" s="1029" t="s">
        <v>187</v>
      </c>
      <c r="C3" s="1029" t="s">
        <v>489</v>
      </c>
      <c r="D3" s="1031" t="s">
        <v>186</v>
      </c>
      <c r="E3" s="1031" t="s">
        <v>185</v>
      </c>
      <c r="F3" s="1033" t="s">
        <v>559</v>
      </c>
      <c r="G3" s="1033"/>
      <c r="H3" s="1033"/>
      <c r="I3" s="1033"/>
      <c r="J3" s="1032" t="s">
        <v>184</v>
      </c>
      <c r="K3" s="1027" t="s">
        <v>560</v>
      </c>
      <c r="L3" s="1028"/>
    </row>
    <row r="4" spans="1:16" ht="157.5" customHeight="1">
      <c r="A4" s="1029"/>
      <c r="B4" s="1030"/>
      <c r="C4" s="1029"/>
      <c r="D4" s="1031"/>
      <c r="E4" s="1031"/>
      <c r="F4" s="706" t="s">
        <v>956</v>
      </c>
      <c r="G4" s="707" t="s">
        <v>957</v>
      </c>
      <c r="H4" s="707" t="s">
        <v>958</v>
      </c>
      <c r="I4" s="707" t="s">
        <v>1007</v>
      </c>
      <c r="J4" s="1032"/>
      <c r="K4" s="217" t="s">
        <v>402</v>
      </c>
      <c r="L4" s="715" t="s">
        <v>403</v>
      </c>
    </row>
    <row r="5" spans="1:16" s="565" customFormat="1" ht="303" customHeight="1">
      <c r="A5" s="598" t="s">
        <v>1010</v>
      </c>
      <c r="B5" s="707"/>
      <c r="C5" s="564"/>
      <c r="D5" s="648" t="s">
        <v>947</v>
      </c>
      <c r="E5" s="643"/>
      <c r="F5" s="16">
        <v>6074</v>
      </c>
      <c r="G5" s="667">
        <v>4900.0000000000009</v>
      </c>
      <c r="H5" s="211">
        <v>4557.0000000000009</v>
      </c>
      <c r="I5" s="211">
        <v>4263.0000000000009</v>
      </c>
      <c r="J5" s="665">
        <v>0</v>
      </c>
      <c r="K5" s="824">
        <v>1902</v>
      </c>
      <c r="L5" s="716" t="s">
        <v>949</v>
      </c>
    </row>
    <row r="6" spans="1:16" ht="315.75" customHeight="1">
      <c r="A6" s="717" t="s">
        <v>1011</v>
      </c>
      <c r="B6" s="598"/>
      <c r="C6" s="545" t="s">
        <v>217</v>
      </c>
      <c r="D6" s="648" t="s">
        <v>689</v>
      </c>
      <c r="E6" s="647" t="s">
        <v>398</v>
      </c>
      <c r="F6" s="216">
        <v>3107</v>
      </c>
      <c r="G6" s="216">
        <v>2506.5600000000004</v>
      </c>
      <c r="H6" s="216">
        <v>2331.1008000000006</v>
      </c>
      <c r="I6" s="216">
        <v>2180.7072000000003</v>
      </c>
      <c r="J6" s="666">
        <v>0</v>
      </c>
      <c r="K6" s="438">
        <v>2004.8000000000002</v>
      </c>
      <c r="L6" s="213"/>
    </row>
    <row r="7" spans="1:16" ht="291.75" customHeight="1">
      <c r="A7" s="718" t="s">
        <v>1012</v>
      </c>
      <c r="B7" s="707" t="s">
        <v>227</v>
      </c>
      <c r="C7" s="386" t="s">
        <v>39</v>
      </c>
      <c r="D7" s="641" t="s">
        <v>623</v>
      </c>
      <c r="E7" s="647" t="s">
        <v>396</v>
      </c>
      <c r="F7" s="417">
        <v>2846</v>
      </c>
      <c r="G7" s="216">
        <v>2226.5600000000004</v>
      </c>
      <c r="H7" s="216">
        <v>2070.7008000000005</v>
      </c>
      <c r="I7" s="216">
        <v>1937.1072000000004</v>
      </c>
      <c r="J7" s="666">
        <v>0</v>
      </c>
      <c r="K7" s="438">
        <v>1780.8000000000002</v>
      </c>
      <c r="L7" s="213"/>
    </row>
    <row r="8" spans="1:16" ht="276.75" customHeight="1">
      <c r="A8" s="718" t="s">
        <v>1013</v>
      </c>
      <c r="B8" s="707" t="s">
        <v>227</v>
      </c>
      <c r="C8" s="547" t="s">
        <v>39</v>
      </c>
      <c r="D8" s="641" t="s">
        <v>397</v>
      </c>
      <c r="E8" s="647" t="s">
        <v>396</v>
      </c>
      <c r="F8" s="417">
        <v>3236</v>
      </c>
      <c r="G8" s="216">
        <v>2646.5600000000004</v>
      </c>
      <c r="H8" s="216">
        <v>2461.3008000000004</v>
      </c>
      <c r="I8" s="216">
        <v>2302.5072000000005</v>
      </c>
      <c r="J8" s="666">
        <v>0</v>
      </c>
      <c r="K8" s="438">
        <v>2116.8000000000002</v>
      </c>
      <c r="L8" s="213"/>
    </row>
    <row r="9" spans="1:16" ht="240.75" customHeight="1">
      <c r="A9" s="718" t="s">
        <v>1014</v>
      </c>
      <c r="B9" s="707" t="s">
        <v>227</v>
      </c>
      <c r="C9" s="195"/>
      <c r="D9" s="641" t="s">
        <v>682</v>
      </c>
      <c r="E9" s="647" t="s">
        <v>396</v>
      </c>
      <c r="F9" s="417">
        <v>3886</v>
      </c>
      <c r="G9" s="216">
        <v>2819.0400000000004</v>
      </c>
      <c r="H9" s="216">
        <v>2621.7072000000007</v>
      </c>
      <c r="I9" s="216">
        <v>2452.5648000000006</v>
      </c>
      <c r="J9" s="666">
        <v>0</v>
      </c>
      <c r="K9" s="438">
        <v>2452.8000000000002</v>
      </c>
      <c r="L9" s="213"/>
      <c r="P9" s="1" t="s">
        <v>738</v>
      </c>
    </row>
    <row r="10" spans="1:16" ht="224.25" customHeight="1">
      <c r="A10" s="718" t="s">
        <v>1015</v>
      </c>
      <c r="B10" s="707" t="s">
        <v>227</v>
      </c>
      <c r="C10" s="546" t="s">
        <v>39</v>
      </c>
      <c r="D10" s="641" t="s">
        <v>395</v>
      </c>
      <c r="E10" s="647" t="s">
        <v>375</v>
      </c>
      <c r="F10" s="417">
        <v>2196</v>
      </c>
      <c r="G10" s="216">
        <v>1748.3200000000002</v>
      </c>
      <c r="H10" s="216">
        <v>1625.9376000000002</v>
      </c>
      <c r="I10" s="216">
        <v>1521.0384000000001</v>
      </c>
      <c r="J10" s="666">
        <v>0</v>
      </c>
      <c r="K10" s="438">
        <v>1398.88</v>
      </c>
      <c r="L10" s="213"/>
    </row>
    <row r="11" spans="1:16" ht="213" customHeight="1">
      <c r="A11" s="719" t="s">
        <v>1009</v>
      </c>
      <c r="B11" s="707" t="s">
        <v>227</v>
      </c>
      <c r="C11" s="386" t="s">
        <v>385</v>
      </c>
      <c r="D11" s="641" t="s">
        <v>394</v>
      </c>
      <c r="E11" s="647" t="s">
        <v>375</v>
      </c>
      <c r="F11" s="417">
        <v>2807</v>
      </c>
      <c r="G11" s="216">
        <v>1890.5600000000002</v>
      </c>
      <c r="H11" s="216">
        <v>1758.2208000000003</v>
      </c>
      <c r="I11" s="216">
        <v>1644.7872000000002</v>
      </c>
      <c r="J11" s="666">
        <v>0</v>
      </c>
      <c r="K11" s="438">
        <v>1512.0000000000002</v>
      </c>
      <c r="L11" s="213"/>
    </row>
    <row r="12" spans="1:16" ht="213" customHeight="1">
      <c r="A12" s="718" t="s">
        <v>1016</v>
      </c>
      <c r="B12" s="707"/>
      <c r="C12" s="386" t="s">
        <v>217</v>
      </c>
      <c r="D12" s="641" t="s">
        <v>808</v>
      </c>
      <c r="E12" s="647" t="s">
        <v>393</v>
      </c>
      <c r="F12" s="417">
        <v>2327</v>
      </c>
      <c r="G12" s="216">
        <v>1386.5600000000002</v>
      </c>
      <c r="H12" s="216">
        <v>1289.5008000000003</v>
      </c>
      <c r="I12" s="216">
        <v>1206.3072000000002</v>
      </c>
      <c r="J12" s="666">
        <v>0</v>
      </c>
      <c r="K12" s="438">
        <v>1108.8000000000002</v>
      </c>
      <c r="L12" s="213"/>
    </row>
    <row r="13" spans="1:16" ht="177" customHeight="1">
      <c r="A13" s="718" t="s">
        <v>1017</v>
      </c>
      <c r="B13" s="707"/>
      <c r="C13" s="386" t="s">
        <v>217</v>
      </c>
      <c r="D13" s="641" t="s">
        <v>806</v>
      </c>
      <c r="E13" s="647" t="s">
        <v>392</v>
      </c>
      <c r="F13" s="417">
        <v>2457</v>
      </c>
      <c r="G13" s="216">
        <v>1596.0000000000002</v>
      </c>
      <c r="H13" s="216">
        <v>1484.2800000000002</v>
      </c>
      <c r="I13" s="216">
        <v>1388.5200000000002</v>
      </c>
      <c r="J13" s="666">
        <v>0</v>
      </c>
      <c r="K13" s="438">
        <v>1276.8000000000002</v>
      </c>
      <c r="L13" s="213"/>
    </row>
    <row r="14" spans="1:16" ht="167.25" customHeight="1">
      <c r="A14" s="718" t="s">
        <v>1018</v>
      </c>
      <c r="B14" s="707" t="s">
        <v>227</v>
      </c>
      <c r="C14" s="195"/>
      <c r="D14" s="641" t="s">
        <v>810</v>
      </c>
      <c r="E14" s="647" t="s">
        <v>375</v>
      </c>
      <c r="F14" s="417">
        <v>2457</v>
      </c>
      <c r="G14" s="216">
        <v>1666.5600000000002</v>
      </c>
      <c r="H14" s="216">
        <v>1549.9008000000003</v>
      </c>
      <c r="I14" s="216">
        <v>1449.9072000000001</v>
      </c>
      <c r="J14" s="666">
        <v>0</v>
      </c>
      <c r="K14" s="438">
        <v>1332.8000000000002</v>
      </c>
      <c r="L14" s="213"/>
    </row>
    <row r="15" spans="1:16" ht="216.75" customHeight="1">
      <c r="A15" s="718" t="s">
        <v>1019</v>
      </c>
      <c r="B15" s="707" t="s">
        <v>227</v>
      </c>
      <c r="C15" s="195"/>
      <c r="D15" s="641" t="s">
        <v>391</v>
      </c>
      <c r="E15" s="647" t="s">
        <v>390</v>
      </c>
      <c r="F15" s="417">
        <v>2262</v>
      </c>
      <c r="G15" s="216">
        <v>1400.0000000000002</v>
      </c>
      <c r="H15" s="216">
        <v>1302.0000000000002</v>
      </c>
      <c r="I15" s="216">
        <v>1218.0000000000002</v>
      </c>
      <c r="J15" s="666">
        <v>0</v>
      </c>
      <c r="K15" s="438">
        <v>1120</v>
      </c>
      <c r="L15" s="213"/>
    </row>
    <row r="16" spans="1:16" ht="213.75" customHeight="1">
      <c r="A16" s="718" t="s">
        <v>1020</v>
      </c>
      <c r="B16" s="707"/>
      <c r="C16" s="386" t="s">
        <v>217</v>
      </c>
      <c r="D16" s="641" t="s">
        <v>807</v>
      </c>
      <c r="E16" s="647" t="s">
        <v>389</v>
      </c>
      <c r="F16" s="417">
        <v>2977</v>
      </c>
      <c r="G16" s="216">
        <v>1946.5600000000002</v>
      </c>
      <c r="H16" s="216">
        <v>1810.3008000000002</v>
      </c>
      <c r="I16" s="216">
        <v>1693.5072000000002</v>
      </c>
      <c r="J16" s="666">
        <v>0</v>
      </c>
      <c r="K16" s="438">
        <v>1556.8000000000002</v>
      </c>
      <c r="L16" s="213"/>
    </row>
    <row r="17" spans="1:12" ht="167.25" customHeight="1">
      <c r="A17" s="718" t="s">
        <v>1021</v>
      </c>
      <c r="B17" s="707"/>
      <c r="C17" s="386" t="s">
        <v>217</v>
      </c>
      <c r="D17" s="641" t="s">
        <v>399</v>
      </c>
      <c r="E17" s="647" t="s">
        <v>388</v>
      </c>
      <c r="F17" s="417">
        <v>845</v>
      </c>
      <c r="G17" s="216">
        <v>476.00000000000006</v>
      </c>
      <c r="H17" s="216">
        <v>442.68000000000006</v>
      </c>
      <c r="I17" s="216">
        <v>414.12000000000006</v>
      </c>
      <c r="J17" s="666">
        <v>0</v>
      </c>
      <c r="K17" s="438">
        <v>380.8</v>
      </c>
      <c r="L17" s="213"/>
    </row>
    <row r="18" spans="1:12" s="903" customFormat="1" ht="167.25" customHeight="1">
      <c r="A18" s="923" t="s">
        <v>1022</v>
      </c>
      <c r="B18" s="917"/>
      <c r="C18" s="924" t="s">
        <v>217</v>
      </c>
      <c r="D18" s="919" t="s">
        <v>399</v>
      </c>
      <c r="E18" s="920" t="s">
        <v>387</v>
      </c>
      <c r="F18" s="921">
        <v>690</v>
      </c>
      <c r="G18" s="921">
        <v>504.00000000000006</v>
      </c>
      <c r="H18" s="921">
        <v>468.72000000000008</v>
      </c>
      <c r="I18" s="921">
        <v>438.48000000000008</v>
      </c>
      <c r="J18" s="922">
        <v>0</v>
      </c>
      <c r="K18" s="438">
        <v>403.20000000000005</v>
      </c>
      <c r="L18" s="587" t="s">
        <v>950</v>
      </c>
    </row>
    <row r="19" spans="1:12" s="903" customFormat="1" ht="180.75" customHeight="1">
      <c r="A19" s="923" t="s">
        <v>1023</v>
      </c>
      <c r="B19" s="917"/>
      <c r="C19" s="924" t="s">
        <v>217</v>
      </c>
      <c r="D19" s="919" t="s">
        <v>399</v>
      </c>
      <c r="E19" s="920" t="s">
        <v>387</v>
      </c>
      <c r="F19" s="921">
        <v>790</v>
      </c>
      <c r="G19" s="921">
        <v>532</v>
      </c>
      <c r="H19" s="921">
        <v>494.76000000000005</v>
      </c>
      <c r="I19" s="921">
        <v>462.84</v>
      </c>
      <c r="J19" s="922">
        <v>0</v>
      </c>
      <c r="K19" s="438">
        <v>425.6</v>
      </c>
      <c r="L19" s="587" t="s">
        <v>950</v>
      </c>
    </row>
    <row r="20" spans="1:12" ht="279.75" customHeight="1">
      <c r="A20" s="718" t="s">
        <v>1024</v>
      </c>
      <c r="B20" s="707" t="s">
        <v>227</v>
      </c>
      <c r="C20" s="386"/>
      <c r="D20" s="642" t="s">
        <v>386</v>
      </c>
      <c r="E20" s="646" t="s">
        <v>375</v>
      </c>
      <c r="F20" s="417">
        <v>1547</v>
      </c>
      <c r="G20" s="216">
        <v>952.00000000000011</v>
      </c>
      <c r="H20" s="216">
        <v>885.36000000000013</v>
      </c>
      <c r="I20" s="216">
        <v>828.24000000000012</v>
      </c>
      <c r="J20" s="666">
        <v>0</v>
      </c>
      <c r="K20" s="438">
        <v>761.6</v>
      </c>
      <c r="L20" s="213"/>
    </row>
    <row r="21" spans="1:12" ht="200.25" customHeight="1">
      <c r="A21" s="718" t="s">
        <v>1025</v>
      </c>
      <c r="B21" s="707" t="s">
        <v>227</v>
      </c>
      <c r="C21" s="386" t="s">
        <v>385</v>
      </c>
      <c r="D21" s="642" t="s">
        <v>384</v>
      </c>
      <c r="E21" s="646" t="s">
        <v>381</v>
      </c>
      <c r="F21" s="417">
        <v>1495</v>
      </c>
      <c r="G21" s="216">
        <v>1064</v>
      </c>
      <c r="H21" s="216">
        <v>989.5200000000001</v>
      </c>
      <c r="I21" s="216">
        <v>925.68</v>
      </c>
      <c r="J21" s="666">
        <v>0</v>
      </c>
      <c r="K21" s="438">
        <v>851.2</v>
      </c>
      <c r="L21" s="213"/>
    </row>
    <row r="22" spans="1:12" ht="167.25" customHeight="1">
      <c r="A22" s="718" t="s">
        <v>1026</v>
      </c>
      <c r="B22" s="707" t="s">
        <v>227</v>
      </c>
      <c r="C22" s="386"/>
      <c r="D22" s="642" t="s">
        <v>383</v>
      </c>
      <c r="E22" s="646" t="s">
        <v>381</v>
      </c>
      <c r="F22" s="417">
        <v>1677</v>
      </c>
      <c r="G22" s="216">
        <v>1358.5600000000002</v>
      </c>
      <c r="H22" s="216">
        <v>1263.4608000000003</v>
      </c>
      <c r="I22" s="216">
        <v>1181.9472000000001</v>
      </c>
      <c r="J22" s="666">
        <v>0</v>
      </c>
      <c r="K22" s="438">
        <v>1086.4000000000001</v>
      </c>
      <c r="L22" s="213"/>
    </row>
    <row r="23" spans="1:12" ht="167.25" customHeight="1">
      <c r="A23" s="718" t="s">
        <v>1027</v>
      </c>
      <c r="B23" s="707" t="s">
        <v>227</v>
      </c>
      <c r="C23" s="195"/>
      <c r="D23" s="642" t="s">
        <v>382</v>
      </c>
      <c r="E23" s="646" t="s">
        <v>381</v>
      </c>
      <c r="F23" s="417">
        <v>1937</v>
      </c>
      <c r="G23" s="216">
        <v>1596.0000000000002</v>
      </c>
      <c r="H23" s="216">
        <v>1484.2800000000002</v>
      </c>
      <c r="I23" s="216">
        <v>1388.5200000000002</v>
      </c>
      <c r="J23" s="666">
        <v>0</v>
      </c>
      <c r="K23" s="438">
        <v>1276.8000000000002</v>
      </c>
      <c r="L23" s="213"/>
    </row>
    <row r="24" spans="1:12" ht="195.75" customHeight="1">
      <c r="A24" s="718" t="s">
        <v>1028</v>
      </c>
      <c r="B24" s="707" t="s">
        <v>227</v>
      </c>
      <c r="C24" s="195"/>
      <c r="D24" s="642" t="s">
        <v>380</v>
      </c>
      <c r="E24" s="646" t="s">
        <v>379</v>
      </c>
      <c r="F24" s="417">
        <v>1287</v>
      </c>
      <c r="G24" s="216">
        <v>840.00000000000011</v>
      </c>
      <c r="H24" s="216">
        <v>781.20000000000016</v>
      </c>
      <c r="I24" s="216">
        <v>730.80000000000007</v>
      </c>
      <c r="J24" s="666">
        <v>0</v>
      </c>
      <c r="K24" s="438">
        <v>672.00000000000011</v>
      </c>
      <c r="L24" s="213"/>
    </row>
    <row r="25" spans="1:12" ht="168" customHeight="1">
      <c r="A25" s="718" t="s">
        <v>1029</v>
      </c>
      <c r="B25" s="707" t="s">
        <v>227</v>
      </c>
      <c r="C25" s="195"/>
      <c r="D25" s="641" t="s">
        <v>378</v>
      </c>
      <c r="E25" s="647" t="s">
        <v>375</v>
      </c>
      <c r="F25" s="417">
        <v>1417</v>
      </c>
      <c r="G25" s="216">
        <v>1288.0000000000002</v>
      </c>
      <c r="H25" s="216">
        <v>1197.8400000000004</v>
      </c>
      <c r="I25" s="216">
        <v>1120.5600000000002</v>
      </c>
      <c r="J25" s="666">
        <v>0</v>
      </c>
      <c r="K25" s="438">
        <v>1030.4000000000001</v>
      </c>
      <c r="L25" s="213"/>
    </row>
    <row r="26" spans="1:12" ht="167.25" customHeight="1">
      <c r="A26" s="718" t="s">
        <v>1030</v>
      </c>
      <c r="B26" s="707" t="s">
        <v>227</v>
      </c>
      <c r="C26" s="195"/>
      <c r="D26" s="641" t="s">
        <v>805</v>
      </c>
      <c r="E26" s="647" t="s">
        <v>375</v>
      </c>
      <c r="F26" s="417">
        <v>1937</v>
      </c>
      <c r="G26" s="216">
        <v>1218.5600000000002</v>
      </c>
      <c r="H26" s="216">
        <v>1133.2608000000002</v>
      </c>
      <c r="I26" s="216">
        <v>1060.1472000000001</v>
      </c>
      <c r="J26" s="666">
        <v>0</v>
      </c>
      <c r="K26" s="438">
        <v>974.40000000000009</v>
      </c>
      <c r="L26" s="213"/>
    </row>
    <row r="27" spans="1:12" ht="148.5" customHeight="1">
      <c r="A27" s="718" t="s">
        <v>1031</v>
      </c>
      <c r="B27" s="707"/>
      <c r="C27" s="195" t="s">
        <v>217</v>
      </c>
      <c r="D27" s="642" t="s">
        <v>400</v>
      </c>
      <c r="E27" s="646" t="s">
        <v>377</v>
      </c>
      <c r="F27" s="417">
        <v>1625</v>
      </c>
      <c r="G27" s="216">
        <v>1120</v>
      </c>
      <c r="H27" s="216">
        <v>1041.6000000000001</v>
      </c>
      <c r="I27" s="216">
        <v>974.4</v>
      </c>
      <c r="J27" s="666">
        <v>0</v>
      </c>
      <c r="K27" s="438">
        <v>896.00000000000011</v>
      </c>
      <c r="L27" s="213"/>
    </row>
    <row r="28" spans="1:12" ht="283.5">
      <c r="A28" s="718" t="s">
        <v>1032</v>
      </c>
      <c r="B28" s="707" t="s">
        <v>227</v>
      </c>
      <c r="C28" s="195"/>
      <c r="D28" s="642" t="s">
        <v>376</v>
      </c>
      <c r="E28" s="646" t="s">
        <v>375</v>
      </c>
      <c r="F28" s="417">
        <v>2275</v>
      </c>
      <c r="G28" s="216">
        <v>1456.0000000000002</v>
      </c>
      <c r="H28" s="216">
        <v>1354.0800000000004</v>
      </c>
      <c r="I28" s="216">
        <v>1266.7200000000003</v>
      </c>
      <c r="J28" s="666">
        <v>0</v>
      </c>
      <c r="K28" s="438">
        <v>1164.8000000000002</v>
      </c>
      <c r="L28" s="213"/>
    </row>
    <row r="29" spans="1:12" ht="192" customHeight="1">
      <c r="A29" s="718" t="s">
        <v>1033</v>
      </c>
      <c r="B29" s="707" t="s">
        <v>227</v>
      </c>
      <c r="C29" s="195"/>
      <c r="D29" s="642" t="s">
        <v>809</v>
      </c>
      <c r="E29" s="646" t="s">
        <v>375</v>
      </c>
      <c r="F29" s="417">
        <v>2457</v>
      </c>
      <c r="G29" s="216">
        <v>1568.0000000000002</v>
      </c>
      <c r="H29" s="216">
        <v>1458.2400000000002</v>
      </c>
      <c r="I29" s="216">
        <v>1364.16</v>
      </c>
      <c r="J29" s="666">
        <v>0</v>
      </c>
      <c r="K29" s="438">
        <v>1254.4000000000001</v>
      </c>
      <c r="L29" s="213"/>
    </row>
    <row r="30" spans="1:12" ht="189.75" customHeight="1">
      <c r="A30" s="718" t="s">
        <v>1034</v>
      </c>
      <c r="B30" s="707"/>
      <c r="C30" s="195" t="s">
        <v>217</v>
      </c>
      <c r="D30" s="642" t="s">
        <v>401</v>
      </c>
      <c r="E30" s="646" t="s">
        <v>374</v>
      </c>
      <c r="F30" s="417">
        <v>608</v>
      </c>
      <c r="G30" s="216">
        <v>476.00000000000006</v>
      </c>
      <c r="H30" s="216">
        <v>442.68000000000006</v>
      </c>
      <c r="I30" s="216">
        <v>414.12000000000006</v>
      </c>
      <c r="J30" s="666">
        <v>0</v>
      </c>
      <c r="K30" s="438">
        <v>380.8</v>
      </c>
      <c r="L30" s="213"/>
    </row>
    <row r="31" spans="1:12" ht="150.75" customHeight="1">
      <c r="A31" s="720" t="s">
        <v>1035</v>
      </c>
      <c r="B31" s="707" t="s">
        <v>227</v>
      </c>
      <c r="C31" s="214"/>
      <c r="D31" s="641" t="s">
        <v>373</v>
      </c>
      <c r="E31" s="647" t="s">
        <v>371</v>
      </c>
      <c r="F31" s="417">
        <v>1413</v>
      </c>
      <c r="G31" s="216">
        <v>1106.5600000000002</v>
      </c>
      <c r="H31" s="216">
        <v>1029.1008000000002</v>
      </c>
      <c r="I31" s="216">
        <v>962.70720000000017</v>
      </c>
      <c r="J31" s="666">
        <v>0</v>
      </c>
      <c r="K31" s="438">
        <v>884.80000000000007</v>
      </c>
      <c r="L31" s="213"/>
    </row>
    <row r="32" spans="1:12" s="903" customFormat="1" ht="181.5" customHeight="1">
      <c r="A32" s="916" t="s">
        <v>1036</v>
      </c>
      <c r="B32" s="917" t="s">
        <v>227</v>
      </c>
      <c r="C32" s="918"/>
      <c r="D32" s="919" t="s">
        <v>372</v>
      </c>
      <c r="E32" s="920" t="s">
        <v>371</v>
      </c>
      <c r="F32" s="921">
        <v>1591</v>
      </c>
      <c r="G32" s="921">
        <v>1113</v>
      </c>
      <c r="H32" s="921">
        <v>1035.0900000000001</v>
      </c>
      <c r="I32" s="921">
        <v>968.31</v>
      </c>
      <c r="J32" s="922">
        <v>0</v>
      </c>
      <c r="K32" s="438">
        <v>996.80000000000007</v>
      </c>
      <c r="L32" s="587"/>
    </row>
    <row r="33" spans="1:12" s="735" customFormat="1" ht="181.5" customHeight="1">
      <c r="A33" s="720" t="s">
        <v>1064</v>
      </c>
      <c r="B33" s="767"/>
      <c r="C33" s="769"/>
      <c r="D33" s="768" t="s">
        <v>1065</v>
      </c>
      <c r="E33" s="770" t="s">
        <v>396</v>
      </c>
      <c r="F33" s="771">
        <v>2717</v>
      </c>
      <c r="G33" s="771">
        <v>1854.7200000000003</v>
      </c>
      <c r="H33" s="771">
        <v>1724.8896000000004</v>
      </c>
      <c r="I33" s="771">
        <v>1613.6064000000001</v>
      </c>
      <c r="J33" s="666">
        <v>0</v>
      </c>
      <c r="K33" s="438">
        <v>1484.0000000000002</v>
      </c>
      <c r="L33" s="587"/>
    </row>
    <row r="34" spans="1:12" ht="181.5" customHeight="1">
      <c r="A34" s="718" t="s">
        <v>1037</v>
      </c>
      <c r="B34" s="707" t="s">
        <v>227</v>
      </c>
      <c r="C34" s="195"/>
      <c r="D34" s="641" t="s">
        <v>370</v>
      </c>
      <c r="E34" s="647" t="s">
        <v>369</v>
      </c>
      <c r="F34" s="417">
        <v>1591</v>
      </c>
      <c r="G34" s="216">
        <v>1246.5600000000002</v>
      </c>
      <c r="H34" s="216">
        <v>1159.3008000000002</v>
      </c>
      <c r="I34" s="216">
        <v>1084.5072000000002</v>
      </c>
      <c r="J34" s="666">
        <v>0</v>
      </c>
      <c r="K34" s="438">
        <v>996.80000000000007</v>
      </c>
      <c r="L34" s="213"/>
    </row>
    <row r="35" spans="1:12" ht="96" customHeight="1">
      <c r="A35" s="1021" t="s">
        <v>234</v>
      </c>
      <c r="B35" s="1022"/>
      <c r="C35" s="1022"/>
      <c r="D35" s="1022"/>
      <c r="E35" s="1022"/>
      <c r="F35" s="1022"/>
      <c r="G35" s="1022"/>
      <c r="H35" s="1022"/>
      <c r="I35" s="1023"/>
      <c r="J35" s="650" t="s">
        <v>1008</v>
      </c>
      <c r="K35" s="825"/>
      <c r="L35" s="162"/>
    </row>
    <row r="36" spans="1:12" ht="34.5" customHeight="1">
      <c r="A36" s="1024"/>
      <c r="B36" s="1025"/>
      <c r="C36" s="1025"/>
      <c r="D36" s="1025"/>
      <c r="E36" s="1025"/>
      <c r="F36" s="1025"/>
      <c r="G36" s="1025"/>
      <c r="H36" s="1025"/>
      <c r="I36" s="1026"/>
      <c r="J36" s="664">
        <f>SUM(J5:J34)</f>
        <v>0</v>
      </c>
      <c r="K36" s="825"/>
      <c r="L36" s="162"/>
    </row>
  </sheetData>
  <sheetProtection selectLockedCells="1" selectUnlockedCells="1"/>
  <customSheetViews>
    <customSheetView guid="{89EA35C3-7924-44DA-B8AA-065DFF2CD6E9}" scale="40" showPageBreaks="1" printArea="1" view="pageBreakPreview">
      <selection activeCell="K5" sqref="K5"/>
      <pageMargins left="0.19685039370078741" right="0.19685039370078741" top="0.19685039370078741" bottom="0.19685039370078741" header="0" footer="0"/>
      <printOptions horizontalCentered="1"/>
      <pageSetup paperSize="9" scale="32" orientation="portrait" r:id="rId1"/>
    </customSheetView>
    <customSheetView guid="{3639C9D1-8CC8-487E-A492-E97C3143B85F}" scale="40" showPageBreaks="1" printArea="1" view="pageBreakPreview">
      <selection activeCell="H5" sqref="H5"/>
      <pageMargins left="0.19685039370078741" right="0.19685039370078741" top="0.19685039370078741" bottom="0.19685039370078741" header="0" footer="0"/>
      <printOptions horizontalCentered="1"/>
      <pageSetup paperSize="9" scale="32" orientation="portrait" r:id="rId2"/>
    </customSheetView>
    <customSheetView guid="{82B9B5EF-342D-4631-9AF3-2E5299022429}" scale="40" showPageBreaks="1" printArea="1" view="pageBreakPreview" topLeftCell="A21">
      <selection activeCell="E23" sqref="E23"/>
      <pageMargins left="0.19685039370078741" right="0.19685039370078741" top="0.19685039370078741" bottom="0.19685039370078741" header="0" footer="0"/>
      <printOptions horizontalCentered="1"/>
      <pageSetup paperSize="9" scale="32" orientation="portrait" r:id="rId3"/>
    </customSheetView>
  </customSheetViews>
  <mergeCells count="9">
    <mergeCell ref="A35:I36"/>
    <mergeCell ref="K3:L3"/>
    <mergeCell ref="A3:A4"/>
    <mergeCell ref="B3:B4"/>
    <mergeCell ref="C3:C4"/>
    <mergeCell ref="D3:D4"/>
    <mergeCell ref="J3:J4"/>
    <mergeCell ref="E3:E4"/>
    <mergeCell ref="F3:I3"/>
  </mergeCells>
  <printOptions horizontalCentered="1"/>
  <pageMargins left="0.19685039370078741" right="0.19685039370078741" top="0.19685039370078741" bottom="0.19685039370078741" header="0" footer="0"/>
  <pageSetup paperSize="9" scale="32" orientation="portrait" r:id="rId4"/>
  <drawing r:id="rId5"/>
  <legacy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  <pageSetUpPr fitToPage="1"/>
  </sheetPr>
  <dimension ref="A1:M529"/>
  <sheetViews>
    <sheetView view="pageBreakPreview" zoomScale="40" zoomScaleNormal="25" zoomScaleSheetLayoutView="40" workbookViewId="0">
      <selection activeCell="G8" sqref="G8:I10"/>
    </sheetView>
  </sheetViews>
  <sheetFormatPr defaultRowHeight="16.5"/>
  <cols>
    <col min="1" max="1" width="65.28515625" style="350" customWidth="1"/>
    <col min="2" max="2" width="15.28515625" style="17" customWidth="1"/>
    <col min="3" max="3" width="61.7109375" style="17" customWidth="1"/>
    <col min="4" max="4" width="70.42578125" style="17" customWidth="1"/>
    <col min="5" max="5" width="15.5703125" style="18" hidden="1" customWidth="1"/>
    <col min="6" max="6" width="15.5703125" style="18" customWidth="1"/>
    <col min="7" max="7" width="14.5703125" style="17" customWidth="1"/>
    <col min="8" max="8" width="15" style="17" customWidth="1"/>
    <col min="9" max="9" width="15.140625" style="17" customWidth="1"/>
    <col min="10" max="10" width="18.140625" style="17" customWidth="1"/>
    <col min="11" max="13" width="9.140625" style="17" hidden="1" customWidth="1"/>
    <col min="14" max="16384" width="9.140625" style="17"/>
  </cols>
  <sheetData>
    <row r="1" spans="1:10" ht="409.5" customHeight="1">
      <c r="A1" s="1365"/>
      <c r="B1" s="1365"/>
      <c r="C1" s="1365"/>
      <c r="D1" s="1365"/>
      <c r="E1" s="1365"/>
      <c r="F1" s="1365"/>
      <c r="G1" s="1365"/>
      <c r="H1" s="1365"/>
      <c r="I1" s="1365"/>
      <c r="J1" s="515"/>
    </row>
    <row r="2" spans="1:10" ht="133.5" customHeight="1">
      <c r="A2" s="1365"/>
      <c r="B2" s="1365"/>
      <c r="C2" s="1365"/>
      <c r="D2" s="1365"/>
      <c r="E2" s="1365"/>
      <c r="F2" s="1365"/>
      <c r="G2" s="1365"/>
      <c r="H2" s="1365"/>
      <c r="I2" s="1365"/>
      <c r="J2" s="515"/>
    </row>
    <row r="3" spans="1:10" ht="101.25" customHeight="1">
      <c r="A3" s="1044" t="s">
        <v>188</v>
      </c>
      <c r="B3" s="1250" t="s">
        <v>196</v>
      </c>
      <c r="C3" s="1258" t="s">
        <v>186</v>
      </c>
      <c r="D3" s="1258" t="s">
        <v>185</v>
      </c>
      <c r="E3" s="1147" t="s">
        <v>559</v>
      </c>
      <c r="F3" s="1147"/>
      <c r="G3" s="1147"/>
      <c r="H3" s="1147"/>
      <c r="I3" s="1147"/>
      <c r="J3" s="1306" t="s">
        <v>184</v>
      </c>
    </row>
    <row r="4" spans="1:10" ht="126" customHeight="1">
      <c r="A4" s="1044"/>
      <c r="B4" s="1250"/>
      <c r="C4" s="1258"/>
      <c r="D4" s="1258"/>
      <c r="E4" s="652" t="s">
        <v>491</v>
      </c>
      <c r="F4" s="882" t="s">
        <v>491</v>
      </c>
      <c r="G4" s="647" t="s">
        <v>492</v>
      </c>
      <c r="H4" s="647" t="s">
        <v>493</v>
      </c>
      <c r="I4" s="647" t="s">
        <v>494</v>
      </c>
      <c r="J4" s="1306"/>
    </row>
    <row r="5" spans="1:10" ht="60" customHeight="1">
      <c r="A5" s="1117" t="s">
        <v>195</v>
      </c>
      <c r="B5" s="1307"/>
      <c r="C5" s="1307"/>
      <c r="D5" s="1307"/>
      <c r="E5" s="1307"/>
      <c r="F5" s="1307"/>
      <c r="G5" s="1307"/>
      <c r="H5" s="1307"/>
      <c r="I5" s="1307"/>
      <c r="J5" s="1308"/>
    </row>
    <row r="6" spans="1:10" ht="246" customHeight="1">
      <c r="A6" s="798" t="s">
        <v>194</v>
      </c>
      <c r="B6" s="797" t="s">
        <v>189</v>
      </c>
      <c r="C6" s="799" t="s">
        <v>193</v>
      </c>
      <c r="D6" s="795" t="s">
        <v>192</v>
      </c>
      <c r="E6" s="233">
        <v>4251</v>
      </c>
      <c r="F6" s="891">
        <v>4251</v>
      </c>
      <c r="G6" s="1309">
        <v>1404</v>
      </c>
      <c r="H6" s="1310"/>
      <c r="I6" s="1311"/>
      <c r="J6" s="674">
        <v>0</v>
      </c>
    </row>
    <row r="7" spans="1:10" s="281" customFormat="1" ht="60" customHeight="1">
      <c r="A7" s="1048" t="s">
        <v>191</v>
      </c>
      <c r="B7" s="1048"/>
      <c r="C7" s="1048"/>
      <c r="D7" s="1048"/>
      <c r="E7" s="1048"/>
      <c r="F7" s="1048"/>
      <c r="G7" s="1048"/>
      <c r="H7" s="1048"/>
      <c r="I7" s="1048"/>
      <c r="J7" s="1048"/>
    </row>
    <row r="8" spans="1:10" ht="138.75" customHeight="1">
      <c r="A8" s="285" t="s">
        <v>488</v>
      </c>
      <c r="B8" s="286" t="s">
        <v>189</v>
      </c>
      <c r="C8" s="287"/>
      <c r="D8" s="287"/>
      <c r="E8" s="233">
        <v>1459</v>
      </c>
      <c r="F8" s="891">
        <v>1459</v>
      </c>
      <c r="G8" s="1309">
        <v>486</v>
      </c>
      <c r="H8" s="1310"/>
      <c r="I8" s="1311"/>
      <c r="J8" s="674">
        <v>0</v>
      </c>
    </row>
    <row r="9" spans="1:10" ht="137.25" customHeight="1">
      <c r="A9" s="239" t="s">
        <v>190</v>
      </c>
      <c r="B9" s="278" t="s">
        <v>189</v>
      </c>
      <c r="C9" s="279"/>
      <c r="D9" s="279"/>
      <c r="E9" s="591">
        <v>476</v>
      </c>
      <c r="F9" s="891">
        <v>476</v>
      </c>
      <c r="G9" s="1312">
        <v>225</v>
      </c>
      <c r="H9" s="1313"/>
      <c r="I9" s="1314"/>
      <c r="J9" s="666">
        <v>0</v>
      </c>
    </row>
    <row r="10" spans="1:10" s="741" customFormat="1" ht="167.25" customHeight="1">
      <c r="A10" s="805" t="s">
        <v>1084</v>
      </c>
      <c r="B10" s="749"/>
      <c r="C10"/>
      <c r="D10" s="279"/>
      <c r="E10" s="813"/>
      <c r="F10" s="891"/>
      <c r="G10" s="1312">
        <v>92</v>
      </c>
      <c r="H10" s="1313"/>
      <c r="I10" s="1314"/>
      <c r="J10" s="791">
        <v>0</v>
      </c>
    </row>
    <row r="11" spans="1:10" ht="105.75" customHeight="1">
      <c r="A11" s="1213" t="s">
        <v>234</v>
      </c>
      <c r="B11" s="1234"/>
      <c r="C11" s="1234"/>
      <c r="D11" s="1234"/>
      <c r="E11" s="1234"/>
      <c r="F11" s="1234"/>
      <c r="G11" s="1234"/>
      <c r="H11" s="1234"/>
      <c r="I11" s="1263"/>
      <c r="J11" s="174" t="s">
        <v>1008</v>
      </c>
    </row>
    <row r="12" spans="1:10" ht="45.75" customHeight="1">
      <c r="A12" s="1162"/>
      <c r="B12" s="1264"/>
      <c r="C12" s="1264"/>
      <c r="D12" s="1264"/>
      <c r="E12" s="1264"/>
      <c r="F12" s="1264"/>
      <c r="G12" s="1264"/>
      <c r="H12" s="1264"/>
      <c r="I12" s="1265"/>
      <c r="J12" s="597">
        <f>SUM(J6:J10)</f>
        <v>0</v>
      </c>
    </row>
    <row r="13" spans="1:10" ht="137.25" customHeight="1">
      <c r="A13" s="253"/>
      <c r="B13" s="53"/>
      <c r="C13" s="159"/>
      <c r="D13" s="71"/>
      <c r="E13" s="22"/>
      <c r="F13" s="886"/>
      <c r="G13" s="83"/>
      <c r="H13" s="83"/>
      <c r="I13" s="83"/>
      <c r="J13" s="20"/>
    </row>
    <row r="14" spans="1:10" ht="137.25" customHeight="1">
      <c r="A14" s="246"/>
      <c r="B14" s="53"/>
      <c r="C14" s="156"/>
      <c r="D14" s="71"/>
      <c r="E14" s="22"/>
      <c r="F14" s="886"/>
      <c r="G14" s="21"/>
      <c r="H14" s="21"/>
      <c r="I14" s="21"/>
      <c r="J14" s="20"/>
    </row>
    <row r="15" spans="1:10" ht="36.75" customHeight="1">
      <c r="A15" s="251"/>
      <c r="B15" s="53"/>
      <c r="C15" s="156"/>
      <c r="D15" s="71"/>
      <c r="E15" s="22"/>
      <c r="F15" s="886"/>
      <c r="G15" s="21"/>
      <c r="H15" s="21"/>
      <c r="I15" s="21"/>
      <c r="J15" s="20"/>
    </row>
    <row r="16" spans="1:10" ht="139.5" customHeight="1">
      <c r="A16" s="41"/>
      <c r="B16" s="53"/>
      <c r="C16" s="156"/>
      <c r="D16" s="71"/>
      <c r="E16" s="22"/>
      <c r="F16" s="886"/>
      <c r="G16" s="21"/>
      <c r="H16" s="21"/>
      <c r="I16" s="21"/>
      <c r="J16" s="20"/>
    </row>
    <row r="17" spans="1:10" ht="139.5" customHeight="1">
      <c r="A17" s="160"/>
      <c r="B17" s="53"/>
      <c r="C17" s="156"/>
      <c r="D17" s="71"/>
      <c r="E17" s="22"/>
      <c r="F17" s="886"/>
      <c r="G17" s="21"/>
      <c r="H17" s="21"/>
      <c r="I17" s="21"/>
      <c r="J17" s="20"/>
    </row>
    <row r="18" spans="1:10" ht="139.5" customHeight="1">
      <c r="A18" s="1305"/>
      <c r="B18" s="1305"/>
      <c r="C18" s="1305"/>
      <c r="D18" s="1305"/>
      <c r="E18" s="1305"/>
      <c r="F18" s="1305"/>
      <c r="G18" s="1305"/>
      <c r="H18" s="1305"/>
      <c r="I18" s="1305"/>
      <c r="J18" s="20"/>
    </row>
    <row r="19" spans="1:10" ht="18">
      <c r="A19" s="64"/>
      <c r="B19" s="53"/>
      <c r="C19" s="159"/>
      <c r="D19" s="71"/>
      <c r="E19" s="62"/>
      <c r="F19" s="62"/>
      <c r="G19" s="83"/>
      <c r="H19" s="83"/>
      <c r="I19" s="83"/>
      <c r="J19" s="20"/>
    </row>
    <row r="20" spans="1:10" ht="18">
      <c r="A20" s="246"/>
      <c r="B20" s="53"/>
      <c r="C20" s="156"/>
      <c r="D20" s="71"/>
      <c r="E20" s="62"/>
      <c r="F20" s="62"/>
      <c r="G20" s="21"/>
      <c r="H20" s="21"/>
      <c r="I20" s="21"/>
      <c r="J20" s="20"/>
    </row>
    <row r="21" spans="1:10" ht="219.75" customHeight="1">
      <c r="A21" s="246"/>
      <c r="B21" s="53"/>
      <c r="C21" s="156"/>
      <c r="D21" s="71"/>
      <c r="E21" s="62"/>
      <c r="F21" s="62"/>
      <c r="G21" s="21"/>
      <c r="H21" s="21"/>
      <c r="I21" s="21"/>
      <c r="J21" s="20"/>
    </row>
    <row r="22" spans="1:10" ht="63.75" customHeight="1">
      <c r="A22" s="246"/>
      <c r="B22" s="53"/>
      <c r="C22" s="158"/>
      <c r="D22" s="71"/>
      <c r="E22" s="62"/>
      <c r="F22" s="62"/>
      <c r="G22" s="21"/>
      <c r="H22" s="21"/>
      <c r="I22" s="21"/>
      <c r="J22" s="20"/>
    </row>
    <row r="23" spans="1:10" ht="18">
      <c r="A23" s="246"/>
      <c r="B23" s="53"/>
      <c r="C23" s="158"/>
      <c r="D23" s="71"/>
      <c r="E23" s="62"/>
      <c r="F23" s="62"/>
      <c r="G23" s="21"/>
      <c r="H23" s="21"/>
      <c r="I23" s="21"/>
      <c r="J23" s="20"/>
    </row>
    <row r="24" spans="1:10" ht="18">
      <c r="A24" s="246"/>
      <c r="B24" s="53"/>
      <c r="C24" s="157"/>
      <c r="D24" s="39"/>
      <c r="E24" s="62"/>
      <c r="F24" s="62"/>
      <c r="G24" s="21"/>
      <c r="H24" s="21"/>
      <c r="I24" s="21"/>
      <c r="J24" s="20"/>
    </row>
    <row r="25" spans="1:10" ht="63.75" customHeight="1">
      <c r="A25" s="1317"/>
      <c r="B25" s="1317"/>
      <c r="C25" s="1317"/>
      <c r="D25" s="1317"/>
      <c r="E25" s="1317"/>
      <c r="F25" s="1317"/>
      <c r="G25" s="1317"/>
      <c r="H25" s="1317"/>
      <c r="I25" s="1317"/>
      <c r="J25" s="20"/>
    </row>
    <row r="26" spans="1:10" ht="119.25" customHeight="1">
      <c r="A26" s="246"/>
      <c r="B26" s="53"/>
      <c r="C26" s="156"/>
      <c r="D26" s="155"/>
      <c r="E26" s="22"/>
      <c r="F26" s="886"/>
      <c r="G26" s="21"/>
      <c r="H26" s="21"/>
      <c r="I26" s="21"/>
      <c r="J26" s="20"/>
    </row>
    <row r="27" spans="1:10" ht="30.75" customHeight="1">
      <c r="A27" s="246"/>
      <c r="B27" s="53"/>
      <c r="C27" s="156"/>
      <c r="D27" s="155"/>
      <c r="E27" s="22"/>
      <c r="F27" s="886"/>
      <c r="G27" s="21"/>
      <c r="H27" s="21"/>
      <c r="I27" s="21"/>
      <c r="J27" s="20"/>
    </row>
    <row r="28" spans="1:10" ht="25.5">
      <c r="A28" s="1305"/>
      <c r="B28" s="1305"/>
      <c r="C28" s="1305"/>
      <c r="D28" s="1305"/>
      <c r="E28" s="1305"/>
      <c r="F28" s="1305"/>
      <c r="G28" s="1305"/>
      <c r="H28" s="1305"/>
      <c r="I28" s="1305"/>
      <c r="J28" s="20"/>
    </row>
    <row r="29" spans="1:10" ht="165" customHeight="1">
      <c r="A29" s="246"/>
      <c r="B29" s="53"/>
      <c r="C29" s="156"/>
      <c r="D29" s="155"/>
      <c r="E29" s="22"/>
      <c r="F29" s="886"/>
      <c r="G29" s="21"/>
      <c r="H29" s="21"/>
      <c r="I29" s="21"/>
      <c r="J29" s="20"/>
    </row>
    <row r="30" spans="1:10" ht="42" customHeight="1">
      <c r="A30" s="1305"/>
      <c r="B30" s="1305"/>
      <c r="C30" s="1305"/>
      <c r="D30" s="1305"/>
      <c r="E30" s="1305"/>
      <c r="F30" s="1305"/>
      <c r="G30" s="1305"/>
      <c r="H30" s="1305"/>
      <c r="I30" s="1305"/>
      <c r="J30" s="20"/>
    </row>
    <row r="31" spans="1:10" ht="137.25" customHeight="1">
      <c r="A31" s="246"/>
      <c r="B31" s="53"/>
      <c r="C31" s="156"/>
      <c r="D31" s="155"/>
      <c r="E31" s="22"/>
      <c r="F31" s="886"/>
      <c r="G31" s="21"/>
      <c r="H31" s="21"/>
      <c r="I31" s="21"/>
      <c r="J31" s="20"/>
    </row>
    <row r="32" spans="1:10" ht="42" customHeight="1">
      <c r="A32" s="1320"/>
      <c r="B32" s="1320"/>
      <c r="C32" s="1320"/>
      <c r="D32" s="1320"/>
      <c r="E32" s="1320"/>
      <c r="F32" s="1320"/>
      <c r="G32" s="1320"/>
      <c r="H32" s="1320"/>
      <c r="I32" s="1320"/>
      <c r="J32" s="20"/>
    </row>
    <row r="33" spans="1:10" ht="42" customHeight="1">
      <c r="A33" s="1321"/>
      <c r="B33" s="1321"/>
      <c r="C33" s="1321"/>
      <c r="D33" s="1321"/>
      <c r="E33" s="1321"/>
      <c r="F33" s="1321"/>
      <c r="G33" s="1321"/>
      <c r="H33" s="1321"/>
      <c r="I33" s="1321"/>
      <c r="J33" s="20"/>
    </row>
    <row r="34" spans="1:10" ht="42" customHeight="1">
      <c r="A34" s="247"/>
      <c r="B34" s="39"/>
      <c r="C34" s="1318"/>
      <c r="D34" s="71"/>
      <c r="E34" s="79"/>
      <c r="F34" s="884"/>
      <c r="G34" s="29"/>
      <c r="H34" s="29"/>
      <c r="I34" s="29"/>
      <c r="J34" s="20"/>
    </row>
    <row r="35" spans="1:10" ht="115.5" customHeight="1">
      <c r="A35" s="1323"/>
      <c r="B35" s="149"/>
      <c r="C35" s="1319"/>
      <c r="D35" s="1315"/>
      <c r="E35" s="1322"/>
      <c r="F35" s="884"/>
      <c r="G35" s="1316"/>
      <c r="H35" s="1316"/>
      <c r="I35" s="1316"/>
      <c r="J35" s="20"/>
    </row>
    <row r="36" spans="1:10" ht="42" customHeight="1">
      <c r="A36" s="1323"/>
      <c r="B36" s="149"/>
      <c r="C36" s="1319"/>
      <c r="D36" s="1315"/>
      <c r="E36" s="1322"/>
      <c r="F36" s="884"/>
      <c r="G36" s="1316"/>
      <c r="H36" s="1316"/>
      <c r="I36" s="1316"/>
      <c r="J36" s="20"/>
    </row>
    <row r="37" spans="1:10" ht="42" customHeight="1">
      <c r="A37" s="1323"/>
      <c r="B37" s="149"/>
      <c r="C37" s="1319"/>
      <c r="D37" s="1315"/>
      <c r="E37" s="1322"/>
      <c r="F37" s="884"/>
      <c r="G37" s="1316"/>
      <c r="H37" s="1316"/>
      <c r="I37" s="1316"/>
      <c r="J37" s="20"/>
    </row>
    <row r="38" spans="1:10" ht="42" customHeight="1">
      <c r="A38" s="247"/>
      <c r="B38" s="39"/>
      <c r="C38" s="1318"/>
      <c r="D38" s="71"/>
      <c r="E38" s="79"/>
      <c r="F38" s="884"/>
      <c r="G38" s="29"/>
      <c r="H38" s="29"/>
      <c r="I38" s="29"/>
      <c r="J38" s="20"/>
    </row>
    <row r="39" spans="1:10" ht="26.25">
      <c r="A39" s="1323"/>
      <c r="B39" s="149"/>
      <c r="C39" s="1319"/>
      <c r="D39" s="1315"/>
      <c r="E39" s="1322"/>
      <c r="F39" s="884"/>
      <c r="G39" s="1316"/>
      <c r="H39" s="1316"/>
      <c r="I39" s="1316"/>
      <c r="J39" s="20"/>
    </row>
    <row r="40" spans="1:10" ht="26.25">
      <c r="A40" s="1323"/>
      <c r="B40" s="149"/>
      <c r="C40" s="1319"/>
      <c r="D40" s="1315"/>
      <c r="E40" s="1322"/>
      <c r="F40" s="884"/>
      <c r="G40" s="1316"/>
      <c r="H40" s="1316"/>
      <c r="I40" s="1316"/>
      <c r="J40" s="20"/>
    </row>
    <row r="41" spans="1:10" ht="42" customHeight="1">
      <c r="A41" s="1323"/>
      <c r="B41" s="149"/>
      <c r="C41" s="1319"/>
      <c r="D41" s="1315"/>
      <c r="E41" s="1322"/>
      <c r="F41" s="884"/>
      <c r="G41" s="1316"/>
      <c r="H41" s="1316"/>
      <c r="I41" s="1316"/>
      <c r="J41" s="20"/>
    </row>
    <row r="42" spans="1:10" ht="42" customHeight="1">
      <c r="A42" s="41"/>
      <c r="B42" s="39"/>
      <c r="C42" s="54"/>
      <c r="D42" s="73"/>
      <c r="E42" s="22"/>
      <c r="F42" s="886"/>
      <c r="G42" s="21"/>
      <c r="H42" s="21"/>
      <c r="I42" s="21"/>
      <c r="J42" s="20"/>
    </row>
    <row r="43" spans="1:10" ht="75.75" customHeight="1">
      <c r="A43" s="251"/>
      <c r="B43" s="39"/>
      <c r="C43" s="152"/>
      <c r="D43" s="93"/>
      <c r="E43" s="22"/>
      <c r="F43" s="886"/>
      <c r="G43" s="21"/>
      <c r="H43" s="21"/>
      <c r="I43" s="21"/>
      <c r="J43" s="20"/>
    </row>
    <row r="44" spans="1:10" ht="42" customHeight="1">
      <c r="A44" s="1321"/>
      <c r="B44" s="1321"/>
      <c r="C44" s="1321"/>
      <c r="D44" s="1321"/>
      <c r="E44" s="1321"/>
      <c r="F44" s="1321"/>
      <c r="G44" s="1321"/>
      <c r="H44" s="1321"/>
      <c r="I44" s="1321"/>
      <c r="J44" s="20"/>
    </row>
    <row r="45" spans="1:10" ht="75" customHeight="1">
      <c r="A45" s="1329"/>
      <c r="B45" s="39"/>
      <c r="C45" s="1330"/>
      <c r="D45" s="1363"/>
      <c r="E45" s="1322"/>
      <c r="F45" s="884"/>
      <c r="G45" s="1316"/>
      <c r="H45" s="1316"/>
      <c r="I45" s="1316"/>
      <c r="J45" s="20"/>
    </row>
    <row r="46" spans="1:10" ht="69" customHeight="1">
      <c r="A46" s="1329"/>
      <c r="B46" s="39"/>
      <c r="C46" s="1330"/>
      <c r="D46" s="1363"/>
      <c r="E46" s="1322"/>
      <c r="F46" s="884"/>
      <c r="G46" s="1316"/>
      <c r="H46" s="1316"/>
      <c r="I46" s="1316"/>
      <c r="J46" s="20"/>
    </row>
    <row r="47" spans="1:10" ht="42" customHeight="1">
      <c r="A47" s="1328"/>
      <c r="B47" s="39"/>
      <c r="C47" s="1318"/>
      <c r="D47" s="1363"/>
      <c r="E47" s="1322"/>
      <c r="F47" s="884"/>
      <c r="G47" s="1316"/>
      <c r="H47" s="1316"/>
      <c r="I47" s="1316"/>
      <c r="J47" s="20"/>
    </row>
    <row r="48" spans="1:10" ht="42" customHeight="1">
      <c r="A48" s="1323"/>
      <c r="B48" s="39"/>
      <c r="C48" s="1318"/>
      <c r="D48" s="1363"/>
      <c r="E48" s="1322"/>
      <c r="F48" s="884"/>
      <c r="G48" s="1316"/>
      <c r="H48" s="1316"/>
      <c r="I48" s="1316"/>
      <c r="J48" s="20"/>
    </row>
    <row r="49" spans="1:10" ht="42" customHeight="1">
      <c r="A49" s="1323"/>
      <c r="B49" s="39"/>
      <c r="C49" s="1318"/>
      <c r="D49" s="1363"/>
      <c r="E49" s="1322"/>
      <c r="F49" s="884"/>
      <c r="G49" s="1316"/>
      <c r="H49" s="1316"/>
      <c r="I49" s="1316"/>
      <c r="J49" s="20"/>
    </row>
    <row r="50" spans="1:10" ht="70.5" customHeight="1">
      <c r="A50" s="1328"/>
      <c r="B50" s="39"/>
      <c r="C50" s="1318"/>
      <c r="D50" s="1362"/>
      <c r="E50" s="1322"/>
      <c r="F50" s="884"/>
      <c r="G50" s="1316"/>
      <c r="H50" s="1316"/>
      <c r="I50" s="1316"/>
      <c r="J50" s="20"/>
    </row>
    <row r="51" spans="1:10" ht="136.5" customHeight="1">
      <c r="A51" s="1323"/>
      <c r="B51" s="39"/>
      <c r="C51" s="1318"/>
      <c r="D51" s="1362"/>
      <c r="E51" s="1322"/>
      <c r="F51" s="884"/>
      <c r="G51" s="1316"/>
      <c r="H51" s="1316"/>
      <c r="I51" s="1316"/>
      <c r="J51" s="20"/>
    </row>
    <row r="52" spans="1:10" ht="96.75" customHeight="1">
      <c r="A52" s="1323"/>
      <c r="B52" s="39"/>
      <c r="C52" s="1318"/>
      <c r="D52" s="1362"/>
      <c r="E52" s="1322"/>
      <c r="F52" s="884"/>
      <c r="G52" s="1316"/>
      <c r="H52" s="1316"/>
      <c r="I52" s="1316"/>
      <c r="J52" s="20"/>
    </row>
    <row r="53" spans="1:10" ht="105.75" customHeight="1">
      <c r="A53" s="1323"/>
      <c r="B53" s="39"/>
      <c r="C53" s="1318"/>
      <c r="D53" s="1362"/>
      <c r="E53" s="1322"/>
      <c r="F53" s="884"/>
      <c r="G53" s="1316"/>
      <c r="H53" s="1316"/>
      <c r="I53" s="1316"/>
      <c r="J53" s="20"/>
    </row>
    <row r="54" spans="1:10" ht="18">
      <c r="A54" s="246"/>
      <c r="B54" s="39"/>
      <c r="C54" s="151"/>
      <c r="D54" s="73"/>
      <c r="E54" s="22"/>
      <c r="F54" s="886"/>
      <c r="G54" s="21"/>
      <c r="H54" s="21"/>
      <c r="I54" s="21"/>
      <c r="J54" s="20"/>
    </row>
    <row r="55" spans="1:10" ht="126.75" customHeight="1">
      <c r="A55" s="154"/>
      <c r="B55" s="39"/>
      <c r="C55" s="153"/>
      <c r="D55" s="73"/>
      <c r="E55" s="22"/>
      <c r="F55" s="886"/>
      <c r="G55" s="21"/>
      <c r="H55" s="21"/>
      <c r="I55" s="21"/>
      <c r="J55" s="20"/>
    </row>
    <row r="56" spans="1:10" ht="106.5" customHeight="1">
      <c r="A56" s="246"/>
      <c r="B56" s="39"/>
      <c r="C56" s="151"/>
      <c r="D56" s="73"/>
      <c r="E56" s="22"/>
      <c r="F56" s="886"/>
      <c r="G56" s="21"/>
      <c r="H56" s="21"/>
      <c r="I56" s="21"/>
      <c r="J56" s="20"/>
    </row>
    <row r="57" spans="1:10" ht="18">
      <c r="A57" s="41"/>
      <c r="B57" s="39"/>
      <c r="C57" s="152"/>
      <c r="D57" s="73"/>
      <c r="E57" s="22"/>
      <c r="F57" s="886"/>
      <c r="G57" s="21"/>
      <c r="H57" s="21"/>
      <c r="I57" s="21"/>
      <c r="J57" s="20"/>
    </row>
    <row r="58" spans="1:10" ht="18">
      <c r="A58" s="41"/>
      <c r="B58" s="39"/>
      <c r="C58" s="54"/>
      <c r="D58" s="73"/>
      <c r="E58" s="22"/>
      <c r="F58" s="886"/>
      <c r="G58" s="21"/>
      <c r="H58" s="21"/>
      <c r="I58" s="21"/>
      <c r="J58" s="20"/>
    </row>
    <row r="59" spans="1:10" ht="18">
      <c r="A59" s="41"/>
      <c r="B59" s="39"/>
      <c r="C59" s="54"/>
      <c r="D59" s="73"/>
      <c r="E59" s="22"/>
      <c r="F59" s="886"/>
      <c r="G59" s="21"/>
      <c r="H59" s="21"/>
      <c r="I59" s="21"/>
      <c r="J59" s="20"/>
    </row>
    <row r="60" spans="1:10" ht="42" customHeight="1">
      <c r="A60" s="251"/>
      <c r="B60" s="39"/>
      <c r="C60" s="54"/>
      <c r="D60" s="73"/>
      <c r="E60" s="22"/>
      <c r="F60" s="886"/>
      <c r="G60" s="21"/>
      <c r="H60" s="21"/>
      <c r="I60" s="21"/>
      <c r="J60" s="20"/>
    </row>
    <row r="61" spans="1:10" ht="147.75" customHeight="1">
      <c r="A61" s="41"/>
      <c r="B61" s="39"/>
      <c r="C61" s="54"/>
      <c r="D61" s="73"/>
      <c r="E61" s="22"/>
      <c r="F61" s="886"/>
      <c r="G61" s="21"/>
      <c r="H61" s="21"/>
      <c r="I61" s="21"/>
      <c r="J61" s="20"/>
    </row>
    <row r="62" spans="1:10" ht="155.25" customHeight="1">
      <c r="A62" s="41"/>
      <c r="B62" s="39"/>
      <c r="C62" s="54"/>
      <c r="D62" s="73"/>
      <c r="E62" s="22"/>
      <c r="F62" s="886"/>
      <c r="G62" s="21"/>
      <c r="H62" s="21"/>
      <c r="I62" s="21"/>
      <c r="J62" s="20"/>
    </row>
    <row r="63" spans="1:10" ht="85.5" customHeight="1">
      <c r="A63" s="1321"/>
      <c r="B63" s="1321"/>
      <c r="C63" s="1321"/>
      <c r="D63" s="1321"/>
      <c r="E63" s="1321"/>
      <c r="F63" s="1321"/>
      <c r="G63" s="1321"/>
      <c r="H63" s="1321"/>
      <c r="I63" s="1321"/>
      <c r="J63" s="20"/>
    </row>
    <row r="64" spans="1:10" ht="97.5" customHeight="1">
      <c r="A64" s="247"/>
      <c r="B64" s="39"/>
      <c r="C64" s="30"/>
      <c r="D64" s="73"/>
      <c r="E64" s="79"/>
      <c r="F64" s="884"/>
      <c r="G64" s="29"/>
      <c r="H64" s="29"/>
      <c r="I64" s="29"/>
      <c r="J64" s="20"/>
    </row>
    <row r="65" spans="1:10" ht="141.75" customHeight="1">
      <c r="A65" s="247"/>
      <c r="B65" s="39"/>
      <c r="C65" s="30"/>
      <c r="D65" s="73"/>
      <c r="E65" s="79"/>
      <c r="F65" s="884"/>
      <c r="G65" s="29"/>
      <c r="H65" s="29"/>
      <c r="I65" s="29"/>
      <c r="J65" s="20"/>
    </row>
    <row r="66" spans="1:10" ht="37.5" customHeight="1">
      <c r="A66" s="41"/>
      <c r="B66" s="130"/>
      <c r="C66" s="152"/>
      <c r="D66" s="73"/>
      <c r="E66" s="22"/>
      <c r="F66" s="886"/>
      <c r="G66" s="21"/>
      <c r="H66" s="21"/>
      <c r="I66" s="21"/>
      <c r="J66" s="20"/>
    </row>
    <row r="67" spans="1:10" ht="205.5" customHeight="1">
      <c r="A67" s="41"/>
      <c r="B67" s="130"/>
      <c r="C67" s="54"/>
      <c r="D67" s="73"/>
      <c r="E67" s="22"/>
      <c r="F67" s="886"/>
      <c r="G67" s="21"/>
      <c r="H67" s="21"/>
      <c r="I67" s="21"/>
      <c r="J67" s="20"/>
    </row>
    <row r="68" spans="1:10" ht="19.5">
      <c r="A68" s="251"/>
      <c r="B68" s="130"/>
      <c r="C68" s="54"/>
      <c r="D68" s="73"/>
      <c r="E68" s="22"/>
      <c r="F68" s="886"/>
      <c r="G68" s="21"/>
      <c r="H68" s="21"/>
      <c r="I68" s="21"/>
      <c r="J68" s="20"/>
    </row>
    <row r="69" spans="1:10" ht="25.5">
      <c r="A69" s="1321"/>
      <c r="B69" s="1321"/>
      <c r="C69" s="1321"/>
      <c r="D69" s="1321"/>
      <c r="E69" s="1321"/>
      <c r="F69" s="1321"/>
      <c r="G69" s="1321"/>
      <c r="H69" s="1321"/>
      <c r="I69" s="1321"/>
      <c r="J69" s="20"/>
    </row>
    <row r="70" spans="1:10" ht="84" customHeight="1">
      <c r="A70" s="248"/>
      <c r="B70" s="39"/>
      <c r="C70" s="1364"/>
      <c r="D70" s="73"/>
      <c r="E70" s="79"/>
      <c r="F70" s="884"/>
      <c r="G70" s="29"/>
      <c r="H70" s="29"/>
      <c r="I70" s="29"/>
      <c r="J70" s="20"/>
    </row>
    <row r="71" spans="1:10" ht="84" customHeight="1">
      <c r="A71" s="251"/>
      <c r="B71" s="39"/>
      <c r="C71" s="1364"/>
      <c r="D71" s="73"/>
      <c r="E71" s="22"/>
      <c r="F71" s="886"/>
      <c r="G71" s="21"/>
      <c r="H71" s="21"/>
      <c r="I71" s="21"/>
      <c r="J71" s="20"/>
    </row>
    <row r="72" spans="1:10" ht="32.25" customHeight="1">
      <c r="A72" s="251"/>
      <c r="B72" s="39"/>
      <c r="C72" s="1364"/>
      <c r="D72" s="73"/>
      <c r="E72" s="22"/>
      <c r="F72" s="886"/>
      <c r="G72" s="21"/>
      <c r="H72" s="21"/>
      <c r="I72" s="21"/>
      <c r="J72" s="20"/>
    </row>
    <row r="73" spans="1:10" ht="136.5" customHeight="1">
      <c r="A73" s="41"/>
      <c r="B73" s="39"/>
      <c r="C73" s="1368"/>
      <c r="D73" s="73"/>
      <c r="E73" s="22"/>
      <c r="F73" s="886"/>
      <c r="G73" s="21"/>
      <c r="H73" s="21"/>
      <c r="I73" s="21"/>
      <c r="J73" s="20"/>
    </row>
    <row r="74" spans="1:10" ht="101.25" customHeight="1">
      <c r="A74" s="41"/>
      <c r="B74" s="39"/>
      <c r="C74" s="1368"/>
      <c r="D74" s="73"/>
      <c r="E74" s="22"/>
      <c r="F74" s="886"/>
      <c r="G74" s="21"/>
      <c r="H74" s="21"/>
      <c r="I74" s="21"/>
      <c r="J74" s="20"/>
    </row>
    <row r="75" spans="1:10" ht="117.75" customHeight="1">
      <c r="A75" s="1321"/>
      <c r="B75" s="1321"/>
      <c r="C75" s="1321"/>
      <c r="D75" s="1321"/>
      <c r="E75" s="1321"/>
      <c r="F75" s="1321"/>
      <c r="G75" s="1321"/>
      <c r="H75" s="1321"/>
      <c r="I75" s="1321"/>
      <c r="J75" s="20"/>
    </row>
    <row r="76" spans="1:10" ht="202.5" customHeight="1">
      <c r="A76" s="249"/>
      <c r="B76" s="67"/>
      <c r="C76" s="87"/>
      <c r="D76" s="73"/>
      <c r="E76" s="81"/>
      <c r="F76" s="81"/>
      <c r="G76" s="81"/>
      <c r="H76" s="81"/>
      <c r="I76" s="81"/>
      <c r="J76" s="20"/>
    </row>
    <row r="77" spans="1:10" ht="42" customHeight="1">
      <c r="A77" s="40"/>
      <c r="B77" s="26"/>
      <c r="C77" s="46"/>
      <c r="D77" s="73"/>
      <c r="E77" s="46"/>
      <c r="F77" s="887"/>
      <c r="G77" s="46"/>
      <c r="H77" s="37"/>
      <c r="I77" s="37"/>
      <c r="J77" s="20"/>
    </row>
    <row r="78" spans="1:10" ht="127.5" customHeight="1">
      <c r="A78" s="246"/>
      <c r="B78" s="39"/>
      <c r="C78" s="151"/>
      <c r="D78" s="73"/>
      <c r="E78" s="22"/>
      <c r="F78" s="886"/>
      <c r="G78" s="21"/>
      <c r="H78" s="21"/>
      <c r="I78" s="21"/>
      <c r="J78" s="20"/>
    </row>
    <row r="79" spans="1:10" ht="18">
      <c r="A79" s="251"/>
      <c r="B79" s="39"/>
      <c r="C79" s="54"/>
      <c r="D79" s="73"/>
      <c r="E79" s="22"/>
      <c r="F79" s="886"/>
      <c r="G79" s="21"/>
      <c r="H79" s="21"/>
      <c r="I79" s="21"/>
      <c r="J79" s="20"/>
    </row>
    <row r="80" spans="1:10" ht="25.5">
      <c r="A80" s="1321"/>
      <c r="B80" s="1321"/>
      <c r="C80" s="1321"/>
      <c r="D80" s="1321"/>
      <c r="E80" s="1321"/>
      <c r="F80" s="1321"/>
      <c r="G80" s="1321"/>
      <c r="H80" s="1321"/>
      <c r="I80" s="1321"/>
      <c r="J80" s="20"/>
    </row>
    <row r="81" spans="1:10" ht="100.5" customHeight="1">
      <c r="A81" s="247"/>
      <c r="B81" s="149"/>
      <c r="C81" s="30"/>
      <c r="D81" s="73"/>
      <c r="E81" s="79"/>
      <c r="F81" s="884"/>
      <c r="G81" s="29"/>
      <c r="H81" s="29"/>
      <c r="I81" s="29"/>
      <c r="J81" s="20"/>
    </row>
    <row r="82" spans="1:10" ht="78.75" customHeight="1">
      <c r="A82" s="41"/>
      <c r="B82" s="150"/>
      <c r="C82" s="54"/>
      <c r="D82" s="73"/>
      <c r="E82" s="22"/>
      <c r="F82" s="886"/>
      <c r="G82" s="21"/>
      <c r="H82" s="21"/>
      <c r="I82" s="21"/>
      <c r="J82" s="20"/>
    </row>
    <row r="83" spans="1:10" ht="78.75" customHeight="1">
      <c r="A83" s="41"/>
      <c r="B83" s="150"/>
      <c r="C83" s="54"/>
      <c r="D83" s="73"/>
      <c r="E83" s="22"/>
      <c r="F83" s="886"/>
      <c r="G83" s="21"/>
      <c r="H83" s="21"/>
      <c r="I83" s="21"/>
      <c r="J83" s="20"/>
    </row>
    <row r="84" spans="1:10" ht="78.75" customHeight="1">
      <c r="A84" s="1360"/>
      <c r="B84" s="1360"/>
      <c r="C84" s="1360"/>
      <c r="D84" s="1360"/>
      <c r="E84" s="1360"/>
      <c r="F84" s="1360"/>
      <c r="G84" s="1360"/>
      <c r="H84" s="1360"/>
      <c r="I84" s="1360"/>
      <c r="J84" s="20"/>
    </row>
    <row r="85" spans="1:10" ht="118.5" customHeight="1">
      <c r="A85" s="111"/>
      <c r="B85" s="26"/>
      <c r="C85" s="1330"/>
      <c r="D85" s="1361"/>
      <c r="E85" s="66"/>
      <c r="F85" s="66"/>
      <c r="G85" s="66"/>
      <c r="H85" s="66"/>
      <c r="I85" s="66"/>
      <c r="J85" s="20"/>
    </row>
    <row r="86" spans="1:10" ht="125.25" customHeight="1">
      <c r="A86" s="111"/>
      <c r="B86" s="26"/>
      <c r="C86" s="1330"/>
      <c r="D86" s="1362"/>
      <c r="E86" s="79"/>
      <c r="F86" s="884"/>
      <c r="G86" s="29"/>
      <c r="H86" s="29"/>
      <c r="I86" s="29"/>
      <c r="J86" s="20"/>
    </row>
    <row r="87" spans="1:10" ht="113.25" customHeight="1">
      <c r="A87" s="111"/>
      <c r="B87" s="26"/>
      <c r="C87" s="1330"/>
      <c r="D87" s="1362"/>
      <c r="E87" s="79"/>
      <c r="F87" s="884"/>
      <c r="G87" s="29"/>
      <c r="H87" s="29"/>
      <c r="I87" s="29"/>
      <c r="J87" s="20"/>
    </row>
    <row r="88" spans="1:10" ht="114" customHeight="1">
      <c r="A88" s="111"/>
      <c r="B88" s="26"/>
      <c r="C88" s="30"/>
      <c r="D88" s="131"/>
      <c r="E88" s="79"/>
      <c r="F88" s="884"/>
      <c r="G88" s="29"/>
      <c r="H88" s="29"/>
      <c r="I88" s="29"/>
      <c r="J88" s="20"/>
    </row>
    <row r="89" spans="1:10" ht="119.25" customHeight="1">
      <c r="A89" s="252"/>
      <c r="B89" s="26"/>
      <c r="C89" s="30"/>
      <c r="D89" s="131"/>
      <c r="E89" s="79"/>
      <c r="F89" s="884"/>
      <c r="G89" s="29"/>
      <c r="H89" s="29"/>
      <c r="I89" s="29"/>
      <c r="J89" s="20"/>
    </row>
    <row r="90" spans="1:10" ht="90.75" customHeight="1">
      <c r="A90" s="111"/>
      <c r="B90" s="149"/>
      <c r="C90" s="30"/>
      <c r="D90" s="131"/>
      <c r="E90" s="79"/>
      <c r="F90" s="884"/>
      <c r="G90" s="29"/>
      <c r="H90" s="29"/>
      <c r="I90" s="29"/>
      <c r="J90" s="20"/>
    </row>
    <row r="91" spans="1:10" ht="68.25" customHeight="1">
      <c r="A91" s="252"/>
      <c r="B91" s="26"/>
      <c r="C91" s="30"/>
      <c r="D91" s="131"/>
      <c r="E91" s="79"/>
      <c r="F91" s="884"/>
      <c r="G91" s="29"/>
      <c r="H91" s="29"/>
      <c r="I91" s="29"/>
      <c r="J91" s="20"/>
    </row>
    <row r="92" spans="1:10" ht="68.25" customHeight="1">
      <c r="A92" s="252"/>
      <c r="B92" s="26"/>
      <c r="C92" s="87"/>
      <c r="D92" s="131"/>
      <c r="E92" s="79"/>
      <c r="F92" s="884"/>
      <c r="G92" s="29"/>
      <c r="H92" s="29"/>
      <c r="I92" s="29"/>
      <c r="J92" s="20"/>
    </row>
    <row r="93" spans="1:10" ht="68.25" customHeight="1">
      <c r="A93" s="148"/>
      <c r="B93" s="46"/>
      <c r="C93" s="95"/>
      <c r="D93" s="147"/>
      <c r="E93" s="22"/>
      <c r="F93" s="886"/>
      <c r="G93" s="21"/>
      <c r="H93" s="21"/>
      <c r="I93" s="21"/>
      <c r="J93" s="20"/>
    </row>
    <row r="94" spans="1:10" ht="35.25" customHeight="1">
      <c r="A94" s="246"/>
      <c r="B94" s="46"/>
      <c r="C94" s="1345"/>
      <c r="D94" s="73"/>
      <c r="E94" s="22"/>
      <c r="F94" s="886"/>
      <c r="G94" s="21"/>
      <c r="H94" s="21"/>
      <c r="I94" s="21"/>
      <c r="J94" s="20"/>
    </row>
    <row r="95" spans="1:10" ht="35.25" customHeight="1">
      <c r="A95" s="36"/>
      <c r="B95" s="46"/>
      <c r="C95" s="1345"/>
      <c r="D95" s="73"/>
      <c r="E95" s="22"/>
      <c r="F95" s="886"/>
      <c r="G95" s="21"/>
      <c r="H95" s="21"/>
      <c r="I95" s="21"/>
      <c r="J95" s="20"/>
    </row>
    <row r="96" spans="1:10" ht="35.25" customHeight="1">
      <c r="A96" s="246"/>
      <c r="B96" s="46"/>
      <c r="C96" s="95"/>
      <c r="D96" s="93"/>
      <c r="E96" s="22"/>
      <c r="F96" s="886"/>
      <c r="G96" s="21"/>
      <c r="H96" s="21"/>
      <c r="I96" s="21"/>
      <c r="J96" s="20"/>
    </row>
    <row r="97" spans="1:10" ht="39.75" customHeight="1">
      <c r="A97" s="1335"/>
      <c r="B97" s="1336"/>
      <c r="C97" s="1327"/>
      <c r="D97" s="35"/>
      <c r="E97" s="22"/>
      <c r="F97" s="886"/>
      <c r="G97" s="21"/>
      <c r="H97" s="21"/>
      <c r="I97" s="21"/>
      <c r="J97" s="20"/>
    </row>
    <row r="98" spans="1:10" ht="39.75" customHeight="1">
      <c r="A98" s="1335"/>
      <c r="B98" s="1336"/>
      <c r="C98" s="1327"/>
      <c r="D98" s="35"/>
      <c r="E98" s="22"/>
      <c r="F98" s="886"/>
      <c r="G98" s="21"/>
      <c r="H98" s="21"/>
      <c r="I98" s="21"/>
      <c r="J98" s="20"/>
    </row>
    <row r="99" spans="1:10" ht="39.75" customHeight="1">
      <c r="A99" s="1335"/>
      <c r="B99" s="1336"/>
      <c r="C99" s="1327"/>
      <c r="D99" s="35"/>
      <c r="E99" s="22"/>
      <c r="F99" s="886"/>
      <c r="G99" s="21"/>
      <c r="H99" s="21"/>
      <c r="I99" s="21"/>
      <c r="J99" s="20"/>
    </row>
    <row r="100" spans="1:10" ht="68.25" customHeight="1">
      <c r="A100" s="1335"/>
      <c r="B100" s="1336"/>
      <c r="C100" s="1327"/>
      <c r="D100" s="35"/>
      <c r="E100" s="22"/>
      <c r="F100" s="886"/>
      <c r="G100" s="21"/>
      <c r="H100" s="21"/>
      <c r="I100" s="21"/>
      <c r="J100" s="20"/>
    </row>
    <row r="101" spans="1:10" ht="68.25" customHeight="1">
      <c r="A101" s="1335"/>
      <c r="B101" s="1336"/>
      <c r="C101" s="1327"/>
      <c r="D101" s="35"/>
      <c r="E101" s="22"/>
      <c r="F101" s="886"/>
      <c r="G101" s="21"/>
      <c r="H101" s="21"/>
      <c r="I101" s="21"/>
      <c r="J101" s="20"/>
    </row>
    <row r="102" spans="1:10" ht="71.25" customHeight="1">
      <c r="A102" s="1335"/>
      <c r="B102" s="1336"/>
      <c r="C102" s="1327"/>
      <c r="D102" s="35"/>
      <c r="E102" s="22"/>
      <c r="F102" s="886"/>
      <c r="G102" s="21"/>
      <c r="H102" s="21"/>
      <c r="I102" s="21"/>
      <c r="J102" s="20"/>
    </row>
    <row r="103" spans="1:10" ht="81.75" customHeight="1">
      <c r="A103" s="148"/>
      <c r="B103" s="46"/>
      <c r="C103" s="28"/>
      <c r="D103" s="73"/>
      <c r="E103" s="22"/>
      <c r="F103" s="886"/>
      <c r="G103" s="21"/>
      <c r="H103" s="21"/>
      <c r="I103" s="21"/>
      <c r="J103" s="20"/>
    </row>
    <row r="104" spans="1:10" ht="81.75" customHeight="1">
      <c r="A104" s="148"/>
      <c r="B104" s="46"/>
      <c r="C104" s="28"/>
      <c r="D104" s="73"/>
      <c r="E104" s="22"/>
      <c r="F104" s="886"/>
      <c r="G104" s="21"/>
      <c r="H104" s="21"/>
      <c r="I104" s="21"/>
      <c r="J104" s="20"/>
    </row>
    <row r="105" spans="1:10" ht="71.25" customHeight="1">
      <c r="A105" s="36"/>
      <c r="B105" s="46"/>
      <c r="C105" s="35"/>
      <c r="D105" s="73"/>
      <c r="E105" s="22"/>
      <c r="F105" s="886"/>
      <c r="G105" s="21"/>
      <c r="H105" s="21"/>
      <c r="I105" s="21"/>
      <c r="J105" s="20"/>
    </row>
    <row r="106" spans="1:10" ht="69.75" customHeight="1">
      <c r="A106" s="246"/>
      <c r="B106" s="46"/>
      <c r="C106" s="95"/>
      <c r="D106" s="147"/>
      <c r="E106" s="22"/>
      <c r="F106" s="886"/>
      <c r="G106" s="21"/>
      <c r="H106" s="21"/>
      <c r="I106" s="21"/>
      <c r="J106" s="20"/>
    </row>
    <row r="107" spans="1:10" ht="24.75" customHeight="1">
      <c r="A107" s="92"/>
      <c r="B107" s="46"/>
      <c r="C107" s="95"/>
      <c r="D107" s="146"/>
      <c r="E107" s="22"/>
      <c r="F107" s="886"/>
      <c r="G107" s="21"/>
      <c r="H107" s="21"/>
      <c r="I107" s="21"/>
      <c r="J107" s="20"/>
    </row>
    <row r="108" spans="1:10" ht="56.25" customHeight="1">
      <c r="A108" s="92"/>
      <c r="B108" s="46"/>
      <c r="C108" s="95"/>
      <c r="D108" s="73"/>
      <c r="E108" s="22"/>
      <c r="F108" s="886"/>
      <c r="G108" s="21"/>
      <c r="H108" s="21"/>
      <c r="I108" s="21"/>
      <c r="J108" s="20"/>
    </row>
    <row r="109" spans="1:10" ht="74.25" customHeight="1">
      <c r="A109" s="92"/>
      <c r="B109" s="46"/>
      <c r="C109" s="95"/>
      <c r="D109" s="73"/>
      <c r="E109" s="22"/>
      <c r="F109" s="886"/>
      <c r="G109" s="21"/>
      <c r="H109" s="21"/>
      <c r="I109" s="21"/>
      <c r="J109" s="20"/>
    </row>
    <row r="110" spans="1:10" ht="48.75" customHeight="1">
      <c r="A110" s="1335"/>
      <c r="B110" s="1336"/>
      <c r="C110" s="1327"/>
      <c r="D110" s="1327"/>
      <c r="E110" s="1326"/>
      <c r="F110" s="1326"/>
      <c r="G110" s="1326"/>
      <c r="H110" s="1326"/>
      <c r="I110" s="1326"/>
      <c r="J110" s="20"/>
    </row>
    <row r="111" spans="1:10" ht="48.75" customHeight="1">
      <c r="A111" s="1335"/>
      <c r="B111" s="1336"/>
      <c r="C111" s="1327"/>
      <c r="D111" s="1327"/>
      <c r="E111" s="22"/>
      <c r="F111" s="886"/>
      <c r="G111" s="21"/>
      <c r="H111" s="21"/>
      <c r="I111" s="21"/>
      <c r="J111" s="20"/>
    </row>
    <row r="112" spans="1:10" ht="40.5" customHeight="1">
      <c r="A112" s="246"/>
      <c r="B112" s="26"/>
      <c r="C112" s="95"/>
      <c r="D112" s="73"/>
      <c r="E112" s="22"/>
      <c r="F112" s="886"/>
      <c r="G112" s="21"/>
      <c r="H112" s="21"/>
      <c r="I112" s="21"/>
      <c r="J112" s="20"/>
    </row>
    <row r="113" spans="1:10" ht="48" customHeight="1">
      <c r="A113" s="246"/>
      <c r="B113" s="26"/>
      <c r="C113" s="145"/>
      <c r="D113" s="145"/>
      <c r="E113" s="22"/>
      <c r="F113" s="886"/>
      <c r="G113" s="21"/>
      <c r="H113" s="21"/>
      <c r="I113" s="21"/>
      <c r="J113" s="20"/>
    </row>
    <row r="114" spans="1:10" ht="58.5" customHeight="1">
      <c r="A114" s="246"/>
      <c r="B114" s="26"/>
      <c r="C114" s="145"/>
      <c r="D114" s="145"/>
      <c r="E114" s="22"/>
      <c r="F114" s="886"/>
      <c r="G114" s="21"/>
      <c r="H114" s="21"/>
      <c r="I114" s="21"/>
      <c r="J114" s="20"/>
    </row>
    <row r="115" spans="1:10" ht="50.25" customHeight="1">
      <c r="A115" s="246"/>
      <c r="B115" s="26"/>
      <c r="C115" s="1367"/>
      <c r="D115" s="86"/>
      <c r="E115" s="22"/>
      <c r="F115" s="886"/>
      <c r="G115" s="21"/>
      <c r="H115" s="21"/>
      <c r="I115" s="21"/>
      <c r="J115" s="20"/>
    </row>
    <row r="116" spans="1:10" ht="58.5" customHeight="1">
      <c r="A116" s="246"/>
      <c r="B116" s="26"/>
      <c r="C116" s="1367"/>
      <c r="D116" s="86"/>
      <c r="E116" s="22"/>
      <c r="F116" s="886"/>
      <c r="G116" s="21"/>
      <c r="H116" s="21"/>
      <c r="I116" s="21"/>
      <c r="J116" s="20"/>
    </row>
    <row r="117" spans="1:10" ht="82.5" customHeight="1">
      <c r="A117" s="246"/>
      <c r="B117" s="26"/>
      <c r="C117" s="1359"/>
      <c r="D117" s="144"/>
      <c r="E117" s="22"/>
      <c r="F117" s="886"/>
      <c r="G117" s="21"/>
      <c r="H117" s="21"/>
      <c r="I117" s="21"/>
      <c r="J117" s="20"/>
    </row>
    <row r="118" spans="1:10" ht="64.5" customHeight="1">
      <c r="A118" s="246"/>
      <c r="B118" s="26"/>
      <c r="C118" s="1359"/>
      <c r="D118" s="144"/>
      <c r="E118" s="22"/>
      <c r="F118" s="886"/>
      <c r="G118" s="21"/>
      <c r="H118" s="21"/>
      <c r="I118" s="21"/>
      <c r="J118" s="20"/>
    </row>
    <row r="119" spans="1:10" ht="64.5" customHeight="1">
      <c r="A119" s="246"/>
      <c r="B119" s="26"/>
      <c r="C119" s="1359"/>
      <c r="D119" s="144"/>
      <c r="E119" s="22"/>
      <c r="F119" s="886"/>
      <c r="G119" s="21"/>
      <c r="H119" s="21"/>
      <c r="I119" s="21"/>
      <c r="J119" s="20"/>
    </row>
    <row r="120" spans="1:10" ht="64.5" customHeight="1">
      <c r="A120" s="40"/>
      <c r="B120" s="26"/>
      <c r="C120" s="35"/>
      <c r="D120" s="35"/>
      <c r="E120" s="22"/>
      <c r="F120" s="886"/>
      <c r="G120" s="21"/>
      <c r="H120" s="21"/>
      <c r="I120" s="21"/>
      <c r="J120" s="20"/>
    </row>
    <row r="121" spans="1:10" ht="173.25" customHeight="1">
      <c r="A121" s="40"/>
      <c r="B121" s="26"/>
      <c r="C121" s="1369"/>
      <c r="D121" s="143"/>
      <c r="E121" s="22"/>
      <c r="F121" s="886"/>
      <c r="G121" s="21"/>
      <c r="H121" s="21"/>
      <c r="I121" s="21"/>
      <c r="J121" s="20"/>
    </row>
    <row r="122" spans="1:10" ht="42" customHeight="1">
      <c r="A122" s="40"/>
      <c r="B122" s="26"/>
      <c r="C122" s="1370"/>
      <c r="D122" s="142"/>
      <c r="E122" s="22"/>
      <c r="F122" s="886"/>
      <c r="G122" s="21"/>
      <c r="H122" s="21"/>
      <c r="I122" s="21"/>
      <c r="J122" s="20"/>
    </row>
    <row r="123" spans="1:10" ht="27.75" customHeight="1">
      <c r="A123" s="40"/>
      <c r="B123" s="26"/>
      <c r="C123" s="1370"/>
      <c r="D123" s="142"/>
      <c r="E123" s="22"/>
      <c r="F123" s="886"/>
      <c r="G123" s="21"/>
      <c r="H123" s="21"/>
      <c r="I123" s="21"/>
      <c r="J123" s="20"/>
    </row>
    <row r="124" spans="1:10" ht="27.75" customHeight="1">
      <c r="A124" s="1320"/>
      <c r="B124" s="1320"/>
      <c r="C124" s="1320"/>
      <c r="D124" s="1320"/>
      <c r="E124" s="1320"/>
      <c r="F124" s="1320"/>
      <c r="G124" s="1320"/>
      <c r="H124" s="1320"/>
      <c r="I124" s="1320"/>
      <c r="J124" s="20"/>
    </row>
    <row r="125" spans="1:10" ht="27.75" customHeight="1">
      <c r="A125" s="1321"/>
      <c r="B125" s="1321"/>
      <c r="C125" s="1321"/>
      <c r="D125" s="1321"/>
      <c r="E125" s="1321"/>
      <c r="F125" s="1321"/>
      <c r="G125" s="1321"/>
      <c r="H125" s="1321"/>
      <c r="I125" s="1321"/>
      <c r="J125" s="124"/>
    </row>
    <row r="126" spans="1:10" ht="27.75" customHeight="1">
      <c r="A126" s="50"/>
      <c r="B126" s="49"/>
      <c r="C126" s="1332"/>
      <c r="D126" s="141"/>
      <c r="E126" s="51"/>
      <c r="F126" s="51"/>
      <c r="G126" s="140"/>
      <c r="H126" s="140"/>
      <c r="I126" s="140"/>
      <c r="J126" s="20"/>
    </row>
    <row r="127" spans="1:10" ht="27.75" customHeight="1">
      <c r="A127" s="100"/>
      <c r="B127" s="49"/>
      <c r="C127" s="1332"/>
      <c r="D127" s="141"/>
      <c r="E127" s="51"/>
      <c r="F127" s="51"/>
      <c r="G127" s="140"/>
      <c r="H127" s="140"/>
      <c r="I127" s="140"/>
      <c r="J127" s="20"/>
    </row>
    <row r="128" spans="1:10" ht="27.75" customHeight="1">
      <c r="A128" s="50"/>
      <c r="B128" s="49"/>
      <c r="C128" s="1333"/>
      <c r="D128" s="133"/>
      <c r="E128" s="51"/>
      <c r="F128" s="51"/>
      <c r="G128" s="140"/>
      <c r="H128" s="140"/>
      <c r="I128" s="140"/>
      <c r="J128" s="20"/>
    </row>
    <row r="129" spans="1:10" ht="27.75" customHeight="1">
      <c r="A129" s="103"/>
      <c r="B129" s="49"/>
      <c r="C129" s="1333"/>
      <c r="D129" s="133"/>
      <c r="E129" s="51"/>
      <c r="F129" s="51"/>
      <c r="G129" s="140"/>
      <c r="H129" s="140"/>
      <c r="I129" s="140"/>
      <c r="J129" s="20"/>
    </row>
    <row r="130" spans="1:10" ht="27.75" customHeight="1">
      <c r="A130" s="103"/>
      <c r="B130" s="49"/>
      <c r="C130" s="1333"/>
      <c r="D130" s="133"/>
      <c r="E130" s="51"/>
      <c r="F130" s="51"/>
      <c r="G130" s="140"/>
      <c r="H130" s="140"/>
      <c r="I130" s="140"/>
      <c r="J130" s="20"/>
    </row>
    <row r="131" spans="1:10" ht="27.75" customHeight="1">
      <c r="A131" s="101"/>
      <c r="B131" s="49"/>
      <c r="C131" s="1333"/>
      <c r="D131" s="133"/>
      <c r="E131" s="51"/>
      <c r="F131" s="51"/>
      <c r="G131" s="140"/>
      <c r="H131" s="140"/>
      <c r="I131" s="140"/>
      <c r="J131" s="20"/>
    </row>
    <row r="132" spans="1:10" ht="27.75" customHeight="1">
      <c r="A132" s="103"/>
      <c r="B132" s="49"/>
      <c r="C132" s="1333"/>
      <c r="D132" s="133"/>
      <c r="E132" s="51"/>
      <c r="F132" s="51"/>
      <c r="G132" s="140"/>
      <c r="H132" s="140"/>
      <c r="I132" s="140"/>
      <c r="J132" s="20"/>
    </row>
    <row r="133" spans="1:10" ht="27.75" customHeight="1">
      <c r="A133" s="103"/>
      <c r="B133" s="49"/>
      <c r="C133" s="1333"/>
      <c r="D133" s="133"/>
      <c r="E133" s="51"/>
      <c r="F133" s="51"/>
      <c r="G133" s="140"/>
      <c r="H133" s="140"/>
      <c r="I133" s="140"/>
      <c r="J133" s="20"/>
    </row>
    <row r="134" spans="1:10" ht="27.75" customHeight="1">
      <c r="A134" s="50"/>
      <c r="B134" s="49"/>
      <c r="C134" s="1333"/>
      <c r="D134" s="133"/>
      <c r="E134" s="51"/>
      <c r="F134" s="51"/>
      <c r="G134" s="140"/>
      <c r="H134" s="140"/>
      <c r="I134" s="140"/>
      <c r="J134" s="20"/>
    </row>
    <row r="135" spans="1:10" ht="54" customHeight="1">
      <c r="A135" s="103"/>
      <c r="B135" s="49"/>
      <c r="C135" s="1333"/>
      <c r="D135" s="133"/>
      <c r="E135" s="51"/>
      <c r="F135" s="51"/>
      <c r="G135" s="140"/>
      <c r="H135" s="140"/>
      <c r="I135" s="140"/>
      <c r="J135" s="20"/>
    </row>
    <row r="136" spans="1:10" ht="54" customHeight="1">
      <c r="A136" s="103"/>
      <c r="B136" s="49"/>
      <c r="C136" s="1333"/>
      <c r="D136" s="133"/>
      <c r="E136" s="51"/>
      <c r="F136" s="51"/>
      <c r="G136" s="140"/>
      <c r="H136" s="140"/>
      <c r="I136" s="140"/>
      <c r="J136" s="20"/>
    </row>
    <row r="137" spans="1:10" ht="54" customHeight="1">
      <c r="A137" s="103"/>
      <c r="B137" s="49"/>
      <c r="C137" s="1333"/>
      <c r="D137" s="133"/>
      <c r="E137" s="51"/>
      <c r="F137" s="51"/>
      <c r="G137" s="140"/>
      <c r="H137" s="140"/>
      <c r="I137" s="140"/>
      <c r="J137" s="20"/>
    </row>
    <row r="138" spans="1:10" ht="164.25" customHeight="1">
      <c r="A138" s="139"/>
      <c r="B138" s="26"/>
      <c r="C138" s="1366"/>
      <c r="D138" s="138"/>
      <c r="E138" s="137"/>
      <c r="F138" s="137"/>
      <c r="G138" s="137"/>
      <c r="H138" s="136"/>
      <c r="I138" s="136"/>
      <c r="J138" s="20"/>
    </row>
    <row r="139" spans="1:10" ht="44.25" customHeight="1">
      <c r="A139" s="139"/>
      <c r="B139" s="26"/>
      <c r="C139" s="1366"/>
      <c r="D139" s="138"/>
      <c r="E139" s="137"/>
      <c r="F139" s="137"/>
      <c r="G139" s="137"/>
      <c r="H139" s="136"/>
      <c r="I139" s="136"/>
      <c r="J139" s="20"/>
    </row>
    <row r="140" spans="1:10" ht="44.25" customHeight="1">
      <c r="A140" s="139"/>
      <c r="B140" s="26"/>
      <c r="C140" s="1366"/>
      <c r="D140" s="138"/>
      <c r="E140" s="137"/>
      <c r="F140" s="137"/>
      <c r="G140" s="137"/>
      <c r="H140" s="136"/>
      <c r="I140" s="136"/>
      <c r="J140" s="20"/>
    </row>
    <row r="141" spans="1:10" ht="44.25" customHeight="1">
      <c r="A141" s="139"/>
      <c r="B141" s="26"/>
      <c r="C141" s="138"/>
      <c r="D141" s="138"/>
      <c r="E141" s="137"/>
      <c r="F141" s="137"/>
      <c r="G141" s="137"/>
      <c r="H141" s="136"/>
      <c r="I141" s="136"/>
      <c r="J141" s="20"/>
    </row>
    <row r="142" spans="1:10" ht="44.25" customHeight="1">
      <c r="A142" s="246"/>
      <c r="B142" s="26"/>
      <c r="C142" s="1331"/>
      <c r="D142" s="135"/>
      <c r="E142" s="22"/>
      <c r="F142" s="886"/>
      <c r="G142" s="21"/>
      <c r="H142" s="21"/>
      <c r="I142" s="21"/>
      <c r="J142" s="20"/>
    </row>
    <row r="143" spans="1:10" ht="44.25" customHeight="1">
      <c r="A143" s="246"/>
      <c r="B143" s="26"/>
      <c r="C143" s="1331"/>
      <c r="D143" s="135"/>
      <c r="E143" s="22"/>
      <c r="F143" s="886"/>
      <c r="G143" s="21"/>
      <c r="H143" s="21"/>
      <c r="I143" s="21"/>
      <c r="J143" s="20"/>
    </row>
    <row r="144" spans="1:10" ht="44.25" customHeight="1">
      <c r="A144" s="246"/>
      <c r="B144" s="26"/>
      <c r="C144" s="1331"/>
      <c r="D144" s="135"/>
      <c r="E144" s="22"/>
      <c r="F144" s="886"/>
      <c r="G144" s="21"/>
      <c r="H144" s="21"/>
      <c r="I144" s="21"/>
      <c r="J144" s="20"/>
    </row>
    <row r="145" spans="1:10" ht="44.25" customHeight="1">
      <c r="A145" s="246"/>
      <c r="B145" s="26"/>
      <c r="C145" s="1331"/>
      <c r="D145" s="135"/>
      <c r="E145" s="22"/>
      <c r="F145" s="886"/>
      <c r="G145" s="21"/>
      <c r="H145" s="21"/>
      <c r="I145" s="21"/>
      <c r="J145" s="20"/>
    </row>
    <row r="146" spans="1:10" ht="44.25" customHeight="1">
      <c r="A146" s="246"/>
      <c r="B146" s="26"/>
      <c r="C146" s="1331"/>
      <c r="D146" s="135"/>
      <c r="E146" s="22"/>
      <c r="F146" s="886"/>
      <c r="G146" s="21"/>
      <c r="H146" s="21"/>
      <c r="I146" s="21"/>
      <c r="J146" s="20"/>
    </row>
    <row r="147" spans="1:10" ht="44.25" customHeight="1">
      <c r="A147" s="246"/>
      <c r="B147" s="26"/>
      <c r="C147" s="1334"/>
      <c r="D147" s="91"/>
      <c r="E147" s="22"/>
      <c r="F147" s="886"/>
      <c r="G147" s="21"/>
      <c r="H147" s="21"/>
      <c r="I147" s="21"/>
      <c r="J147" s="20"/>
    </row>
    <row r="148" spans="1:10" ht="44.25" customHeight="1">
      <c r="A148" s="246"/>
      <c r="B148" s="26"/>
      <c r="C148" s="1334"/>
      <c r="D148" s="91"/>
      <c r="E148" s="22"/>
      <c r="F148" s="886"/>
      <c r="G148" s="21"/>
      <c r="H148" s="21"/>
      <c r="I148" s="21"/>
      <c r="J148" s="20"/>
    </row>
    <row r="149" spans="1:10" ht="35.25" customHeight="1">
      <c r="A149" s="246"/>
      <c r="B149" s="26"/>
      <c r="C149" s="1334"/>
      <c r="D149" s="91"/>
      <c r="E149" s="22"/>
      <c r="F149" s="886"/>
      <c r="G149" s="21"/>
      <c r="H149" s="21"/>
      <c r="I149" s="21"/>
      <c r="J149" s="20"/>
    </row>
    <row r="150" spans="1:10" ht="35.25" customHeight="1">
      <c r="A150" s="246"/>
      <c r="B150" s="26"/>
      <c r="C150" s="1334"/>
      <c r="D150" s="91"/>
      <c r="E150" s="22"/>
      <c r="F150" s="886"/>
      <c r="G150" s="21"/>
      <c r="H150" s="21"/>
      <c r="I150" s="21"/>
      <c r="J150" s="20"/>
    </row>
    <row r="151" spans="1:10" ht="35.25" customHeight="1">
      <c r="A151" s="246"/>
      <c r="B151" s="26"/>
      <c r="C151" s="1334"/>
      <c r="D151" s="91"/>
      <c r="E151" s="22"/>
      <c r="F151" s="886"/>
      <c r="G151" s="21"/>
      <c r="H151" s="21"/>
      <c r="I151" s="21"/>
      <c r="J151" s="20"/>
    </row>
    <row r="152" spans="1:10" ht="35.25" customHeight="1">
      <c r="A152" s="40"/>
      <c r="B152" s="26"/>
      <c r="C152" s="1358"/>
      <c r="D152" s="134"/>
      <c r="E152" s="22"/>
      <c r="F152" s="886"/>
      <c r="G152" s="82"/>
      <c r="H152" s="21"/>
      <c r="I152" s="21"/>
      <c r="J152" s="20"/>
    </row>
    <row r="153" spans="1:10" ht="35.25" customHeight="1">
      <c r="A153" s="40"/>
      <c r="B153" s="26"/>
      <c r="C153" s="1358"/>
      <c r="D153" s="134"/>
      <c r="E153" s="22"/>
      <c r="F153" s="886"/>
      <c r="G153" s="82"/>
      <c r="H153" s="21"/>
      <c r="I153" s="21"/>
      <c r="J153" s="20"/>
    </row>
    <row r="154" spans="1:10" ht="35.25" customHeight="1">
      <c r="A154" s="40"/>
      <c r="B154" s="26"/>
      <c r="C154" s="1358"/>
      <c r="D154" s="134"/>
      <c r="E154" s="22"/>
      <c r="F154" s="886"/>
      <c r="G154" s="82"/>
      <c r="H154" s="21"/>
      <c r="I154" s="21"/>
      <c r="J154" s="20"/>
    </row>
    <row r="155" spans="1:10" ht="35.25" customHeight="1">
      <c r="A155" s="40"/>
      <c r="B155" s="26"/>
      <c r="C155" s="1358"/>
      <c r="D155" s="134"/>
      <c r="E155" s="22"/>
      <c r="F155" s="886"/>
      <c r="G155" s="82"/>
      <c r="H155" s="21"/>
      <c r="I155" s="21"/>
      <c r="J155" s="20"/>
    </row>
    <row r="156" spans="1:10" ht="54.75" customHeight="1">
      <c r="A156" s="40"/>
      <c r="B156" s="26"/>
      <c r="C156" s="1358"/>
      <c r="D156" s="134"/>
      <c r="E156" s="22"/>
      <c r="F156" s="886"/>
      <c r="G156" s="82"/>
      <c r="H156" s="21"/>
      <c r="I156" s="21"/>
      <c r="J156" s="20"/>
    </row>
    <row r="157" spans="1:10" ht="54.75" customHeight="1">
      <c r="A157" s="40"/>
      <c r="B157" s="26"/>
      <c r="C157" s="1358"/>
      <c r="D157" s="134"/>
      <c r="E157" s="22"/>
      <c r="F157" s="886"/>
      <c r="G157" s="82"/>
      <c r="H157" s="21"/>
      <c r="I157" s="21"/>
      <c r="J157" s="20"/>
    </row>
    <row r="158" spans="1:10" ht="54.75" customHeight="1">
      <c r="A158" s="40"/>
      <c r="B158" s="26"/>
      <c r="C158" s="1358"/>
      <c r="D158" s="134"/>
      <c r="E158" s="22"/>
      <c r="F158" s="886"/>
      <c r="G158" s="82"/>
      <c r="H158" s="21"/>
      <c r="I158" s="21"/>
      <c r="J158" s="20"/>
    </row>
    <row r="159" spans="1:10" ht="54.75" customHeight="1">
      <c r="A159" s="40"/>
      <c r="B159" s="26"/>
      <c r="C159" s="1358"/>
      <c r="D159" s="134"/>
      <c r="E159" s="22"/>
      <c r="F159" s="886"/>
      <c r="G159" s="82"/>
      <c r="H159" s="21"/>
      <c r="I159" s="21"/>
      <c r="J159" s="20"/>
    </row>
    <row r="160" spans="1:10" ht="54.75" customHeight="1">
      <c r="A160" s="40"/>
      <c r="B160" s="26"/>
      <c r="C160" s="1358"/>
      <c r="D160" s="134"/>
      <c r="E160" s="22"/>
      <c r="F160" s="886"/>
      <c r="G160" s="82"/>
      <c r="H160" s="21"/>
      <c r="I160" s="21"/>
      <c r="J160" s="20"/>
    </row>
    <row r="161" spans="1:10" ht="54.75" customHeight="1">
      <c r="A161" s="40"/>
      <c r="B161" s="26"/>
      <c r="C161" s="1358"/>
      <c r="D161" s="134"/>
      <c r="E161" s="22"/>
      <c r="F161" s="886"/>
      <c r="G161" s="82"/>
      <c r="H161" s="21"/>
      <c r="I161" s="21"/>
      <c r="J161" s="20"/>
    </row>
    <row r="162" spans="1:10" ht="54.75" customHeight="1">
      <c r="A162" s="40"/>
      <c r="B162" s="26"/>
      <c r="C162" s="1358"/>
      <c r="D162" s="134"/>
      <c r="E162" s="22"/>
      <c r="F162" s="886"/>
      <c r="G162" s="82"/>
      <c r="H162" s="21"/>
      <c r="I162" s="21"/>
      <c r="J162" s="20"/>
    </row>
    <row r="163" spans="1:10" ht="54.75" customHeight="1">
      <c r="A163" s="40"/>
      <c r="B163" s="26"/>
      <c r="C163" s="1358"/>
      <c r="D163" s="134"/>
      <c r="E163" s="22"/>
      <c r="F163" s="886"/>
      <c r="G163" s="82"/>
      <c r="H163" s="21"/>
      <c r="I163" s="21"/>
      <c r="J163" s="20"/>
    </row>
    <row r="164" spans="1:10" ht="54.75" customHeight="1">
      <c r="A164" s="40"/>
      <c r="B164" s="26"/>
      <c r="C164" s="1358"/>
      <c r="D164" s="134"/>
      <c r="E164" s="22"/>
      <c r="F164" s="886"/>
      <c r="G164" s="82"/>
      <c r="H164" s="21"/>
      <c r="I164" s="21"/>
      <c r="J164" s="20"/>
    </row>
    <row r="165" spans="1:10" ht="87.75" customHeight="1">
      <c r="A165" s="40"/>
      <c r="B165" s="26"/>
      <c r="C165" s="1358"/>
      <c r="D165" s="134"/>
      <c r="E165" s="22"/>
      <c r="F165" s="886"/>
      <c r="G165" s="82"/>
      <c r="H165" s="21"/>
      <c r="I165" s="21"/>
      <c r="J165" s="20"/>
    </row>
    <row r="166" spans="1:10" ht="87.75" customHeight="1">
      <c r="A166" s="40"/>
      <c r="B166" s="26"/>
      <c r="C166" s="1358"/>
      <c r="D166" s="134"/>
      <c r="E166" s="22"/>
      <c r="F166" s="886"/>
      <c r="G166" s="82"/>
      <c r="H166" s="21"/>
      <c r="I166" s="21"/>
      <c r="J166" s="20"/>
    </row>
    <row r="167" spans="1:10" ht="87.75" customHeight="1">
      <c r="A167" s="40"/>
      <c r="B167" s="26"/>
      <c r="C167" s="1358"/>
      <c r="D167" s="134"/>
      <c r="E167" s="22"/>
      <c r="F167" s="886"/>
      <c r="G167" s="82"/>
      <c r="H167" s="21"/>
      <c r="I167" s="21"/>
      <c r="J167" s="20"/>
    </row>
    <row r="168" spans="1:10" ht="64.5" customHeight="1">
      <c r="A168" s="246"/>
      <c r="B168" s="26"/>
      <c r="C168" s="1334"/>
      <c r="D168" s="91"/>
      <c r="E168" s="22"/>
      <c r="F168" s="886"/>
      <c r="G168" s="21"/>
      <c r="H168" s="21"/>
      <c r="I168" s="21"/>
      <c r="J168" s="20"/>
    </row>
    <row r="169" spans="1:10" ht="55.5" customHeight="1">
      <c r="A169" s="246"/>
      <c r="B169" s="26"/>
      <c r="C169" s="1334"/>
      <c r="D169" s="91"/>
      <c r="E169" s="22"/>
      <c r="F169" s="886"/>
      <c r="G169" s="21"/>
      <c r="H169" s="21"/>
      <c r="I169" s="21"/>
      <c r="J169" s="20"/>
    </row>
    <row r="170" spans="1:10" ht="41.25" customHeight="1">
      <c r="A170" s="246"/>
      <c r="B170" s="26"/>
      <c r="C170" s="1334"/>
      <c r="D170" s="91"/>
      <c r="E170" s="22"/>
      <c r="F170" s="886"/>
      <c r="G170" s="21"/>
      <c r="H170" s="21"/>
      <c r="I170" s="21"/>
      <c r="J170" s="20"/>
    </row>
    <row r="171" spans="1:10" ht="44.25" customHeight="1">
      <c r="A171" s="246"/>
      <c r="B171" s="26"/>
      <c r="C171" s="1334"/>
      <c r="D171" s="91"/>
      <c r="E171" s="22"/>
      <c r="F171" s="886"/>
      <c r="G171" s="21"/>
      <c r="H171" s="21"/>
      <c r="I171" s="21"/>
      <c r="J171" s="20"/>
    </row>
    <row r="172" spans="1:10" ht="133.5" customHeight="1">
      <c r="A172" s="246"/>
      <c r="B172" s="26"/>
      <c r="C172" s="1334"/>
      <c r="D172" s="91"/>
      <c r="E172" s="22"/>
      <c r="F172" s="886"/>
      <c r="G172" s="21"/>
      <c r="H172" s="21"/>
      <c r="I172" s="21"/>
      <c r="J172" s="20"/>
    </row>
    <row r="173" spans="1:10" ht="133.5" customHeight="1">
      <c r="A173" s="246"/>
      <c r="B173" s="26"/>
      <c r="C173" s="1334"/>
      <c r="D173" s="91"/>
      <c r="E173" s="22"/>
      <c r="F173" s="886"/>
      <c r="G173" s="21"/>
      <c r="H173" s="21"/>
      <c r="I173" s="21"/>
      <c r="J173" s="20"/>
    </row>
    <row r="174" spans="1:10" ht="141.75" customHeight="1">
      <c r="A174" s="246"/>
      <c r="B174" s="26"/>
      <c r="C174" s="1334"/>
      <c r="D174" s="91"/>
      <c r="E174" s="22"/>
      <c r="F174" s="886"/>
      <c r="G174" s="21"/>
      <c r="H174" s="21"/>
      <c r="I174" s="21"/>
      <c r="J174" s="20"/>
    </row>
    <row r="175" spans="1:10" ht="141.75" customHeight="1">
      <c r="A175" s="246"/>
      <c r="B175" s="26"/>
      <c r="C175" s="91"/>
      <c r="D175" s="91"/>
      <c r="E175" s="22"/>
      <c r="F175" s="886"/>
      <c r="G175" s="21"/>
      <c r="H175" s="21"/>
      <c r="I175" s="21"/>
      <c r="J175" s="20"/>
    </row>
    <row r="176" spans="1:10" ht="45.75" customHeight="1">
      <c r="A176" s="251"/>
      <c r="B176" s="26"/>
      <c r="C176" s="91"/>
      <c r="D176" s="91"/>
      <c r="E176" s="22"/>
      <c r="F176" s="886"/>
      <c r="G176" s="21"/>
      <c r="H176" s="21"/>
      <c r="I176" s="21"/>
      <c r="J176" s="20"/>
    </row>
    <row r="177" spans="1:10" ht="141.75" customHeight="1">
      <c r="A177" s="251"/>
      <c r="B177" s="26"/>
      <c r="C177" s="91"/>
      <c r="D177" s="91"/>
      <c r="E177" s="22"/>
      <c r="F177" s="886"/>
      <c r="G177" s="21"/>
      <c r="H177" s="21"/>
      <c r="I177" s="21"/>
      <c r="J177" s="20"/>
    </row>
    <row r="178" spans="1:10" ht="114.75" customHeight="1">
      <c r="A178" s="251"/>
      <c r="B178" s="26"/>
      <c r="C178" s="91"/>
      <c r="D178" s="91"/>
      <c r="E178" s="22"/>
      <c r="F178" s="886"/>
      <c r="G178" s="21"/>
      <c r="H178" s="21"/>
      <c r="I178" s="21"/>
      <c r="J178" s="20"/>
    </row>
    <row r="179" spans="1:10" ht="121.5" customHeight="1">
      <c r="A179" s="1321"/>
      <c r="B179" s="1321"/>
      <c r="C179" s="1321"/>
      <c r="D179" s="1321"/>
      <c r="E179" s="1321"/>
      <c r="F179" s="1321"/>
      <c r="G179" s="1321"/>
      <c r="H179" s="1321"/>
      <c r="I179" s="1321"/>
      <c r="J179" s="20"/>
    </row>
    <row r="180" spans="1:10" ht="100.5" customHeight="1">
      <c r="A180" s="41"/>
      <c r="B180" s="19"/>
      <c r="C180" s="72"/>
      <c r="D180" s="72"/>
      <c r="E180" s="22"/>
      <c r="F180" s="886"/>
      <c r="G180" s="21"/>
      <c r="H180" s="21"/>
      <c r="I180" s="21"/>
      <c r="J180" s="20"/>
    </row>
    <row r="181" spans="1:10" ht="90.75" customHeight="1">
      <c r="A181" s="41"/>
      <c r="B181" s="19"/>
      <c r="C181" s="72"/>
      <c r="D181" s="72"/>
      <c r="E181" s="22"/>
      <c r="F181" s="886"/>
      <c r="G181" s="21"/>
      <c r="H181" s="21"/>
      <c r="I181" s="21"/>
      <c r="J181" s="20"/>
    </row>
    <row r="182" spans="1:10" ht="66" customHeight="1">
      <c r="A182" s="41"/>
      <c r="B182" s="19"/>
      <c r="C182" s="72"/>
      <c r="D182" s="72"/>
      <c r="E182" s="22"/>
      <c r="F182" s="886"/>
      <c r="G182" s="21"/>
      <c r="H182" s="21"/>
      <c r="I182" s="21"/>
      <c r="J182" s="20"/>
    </row>
    <row r="183" spans="1:10" ht="66.75" customHeight="1">
      <c r="A183" s="41"/>
      <c r="B183" s="19"/>
      <c r="C183" s="1353"/>
      <c r="D183" s="72"/>
      <c r="E183" s="22"/>
      <c r="F183" s="886"/>
      <c r="G183" s="21"/>
      <c r="H183" s="21"/>
      <c r="I183" s="21"/>
      <c r="J183" s="20"/>
    </row>
    <row r="184" spans="1:10" ht="66.75" customHeight="1">
      <c r="A184" s="41"/>
      <c r="B184" s="19"/>
      <c r="C184" s="1353"/>
      <c r="D184" s="72"/>
      <c r="E184" s="22"/>
      <c r="F184" s="886"/>
      <c r="G184" s="21"/>
      <c r="H184" s="21"/>
      <c r="I184" s="21"/>
      <c r="J184" s="20"/>
    </row>
    <row r="185" spans="1:10" ht="66.75" customHeight="1">
      <c r="A185" s="41"/>
      <c r="B185" s="19"/>
      <c r="C185" s="1353"/>
      <c r="D185" s="72"/>
      <c r="E185" s="22"/>
      <c r="F185" s="886"/>
      <c r="G185" s="21"/>
      <c r="H185" s="21"/>
      <c r="I185" s="21"/>
      <c r="J185" s="20"/>
    </row>
    <row r="186" spans="1:10" ht="65.25" customHeight="1">
      <c r="A186" s="41"/>
      <c r="B186" s="19"/>
      <c r="C186" s="1353"/>
      <c r="D186" s="72"/>
      <c r="E186" s="22"/>
      <c r="F186" s="886"/>
      <c r="G186" s="21"/>
      <c r="H186" s="21"/>
      <c r="I186" s="21"/>
      <c r="J186" s="20"/>
    </row>
    <row r="187" spans="1:10" ht="65.25" customHeight="1">
      <c r="A187" s="41"/>
      <c r="B187" s="19"/>
      <c r="C187" s="1353"/>
      <c r="D187" s="72"/>
      <c r="E187" s="22"/>
      <c r="F187" s="886"/>
      <c r="G187" s="21"/>
      <c r="H187" s="21"/>
      <c r="I187" s="21"/>
      <c r="J187" s="20"/>
    </row>
    <row r="188" spans="1:10" ht="48" customHeight="1">
      <c r="A188" s="41"/>
      <c r="B188" s="19"/>
      <c r="C188" s="1353"/>
      <c r="D188" s="72"/>
      <c r="E188" s="22"/>
      <c r="F188" s="886"/>
      <c r="G188" s="21"/>
      <c r="H188" s="21"/>
      <c r="I188" s="21"/>
      <c r="J188" s="20"/>
    </row>
    <row r="189" spans="1:10" ht="108.75" customHeight="1">
      <c r="A189" s="41"/>
      <c r="B189" s="19"/>
      <c r="C189" s="1353"/>
      <c r="D189" s="72"/>
      <c r="E189" s="22"/>
      <c r="F189" s="886"/>
      <c r="G189" s="21"/>
      <c r="H189" s="21"/>
      <c r="I189" s="21"/>
      <c r="J189" s="20"/>
    </row>
    <row r="190" spans="1:10" ht="105" customHeight="1">
      <c r="A190" s="41"/>
      <c r="B190" s="19"/>
      <c r="C190" s="1353"/>
      <c r="D190" s="72"/>
      <c r="E190" s="22"/>
      <c r="F190" s="886"/>
      <c r="G190" s="21"/>
      <c r="H190" s="21"/>
      <c r="I190" s="21"/>
      <c r="J190" s="20"/>
    </row>
    <row r="191" spans="1:10" ht="84" customHeight="1">
      <c r="A191" s="1321"/>
      <c r="B191" s="1321"/>
      <c r="C191" s="1321"/>
      <c r="D191" s="1321"/>
      <c r="E191" s="1321"/>
      <c r="F191" s="1321"/>
      <c r="G191" s="1321"/>
      <c r="H191" s="1321"/>
      <c r="I191" s="1321"/>
      <c r="J191" s="20"/>
    </row>
    <row r="192" spans="1:10" ht="96.75" customHeight="1">
      <c r="A192" s="250"/>
      <c r="B192" s="130"/>
      <c r="C192" s="133"/>
      <c r="D192" s="133"/>
      <c r="E192" s="56"/>
      <c r="F192" s="56"/>
      <c r="G192" s="98"/>
      <c r="H192" s="98"/>
      <c r="I192" s="98"/>
      <c r="J192" s="20"/>
    </row>
    <row r="193" spans="1:10" ht="57.75" customHeight="1">
      <c r="A193" s="132"/>
      <c r="B193" s="130"/>
      <c r="C193" s="129"/>
      <c r="D193" s="129"/>
      <c r="E193" s="56"/>
      <c r="F193" s="56"/>
      <c r="G193" s="98"/>
      <c r="H193" s="98"/>
      <c r="I193" s="98"/>
      <c r="J193" s="20"/>
    </row>
    <row r="194" spans="1:10" ht="64.5" customHeight="1">
      <c r="A194" s="250"/>
      <c r="B194" s="130"/>
      <c r="C194" s="129"/>
      <c r="D194" s="129"/>
      <c r="E194" s="56"/>
      <c r="F194" s="56"/>
      <c r="G194" s="98"/>
      <c r="H194" s="98"/>
      <c r="I194" s="98"/>
      <c r="J194" s="20"/>
    </row>
    <row r="195" spans="1:10" ht="64.5" customHeight="1">
      <c r="A195" s="250"/>
      <c r="B195" s="130"/>
      <c r="C195" s="129"/>
      <c r="D195" s="129"/>
      <c r="E195" s="56"/>
      <c r="F195" s="56"/>
      <c r="G195" s="98"/>
      <c r="H195" s="98"/>
      <c r="I195" s="98"/>
      <c r="J195" s="20"/>
    </row>
    <row r="196" spans="1:10" ht="84.75" customHeight="1">
      <c r="A196" s="250"/>
      <c r="B196" s="130"/>
      <c r="C196" s="129"/>
      <c r="D196" s="129"/>
      <c r="E196" s="56"/>
      <c r="F196" s="56"/>
      <c r="G196" s="98"/>
      <c r="H196" s="98"/>
      <c r="I196" s="98"/>
      <c r="J196" s="20"/>
    </row>
    <row r="197" spans="1:10" ht="90" customHeight="1">
      <c r="A197" s="44"/>
      <c r="B197" s="39"/>
      <c r="C197" s="128"/>
      <c r="D197" s="128"/>
      <c r="E197" s="22"/>
      <c r="F197" s="886"/>
      <c r="G197" s="21"/>
      <c r="H197" s="21"/>
      <c r="I197" s="21"/>
      <c r="J197" s="20"/>
    </row>
    <row r="198" spans="1:10" ht="82.5" customHeight="1">
      <c r="A198" s="40"/>
      <c r="B198" s="39"/>
      <c r="C198" s="127"/>
      <c r="D198" s="127"/>
      <c r="E198" s="22"/>
      <c r="F198" s="886"/>
      <c r="G198" s="21"/>
      <c r="H198" s="21"/>
      <c r="I198" s="21"/>
      <c r="J198" s="20"/>
    </row>
    <row r="199" spans="1:10" ht="82.5" customHeight="1">
      <c r="A199" s="246"/>
      <c r="B199" s="39"/>
      <c r="C199" s="35"/>
      <c r="D199" s="35"/>
      <c r="E199" s="22"/>
      <c r="F199" s="886"/>
      <c r="G199" s="21"/>
      <c r="H199" s="21"/>
      <c r="I199" s="21"/>
      <c r="J199" s="20"/>
    </row>
    <row r="200" spans="1:10" ht="82.5" customHeight="1">
      <c r="A200" s="44"/>
      <c r="B200" s="39"/>
      <c r="C200" s="35"/>
      <c r="D200" s="35"/>
      <c r="E200" s="22"/>
      <c r="F200" s="886"/>
      <c r="G200" s="21"/>
      <c r="H200" s="21"/>
      <c r="I200" s="21"/>
      <c r="J200" s="20"/>
    </row>
    <row r="201" spans="1:10" ht="82.5" customHeight="1">
      <c r="A201" s="44"/>
      <c r="B201" s="39"/>
      <c r="C201" s="35"/>
      <c r="D201" s="35"/>
      <c r="E201" s="22"/>
      <c r="F201" s="886"/>
      <c r="G201" s="21"/>
      <c r="H201" s="21"/>
      <c r="I201" s="21"/>
      <c r="J201" s="20"/>
    </row>
    <row r="202" spans="1:10" ht="96.75" customHeight="1">
      <c r="A202" s="246"/>
      <c r="B202" s="39"/>
      <c r="C202" s="35"/>
      <c r="D202" s="35"/>
      <c r="E202" s="22"/>
      <c r="F202" s="886"/>
      <c r="G202" s="21"/>
      <c r="H202" s="21"/>
      <c r="I202" s="21"/>
      <c r="J202" s="20"/>
    </row>
    <row r="203" spans="1:10" ht="52.5" customHeight="1">
      <c r="A203" s="246"/>
      <c r="B203" s="39"/>
      <c r="C203" s="35"/>
      <c r="D203" s="35"/>
      <c r="E203" s="22"/>
      <c r="F203" s="886"/>
      <c r="G203" s="21"/>
      <c r="H203" s="21"/>
      <c r="I203" s="21"/>
      <c r="J203" s="20"/>
    </row>
    <row r="204" spans="1:10" ht="36" customHeight="1">
      <c r="A204" s="44"/>
      <c r="B204" s="39"/>
      <c r="C204" s="35"/>
      <c r="D204" s="35"/>
      <c r="E204" s="22"/>
      <c r="F204" s="886"/>
      <c r="G204" s="21"/>
      <c r="H204" s="21"/>
      <c r="I204" s="21"/>
      <c r="J204" s="20"/>
    </row>
    <row r="205" spans="1:10" ht="36" customHeight="1">
      <c r="A205" s="44"/>
      <c r="B205" s="39"/>
      <c r="C205" s="35"/>
      <c r="D205" s="35"/>
      <c r="E205" s="22"/>
      <c r="F205" s="886"/>
      <c r="G205" s="21"/>
      <c r="H205" s="21"/>
      <c r="I205" s="21"/>
      <c r="J205" s="20"/>
    </row>
    <row r="206" spans="1:10" ht="36" customHeight="1">
      <c r="A206" s="251"/>
      <c r="B206" s="39"/>
      <c r="C206" s="35"/>
      <c r="D206" s="35"/>
      <c r="E206" s="22"/>
      <c r="F206" s="886"/>
      <c r="G206" s="21"/>
      <c r="H206" s="21"/>
      <c r="I206" s="21"/>
      <c r="J206" s="20"/>
    </row>
    <row r="207" spans="1:10" ht="36" customHeight="1">
      <c r="A207" s="246"/>
      <c r="B207" s="39"/>
      <c r="C207" s="1352"/>
      <c r="D207" s="126"/>
      <c r="E207" s="22"/>
      <c r="F207" s="886"/>
      <c r="G207" s="21"/>
      <c r="H207" s="21"/>
      <c r="I207" s="21"/>
      <c r="J207" s="20"/>
    </row>
    <row r="208" spans="1:10" ht="36" customHeight="1">
      <c r="A208" s="246"/>
      <c r="B208" s="39"/>
      <c r="C208" s="1352"/>
      <c r="D208" s="126"/>
      <c r="E208" s="22"/>
      <c r="F208" s="886"/>
      <c r="G208" s="21"/>
      <c r="H208" s="21"/>
      <c r="I208" s="21"/>
      <c r="J208" s="20"/>
    </row>
    <row r="209" spans="1:10" ht="36" customHeight="1">
      <c r="A209" s="246"/>
      <c r="B209" s="39"/>
      <c r="C209" s="1352"/>
      <c r="D209" s="126"/>
      <c r="E209" s="22"/>
      <c r="F209" s="886"/>
      <c r="G209" s="21"/>
      <c r="H209" s="21"/>
      <c r="I209" s="21"/>
      <c r="J209" s="20"/>
    </row>
    <row r="210" spans="1:10" ht="45" customHeight="1">
      <c r="A210" s="246"/>
      <c r="B210" s="39"/>
      <c r="C210" s="1352"/>
      <c r="D210" s="126"/>
      <c r="E210" s="22"/>
      <c r="F210" s="886"/>
      <c r="G210" s="21"/>
      <c r="H210" s="21"/>
      <c r="I210" s="21"/>
      <c r="J210" s="20"/>
    </row>
    <row r="211" spans="1:10" ht="36" customHeight="1">
      <c r="A211" s="246"/>
      <c r="B211" s="39"/>
      <c r="C211" s="1352"/>
      <c r="D211" s="126"/>
      <c r="E211" s="22"/>
      <c r="F211" s="886"/>
      <c r="G211" s="21"/>
      <c r="H211" s="21"/>
      <c r="I211" s="21"/>
      <c r="J211" s="20"/>
    </row>
    <row r="212" spans="1:10" ht="36" customHeight="1">
      <c r="A212" s="246"/>
      <c r="B212" s="39"/>
      <c r="C212" s="1352"/>
      <c r="D212" s="126"/>
      <c r="E212" s="22"/>
      <c r="F212" s="886"/>
      <c r="G212" s="21"/>
      <c r="H212" s="21"/>
      <c r="I212" s="21"/>
      <c r="J212" s="20"/>
    </row>
    <row r="213" spans="1:10" ht="36" customHeight="1">
      <c r="A213" s="246"/>
      <c r="B213" s="39"/>
      <c r="C213" s="1352"/>
      <c r="D213" s="126"/>
      <c r="E213" s="22"/>
      <c r="F213" s="886"/>
      <c r="G213" s="21"/>
      <c r="H213" s="21"/>
      <c r="I213" s="21"/>
      <c r="J213" s="20"/>
    </row>
    <row r="214" spans="1:10" ht="43.5" customHeight="1">
      <c r="A214" s="246"/>
      <c r="B214" s="39"/>
      <c r="C214" s="1352"/>
      <c r="D214" s="126"/>
      <c r="E214" s="22"/>
      <c r="F214" s="886"/>
      <c r="G214" s="21"/>
      <c r="H214" s="21"/>
      <c r="I214" s="21"/>
      <c r="J214" s="20"/>
    </row>
    <row r="215" spans="1:10" ht="43.5" customHeight="1">
      <c r="A215" s="246"/>
      <c r="B215" s="39"/>
      <c r="C215" s="1352"/>
      <c r="D215" s="126"/>
      <c r="E215" s="22"/>
      <c r="F215" s="886"/>
      <c r="G215" s="21"/>
      <c r="H215" s="21"/>
      <c r="I215" s="21"/>
      <c r="J215" s="20"/>
    </row>
    <row r="216" spans="1:10" ht="180.75" customHeight="1">
      <c r="A216" s="246"/>
      <c r="B216" s="39"/>
      <c r="C216" s="1352"/>
      <c r="D216" s="126"/>
      <c r="E216" s="22"/>
      <c r="F216" s="886"/>
      <c r="G216" s="21"/>
      <c r="H216" s="21"/>
      <c r="I216" s="21"/>
      <c r="J216" s="20"/>
    </row>
    <row r="217" spans="1:10" ht="64.5" customHeight="1">
      <c r="A217" s="40"/>
      <c r="B217" s="39"/>
      <c r="C217" s="1372"/>
      <c r="D217" s="125"/>
      <c r="E217" s="22"/>
      <c r="F217" s="886"/>
      <c r="G217" s="21"/>
      <c r="H217" s="21"/>
      <c r="I217" s="21"/>
      <c r="J217" s="20"/>
    </row>
    <row r="218" spans="1:10" ht="84.75" customHeight="1">
      <c r="A218" s="40"/>
      <c r="B218" s="39"/>
      <c r="C218" s="1372"/>
      <c r="D218" s="125"/>
      <c r="E218" s="22"/>
      <c r="F218" s="886"/>
      <c r="G218" s="21"/>
      <c r="H218" s="21"/>
      <c r="I218" s="21"/>
      <c r="J218" s="20"/>
    </row>
    <row r="219" spans="1:10" ht="63.75" customHeight="1">
      <c r="A219" s="1320"/>
      <c r="B219" s="1320"/>
      <c r="C219" s="1320"/>
      <c r="D219" s="1320"/>
      <c r="E219" s="1320"/>
      <c r="F219" s="1320"/>
      <c r="G219" s="1320"/>
      <c r="H219" s="1320"/>
      <c r="I219" s="1320"/>
      <c r="J219" s="124"/>
    </row>
    <row r="220" spans="1:10" ht="64.5" customHeight="1">
      <c r="A220" s="123"/>
      <c r="B220" s="49"/>
      <c r="C220" s="1342"/>
      <c r="D220" s="50"/>
      <c r="E220" s="31"/>
      <c r="F220" s="31"/>
      <c r="G220" s="31"/>
      <c r="H220" s="121"/>
      <c r="I220" s="121"/>
      <c r="J220" s="122"/>
    </row>
    <row r="221" spans="1:10" ht="291.75" customHeight="1">
      <c r="A221" s="104"/>
      <c r="B221" s="49"/>
      <c r="C221" s="1357"/>
      <c r="D221" s="88"/>
      <c r="E221" s="62"/>
      <c r="F221" s="62"/>
      <c r="G221" s="62"/>
      <c r="H221" s="83"/>
      <c r="I221" s="83"/>
      <c r="J221" s="122"/>
    </row>
    <row r="222" spans="1:10" ht="346.5" customHeight="1">
      <c r="A222" s="104"/>
      <c r="B222" s="49"/>
      <c r="C222" s="1357"/>
      <c r="D222" s="88"/>
      <c r="E222" s="62"/>
      <c r="F222" s="62"/>
      <c r="G222" s="62"/>
      <c r="H222" s="83"/>
      <c r="I222" s="83"/>
      <c r="J222" s="122"/>
    </row>
    <row r="223" spans="1:10" ht="90" customHeight="1">
      <c r="A223" s="104"/>
      <c r="B223" s="49"/>
      <c r="C223" s="1357"/>
      <c r="D223" s="88"/>
      <c r="E223" s="62"/>
      <c r="F223" s="62"/>
      <c r="G223" s="62"/>
      <c r="H223" s="83"/>
      <c r="I223" s="83"/>
      <c r="J223" s="122"/>
    </row>
    <row r="224" spans="1:10" ht="110.25" customHeight="1">
      <c r="A224" s="104"/>
      <c r="B224" s="49"/>
      <c r="C224" s="89"/>
      <c r="D224" s="88"/>
      <c r="E224" s="26"/>
      <c r="F224" s="888"/>
      <c r="G224" s="26"/>
      <c r="H224" s="31"/>
      <c r="I224" s="31"/>
      <c r="J224" s="20"/>
    </row>
    <row r="225" spans="1:10" ht="108" customHeight="1">
      <c r="A225" s="104"/>
      <c r="B225" s="49"/>
      <c r="C225" s="89"/>
      <c r="D225" s="88"/>
      <c r="E225" s="31"/>
      <c r="F225" s="31"/>
      <c r="G225" s="31"/>
      <c r="H225" s="121"/>
      <c r="I225" s="121"/>
      <c r="J225" s="20"/>
    </row>
    <row r="226" spans="1:10" ht="294.75" customHeight="1">
      <c r="A226" s="104"/>
      <c r="B226" s="49"/>
      <c r="C226" s="1342"/>
      <c r="D226" s="45"/>
      <c r="E226" s="62"/>
      <c r="F226" s="62"/>
      <c r="G226" s="62"/>
      <c r="H226" s="83"/>
      <c r="I226" s="83"/>
      <c r="J226" s="120"/>
    </row>
    <row r="227" spans="1:10" ht="18">
      <c r="A227" s="104"/>
      <c r="B227" s="49"/>
      <c r="C227" s="1343"/>
      <c r="D227" s="89"/>
      <c r="E227" s="62"/>
      <c r="F227" s="62"/>
      <c r="G227" s="62"/>
      <c r="H227" s="83"/>
      <c r="I227" s="83"/>
      <c r="J227" s="120"/>
    </row>
    <row r="228" spans="1:10" ht="18">
      <c r="A228" s="104"/>
      <c r="B228" s="49"/>
      <c r="C228" s="1343"/>
      <c r="D228" s="89"/>
      <c r="E228" s="62"/>
      <c r="F228" s="62"/>
      <c r="G228" s="62"/>
      <c r="H228" s="83"/>
      <c r="I228" s="83"/>
      <c r="J228" s="120"/>
    </row>
    <row r="229" spans="1:10" ht="18">
      <c r="A229" s="104"/>
      <c r="B229" s="49"/>
      <c r="C229" s="89"/>
      <c r="D229" s="89"/>
      <c r="E229" s="62"/>
      <c r="F229" s="62"/>
      <c r="G229" s="62"/>
      <c r="H229" s="83"/>
      <c r="I229" s="83"/>
      <c r="J229" s="120"/>
    </row>
    <row r="230" spans="1:10" ht="18">
      <c r="A230" s="104"/>
      <c r="B230" s="49"/>
      <c r="C230" s="1340"/>
      <c r="D230" s="89"/>
      <c r="E230" s="62"/>
      <c r="F230" s="62"/>
      <c r="G230" s="62"/>
      <c r="H230" s="83"/>
      <c r="I230" s="83"/>
      <c r="J230" s="120"/>
    </row>
    <row r="231" spans="1:10" ht="242.25" customHeight="1">
      <c r="A231" s="104"/>
      <c r="B231" s="49"/>
      <c r="C231" s="1341"/>
      <c r="D231" s="89"/>
      <c r="E231" s="62"/>
      <c r="F231" s="62"/>
      <c r="G231" s="62"/>
      <c r="H231" s="83"/>
      <c r="I231" s="83"/>
      <c r="J231" s="120"/>
    </row>
    <row r="232" spans="1:10" ht="102.75" customHeight="1">
      <c r="A232" s="104"/>
      <c r="B232" s="49"/>
      <c r="C232" s="1341"/>
      <c r="D232" s="89"/>
      <c r="E232" s="62"/>
      <c r="F232" s="62"/>
      <c r="G232" s="62"/>
      <c r="H232" s="83"/>
      <c r="I232" s="83"/>
      <c r="J232" s="120"/>
    </row>
    <row r="233" spans="1:10" ht="99.75" customHeight="1">
      <c r="A233" s="104"/>
      <c r="B233" s="49"/>
      <c r="C233" s="1341"/>
      <c r="D233" s="89"/>
      <c r="E233" s="62"/>
      <c r="F233" s="62"/>
      <c r="G233" s="62"/>
      <c r="H233" s="83"/>
      <c r="I233" s="83"/>
      <c r="J233" s="120"/>
    </row>
    <row r="234" spans="1:10" ht="86.25" customHeight="1">
      <c r="A234" s="104"/>
      <c r="B234" s="49"/>
      <c r="C234" s="45"/>
      <c r="D234" s="45"/>
      <c r="E234" s="62"/>
      <c r="F234" s="62"/>
      <c r="G234" s="62"/>
      <c r="H234" s="83"/>
      <c r="I234" s="83"/>
      <c r="J234" s="20"/>
    </row>
    <row r="235" spans="1:10" ht="87" customHeight="1">
      <c r="A235" s="102"/>
      <c r="B235" s="49"/>
      <c r="C235" s="1340"/>
      <c r="D235" s="50"/>
      <c r="E235" s="37"/>
      <c r="F235" s="37"/>
      <c r="G235" s="21"/>
      <c r="H235" s="21"/>
      <c r="I235" s="21"/>
      <c r="J235" s="20"/>
    </row>
    <row r="236" spans="1:10" ht="180.75" customHeight="1">
      <c r="A236" s="102"/>
      <c r="B236" s="49"/>
      <c r="C236" s="1341"/>
      <c r="D236" s="50"/>
      <c r="E236" s="37"/>
      <c r="F236" s="37"/>
      <c r="G236" s="21"/>
      <c r="H236" s="21"/>
      <c r="I236" s="21"/>
      <c r="J236" s="20"/>
    </row>
    <row r="237" spans="1:10" ht="33" customHeight="1">
      <c r="A237" s="102"/>
      <c r="B237" s="49"/>
      <c r="C237" s="1341"/>
      <c r="D237" s="50"/>
      <c r="E237" s="37"/>
      <c r="F237" s="37"/>
      <c r="G237" s="21"/>
      <c r="H237" s="21"/>
      <c r="I237" s="21"/>
      <c r="J237" s="20"/>
    </row>
    <row r="238" spans="1:10" ht="93" customHeight="1">
      <c r="A238" s="102"/>
      <c r="B238" s="49"/>
      <c r="C238" s="1341"/>
      <c r="D238" s="50"/>
      <c r="E238" s="37"/>
      <c r="F238" s="37"/>
      <c r="G238" s="21"/>
      <c r="H238" s="21"/>
      <c r="I238" s="21"/>
      <c r="J238" s="20"/>
    </row>
    <row r="239" spans="1:10" ht="74.25" customHeight="1">
      <c r="A239" s="1320"/>
      <c r="B239" s="1320"/>
      <c r="C239" s="1320"/>
      <c r="D239" s="1320"/>
      <c r="E239" s="1320"/>
      <c r="F239" s="1320"/>
      <c r="G239" s="1320"/>
      <c r="H239" s="1320"/>
      <c r="I239" s="1320"/>
      <c r="J239" s="20"/>
    </row>
    <row r="240" spans="1:10" ht="74.25" customHeight="1">
      <c r="A240" s="1321"/>
      <c r="B240" s="1321"/>
      <c r="C240" s="1321"/>
      <c r="D240" s="1321"/>
      <c r="E240" s="1321"/>
      <c r="F240" s="1321"/>
      <c r="G240" s="1321"/>
      <c r="H240" s="1321"/>
      <c r="I240" s="1321"/>
      <c r="J240" s="20"/>
    </row>
    <row r="241" spans="1:10" ht="74.25" customHeight="1">
      <c r="A241" s="252"/>
      <c r="B241" s="119"/>
      <c r="C241" s="1318"/>
      <c r="D241" s="87"/>
      <c r="E241" s="79"/>
      <c r="F241" s="884"/>
      <c r="G241" s="106"/>
      <c r="H241" s="79"/>
      <c r="I241" s="79"/>
      <c r="J241" s="20"/>
    </row>
    <row r="242" spans="1:10" ht="70.5" customHeight="1">
      <c r="A242" s="252"/>
      <c r="B242" s="119"/>
      <c r="C242" s="1318"/>
      <c r="D242" s="87"/>
      <c r="E242" s="79"/>
      <c r="F242" s="884"/>
      <c r="G242" s="106"/>
      <c r="H242" s="79"/>
      <c r="I242" s="79"/>
      <c r="J242" s="20"/>
    </row>
    <row r="243" spans="1:10" ht="57" customHeight="1">
      <c r="A243" s="252"/>
      <c r="B243" s="119"/>
      <c r="C243" s="1318"/>
      <c r="D243" s="87"/>
      <c r="E243" s="79"/>
      <c r="F243" s="884"/>
      <c r="G243" s="106"/>
      <c r="H243" s="79"/>
      <c r="I243" s="79"/>
      <c r="J243" s="20"/>
    </row>
    <row r="244" spans="1:10" ht="57" customHeight="1">
      <c r="A244" s="252"/>
      <c r="B244" s="119"/>
      <c r="C244" s="1318"/>
      <c r="D244" s="87"/>
      <c r="E244" s="79"/>
      <c r="F244" s="884"/>
      <c r="G244" s="106"/>
      <c r="H244" s="79"/>
      <c r="I244" s="79"/>
      <c r="J244" s="20"/>
    </row>
    <row r="245" spans="1:10" ht="57" customHeight="1">
      <c r="A245" s="41"/>
      <c r="B245" s="19"/>
      <c r="C245" s="1339"/>
      <c r="D245" s="114"/>
      <c r="E245" s="37"/>
      <c r="F245" s="37"/>
      <c r="G245" s="21"/>
      <c r="H245" s="37"/>
      <c r="I245" s="37"/>
      <c r="J245" s="20"/>
    </row>
    <row r="246" spans="1:10" ht="36.75" customHeight="1">
      <c r="A246" s="41"/>
      <c r="B246" s="19"/>
      <c r="C246" s="1339"/>
      <c r="D246" s="114"/>
      <c r="E246" s="37"/>
      <c r="F246" s="37"/>
      <c r="G246" s="21"/>
      <c r="H246" s="37"/>
      <c r="I246" s="37"/>
      <c r="J246" s="20"/>
    </row>
    <row r="247" spans="1:10" ht="36.75" customHeight="1">
      <c r="A247" s="41"/>
      <c r="B247" s="19"/>
      <c r="C247" s="1339"/>
      <c r="D247" s="114"/>
      <c r="E247" s="37"/>
      <c r="F247" s="37"/>
      <c r="G247" s="21"/>
      <c r="H247" s="37"/>
      <c r="I247" s="37"/>
      <c r="J247" s="20"/>
    </row>
    <row r="248" spans="1:10" ht="36.75" customHeight="1">
      <c r="A248" s="41"/>
      <c r="B248" s="19"/>
      <c r="C248" s="1339"/>
      <c r="D248" s="114"/>
      <c r="E248" s="37"/>
      <c r="F248" s="37"/>
      <c r="G248" s="21"/>
      <c r="H248" s="37"/>
      <c r="I248" s="37"/>
      <c r="J248" s="20"/>
    </row>
    <row r="249" spans="1:10" ht="36.75" customHeight="1">
      <c r="A249" s="36"/>
      <c r="B249" s="33"/>
      <c r="C249" s="1354"/>
      <c r="D249" s="118"/>
      <c r="E249" s="37"/>
      <c r="F249" s="37"/>
      <c r="G249" s="21"/>
      <c r="H249" s="37"/>
      <c r="I249" s="37"/>
      <c r="J249" s="20"/>
    </row>
    <row r="250" spans="1:10" ht="36.75" customHeight="1">
      <c r="A250" s="36"/>
      <c r="B250" s="33"/>
      <c r="C250" s="1354"/>
      <c r="D250" s="118"/>
      <c r="E250" s="37"/>
      <c r="F250" s="37"/>
      <c r="G250" s="21"/>
      <c r="H250" s="37"/>
      <c r="I250" s="37"/>
      <c r="J250" s="20"/>
    </row>
    <row r="251" spans="1:10" ht="36.75" customHeight="1">
      <c r="A251" s="36"/>
      <c r="B251" s="33"/>
      <c r="C251" s="1354"/>
      <c r="D251" s="118"/>
      <c r="E251" s="37"/>
      <c r="F251" s="37"/>
      <c r="G251" s="21"/>
      <c r="H251" s="37"/>
      <c r="I251" s="37"/>
      <c r="J251" s="20"/>
    </row>
    <row r="252" spans="1:10" ht="36.75" customHeight="1">
      <c r="A252" s="36"/>
      <c r="B252" s="33"/>
      <c r="C252" s="1354"/>
      <c r="D252" s="118"/>
      <c r="E252" s="37"/>
      <c r="F252" s="37"/>
      <c r="G252" s="21"/>
      <c r="H252" s="37"/>
      <c r="I252" s="37"/>
      <c r="J252" s="20"/>
    </row>
    <row r="253" spans="1:10" ht="36.75" customHeight="1">
      <c r="A253" s="36"/>
      <c r="B253" s="33"/>
      <c r="C253" s="1354"/>
      <c r="D253" s="118"/>
      <c r="E253" s="37"/>
      <c r="F253" s="37"/>
      <c r="G253" s="21"/>
      <c r="H253" s="37"/>
      <c r="I253" s="37"/>
      <c r="J253" s="20"/>
    </row>
    <row r="254" spans="1:10" ht="36.75" customHeight="1">
      <c r="A254" s="36"/>
      <c r="B254" s="33"/>
      <c r="C254" s="1354"/>
      <c r="D254" s="118"/>
      <c r="E254" s="37"/>
      <c r="F254" s="37"/>
      <c r="G254" s="21"/>
      <c r="H254" s="37"/>
      <c r="I254" s="37"/>
      <c r="J254" s="20"/>
    </row>
    <row r="255" spans="1:10" ht="36.75" customHeight="1">
      <c r="A255" s="36"/>
      <c r="B255" s="33"/>
      <c r="C255" s="1354"/>
      <c r="D255" s="118"/>
      <c r="E255" s="37"/>
      <c r="F255" s="37"/>
      <c r="G255" s="21"/>
      <c r="H255" s="37"/>
      <c r="I255" s="37"/>
      <c r="J255" s="20"/>
    </row>
    <row r="256" spans="1:10" ht="36.75" customHeight="1">
      <c r="A256" s="36"/>
      <c r="B256" s="33"/>
      <c r="C256" s="1354"/>
      <c r="D256" s="118"/>
      <c r="E256" s="37"/>
      <c r="F256" s="37"/>
      <c r="G256" s="21"/>
      <c r="H256" s="37"/>
      <c r="I256" s="37"/>
      <c r="J256" s="20"/>
    </row>
    <row r="257" spans="1:10" ht="36.75" customHeight="1">
      <c r="A257" s="36"/>
      <c r="B257" s="33"/>
      <c r="C257" s="1354"/>
      <c r="D257" s="118"/>
      <c r="E257" s="37"/>
      <c r="F257" s="37"/>
      <c r="G257" s="21"/>
      <c r="H257" s="37"/>
      <c r="I257" s="37"/>
      <c r="J257" s="20"/>
    </row>
    <row r="258" spans="1:10" ht="46.5" customHeight="1">
      <c r="A258" s="36"/>
      <c r="B258" s="33"/>
      <c r="C258" s="1354"/>
      <c r="D258" s="118"/>
      <c r="E258" s="37"/>
      <c r="F258" s="37"/>
      <c r="G258" s="21"/>
      <c r="H258" s="37"/>
      <c r="I258" s="37"/>
      <c r="J258" s="20"/>
    </row>
    <row r="259" spans="1:10" ht="46.5" customHeight="1">
      <c r="A259" s="36"/>
      <c r="B259" s="33"/>
      <c r="C259" s="1354"/>
      <c r="D259" s="118"/>
      <c r="E259" s="37"/>
      <c r="F259" s="37"/>
      <c r="G259" s="21"/>
      <c r="H259" s="37"/>
      <c r="I259" s="37"/>
      <c r="J259" s="20"/>
    </row>
    <row r="260" spans="1:10" ht="46.5" customHeight="1">
      <c r="A260" s="36"/>
      <c r="B260" s="33"/>
      <c r="C260" s="1354"/>
      <c r="D260" s="118"/>
      <c r="E260" s="37"/>
      <c r="F260" s="37"/>
      <c r="G260" s="21"/>
      <c r="H260" s="37"/>
      <c r="I260" s="37"/>
      <c r="J260" s="20"/>
    </row>
    <row r="261" spans="1:10" ht="92.25" customHeight="1">
      <c r="A261" s="40"/>
      <c r="B261" s="72"/>
      <c r="C261" s="1336"/>
      <c r="D261" s="46"/>
      <c r="E261" s="37"/>
      <c r="F261" s="37"/>
      <c r="G261" s="37"/>
      <c r="H261" s="37"/>
      <c r="I261" s="37"/>
      <c r="J261" s="20"/>
    </row>
    <row r="262" spans="1:10" ht="92.25" customHeight="1">
      <c r="A262" s="40"/>
      <c r="B262" s="72"/>
      <c r="C262" s="1336"/>
      <c r="D262" s="46"/>
      <c r="E262" s="37"/>
      <c r="F262" s="37"/>
      <c r="G262" s="46"/>
      <c r="H262" s="37"/>
      <c r="I262" s="37"/>
      <c r="J262" s="20"/>
    </row>
    <row r="263" spans="1:10" ht="92.25" customHeight="1">
      <c r="A263" s="40"/>
      <c r="B263" s="72"/>
      <c r="C263" s="1336"/>
      <c r="D263" s="46"/>
      <c r="E263" s="37"/>
      <c r="F263" s="37"/>
      <c r="G263" s="46"/>
      <c r="H263" s="37"/>
      <c r="I263" s="37"/>
      <c r="J263" s="20"/>
    </row>
    <row r="264" spans="1:10" ht="92.25" customHeight="1">
      <c r="A264" s="117"/>
      <c r="B264" s="26"/>
      <c r="C264" s="114"/>
      <c r="D264" s="114"/>
      <c r="E264" s="37"/>
      <c r="F264" s="37"/>
      <c r="G264" s="46"/>
      <c r="H264" s="37"/>
      <c r="I264" s="37"/>
      <c r="J264" s="20"/>
    </row>
    <row r="265" spans="1:10" ht="56.25" customHeight="1">
      <c r="A265" s="117"/>
      <c r="B265" s="26"/>
      <c r="C265" s="114"/>
      <c r="D265" s="114"/>
      <c r="E265" s="37"/>
      <c r="F265" s="37"/>
      <c r="G265" s="46"/>
      <c r="H265" s="37"/>
      <c r="I265" s="37"/>
      <c r="J265" s="20"/>
    </row>
    <row r="266" spans="1:10" ht="45.75" customHeight="1">
      <c r="A266" s="117"/>
      <c r="B266" s="26"/>
      <c r="C266" s="114"/>
      <c r="D266" s="114"/>
      <c r="E266" s="37"/>
      <c r="F266" s="37"/>
      <c r="G266" s="46"/>
      <c r="H266" s="37"/>
      <c r="I266" s="37"/>
      <c r="J266" s="20"/>
    </row>
    <row r="267" spans="1:10" ht="56.25" customHeight="1">
      <c r="A267" s="117"/>
      <c r="B267" s="26"/>
      <c r="C267" s="114"/>
      <c r="D267" s="114"/>
      <c r="E267" s="37"/>
      <c r="F267" s="37"/>
      <c r="G267" s="46"/>
      <c r="H267" s="37"/>
      <c r="I267" s="37"/>
      <c r="J267" s="20"/>
    </row>
    <row r="268" spans="1:10" ht="56.25" customHeight="1">
      <c r="A268" s="117"/>
      <c r="B268" s="26"/>
      <c r="C268" s="1339"/>
      <c r="D268" s="114"/>
      <c r="E268" s="37"/>
      <c r="F268" s="37"/>
      <c r="G268" s="46"/>
      <c r="H268" s="37"/>
      <c r="I268" s="37"/>
      <c r="J268" s="20"/>
    </row>
    <row r="269" spans="1:10" ht="160.5" customHeight="1">
      <c r="A269" s="117"/>
      <c r="B269" s="26"/>
      <c r="C269" s="1339"/>
      <c r="D269" s="114"/>
      <c r="E269" s="37"/>
      <c r="F269" s="37"/>
      <c r="G269" s="46"/>
      <c r="H269" s="37"/>
      <c r="I269" s="37"/>
      <c r="J269" s="20"/>
    </row>
    <row r="270" spans="1:10" ht="92.25" customHeight="1">
      <c r="A270" s="117"/>
      <c r="B270" s="26"/>
      <c r="C270" s="1339"/>
      <c r="D270" s="114"/>
      <c r="E270" s="37"/>
      <c r="F270" s="37"/>
      <c r="G270" s="46"/>
      <c r="H270" s="37"/>
      <c r="I270" s="37"/>
      <c r="J270" s="20"/>
    </row>
    <row r="271" spans="1:10" ht="163.5" customHeight="1">
      <c r="A271" s="117"/>
      <c r="B271" s="26"/>
      <c r="C271" s="1339"/>
      <c r="D271" s="114"/>
      <c r="E271" s="37"/>
      <c r="F271" s="37"/>
      <c r="G271" s="46"/>
      <c r="H271" s="37"/>
      <c r="I271" s="37"/>
      <c r="J271" s="20"/>
    </row>
    <row r="272" spans="1:10" ht="163.5" customHeight="1">
      <c r="A272" s="116"/>
      <c r="B272" s="26"/>
      <c r="C272" s="114"/>
      <c r="D272" s="114"/>
      <c r="E272" s="37"/>
      <c r="F272" s="37"/>
      <c r="G272" s="46"/>
      <c r="H272" s="37"/>
      <c r="I272" s="37"/>
      <c r="J272" s="20"/>
    </row>
    <row r="273" spans="1:10" ht="92.25" customHeight="1">
      <c r="A273" s="116"/>
      <c r="B273" s="26"/>
      <c r="C273" s="114"/>
      <c r="D273" s="114"/>
      <c r="E273" s="37"/>
      <c r="F273" s="37"/>
      <c r="G273" s="46"/>
      <c r="H273" s="37"/>
      <c r="I273" s="37"/>
      <c r="J273" s="20"/>
    </row>
    <row r="274" spans="1:10" ht="40.5" customHeight="1">
      <c r="A274" s="116"/>
      <c r="B274" s="26"/>
      <c r="C274" s="114"/>
      <c r="D274" s="114"/>
      <c r="E274" s="37"/>
      <c r="F274" s="37"/>
      <c r="G274" s="46"/>
      <c r="H274" s="37"/>
      <c r="I274" s="37"/>
      <c r="J274" s="20"/>
    </row>
    <row r="275" spans="1:10" ht="40.5" customHeight="1">
      <c r="A275" s="116"/>
      <c r="B275" s="26"/>
      <c r="C275" s="114"/>
      <c r="D275" s="114"/>
      <c r="E275" s="37"/>
      <c r="F275" s="37"/>
      <c r="G275" s="21"/>
      <c r="H275" s="37"/>
      <c r="I275" s="37"/>
      <c r="J275" s="20"/>
    </row>
    <row r="276" spans="1:10" ht="40.5" customHeight="1">
      <c r="A276" s="116"/>
      <c r="B276" s="26"/>
      <c r="C276" s="114"/>
      <c r="D276" s="114"/>
      <c r="E276" s="37"/>
      <c r="F276" s="37"/>
      <c r="G276" s="21"/>
      <c r="H276" s="37"/>
      <c r="I276" s="37"/>
      <c r="J276" s="20"/>
    </row>
    <row r="277" spans="1:10" ht="40.5" customHeight="1">
      <c r="A277" s="246"/>
      <c r="B277" s="53"/>
      <c r="C277" s="1336"/>
      <c r="D277" s="46"/>
      <c r="E277" s="37"/>
      <c r="F277" s="37"/>
      <c r="G277" s="21"/>
      <c r="H277" s="37"/>
      <c r="I277" s="37"/>
      <c r="J277" s="20"/>
    </row>
    <row r="278" spans="1:10" ht="95.25" customHeight="1">
      <c r="A278" s="246"/>
      <c r="B278" s="53"/>
      <c r="C278" s="1336"/>
      <c r="D278" s="46"/>
      <c r="E278" s="37"/>
      <c r="F278" s="37"/>
      <c r="G278" s="21"/>
      <c r="H278" s="37"/>
      <c r="I278" s="37"/>
      <c r="J278" s="20"/>
    </row>
    <row r="279" spans="1:10" ht="131.25" customHeight="1">
      <c r="A279" s="246"/>
      <c r="B279" s="53"/>
      <c r="C279" s="1336"/>
      <c r="D279" s="46"/>
      <c r="E279" s="37"/>
      <c r="F279" s="37"/>
      <c r="G279" s="21"/>
      <c r="H279" s="37"/>
      <c r="I279" s="37"/>
      <c r="J279" s="20"/>
    </row>
    <row r="280" spans="1:10" ht="122.25" customHeight="1">
      <c r="A280" s="246"/>
      <c r="B280" s="53"/>
      <c r="C280" s="1336"/>
      <c r="D280" s="46"/>
      <c r="E280" s="37"/>
      <c r="F280" s="37"/>
      <c r="G280" s="21"/>
      <c r="H280" s="37"/>
      <c r="I280" s="37"/>
      <c r="J280" s="20"/>
    </row>
    <row r="281" spans="1:10" ht="133.5" customHeight="1">
      <c r="A281" s="115"/>
      <c r="B281" s="53"/>
      <c r="C281" s="114"/>
      <c r="D281" s="114"/>
      <c r="E281" s="37"/>
      <c r="F281" s="37"/>
      <c r="G281" s="21"/>
      <c r="H281" s="37"/>
      <c r="I281" s="37"/>
      <c r="J281" s="20"/>
    </row>
    <row r="282" spans="1:10" ht="30.75" customHeight="1">
      <c r="A282" s="115"/>
      <c r="B282" s="53"/>
      <c r="C282" s="114"/>
      <c r="D282" s="114"/>
      <c r="E282" s="37"/>
      <c r="F282" s="37"/>
      <c r="G282" s="21"/>
      <c r="H282" s="37"/>
      <c r="I282" s="37"/>
      <c r="J282" s="20"/>
    </row>
    <row r="283" spans="1:10" ht="32.25" customHeight="1">
      <c r="A283" s="115"/>
      <c r="B283" s="53"/>
      <c r="C283" s="114"/>
      <c r="D283" s="114"/>
      <c r="E283" s="37"/>
      <c r="F283" s="37"/>
      <c r="G283" s="21"/>
      <c r="H283" s="37"/>
      <c r="I283" s="37"/>
      <c r="J283" s="20"/>
    </row>
    <row r="284" spans="1:10" ht="24" customHeight="1">
      <c r="A284" s="115"/>
      <c r="B284" s="53"/>
      <c r="C284" s="114"/>
      <c r="D284" s="114"/>
      <c r="E284" s="37"/>
      <c r="F284" s="37"/>
      <c r="G284" s="21"/>
      <c r="H284" s="37"/>
      <c r="I284" s="37"/>
      <c r="J284" s="20"/>
    </row>
    <row r="285" spans="1:10" ht="38.25" customHeight="1">
      <c r="A285" s="36"/>
      <c r="B285" s="53"/>
      <c r="C285" s="1339"/>
      <c r="D285" s="114"/>
      <c r="E285" s="37"/>
      <c r="F285" s="37"/>
      <c r="G285" s="21"/>
      <c r="H285" s="37"/>
      <c r="I285" s="37"/>
      <c r="J285" s="20"/>
    </row>
    <row r="286" spans="1:10" ht="184.5" customHeight="1">
      <c r="A286" s="36"/>
      <c r="B286" s="53"/>
      <c r="C286" s="1339"/>
      <c r="D286" s="114"/>
      <c r="E286" s="37"/>
      <c r="F286" s="37"/>
      <c r="G286" s="21"/>
      <c r="H286" s="37"/>
      <c r="I286" s="37"/>
      <c r="J286" s="20"/>
    </row>
    <row r="287" spans="1:10" ht="80.25" customHeight="1">
      <c r="A287" s="36"/>
      <c r="B287" s="53"/>
      <c r="C287" s="1339"/>
      <c r="D287" s="114"/>
      <c r="E287" s="37"/>
      <c r="F287" s="37"/>
      <c r="G287" s="21"/>
      <c r="H287" s="37"/>
      <c r="I287" s="37"/>
      <c r="J287" s="20"/>
    </row>
    <row r="288" spans="1:10" ht="80.25" customHeight="1">
      <c r="A288" s="1321"/>
      <c r="B288" s="1321"/>
      <c r="C288" s="1321"/>
      <c r="D288" s="1321"/>
      <c r="E288" s="1321"/>
      <c r="F288" s="1321"/>
      <c r="G288" s="1321"/>
      <c r="H288" s="1321"/>
      <c r="I288" s="1321"/>
      <c r="J288" s="20"/>
    </row>
    <row r="289" spans="1:10" ht="80.25" customHeight="1">
      <c r="A289" s="111"/>
      <c r="B289" s="110"/>
      <c r="C289" s="87"/>
      <c r="D289" s="87"/>
      <c r="E289" s="66"/>
      <c r="F289" s="66"/>
      <c r="G289" s="29"/>
      <c r="H289" s="66"/>
      <c r="I289" s="66"/>
      <c r="J289" s="20"/>
    </row>
    <row r="290" spans="1:10" ht="75.75" customHeight="1">
      <c r="A290" s="111"/>
      <c r="B290" s="110"/>
      <c r="C290" s="1356"/>
      <c r="D290" s="113"/>
      <c r="E290" s="66"/>
      <c r="F290" s="66"/>
      <c r="G290" s="29"/>
      <c r="H290" s="66"/>
      <c r="I290" s="66"/>
      <c r="J290" s="20"/>
    </row>
    <row r="291" spans="1:10" ht="75.75" customHeight="1">
      <c r="A291" s="111"/>
      <c r="B291" s="110"/>
      <c r="C291" s="1319"/>
      <c r="D291" s="69"/>
      <c r="E291" s="66"/>
      <c r="F291" s="66"/>
      <c r="G291" s="29"/>
      <c r="H291" s="66"/>
      <c r="I291" s="66"/>
      <c r="J291" s="20"/>
    </row>
    <row r="292" spans="1:10" ht="57.75" customHeight="1">
      <c r="A292" s="111"/>
      <c r="B292" s="110"/>
      <c r="C292" s="1319"/>
      <c r="D292" s="69"/>
      <c r="E292" s="66"/>
      <c r="F292" s="66"/>
      <c r="G292" s="29"/>
      <c r="H292" s="66"/>
      <c r="I292" s="66"/>
      <c r="J292" s="20"/>
    </row>
    <row r="293" spans="1:10" ht="57.75" customHeight="1">
      <c r="A293" s="111"/>
      <c r="B293" s="110"/>
      <c r="C293" s="1355"/>
      <c r="D293" s="112"/>
      <c r="E293" s="66"/>
      <c r="F293" s="66"/>
      <c r="G293" s="29"/>
      <c r="H293" s="66"/>
      <c r="I293" s="66"/>
      <c r="J293" s="20"/>
    </row>
    <row r="294" spans="1:10" ht="57.75" customHeight="1">
      <c r="A294" s="111"/>
      <c r="B294" s="110"/>
      <c r="C294" s="1318"/>
      <c r="D294" s="87"/>
      <c r="E294" s="66"/>
      <c r="F294" s="66"/>
      <c r="G294" s="29"/>
      <c r="H294" s="66"/>
      <c r="I294" s="66"/>
      <c r="J294" s="20"/>
    </row>
    <row r="295" spans="1:10" ht="57.75" customHeight="1">
      <c r="A295" s="41"/>
      <c r="B295" s="107"/>
      <c r="C295" s="109"/>
      <c r="D295" s="109"/>
      <c r="E295" s="37"/>
      <c r="F295" s="37"/>
      <c r="G295" s="21"/>
      <c r="H295" s="37"/>
      <c r="I295" s="37"/>
      <c r="J295" s="20"/>
    </row>
    <row r="296" spans="1:10" ht="30" customHeight="1">
      <c r="A296" s="41"/>
      <c r="B296" s="107"/>
      <c r="C296" s="1351"/>
      <c r="D296" s="105"/>
      <c r="E296" s="37"/>
      <c r="F296" s="37"/>
      <c r="G296" s="21"/>
      <c r="H296" s="37"/>
      <c r="I296" s="37"/>
      <c r="J296" s="20"/>
    </row>
    <row r="297" spans="1:10" ht="30" customHeight="1">
      <c r="A297" s="41"/>
      <c r="B297" s="107"/>
      <c r="C297" s="1351"/>
      <c r="D297" s="105"/>
      <c r="E297" s="37"/>
      <c r="F297" s="37"/>
      <c r="G297" s="21"/>
      <c r="H297" s="37"/>
      <c r="I297" s="37"/>
      <c r="J297" s="20"/>
    </row>
    <row r="298" spans="1:10" ht="52.5" customHeight="1">
      <c r="A298" s="41"/>
      <c r="B298" s="107"/>
      <c r="C298" s="1351"/>
      <c r="D298" s="105"/>
      <c r="E298" s="37"/>
      <c r="F298" s="37"/>
      <c r="G298" s="21"/>
      <c r="H298" s="37"/>
      <c r="I298" s="37"/>
      <c r="J298" s="20"/>
    </row>
    <row r="299" spans="1:10" ht="40.5" customHeight="1">
      <c r="A299" s="246"/>
      <c r="B299" s="107"/>
      <c r="C299" s="1351"/>
      <c r="D299" s="105"/>
      <c r="E299" s="37"/>
      <c r="F299" s="37"/>
      <c r="G299" s="21"/>
      <c r="H299" s="37"/>
      <c r="I299" s="37"/>
      <c r="J299" s="20"/>
    </row>
    <row r="300" spans="1:10" ht="40.5" customHeight="1">
      <c r="A300" s="246"/>
      <c r="B300" s="107"/>
      <c r="C300" s="1351"/>
      <c r="D300" s="105"/>
      <c r="E300" s="37"/>
      <c r="F300" s="37"/>
      <c r="G300" s="21"/>
      <c r="H300" s="37"/>
      <c r="I300" s="37"/>
      <c r="J300" s="20"/>
    </row>
    <row r="301" spans="1:10" ht="58.5" customHeight="1">
      <c r="A301" s="41"/>
      <c r="B301" s="107"/>
      <c r="C301" s="108"/>
      <c r="D301" s="108"/>
      <c r="E301" s="37"/>
      <c r="F301" s="37"/>
      <c r="G301" s="21"/>
      <c r="H301" s="37"/>
      <c r="I301" s="37"/>
      <c r="J301" s="20"/>
    </row>
    <row r="302" spans="1:10" ht="37.5" customHeight="1">
      <c r="A302" s="41"/>
      <c r="B302" s="107"/>
      <c r="C302" s="1347"/>
      <c r="D302" s="25"/>
      <c r="E302" s="37"/>
      <c r="F302" s="37"/>
      <c r="G302" s="21"/>
      <c r="H302" s="37"/>
      <c r="I302" s="37"/>
      <c r="J302" s="20"/>
    </row>
    <row r="303" spans="1:10" ht="37.5" customHeight="1">
      <c r="A303" s="41"/>
      <c r="B303" s="107"/>
      <c r="C303" s="1347"/>
      <c r="D303" s="25"/>
      <c r="E303" s="37"/>
      <c r="F303" s="37"/>
      <c r="G303" s="21"/>
      <c r="H303" s="37"/>
      <c r="I303" s="37"/>
      <c r="J303" s="20"/>
    </row>
    <row r="304" spans="1:10" ht="37.5" customHeight="1">
      <c r="A304" s="246"/>
      <c r="B304" s="107"/>
      <c r="C304" s="105"/>
      <c r="D304" s="105"/>
      <c r="E304" s="37"/>
      <c r="F304" s="37"/>
      <c r="G304" s="21"/>
      <c r="H304" s="37"/>
      <c r="I304" s="37"/>
      <c r="J304" s="20"/>
    </row>
    <row r="305" spans="1:10" ht="54" customHeight="1">
      <c r="A305" s="246"/>
      <c r="B305" s="107"/>
      <c r="C305" s="1351"/>
      <c r="D305" s="105"/>
      <c r="E305" s="37"/>
      <c r="F305" s="37"/>
      <c r="G305" s="21"/>
      <c r="H305" s="37"/>
      <c r="I305" s="37"/>
      <c r="J305" s="20"/>
    </row>
    <row r="306" spans="1:10" ht="145.5" customHeight="1">
      <c r="A306" s="246"/>
      <c r="B306" s="107"/>
      <c r="C306" s="1351"/>
      <c r="D306" s="105"/>
      <c r="E306" s="37"/>
      <c r="F306" s="37"/>
      <c r="G306" s="21"/>
      <c r="H306" s="37"/>
      <c r="I306" s="37"/>
      <c r="J306" s="20"/>
    </row>
    <row r="307" spans="1:10" ht="64.5" customHeight="1">
      <c r="A307" s="246"/>
      <c r="B307" s="107"/>
      <c r="C307" s="1351"/>
      <c r="D307" s="105"/>
      <c r="E307" s="37"/>
      <c r="F307" s="37"/>
      <c r="G307" s="21"/>
      <c r="H307" s="37"/>
      <c r="I307" s="37"/>
      <c r="J307" s="20"/>
    </row>
    <row r="308" spans="1:10" ht="64.5" customHeight="1">
      <c r="A308" s="1321"/>
      <c r="B308" s="1321"/>
      <c r="C308" s="1321"/>
      <c r="D308" s="1321"/>
      <c r="E308" s="1321"/>
      <c r="F308" s="1321"/>
      <c r="G308" s="1321"/>
      <c r="H308" s="1321"/>
      <c r="I308" s="1321"/>
      <c r="J308" s="20"/>
    </row>
    <row r="309" spans="1:10" ht="69" customHeight="1">
      <c r="A309" s="252"/>
      <c r="B309" s="106"/>
      <c r="C309" s="30"/>
      <c r="D309" s="30"/>
      <c r="E309" s="79"/>
      <c r="F309" s="884"/>
      <c r="G309" s="29"/>
      <c r="H309" s="79"/>
      <c r="I309" s="79"/>
      <c r="J309" s="20"/>
    </row>
    <row r="310" spans="1:10" ht="75.75" customHeight="1">
      <c r="A310" s="44"/>
      <c r="B310" s="43"/>
      <c r="C310" s="35"/>
      <c r="D310" s="35"/>
      <c r="E310" s="37"/>
      <c r="F310" s="37"/>
      <c r="G310" s="21"/>
      <c r="H310" s="37"/>
      <c r="I310" s="37"/>
      <c r="J310" s="20"/>
    </row>
    <row r="311" spans="1:10" ht="196.5" customHeight="1">
      <c r="A311" s="44"/>
      <c r="B311" s="43"/>
      <c r="C311" s="105"/>
      <c r="D311" s="105"/>
      <c r="E311" s="37"/>
      <c r="F311" s="37"/>
      <c r="G311" s="21"/>
      <c r="H311" s="37"/>
      <c r="I311" s="37"/>
      <c r="J311" s="20"/>
    </row>
    <row r="312" spans="1:10" ht="41.25" customHeight="1">
      <c r="A312" s="44"/>
      <c r="B312" s="43"/>
      <c r="C312" s="105"/>
      <c r="D312" s="105"/>
      <c r="E312" s="37"/>
      <c r="F312" s="37"/>
      <c r="G312" s="21"/>
      <c r="H312" s="37"/>
      <c r="I312" s="37"/>
      <c r="J312" s="20"/>
    </row>
    <row r="313" spans="1:10" ht="85.5" customHeight="1">
      <c r="A313" s="44"/>
      <c r="B313" s="43"/>
      <c r="C313" s="105"/>
      <c r="D313" s="105"/>
      <c r="E313" s="37"/>
      <c r="F313" s="37"/>
      <c r="G313" s="21"/>
      <c r="H313" s="37"/>
      <c r="I313" s="21"/>
      <c r="J313" s="20"/>
    </row>
    <row r="314" spans="1:10" ht="75.75" customHeight="1">
      <c r="A314" s="1320"/>
      <c r="B314" s="1320"/>
      <c r="C314" s="1320"/>
      <c r="D314" s="1320"/>
      <c r="E314" s="1320"/>
      <c r="F314" s="1320"/>
      <c r="G314" s="1320"/>
      <c r="H314" s="1320"/>
      <c r="I314" s="1320"/>
      <c r="J314" s="20"/>
    </row>
    <row r="315" spans="1:10" ht="74.25" customHeight="1">
      <c r="A315" s="1321"/>
      <c r="B315" s="1321"/>
      <c r="C315" s="1321"/>
      <c r="D315" s="1321"/>
      <c r="E315" s="1321"/>
      <c r="F315" s="1321"/>
      <c r="G315" s="1321"/>
      <c r="H315" s="1321"/>
      <c r="I315" s="1321"/>
      <c r="J315" s="20"/>
    </row>
    <row r="316" spans="1:10" ht="58.5" customHeight="1">
      <c r="A316" s="104"/>
      <c r="B316" s="49"/>
      <c r="C316" s="1342"/>
      <c r="D316" s="45"/>
      <c r="E316" s="56"/>
      <c r="F316" s="56"/>
      <c r="G316" s="98"/>
      <c r="H316" s="98"/>
      <c r="I316" s="56"/>
      <c r="J316" s="90"/>
    </row>
    <row r="317" spans="1:10" ht="58.5" customHeight="1">
      <c r="A317" s="103"/>
      <c r="B317" s="49"/>
      <c r="C317" s="1344"/>
      <c r="D317" s="45"/>
      <c r="E317" s="56"/>
      <c r="F317" s="56"/>
      <c r="G317" s="98"/>
      <c r="H317" s="98"/>
      <c r="I317" s="56"/>
      <c r="J317" s="90"/>
    </row>
    <row r="318" spans="1:10" ht="58.5" customHeight="1">
      <c r="A318" s="103"/>
      <c r="B318" s="49"/>
      <c r="C318" s="1344"/>
      <c r="D318" s="45"/>
      <c r="E318" s="56"/>
      <c r="F318" s="56"/>
      <c r="G318" s="98"/>
      <c r="H318" s="98"/>
      <c r="I318" s="56"/>
      <c r="J318" s="90"/>
    </row>
    <row r="319" spans="1:10" ht="69.75" customHeight="1">
      <c r="A319" s="102"/>
      <c r="B319" s="49"/>
      <c r="C319" s="1340"/>
      <c r="D319" s="89"/>
      <c r="E319" s="22"/>
      <c r="F319" s="886"/>
      <c r="G319" s="21"/>
      <c r="H319" s="21"/>
      <c r="I319" s="22"/>
      <c r="J319" s="90"/>
    </row>
    <row r="320" spans="1:10" ht="58.5" customHeight="1">
      <c r="A320" s="102"/>
      <c r="B320" s="49"/>
      <c r="C320" s="1341"/>
      <c r="D320" s="50"/>
      <c r="E320" s="22"/>
      <c r="F320" s="886"/>
      <c r="G320" s="21"/>
      <c r="H320" s="21"/>
      <c r="I320" s="22"/>
      <c r="J320" s="90"/>
    </row>
    <row r="321" spans="1:10" ht="63" customHeight="1">
      <c r="A321" s="103"/>
      <c r="B321" s="46"/>
      <c r="C321" s="1341"/>
      <c r="D321" s="47"/>
      <c r="E321" s="22"/>
      <c r="F321" s="886"/>
      <c r="G321" s="21"/>
      <c r="H321" s="21"/>
      <c r="I321" s="22"/>
      <c r="J321" s="90"/>
    </row>
    <row r="322" spans="1:10" ht="85.5" customHeight="1">
      <c r="A322" s="102"/>
      <c r="B322" s="49"/>
      <c r="C322" s="1341"/>
      <c r="D322" s="48"/>
      <c r="E322" s="22"/>
      <c r="F322" s="886"/>
      <c r="G322" s="21"/>
      <c r="H322" s="21"/>
      <c r="I322" s="22"/>
      <c r="J322" s="90"/>
    </row>
    <row r="323" spans="1:10" ht="70.5" customHeight="1">
      <c r="A323" s="102"/>
      <c r="B323" s="49"/>
      <c r="C323" s="1341"/>
      <c r="D323" s="48"/>
      <c r="E323" s="22"/>
      <c r="F323" s="886"/>
      <c r="G323" s="21"/>
      <c r="H323" s="21"/>
      <c r="I323" s="22"/>
      <c r="J323" s="90"/>
    </row>
    <row r="324" spans="1:10" ht="74.25" customHeight="1">
      <c r="A324" s="102"/>
      <c r="B324" s="49"/>
      <c r="C324" s="1341"/>
      <c r="D324" s="48"/>
      <c r="E324" s="22"/>
      <c r="F324" s="886"/>
      <c r="G324" s="21"/>
      <c r="H324" s="21"/>
      <c r="I324" s="22"/>
      <c r="J324" s="90"/>
    </row>
    <row r="325" spans="1:10" ht="69" customHeight="1">
      <c r="A325" s="102"/>
      <c r="B325" s="49"/>
      <c r="C325" s="1342"/>
      <c r="D325" s="48"/>
      <c r="E325" s="22"/>
      <c r="F325" s="886"/>
      <c r="G325" s="21"/>
      <c r="H325" s="21"/>
      <c r="I325" s="22"/>
      <c r="J325" s="90"/>
    </row>
    <row r="326" spans="1:10" ht="66.75" customHeight="1">
      <c r="A326" s="102"/>
      <c r="B326" s="49"/>
      <c r="C326" s="1344"/>
      <c r="D326" s="48"/>
      <c r="E326" s="22"/>
      <c r="F326" s="886"/>
      <c r="G326" s="21"/>
      <c r="H326" s="21"/>
      <c r="I326" s="22"/>
      <c r="J326" s="90"/>
    </row>
    <row r="327" spans="1:10" ht="72" customHeight="1">
      <c r="A327" s="102"/>
      <c r="B327" s="49"/>
      <c r="C327" s="1344"/>
      <c r="D327" s="48"/>
      <c r="E327" s="22"/>
      <c r="F327" s="886"/>
      <c r="G327" s="21"/>
      <c r="H327" s="21"/>
      <c r="I327" s="22"/>
      <c r="J327" s="90"/>
    </row>
    <row r="328" spans="1:10" ht="66" customHeight="1">
      <c r="A328" s="50"/>
      <c r="B328" s="49"/>
      <c r="C328" s="1342"/>
      <c r="D328" s="48"/>
      <c r="E328" s="22"/>
      <c r="F328" s="886"/>
      <c r="G328" s="21"/>
      <c r="H328" s="21"/>
      <c r="I328" s="22"/>
      <c r="J328" s="90"/>
    </row>
    <row r="329" spans="1:10" ht="159" customHeight="1">
      <c r="A329" s="101"/>
      <c r="B329" s="49"/>
      <c r="C329" s="1344"/>
      <c r="D329" s="48"/>
      <c r="E329" s="22"/>
      <c r="F329" s="886"/>
      <c r="G329" s="21"/>
      <c r="H329" s="21"/>
      <c r="I329" s="22"/>
      <c r="J329" s="90"/>
    </row>
    <row r="330" spans="1:10" ht="289.5" customHeight="1">
      <c r="A330" s="100"/>
      <c r="B330" s="49"/>
      <c r="C330" s="1344"/>
      <c r="D330" s="48"/>
      <c r="E330" s="22"/>
      <c r="F330" s="886"/>
      <c r="G330" s="21"/>
      <c r="H330" s="21"/>
      <c r="I330" s="22"/>
      <c r="J330" s="90"/>
    </row>
    <row r="331" spans="1:10" ht="408.75" customHeight="1">
      <c r="A331" s="100"/>
      <c r="B331" s="49"/>
      <c r="C331" s="1344"/>
      <c r="D331" s="47"/>
      <c r="E331" s="22"/>
      <c r="F331" s="886"/>
      <c r="G331" s="21"/>
      <c r="H331" s="21"/>
      <c r="I331" s="22"/>
      <c r="J331" s="90"/>
    </row>
    <row r="332" spans="1:10" ht="342.75" customHeight="1">
      <c r="A332" s="50"/>
      <c r="B332" s="85"/>
      <c r="C332" s="48"/>
      <c r="D332" s="48"/>
      <c r="E332" s="56"/>
      <c r="F332" s="56"/>
      <c r="G332" s="98"/>
      <c r="H332" s="98"/>
      <c r="I332" s="56"/>
      <c r="J332" s="90"/>
    </row>
    <row r="333" spans="1:10" ht="324" customHeight="1">
      <c r="A333" s="50"/>
      <c r="B333" s="49"/>
      <c r="C333" s="48"/>
      <c r="D333" s="48"/>
      <c r="E333" s="22"/>
      <c r="F333" s="886"/>
      <c r="G333" s="22"/>
      <c r="H333" s="22"/>
      <c r="I333" s="22"/>
      <c r="J333" s="90"/>
    </row>
    <row r="334" spans="1:10" ht="263.25" customHeight="1">
      <c r="A334" s="50"/>
      <c r="B334" s="49"/>
      <c r="C334" s="48"/>
      <c r="D334" s="48"/>
      <c r="E334" s="56"/>
      <c r="F334" s="56"/>
      <c r="G334" s="98"/>
      <c r="H334" s="98"/>
      <c r="I334" s="56"/>
      <c r="J334" s="90"/>
    </row>
    <row r="335" spans="1:10" ht="136.5" customHeight="1">
      <c r="A335" s="50"/>
      <c r="B335" s="49"/>
      <c r="C335" s="48"/>
      <c r="D335" s="48"/>
      <c r="E335" s="22"/>
      <c r="F335" s="886"/>
      <c r="G335" s="21"/>
      <c r="H335" s="21"/>
      <c r="I335" s="22"/>
      <c r="J335" s="90"/>
    </row>
    <row r="336" spans="1:10" ht="376.5" customHeight="1">
      <c r="A336" s="50"/>
      <c r="B336" s="49"/>
      <c r="C336" s="48"/>
      <c r="D336" s="99"/>
      <c r="E336" s="56"/>
      <c r="F336" s="56"/>
      <c r="G336" s="98"/>
      <c r="H336" s="98"/>
      <c r="I336" s="56"/>
      <c r="J336" s="90"/>
    </row>
    <row r="337" spans="1:10" ht="180" customHeight="1">
      <c r="A337" s="50"/>
      <c r="B337" s="49"/>
      <c r="C337" s="48"/>
      <c r="D337" s="97"/>
      <c r="E337" s="31"/>
      <c r="F337" s="31"/>
      <c r="G337" s="31"/>
      <c r="H337" s="31"/>
      <c r="I337" s="31"/>
      <c r="J337" s="90"/>
    </row>
    <row r="338" spans="1:10" ht="237" customHeight="1">
      <c r="A338" s="96"/>
      <c r="B338" s="26"/>
      <c r="C338" s="43"/>
      <c r="D338" s="26"/>
      <c r="E338" s="31"/>
      <c r="F338" s="31"/>
      <c r="G338" s="31"/>
      <c r="H338" s="31"/>
      <c r="I338" s="31"/>
      <c r="J338" s="90"/>
    </row>
    <row r="339" spans="1:10" ht="64.5" customHeight="1">
      <c r="A339" s="100"/>
      <c r="B339" s="46"/>
      <c r="C339" s="45"/>
      <c r="D339" s="45"/>
      <c r="E339" s="22"/>
      <c r="F339" s="886"/>
      <c r="G339" s="21"/>
      <c r="H339" s="21"/>
      <c r="I339" s="22"/>
      <c r="J339" s="90"/>
    </row>
    <row r="340" spans="1:10" ht="61.5" customHeight="1">
      <c r="A340" s="36"/>
      <c r="B340" s="61"/>
      <c r="C340" s="43"/>
      <c r="D340" s="95"/>
      <c r="E340" s="22"/>
      <c r="F340" s="886"/>
      <c r="G340" s="21"/>
      <c r="H340" s="21"/>
      <c r="I340" s="22"/>
      <c r="J340" s="90"/>
    </row>
    <row r="341" spans="1:10" ht="82.5" customHeight="1">
      <c r="A341" s="40"/>
      <c r="B341" s="82"/>
      <c r="C341" s="43"/>
      <c r="D341" s="93"/>
      <c r="E341" s="22"/>
      <c r="F341" s="886"/>
      <c r="G341" s="21"/>
      <c r="H341" s="21"/>
      <c r="I341" s="22"/>
      <c r="J341" s="90"/>
    </row>
    <row r="342" spans="1:10" ht="77.25" customHeight="1">
      <c r="A342" s="41"/>
      <c r="B342" s="43"/>
      <c r="C342" s="43"/>
      <c r="D342" s="94"/>
      <c r="E342" s="22"/>
      <c r="F342" s="886"/>
      <c r="G342" s="21"/>
      <c r="H342" s="21"/>
      <c r="I342" s="22"/>
      <c r="J342" s="90"/>
    </row>
    <row r="343" spans="1:10" ht="67.5" customHeight="1">
      <c r="A343" s="36"/>
      <c r="B343" s="43"/>
      <c r="C343" s="1345"/>
      <c r="D343" s="28"/>
      <c r="E343" s="22"/>
      <c r="F343" s="886"/>
      <c r="G343" s="21"/>
      <c r="H343" s="21"/>
      <c r="I343" s="22"/>
      <c r="J343" s="90"/>
    </row>
    <row r="344" spans="1:10" ht="67.5" customHeight="1">
      <c r="A344" s="36"/>
      <c r="B344" s="43"/>
      <c r="C344" s="1345"/>
      <c r="D344" s="28"/>
      <c r="E344" s="22"/>
      <c r="F344" s="886"/>
      <c r="G344" s="21"/>
      <c r="H344" s="21"/>
      <c r="I344" s="22"/>
      <c r="J344" s="90"/>
    </row>
    <row r="345" spans="1:10" ht="90" customHeight="1">
      <c r="A345" s="36"/>
      <c r="B345" s="43"/>
      <c r="C345" s="1345"/>
      <c r="D345" s="28"/>
      <c r="E345" s="22"/>
      <c r="F345" s="886"/>
      <c r="G345" s="21"/>
      <c r="H345" s="21"/>
      <c r="I345" s="22"/>
      <c r="J345" s="90"/>
    </row>
    <row r="346" spans="1:10" ht="264.75" customHeight="1">
      <c r="A346" s="246"/>
      <c r="B346" s="26"/>
      <c r="C346" s="1345"/>
      <c r="D346" s="1346"/>
      <c r="E346" s="31"/>
      <c r="F346" s="31"/>
      <c r="G346" s="31"/>
      <c r="H346" s="31"/>
      <c r="I346" s="31"/>
      <c r="J346" s="90"/>
    </row>
    <row r="347" spans="1:10" ht="252.75" customHeight="1">
      <c r="A347" s="246"/>
      <c r="B347" s="26"/>
      <c r="C347" s="1345"/>
      <c r="D347" s="1346"/>
      <c r="E347" s="31"/>
      <c r="F347" s="31"/>
      <c r="G347" s="31"/>
      <c r="H347" s="31"/>
      <c r="I347" s="31"/>
      <c r="J347" s="90"/>
    </row>
    <row r="348" spans="1:10" ht="242.25" customHeight="1">
      <c r="A348" s="246"/>
      <c r="B348" s="26"/>
      <c r="C348" s="1345"/>
      <c r="D348" s="1346"/>
      <c r="E348" s="31"/>
      <c r="F348" s="31"/>
      <c r="G348" s="31"/>
      <c r="H348" s="31"/>
      <c r="I348" s="31"/>
      <c r="J348" s="90"/>
    </row>
    <row r="349" spans="1:10" ht="84.75" customHeight="1">
      <c r="A349" s="34"/>
      <c r="B349" s="26"/>
      <c r="C349" s="43"/>
      <c r="D349" s="26"/>
      <c r="E349" s="31"/>
      <c r="F349" s="31"/>
      <c r="G349" s="31"/>
      <c r="H349" s="31"/>
      <c r="I349" s="31"/>
      <c r="J349" s="90"/>
    </row>
    <row r="350" spans="1:10" ht="77.25" customHeight="1">
      <c r="A350" s="246"/>
      <c r="B350" s="43"/>
      <c r="C350" s="43"/>
      <c r="D350" s="93"/>
      <c r="E350" s="22"/>
      <c r="F350" s="886"/>
      <c r="G350" s="21"/>
      <c r="H350" s="21"/>
      <c r="I350" s="22"/>
      <c r="J350" s="90"/>
    </row>
    <row r="351" spans="1:10" ht="184.5" customHeight="1">
      <c r="A351" s="40"/>
      <c r="B351" s="82"/>
      <c r="C351" s="43"/>
      <c r="D351" s="91"/>
      <c r="E351" s="22"/>
      <c r="F351" s="886"/>
      <c r="G351" s="21"/>
      <c r="H351" s="21"/>
      <c r="I351" s="22"/>
      <c r="J351" s="90"/>
    </row>
    <row r="352" spans="1:10" ht="193.5" customHeight="1">
      <c r="A352" s="40"/>
      <c r="B352" s="82"/>
      <c r="C352" s="43"/>
      <c r="D352" s="91"/>
      <c r="E352" s="22"/>
      <c r="F352" s="886"/>
      <c r="G352" s="21"/>
      <c r="H352" s="21"/>
      <c r="I352" s="22"/>
      <c r="J352" s="90"/>
    </row>
    <row r="353" spans="1:10" ht="166.5" customHeight="1">
      <c r="A353" s="92"/>
      <c r="B353" s="82"/>
      <c r="C353" s="43"/>
      <c r="D353" s="91"/>
      <c r="E353" s="22"/>
      <c r="F353" s="886"/>
      <c r="G353" s="21"/>
      <c r="H353" s="21"/>
      <c r="I353" s="22"/>
      <c r="J353" s="90"/>
    </row>
    <row r="354" spans="1:10" ht="147" customHeight="1">
      <c r="A354" s="36"/>
      <c r="B354" s="43"/>
      <c r="C354" s="43"/>
      <c r="D354" s="35"/>
      <c r="E354" s="22"/>
      <c r="F354" s="886"/>
      <c r="G354" s="21"/>
      <c r="H354" s="21"/>
      <c r="I354" s="22"/>
      <c r="J354" s="90"/>
    </row>
    <row r="355" spans="1:10" ht="41.25" customHeight="1">
      <c r="A355" s="36"/>
      <c r="B355" s="43"/>
      <c r="C355" s="43"/>
      <c r="D355" s="35"/>
      <c r="E355" s="22"/>
      <c r="F355" s="886"/>
      <c r="G355" s="21"/>
      <c r="H355" s="21"/>
      <c r="I355" s="22"/>
      <c r="J355" s="90"/>
    </row>
    <row r="356" spans="1:10" ht="348.75" customHeight="1">
      <c r="A356" s="36"/>
      <c r="B356" s="43"/>
      <c r="C356" s="43"/>
      <c r="D356" s="35"/>
      <c r="E356" s="22"/>
      <c r="F356" s="886"/>
      <c r="G356" s="21"/>
      <c r="H356" s="21"/>
      <c r="I356" s="22"/>
      <c r="J356" s="90"/>
    </row>
    <row r="357" spans="1:10" ht="71.25" customHeight="1">
      <c r="A357" s="36"/>
      <c r="B357" s="43"/>
      <c r="C357" s="43"/>
      <c r="D357" s="35"/>
      <c r="E357" s="22"/>
      <c r="F357" s="886"/>
      <c r="G357" s="21"/>
      <c r="H357" s="21"/>
      <c r="I357" s="22"/>
      <c r="J357" s="90"/>
    </row>
    <row r="358" spans="1:10" ht="61.5" customHeight="1">
      <c r="A358" s="1321"/>
      <c r="B358" s="1321"/>
      <c r="C358" s="1321"/>
      <c r="D358" s="1321"/>
      <c r="E358" s="1321"/>
      <c r="F358" s="1321"/>
      <c r="G358" s="1321"/>
      <c r="H358" s="1321"/>
      <c r="I358" s="1321"/>
      <c r="J358" s="20"/>
    </row>
    <row r="359" spans="1:10" ht="66" customHeight="1">
      <c r="A359" s="50"/>
      <c r="B359" s="49"/>
      <c r="C359" s="48"/>
      <c r="D359" s="48"/>
      <c r="E359" s="79"/>
      <c r="F359" s="884"/>
      <c r="G359" s="29"/>
      <c r="H359" s="29"/>
      <c r="I359" s="79"/>
      <c r="J359" s="20"/>
    </row>
    <row r="360" spans="1:10" ht="74.25" customHeight="1">
      <c r="A360" s="50"/>
      <c r="B360" s="49"/>
      <c r="C360" s="1342"/>
      <c r="D360" s="1342"/>
      <c r="E360" s="62"/>
      <c r="F360" s="62"/>
      <c r="G360" s="83"/>
      <c r="H360" s="83"/>
      <c r="I360" s="62"/>
      <c r="J360" s="20"/>
    </row>
    <row r="361" spans="1:10" ht="72" customHeight="1">
      <c r="A361" s="50"/>
      <c r="B361" s="49"/>
      <c r="C361" s="1342"/>
      <c r="D361" s="1342"/>
      <c r="E361" s="62"/>
      <c r="F361" s="62"/>
      <c r="G361" s="83"/>
      <c r="H361" s="83"/>
      <c r="I361" s="62"/>
      <c r="J361" s="20"/>
    </row>
    <row r="362" spans="1:10" ht="238.5" customHeight="1">
      <c r="A362" s="50"/>
      <c r="B362" s="49"/>
      <c r="C362" s="1342"/>
      <c r="D362" s="1342"/>
      <c r="E362" s="62"/>
      <c r="F362" s="62"/>
      <c r="G362" s="83"/>
      <c r="H362" s="83"/>
      <c r="I362" s="62"/>
      <c r="J362" s="20"/>
    </row>
    <row r="363" spans="1:10" ht="63.75" customHeight="1">
      <c r="A363" s="50"/>
      <c r="B363" s="49"/>
      <c r="C363" s="1342"/>
      <c r="D363" s="1342"/>
      <c r="E363" s="62"/>
      <c r="F363" s="62"/>
      <c r="G363" s="83"/>
      <c r="H363" s="83"/>
      <c r="I363" s="62"/>
      <c r="J363" s="20"/>
    </row>
    <row r="364" spans="1:10" ht="63.75" customHeight="1">
      <c r="A364" s="50"/>
      <c r="B364" s="49"/>
      <c r="C364" s="1342"/>
      <c r="D364" s="1342"/>
      <c r="E364" s="62"/>
      <c r="F364" s="62"/>
      <c r="G364" s="83"/>
      <c r="H364" s="83"/>
      <c r="I364" s="62"/>
      <c r="J364" s="20"/>
    </row>
    <row r="365" spans="1:10" ht="100.5" customHeight="1">
      <c r="A365" s="50"/>
      <c r="B365" s="46"/>
      <c r="C365" s="89"/>
      <c r="D365" s="88"/>
      <c r="E365" s="22"/>
      <c r="F365" s="886"/>
      <c r="G365" s="21"/>
      <c r="H365" s="21"/>
      <c r="I365" s="22"/>
      <c r="J365" s="20"/>
    </row>
    <row r="366" spans="1:10" ht="180.75" customHeight="1">
      <c r="A366" s="50"/>
      <c r="B366" s="85"/>
      <c r="C366" s="1350"/>
      <c r="D366" s="1342"/>
      <c r="E366" s="62"/>
      <c r="F366" s="62"/>
      <c r="G366" s="83"/>
      <c r="H366" s="83"/>
      <c r="I366" s="62"/>
      <c r="J366" s="20"/>
    </row>
    <row r="367" spans="1:10" ht="142.5" customHeight="1">
      <c r="A367" s="50"/>
      <c r="B367" s="85"/>
      <c r="C367" s="1350"/>
      <c r="D367" s="1342"/>
      <c r="E367" s="22"/>
      <c r="F367" s="886"/>
      <c r="G367" s="21"/>
      <c r="H367" s="21"/>
      <c r="I367" s="22"/>
      <c r="J367" s="20"/>
    </row>
    <row r="368" spans="1:10" ht="142.5" customHeight="1">
      <c r="A368" s="50"/>
      <c r="B368" s="85"/>
      <c r="C368" s="1350"/>
      <c r="D368" s="1342"/>
      <c r="E368" s="22"/>
      <c r="F368" s="886"/>
      <c r="G368" s="21"/>
      <c r="H368" s="21"/>
      <c r="I368" s="22"/>
      <c r="J368" s="20"/>
    </row>
    <row r="369" spans="1:10" ht="41.25" customHeight="1">
      <c r="A369" s="50"/>
      <c r="B369" s="85"/>
      <c r="C369" s="85"/>
      <c r="D369" s="88"/>
      <c r="E369" s="22"/>
      <c r="F369" s="886"/>
      <c r="G369" s="21"/>
      <c r="H369" s="21"/>
      <c r="I369" s="22"/>
      <c r="J369" s="20"/>
    </row>
    <row r="370" spans="1:10" ht="128.25" customHeight="1">
      <c r="A370" s="50"/>
      <c r="B370" s="85"/>
      <c r="C370" s="85"/>
      <c r="D370" s="88"/>
      <c r="E370" s="22"/>
      <c r="F370" s="886"/>
      <c r="G370" s="21"/>
      <c r="H370" s="21"/>
      <c r="I370" s="22"/>
      <c r="J370" s="20"/>
    </row>
    <row r="371" spans="1:10" ht="100.5" customHeight="1">
      <c r="A371" s="1320"/>
      <c r="B371" s="1320"/>
      <c r="C371" s="1320"/>
      <c r="D371" s="1320"/>
      <c r="E371" s="1320"/>
      <c r="F371" s="1320"/>
      <c r="G371" s="1320"/>
      <c r="H371" s="1320"/>
      <c r="I371" s="1320"/>
      <c r="J371" s="20"/>
    </row>
    <row r="372" spans="1:10" ht="100.5" customHeight="1">
      <c r="A372" s="1321"/>
      <c r="B372" s="1321"/>
      <c r="C372" s="1321"/>
      <c r="D372" s="1321"/>
      <c r="E372" s="1321"/>
      <c r="F372" s="1321"/>
      <c r="G372" s="1321"/>
      <c r="H372" s="1321"/>
      <c r="I372" s="1321"/>
      <c r="J372" s="20"/>
    </row>
    <row r="373" spans="1:10" ht="100.5" customHeight="1">
      <c r="A373" s="248"/>
      <c r="B373" s="85"/>
      <c r="C373" s="87"/>
      <c r="D373" s="87"/>
      <c r="E373" s="79"/>
      <c r="F373" s="884"/>
      <c r="G373" s="29"/>
      <c r="H373" s="29"/>
      <c r="I373" s="29"/>
      <c r="J373" s="20"/>
    </row>
    <row r="374" spans="1:10" ht="100.5" customHeight="1">
      <c r="A374" s="246"/>
      <c r="B374" s="85"/>
      <c r="C374" s="86"/>
      <c r="D374" s="86"/>
      <c r="E374" s="22"/>
      <c r="F374" s="886"/>
      <c r="G374" s="21"/>
      <c r="H374" s="21"/>
      <c r="I374" s="21"/>
      <c r="J374" s="20"/>
    </row>
    <row r="375" spans="1:10" ht="48.75" customHeight="1">
      <c r="A375" s="253"/>
      <c r="B375" s="85"/>
      <c r="C375" s="39"/>
      <c r="D375" s="39"/>
      <c r="E375" s="62"/>
      <c r="F375" s="62"/>
      <c r="G375" s="83"/>
      <c r="H375" s="83"/>
      <c r="I375" s="83"/>
      <c r="J375" s="20"/>
    </row>
    <row r="376" spans="1:10" ht="144.75" customHeight="1">
      <c r="A376" s="253"/>
      <c r="B376" s="84"/>
      <c r="C376" s="39"/>
      <c r="D376" s="39"/>
      <c r="E376" s="62"/>
      <c r="F376" s="62"/>
      <c r="G376" s="83"/>
      <c r="H376" s="83"/>
      <c r="I376" s="83"/>
      <c r="J376" s="20"/>
    </row>
    <row r="377" spans="1:10" ht="139.5" customHeight="1">
      <c r="A377" s="253"/>
      <c r="B377" s="84"/>
      <c r="C377" s="39"/>
      <c r="D377" s="39"/>
      <c r="E377" s="62"/>
      <c r="F377" s="62"/>
      <c r="G377" s="83"/>
      <c r="H377" s="83"/>
      <c r="I377" s="83"/>
      <c r="J377" s="20"/>
    </row>
    <row r="378" spans="1:10" ht="66" customHeight="1">
      <c r="A378" s="1305"/>
      <c r="B378" s="1305"/>
      <c r="C378" s="1305"/>
      <c r="D378" s="1305"/>
      <c r="E378" s="1305"/>
      <c r="F378" s="1305"/>
      <c r="G378" s="1305"/>
      <c r="H378" s="1305"/>
      <c r="I378" s="1305"/>
      <c r="J378" s="20"/>
    </row>
    <row r="379" spans="1:10" ht="66" customHeight="1">
      <c r="A379" s="249"/>
      <c r="B379" s="26"/>
      <c r="C379" s="30"/>
      <c r="D379" s="30"/>
      <c r="E379" s="66"/>
      <c r="F379" s="66"/>
      <c r="G379" s="29"/>
      <c r="H379" s="29"/>
      <c r="I379" s="29"/>
      <c r="J379" s="20"/>
    </row>
    <row r="380" spans="1:10" ht="87.75" customHeight="1">
      <c r="A380" s="252"/>
      <c r="B380" s="39"/>
      <c r="C380" s="30"/>
      <c r="D380" s="30"/>
      <c r="E380" s="66"/>
      <c r="F380" s="66"/>
      <c r="G380" s="79"/>
      <c r="H380" s="79"/>
      <c r="I380" s="79"/>
      <c r="J380" s="20"/>
    </row>
    <row r="381" spans="1:10" ht="56.25" customHeight="1">
      <c r="A381" s="40"/>
      <c r="B381" s="82"/>
      <c r="C381" s="1327"/>
      <c r="D381" s="35"/>
      <c r="E381" s="37"/>
      <c r="F381" s="37"/>
      <c r="G381" s="21"/>
      <c r="H381" s="21"/>
      <c r="I381" s="21"/>
      <c r="J381" s="20"/>
    </row>
    <row r="382" spans="1:10" ht="67.5" customHeight="1">
      <c r="A382" s="40"/>
      <c r="B382" s="82"/>
      <c r="C382" s="1327"/>
      <c r="D382" s="35"/>
      <c r="E382" s="37"/>
      <c r="F382" s="37"/>
      <c r="G382" s="21"/>
      <c r="H382" s="21"/>
      <c r="I382" s="21"/>
      <c r="J382" s="20"/>
    </row>
    <row r="383" spans="1:10" ht="100.5" customHeight="1">
      <c r="A383" s="36"/>
      <c r="B383" s="82"/>
      <c r="C383" s="43"/>
      <c r="D383" s="43"/>
      <c r="E383" s="22"/>
      <c r="F383" s="886"/>
      <c r="G383" s="21"/>
      <c r="H383" s="21"/>
      <c r="I383" s="21"/>
      <c r="J383" s="20"/>
    </row>
    <row r="384" spans="1:10" ht="60" customHeight="1">
      <c r="A384" s="36"/>
      <c r="B384" s="82"/>
      <c r="C384" s="35"/>
      <c r="D384" s="35"/>
      <c r="E384" s="22"/>
      <c r="F384" s="886"/>
      <c r="G384" s="21"/>
      <c r="H384" s="21"/>
      <c r="I384" s="21"/>
      <c r="J384" s="20"/>
    </row>
    <row r="385" spans="1:10" ht="138" customHeight="1">
      <c r="A385" s="36"/>
      <c r="B385" s="82"/>
      <c r="C385" s="35"/>
      <c r="D385" s="35"/>
      <c r="E385" s="22"/>
      <c r="F385" s="886"/>
      <c r="G385" s="21"/>
      <c r="H385" s="21"/>
      <c r="I385" s="21"/>
      <c r="J385" s="20"/>
    </row>
    <row r="386" spans="1:10" ht="132.75" customHeight="1">
      <c r="A386" s="36"/>
      <c r="B386" s="82"/>
      <c r="C386" s="43"/>
      <c r="D386" s="43"/>
      <c r="E386" s="22"/>
      <c r="F386" s="886"/>
      <c r="G386" s="21"/>
      <c r="H386" s="21"/>
      <c r="I386" s="21"/>
      <c r="J386" s="20"/>
    </row>
    <row r="387" spans="1:10" ht="141.75" customHeight="1">
      <c r="A387" s="1321"/>
      <c r="B387" s="1321"/>
      <c r="C387" s="1321"/>
      <c r="D387" s="1321"/>
      <c r="E387" s="1321"/>
      <c r="F387" s="1321"/>
      <c r="G387" s="1321"/>
      <c r="H387" s="1321"/>
      <c r="I387" s="1321"/>
      <c r="J387" s="20"/>
    </row>
    <row r="388" spans="1:10" ht="64.5" customHeight="1">
      <c r="A388" s="252"/>
      <c r="B388" s="80"/>
      <c r="C388" s="30"/>
      <c r="D388" s="30"/>
      <c r="E388" s="81"/>
      <c r="F388" s="81"/>
      <c r="G388" s="29"/>
      <c r="H388" s="29"/>
      <c r="I388" s="29"/>
      <c r="J388" s="20"/>
    </row>
    <row r="389" spans="1:10" ht="64.5" customHeight="1">
      <c r="A389" s="252"/>
      <c r="B389" s="80"/>
      <c r="C389" s="30"/>
      <c r="D389" s="30"/>
      <c r="E389" s="79"/>
      <c r="F389" s="884"/>
      <c r="G389" s="29"/>
      <c r="H389" s="29"/>
      <c r="I389" s="29"/>
      <c r="J389" s="20"/>
    </row>
    <row r="390" spans="1:10" ht="64.5" customHeight="1">
      <c r="A390" s="252"/>
      <c r="B390" s="80"/>
      <c r="C390" s="30"/>
      <c r="D390" s="30"/>
      <c r="E390" s="79"/>
      <c r="F390" s="884"/>
      <c r="G390" s="29"/>
      <c r="H390" s="29"/>
      <c r="I390" s="29"/>
      <c r="J390" s="20"/>
    </row>
    <row r="391" spans="1:10" ht="203.25" customHeight="1">
      <c r="A391" s="78"/>
      <c r="B391" s="77"/>
      <c r="C391" s="1376"/>
      <c r="D391" s="76"/>
      <c r="E391" s="75"/>
      <c r="F391" s="75"/>
      <c r="G391" s="75"/>
      <c r="H391" s="74"/>
      <c r="I391" s="74"/>
      <c r="J391" s="20"/>
    </row>
    <row r="392" spans="1:10" ht="100.5" customHeight="1">
      <c r="A392" s="78"/>
      <c r="B392" s="77"/>
      <c r="C392" s="1376"/>
      <c r="D392" s="76"/>
      <c r="E392" s="75"/>
      <c r="F392" s="75"/>
      <c r="G392" s="75"/>
      <c r="H392" s="74"/>
      <c r="I392" s="74"/>
      <c r="J392" s="20"/>
    </row>
    <row r="393" spans="1:10" ht="100.5" customHeight="1">
      <c r="A393" s="78"/>
      <c r="B393" s="77"/>
      <c r="C393" s="1376"/>
      <c r="D393" s="76"/>
      <c r="E393" s="75"/>
      <c r="F393" s="75"/>
      <c r="G393" s="75"/>
      <c r="H393" s="74"/>
      <c r="I393" s="74"/>
      <c r="J393" s="20"/>
    </row>
    <row r="394" spans="1:10" ht="100.5" customHeight="1">
      <c r="A394" s="78"/>
      <c r="B394" s="77"/>
      <c r="C394" s="76"/>
      <c r="D394" s="76"/>
      <c r="E394" s="75"/>
      <c r="F394" s="75"/>
      <c r="G394" s="75"/>
      <c r="H394" s="74"/>
      <c r="I394" s="74"/>
      <c r="J394" s="20"/>
    </row>
    <row r="395" spans="1:10" ht="63.75" customHeight="1">
      <c r="A395" s="251"/>
      <c r="B395" s="43"/>
      <c r="C395" s="72"/>
      <c r="D395" s="72"/>
      <c r="E395" s="22"/>
      <c r="F395" s="886"/>
      <c r="G395" s="21"/>
      <c r="H395" s="21"/>
      <c r="I395" s="21"/>
      <c r="J395" s="20"/>
    </row>
    <row r="396" spans="1:10" ht="63.75" customHeight="1">
      <c r="A396" s="246"/>
      <c r="B396" s="43"/>
      <c r="C396" s="63"/>
      <c r="D396" s="63"/>
      <c r="E396" s="22"/>
      <c r="F396" s="886"/>
      <c r="G396" s="21"/>
      <c r="H396" s="21"/>
      <c r="I396" s="21"/>
      <c r="J396" s="20"/>
    </row>
    <row r="397" spans="1:10" ht="63.75" customHeight="1">
      <c r="A397" s="246"/>
      <c r="B397" s="43"/>
      <c r="C397" s="63"/>
      <c r="D397" s="63"/>
      <c r="E397" s="22"/>
      <c r="F397" s="886"/>
      <c r="G397" s="21"/>
      <c r="H397" s="21"/>
      <c r="I397" s="21"/>
      <c r="J397" s="20"/>
    </row>
    <row r="398" spans="1:10" ht="100.5" customHeight="1">
      <c r="A398" s="246"/>
      <c r="B398" s="43"/>
      <c r="C398" s="1347"/>
      <c r="D398" s="25"/>
      <c r="E398" s="22"/>
      <c r="F398" s="886"/>
      <c r="G398" s="21"/>
      <c r="H398" s="21"/>
      <c r="I398" s="21"/>
      <c r="J398" s="20"/>
    </row>
    <row r="399" spans="1:10" ht="100.5" customHeight="1">
      <c r="A399" s="246"/>
      <c r="B399" s="43"/>
      <c r="C399" s="1347"/>
      <c r="D399" s="25"/>
      <c r="E399" s="22"/>
      <c r="F399" s="886"/>
      <c r="G399" s="21"/>
      <c r="H399" s="21"/>
      <c r="I399" s="21"/>
      <c r="J399" s="20"/>
    </row>
    <row r="400" spans="1:10" ht="100.5" customHeight="1">
      <c r="A400" s="246"/>
      <c r="B400" s="43"/>
      <c r="C400" s="1347"/>
      <c r="D400" s="25"/>
      <c r="E400" s="22"/>
      <c r="F400" s="886"/>
      <c r="G400" s="21"/>
      <c r="H400" s="21"/>
      <c r="I400" s="21"/>
      <c r="J400" s="20"/>
    </row>
    <row r="401" spans="1:10" ht="100.5" customHeight="1">
      <c r="A401" s="253"/>
      <c r="B401" s="43"/>
      <c r="C401" s="63"/>
      <c r="D401" s="63"/>
      <c r="E401" s="22"/>
      <c r="F401" s="886"/>
      <c r="G401" s="21"/>
      <c r="H401" s="21"/>
      <c r="I401" s="21"/>
      <c r="J401" s="20"/>
    </row>
    <row r="402" spans="1:10" ht="100.5" customHeight="1">
      <c r="A402" s="253"/>
      <c r="B402" s="43"/>
      <c r="C402" s="63"/>
      <c r="D402" s="63"/>
      <c r="E402" s="22"/>
      <c r="F402" s="886"/>
      <c r="G402" s="21"/>
      <c r="H402" s="21"/>
      <c r="I402" s="21"/>
      <c r="J402" s="20"/>
    </row>
    <row r="403" spans="1:10" ht="100.5" customHeight="1">
      <c r="A403" s="253"/>
      <c r="B403" s="43"/>
      <c r="C403" s="63"/>
      <c r="D403" s="63"/>
      <c r="E403" s="22"/>
      <c r="F403" s="886"/>
      <c r="G403" s="21"/>
      <c r="H403" s="21"/>
      <c r="I403" s="21"/>
      <c r="J403" s="20"/>
    </row>
    <row r="404" spans="1:10" ht="100.5" customHeight="1">
      <c r="A404" s="253"/>
      <c r="B404" s="43"/>
      <c r="C404" s="63"/>
      <c r="D404" s="63"/>
      <c r="E404" s="22"/>
      <c r="F404" s="886"/>
      <c r="G404" s="21"/>
      <c r="H404" s="21"/>
      <c r="I404" s="21"/>
      <c r="J404" s="20"/>
    </row>
    <row r="405" spans="1:10" ht="100.5" customHeight="1">
      <c r="A405" s="70"/>
      <c r="B405" s="43"/>
      <c r="C405" s="63"/>
      <c r="D405" s="63"/>
      <c r="E405" s="22"/>
      <c r="F405" s="886"/>
      <c r="G405" s="21"/>
      <c r="H405" s="21"/>
      <c r="I405" s="21"/>
      <c r="J405" s="20"/>
    </row>
    <row r="406" spans="1:10" ht="100.5" customHeight="1">
      <c r="A406" s="70"/>
      <c r="B406" s="43"/>
      <c r="C406" s="63"/>
      <c r="D406" s="63"/>
      <c r="E406" s="22"/>
      <c r="F406" s="886"/>
      <c r="G406" s="21"/>
      <c r="H406" s="21"/>
      <c r="I406" s="21"/>
      <c r="J406" s="20"/>
    </row>
    <row r="407" spans="1:10" ht="48" customHeight="1">
      <c r="A407" s="70"/>
      <c r="B407" s="43"/>
      <c r="C407" s="63"/>
      <c r="D407" s="63"/>
      <c r="E407" s="22"/>
      <c r="F407" s="886"/>
      <c r="G407" s="21"/>
      <c r="H407" s="21"/>
      <c r="I407" s="21"/>
      <c r="J407" s="20"/>
    </row>
    <row r="408" spans="1:10" ht="125.25" customHeight="1">
      <c r="A408" s="70"/>
      <c r="B408" s="43"/>
      <c r="C408" s="63"/>
      <c r="D408" s="63"/>
      <c r="E408" s="22"/>
      <c r="F408" s="886"/>
      <c r="G408" s="21"/>
      <c r="H408" s="21"/>
      <c r="I408" s="21"/>
      <c r="J408" s="20"/>
    </row>
    <row r="409" spans="1:10" ht="125.25" customHeight="1">
      <c r="A409" s="40"/>
      <c r="B409" s="43"/>
      <c r="C409" s="35"/>
      <c r="D409" s="35"/>
      <c r="E409" s="22"/>
      <c r="F409" s="886"/>
      <c r="G409" s="21"/>
      <c r="H409" s="21"/>
      <c r="I409" s="21"/>
      <c r="J409" s="20"/>
    </row>
    <row r="410" spans="1:10" ht="170.25" customHeight="1">
      <c r="A410" s="1321"/>
      <c r="B410" s="1321"/>
      <c r="C410" s="1321"/>
      <c r="D410" s="1321"/>
      <c r="E410" s="1321"/>
      <c r="F410" s="1321"/>
      <c r="G410" s="1321"/>
      <c r="H410" s="1321"/>
      <c r="I410" s="1321"/>
      <c r="J410" s="20"/>
    </row>
    <row r="411" spans="1:10" ht="115.5" customHeight="1">
      <c r="A411" s="249"/>
      <c r="B411" s="67"/>
      <c r="C411" s="1319"/>
      <c r="D411" s="69"/>
      <c r="E411" s="66"/>
      <c r="F411" s="66"/>
      <c r="G411" s="29"/>
      <c r="H411" s="29"/>
      <c r="I411" s="29"/>
      <c r="J411" s="20"/>
    </row>
    <row r="412" spans="1:10" ht="118.5" customHeight="1">
      <c r="A412" s="249"/>
      <c r="B412" s="67"/>
      <c r="C412" s="1319"/>
      <c r="D412" s="69"/>
      <c r="E412" s="66"/>
      <c r="F412" s="66"/>
      <c r="G412" s="29"/>
      <c r="H412" s="29"/>
      <c r="I412" s="29"/>
      <c r="J412" s="20"/>
    </row>
    <row r="413" spans="1:10" ht="68.25" customHeight="1">
      <c r="A413" s="249"/>
      <c r="B413" s="67"/>
      <c r="C413" s="30"/>
      <c r="D413" s="30"/>
      <c r="E413" s="66"/>
      <c r="F413" s="66"/>
      <c r="G413" s="29"/>
      <c r="H413" s="29"/>
      <c r="I413" s="29"/>
      <c r="J413" s="20"/>
    </row>
    <row r="414" spans="1:10" ht="68.25" customHeight="1">
      <c r="A414" s="249"/>
      <c r="B414" s="67"/>
      <c r="C414" s="30"/>
      <c r="D414" s="30"/>
      <c r="E414" s="66"/>
      <c r="F414" s="66"/>
      <c r="G414" s="29"/>
      <c r="H414" s="29"/>
      <c r="I414" s="29"/>
      <c r="J414" s="20"/>
    </row>
    <row r="415" spans="1:10" ht="106.5" customHeight="1">
      <c r="A415" s="252"/>
      <c r="B415" s="67"/>
      <c r="C415" s="30"/>
      <c r="D415" s="30"/>
      <c r="E415" s="66"/>
      <c r="F415" s="66"/>
      <c r="G415" s="29"/>
      <c r="H415" s="29"/>
      <c r="I415" s="29"/>
      <c r="J415" s="20"/>
    </row>
    <row r="416" spans="1:10" ht="72" customHeight="1">
      <c r="A416" s="1348"/>
      <c r="B416" s="67"/>
      <c r="C416" s="1330"/>
      <c r="D416" s="30"/>
      <c r="E416" s="66"/>
      <c r="F416" s="66"/>
      <c r="G416" s="29"/>
      <c r="H416" s="29"/>
      <c r="I416" s="29"/>
      <c r="J416" s="20"/>
    </row>
    <row r="417" spans="1:10" ht="72" customHeight="1">
      <c r="A417" s="1348"/>
      <c r="B417" s="67"/>
      <c r="C417" s="1349"/>
      <c r="D417" s="68"/>
      <c r="E417" s="66"/>
      <c r="F417" s="66"/>
      <c r="G417" s="29"/>
      <c r="H417" s="29"/>
      <c r="I417" s="29"/>
      <c r="J417" s="20"/>
    </row>
    <row r="418" spans="1:10" ht="72" customHeight="1">
      <c r="A418" s="249"/>
      <c r="B418" s="67"/>
      <c r="C418" s="30"/>
      <c r="D418" s="30"/>
      <c r="E418" s="66"/>
      <c r="F418" s="66"/>
      <c r="G418" s="29"/>
      <c r="H418" s="29"/>
      <c r="I418" s="29"/>
      <c r="J418" s="20"/>
    </row>
    <row r="419" spans="1:10" ht="131.25" customHeight="1">
      <c r="A419" s="40"/>
      <c r="B419" s="26"/>
      <c r="C419" s="1373"/>
      <c r="D419" s="65"/>
      <c r="E419" s="37"/>
      <c r="F419" s="37"/>
      <c r="G419" s="46"/>
      <c r="H419" s="37"/>
      <c r="I419" s="37"/>
      <c r="J419" s="20"/>
    </row>
    <row r="420" spans="1:10" ht="82.5" customHeight="1">
      <c r="A420" s="40"/>
      <c r="B420" s="26"/>
      <c r="C420" s="1373"/>
      <c r="D420" s="65"/>
      <c r="E420" s="37"/>
      <c r="F420" s="37"/>
      <c r="G420" s="46"/>
      <c r="H420" s="37"/>
      <c r="I420" s="37"/>
      <c r="J420" s="20"/>
    </row>
    <row r="421" spans="1:10" ht="82.5" customHeight="1">
      <c r="A421" s="40"/>
      <c r="B421" s="26"/>
      <c r="C421" s="1373"/>
      <c r="D421" s="65"/>
      <c r="E421" s="37"/>
      <c r="F421" s="37"/>
      <c r="G421" s="46"/>
      <c r="H421" s="37"/>
      <c r="I421" s="37"/>
      <c r="J421" s="20"/>
    </row>
    <row r="422" spans="1:10" ht="100.5" customHeight="1">
      <c r="A422" s="40"/>
      <c r="B422" s="26"/>
      <c r="C422" s="65"/>
      <c r="D422" s="65"/>
      <c r="E422" s="37"/>
      <c r="F422" s="37"/>
      <c r="G422" s="46"/>
      <c r="H422" s="37"/>
      <c r="I422" s="37"/>
      <c r="J422" s="20"/>
    </row>
    <row r="423" spans="1:10" ht="100.5" customHeight="1">
      <c r="A423" s="36"/>
      <c r="B423" s="26"/>
      <c r="C423" s="1324"/>
      <c r="D423" s="38"/>
      <c r="E423" s="37"/>
      <c r="F423" s="37"/>
      <c r="G423" s="21"/>
      <c r="H423" s="21"/>
      <c r="I423" s="21"/>
      <c r="J423" s="20"/>
    </row>
    <row r="424" spans="1:10" ht="100.5" customHeight="1">
      <c r="A424" s="36"/>
      <c r="B424" s="26"/>
      <c r="C424" s="1324"/>
      <c r="D424" s="38"/>
      <c r="E424" s="37"/>
      <c r="F424" s="37"/>
      <c r="G424" s="21"/>
      <c r="H424" s="21"/>
      <c r="I424" s="21"/>
      <c r="J424" s="20"/>
    </row>
    <row r="425" spans="1:10" ht="100.5" customHeight="1">
      <c r="A425" s="64"/>
      <c r="B425" s="26"/>
      <c r="C425" s="63"/>
      <c r="D425" s="63"/>
      <c r="E425" s="37"/>
      <c r="F425" s="37"/>
      <c r="G425" s="21"/>
      <c r="H425" s="21"/>
      <c r="I425" s="21"/>
      <c r="J425" s="20"/>
    </row>
    <row r="426" spans="1:10" ht="116.25" customHeight="1">
      <c r="A426" s="64"/>
      <c r="B426" s="26"/>
      <c r="C426" s="63"/>
      <c r="D426" s="63"/>
      <c r="E426" s="37"/>
      <c r="F426" s="37"/>
      <c r="G426" s="21"/>
      <c r="H426" s="21"/>
      <c r="I426" s="21"/>
      <c r="J426" s="20"/>
    </row>
    <row r="427" spans="1:10" ht="115.5" customHeight="1">
      <c r="A427" s="64"/>
      <c r="B427" s="26"/>
      <c r="C427" s="63"/>
      <c r="D427" s="63"/>
      <c r="E427" s="37"/>
      <c r="F427" s="37"/>
      <c r="G427" s="21"/>
      <c r="H427" s="21"/>
      <c r="I427" s="21"/>
      <c r="J427" s="20"/>
    </row>
    <row r="428" spans="1:10" ht="111" customHeight="1">
      <c r="A428" s="64"/>
      <c r="B428" s="26"/>
      <c r="C428" s="63"/>
      <c r="D428" s="63"/>
      <c r="E428" s="37"/>
      <c r="F428" s="37"/>
      <c r="G428" s="21"/>
      <c r="H428" s="21"/>
      <c r="I428" s="21"/>
      <c r="J428" s="20"/>
    </row>
    <row r="429" spans="1:10" ht="100.5" customHeight="1">
      <c r="A429" s="40"/>
      <c r="B429" s="26"/>
      <c r="C429" s="35"/>
      <c r="D429" s="35"/>
      <c r="E429" s="37"/>
      <c r="F429" s="37"/>
      <c r="G429" s="1326"/>
      <c r="H429" s="1326"/>
      <c r="I429" s="1326"/>
      <c r="J429" s="20"/>
    </row>
    <row r="430" spans="1:10" ht="60" customHeight="1">
      <c r="A430" s="40"/>
      <c r="B430" s="26"/>
      <c r="C430" s="35"/>
      <c r="D430" s="35"/>
      <c r="E430" s="37"/>
      <c r="F430" s="37"/>
      <c r="G430" s="1325"/>
      <c r="H430" s="1325"/>
      <c r="I430" s="1325"/>
      <c r="J430" s="20"/>
    </row>
    <row r="431" spans="1:10" ht="305.25" customHeight="1">
      <c r="A431" s="40"/>
      <c r="B431" s="26"/>
      <c r="C431" s="35"/>
      <c r="D431" s="35"/>
      <c r="E431" s="37"/>
      <c r="F431" s="37"/>
      <c r="G431" s="1325"/>
      <c r="H431" s="1325"/>
      <c r="I431" s="1325"/>
      <c r="J431" s="20"/>
    </row>
    <row r="432" spans="1:10" ht="325.5" customHeight="1">
      <c r="A432" s="40"/>
      <c r="B432" s="26"/>
      <c r="C432" s="35"/>
      <c r="D432" s="35"/>
      <c r="E432" s="37"/>
      <c r="F432" s="37"/>
      <c r="G432" s="1325"/>
      <c r="H432" s="1325"/>
      <c r="I432" s="1325"/>
      <c r="J432" s="20"/>
    </row>
    <row r="433" spans="1:10" ht="305.25" customHeight="1">
      <c r="A433" s="1321"/>
      <c r="B433" s="1321"/>
      <c r="C433" s="1321"/>
      <c r="D433" s="1321"/>
      <c r="E433" s="1321"/>
      <c r="F433" s="1321"/>
      <c r="G433" s="1321"/>
      <c r="H433" s="1321"/>
      <c r="I433" s="1321"/>
      <c r="J433" s="20"/>
    </row>
    <row r="434" spans="1:10" ht="286.5" customHeight="1">
      <c r="A434" s="41"/>
      <c r="B434" s="19"/>
      <c r="C434" s="58"/>
      <c r="D434" s="57"/>
      <c r="E434" s="37"/>
      <c r="F434" s="37"/>
      <c r="G434" s="62"/>
      <c r="H434" s="62"/>
      <c r="I434" s="21"/>
      <c r="J434" s="20"/>
    </row>
    <row r="435" spans="1:10" ht="50.25" customHeight="1">
      <c r="A435" s="41"/>
      <c r="B435" s="19"/>
      <c r="C435" s="58"/>
      <c r="D435" s="57"/>
      <c r="E435" s="37"/>
      <c r="F435" s="37"/>
      <c r="G435" s="62"/>
      <c r="H435" s="62"/>
      <c r="I435" s="21"/>
      <c r="J435" s="20"/>
    </row>
    <row r="436" spans="1:10" ht="54.75" customHeight="1">
      <c r="A436" s="41"/>
      <c r="B436" s="19"/>
      <c r="C436" s="58"/>
      <c r="D436" s="60"/>
      <c r="E436" s="37"/>
      <c r="F436" s="37"/>
      <c r="G436" s="56"/>
      <c r="H436" s="56"/>
      <c r="I436" s="56"/>
      <c r="J436" s="20"/>
    </row>
    <row r="437" spans="1:10" ht="54.75" customHeight="1">
      <c r="A437" s="349"/>
      <c r="B437" s="59"/>
      <c r="C437" s="58"/>
      <c r="D437" s="57"/>
      <c r="E437" s="37"/>
      <c r="F437" s="37"/>
      <c r="G437" s="56"/>
      <c r="H437" s="56"/>
      <c r="I437" s="56"/>
      <c r="J437" s="20"/>
    </row>
    <row r="438" spans="1:10" ht="54.75" customHeight="1">
      <c r="A438" s="1321"/>
      <c r="B438" s="1321"/>
      <c r="C438" s="1321"/>
      <c r="D438" s="1321"/>
      <c r="E438" s="1321"/>
      <c r="F438" s="1321"/>
      <c r="G438" s="1321"/>
      <c r="H438" s="1321"/>
      <c r="I438" s="1321"/>
      <c r="J438" s="20"/>
    </row>
    <row r="439" spans="1:10" ht="59.25" customHeight="1">
      <c r="A439" s="40"/>
      <c r="B439" s="53"/>
      <c r="C439" s="1327"/>
      <c r="D439" s="35"/>
      <c r="E439" s="52"/>
      <c r="F439" s="52"/>
      <c r="G439" s="22"/>
      <c r="H439" s="22"/>
      <c r="I439" s="55"/>
      <c r="J439" s="20"/>
    </row>
    <row r="440" spans="1:10" ht="33" customHeight="1">
      <c r="A440" s="40"/>
      <c r="B440" s="53"/>
      <c r="C440" s="1327"/>
      <c r="D440" s="35"/>
      <c r="E440" s="52"/>
      <c r="F440" s="52"/>
      <c r="G440" s="22"/>
      <c r="H440" s="22"/>
      <c r="I440" s="55"/>
      <c r="J440" s="20"/>
    </row>
    <row r="441" spans="1:10" ht="33" customHeight="1">
      <c r="A441" s="40"/>
      <c r="B441" s="53"/>
      <c r="C441" s="1327"/>
      <c r="D441" s="35"/>
      <c r="E441" s="52"/>
      <c r="F441" s="52"/>
      <c r="G441" s="22"/>
      <c r="H441" s="22"/>
      <c r="I441" s="22"/>
      <c r="J441" s="20"/>
    </row>
    <row r="442" spans="1:10" ht="33" customHeight="1">
      <c r="A442" s="40"/>
      <c r="B442" s="53"/>
      <c r="C442" s="35"/>
      <c r="D442" s="35"/>
      <c r="E442" s="52"/>
      <c r="F442" s="52"/>
      <c r="G442" s="22"/>
      <c r="H442" s="22"/>
      <c r="I442" s="22"/>
      <c r="J442" s="20"/>
    </row>
    <row r="443" spans="1:10" ht="75" customHeight="1">
      <c r="A443" s="40"/>
      <c r="B443" s="53"/>
      <c r="C443" s="1327"/>
      <c r="D443" s="35"/>
      <c r="E443" s="52"/>
      <c r="F443" s="52"/>
      <c r="G443" s="22"/>
      <c r="H443" s="22"/>
      <c r="I443" s="22"/>
      <c r="J443" s="20"/>
    </row>
    <row r="444" spans="1:10" ht="75" customHeight="1">
      <c r="A444" s="40"/>
      <c r="B444" s="53"/>
      <c r="C444" s="1327"/>
      <c r="D444" s="35"/>
      <c r="E444" s="52"/>
      <c r="F444" s="52"/>
      <c r="G444" s="22"/>
      <c r="H444" s="22"/>
      <c r="I444" s="22"/>
      <c r="J444" s="20"/>
    </row>
    <row r="445" spans="1:10" ht="100.5" customHeight="1">
      <c r="A445" s="40"/>
      <c r="B445" s="53"/>
      <c r="C445" s="1327"/>
      <c r="D445" s="35"/>
      <c r="E445" s="52"/>
      <c r="F445" s="52"/>
      <c r="G445" s="22"/>
      <c r="H445" s="22"/>
      <c r="I445" s="22"/>
      <c r="J445" s="20"/>
    </row>
    <row r="446" spans="1:10" ht="100.5" customHeight="1">
      <c r="A446" s="40"/>
      <c r="B446" s="53"/>
      <c r="C446" s="54"/>
      <c r="D446" s="54"/>
      <c r="E446" s="52"/>
      <c r="F446" s="52"/>
      <c r="G446" s="22"/>
      <c r="H446" s="22"/>
      <c r="I446" s="22"/>
      <c r="J446" s="20"/>
    </row>
    <row r="447" spans="1:10" ht="100.5" customHeight="1">
      <c r="A447" s="40"/>
      <c r="B447" s="53"/>
      <c r="C447" s="54"/>
      <c r="D447" s="54"/>
      <c r="E447" s="52"/>
      <c r="F447" s="52"/>
      <c r="G447" s="22"/>
      <c r="H447" s="22"/>
      <c r="I447" s="22"/>
      <c r="J447" s="20"/>
    </row>
    <row r="448" spans="1:10" ht="100.5" customHeight="1">
      <c r="A448" s="40"/>
      <c r="B448" s="53"/>
      <c r="C448" s="54"/>
      <c r="D448" s="54"/>
      <c r="E448" s="52"/>
      <c r="F448" s="52"/>
      <c r="G448" s="22"/>
      <c r="H448" s="22"/>
      <c r="I448" s="22"/>
      <c r="J448" s="20"/>
    </row>
    <row r="449" spans="1:10" ht="100.5" customHeight="1">
      <c r="A449" s="40"/>
      <c r="B449" s="53"/>
      <c r="C449" s="54"/>
      <c r="D449" s="54"/>
      <c r="E449" s="52"/>
      <c r="F449" s="52"/>
      <c r="G449" s="22"/>
      <c r="H449" s="22"/>
      <c r="I449" s="22"/>
      <c r="J449" s="20"/>
    </row>
    <row r="450" spans="1:10" ht="100.5" customHeight="1">
      <c r="A450" s="40"/>
      <c r="B450" s="53"/>
      <c r="C450" s="54"/>
      <c r="D450" s="54"/>
      <c r="E450" s="52"/>
      <c r="F450" s="52"/>
      <c r="G450" s="22"/>
      <c r="H450" s="22"/>
      <c r="I450" s="22"/>
      <c r="J450" s="20"/>
    </row>
    <row r="451" spans="1:10" ht="40.5" customHeight="1">
      <c r="A451" s="246"/>
      <c r="B451" s="53"/>
      <c r="C451" s="20"/>
      <c r="D451" s="20"/>
      <c r="E451" s="52"/>
      <c r="F451" s="52"/>
      <c r="G451" s="22"/>
      <c r="H451" s="22"/>
      <c r="I451" s="22"/>
      <c r="J451" s="20"/>
    </row>
    <row r="452" spans="1:10" ht="39" customHeight="1">
      <c r="A452" s="246"/>
      <c r="B452" s="53"/>
      <c r="C452" s="20"/>
      <c r="D452" s="20"/>
      <c r="E452" s="52"/>
      <c r="F452" s="52"/>
      <c r="G452" s="22"/>
      <c r="H452" s="22"/>
      <c r="I452" s="22"/>
      <c r="J452" s="20"/>
    </row>
    <row r="453" spans="1:10" ht="39" customHeight="1">
      <c r="A453" s="246"/>
      <c r="B453" s="53"/>
      <c r="C453" s="20"/>
      <c r="D453" s="20"/>
      <c r="E453" s="52"/>
      <c r="F453" s="52"/>
      <c r="G453" s="22"/>
      <c r="H453" s="22"/>
      <c r="I453" s="22"/>
      <c r="J453" s="20"/>
    </row>
    <row r="454" spans="1:10" ht="39" customHeight="1">
      <c r="A454" s="1321"/>
      <c r="B454" s="1321"/>
      <c r="C454" s="1321"/>
      <c r="D454" s="1321"/>
      <c r="E454" s="1321"/>
      <c r="F454" s="1321"/>
      <c r="G454" s="1321"/>
      <c r="H454" s="1321"/>
      <c r="I454" s="1321"/>
      <c r="J454" s="20"/>
    </row>
    <row r="455" spans="1:10" ht="39" customHeight="1">
      <c r="A455" s="246"/>
      <c r="B455" s="43"/>
      <c r="C455" s="1327"/>
      <c r="D455" s="35"/>
      <c r="E455" s="22"/>
      <c r="F455" s="886"/>
      <c r="G455" s="21"/>
      <c r="H455" s="21"/>
      <c r="I455" s="21"/>
      <c r="J455" s="20"/>
    </row>
    <row r="456" spans="1:10" ht="39" customHeight="1">
      <c r="A456" s="246"/>
      <c r="B456" s="43"/>
      <c r="C456" s="1327"/>
      <c r="D456" s="35"/>
      <c r="E456" s="22"/>
      <c r="F456" s="886"/>
      <c r="G456" s="21"/>
      <c r="H456" s="21"/>
      <c r="I456" s="21"/>
      <c r="J456" s="20"/>
    </row>
    <row r="457" spans="1:10" ht="39" customHeight="1">
      <c r="A457" s="246"/>
      <c r="B457" s="43"/>
      <c r="C457" s="1327"/>
      <c r="D457" s="35"/>
      <c r="E457" s="22"/>
      <c r="F457" s="886"/>
      <c r="G457" s="21"/>
      <c r="H457" s="21"/>
      <c r="I457" s="21"/>
      <c r="J457" s="20"/>
    </row>
    <row r="458" spans="1:10" ht="39" customHeight="1">
      <c r="A458" s="246"/>
      <c r="B458" s="43"/>
      <c r="C458" s="1327"/>
      <c r="D458" s="35"/>
      <c r="E458" s="22"/>
      <c r="F458" s="886"/>
      <c r="G458" s="21"/>
      <c r="H458" s="21"/>
      <c r="I458" s="21"/>
      <c r="J458" s="20"/>
    </row>
    <row r="459" spans="1:10" ht="182.25" customHeight="1">
      <c r="A459" s="246"/>
      <c r="B459" s="43"/>
      <c r="C459" s="1327"/>
      <c r="D459" s="35"/>
      <c r="E459" s="22"/>
      <c r="F459" s="886"/>
      <c r="G459" s="21"/>
      <c r="H459" s="21"/>
      <c r="I459" s="21"/>
      <c r="J459" s="20"/>
    </row>
    <row r="460" spans="1:10" ht="40.5" customHeight="1">
      <c r="A460" s="246"/>
      <c r="B460" s="43"/>
      <c r="C460" s="1327"/>
      <c r="D460" s="35"/>
      <c r="E460" s="22"/>
      <c r="F460" s="886"/>
      <c r="G460" s="21"/>
      <c r="H460" s="21"/>
      <c r="I460" s="21"/>
      <c r="J460" s="20"/>
    </row>
    <row r="461" spans="1:10" ht="285.75" customHeight="1">
      <c r="A461" s="246"/>
      <c r="B461" s="43"/>
      <c r="C461" s="1327"/>
      <c r="D461" s="35"/>
      <c r="E461" s="22"/>
      <c r="F461" s="886"/>
      <c r="G461" s="21"/>
      <c r="H461" s="21"/>
      <c r="I461" s="21"/>
      <c r="J461" s="20"/>
    </row>
    <row r="462" spans="1:10" ht="328.5" customHeight="1">
      <c r="A462" s="1320"/>
      <c r="B462" s="1320"/>
      <c r="C462" s="1320"/>
      <c r="D462" s="1320"/>
      <c r="E462" s="1320"/>
      <c r="F462" s="1320"/>
      <c r="G462" s="1320"/>
      <c r="H462" s="1320"/>
      <c r="I462" s="1320"/>
      <c r="J462" s="20"/>
    </row>
    <row r="463" spans="1:10" ht="366.75" customHeight="1">
      <c r="A463" s="1321"/>
      <c r="B463" s="1321"/>
      <c r="C463" s="1321"/>
      <c r="D463" s="1321"/>
      <c r="E463" s="1321"/>
      <c r="F463" s="1321"/>
      <c r="G463" s="1321"/>
      <c r="H463" s="1321"/>
      <c r="I463" s="1321"/>
      <c r="J463" s="20"/>
    </row>
    <row r="464" spans="1:10" ht="324.75" customHeight="1">
      <c r="A464" s="50"/>
      <c r="B464" s="49"/>
      <c r="C464" s="48"/>
      <c r="D464" s="48"/>
      <c r="E464" s="51"/>
      <c r="F464" s="51"/>
      <c r="G464" s="51"/>
      <c r="H464" s="51"/>
      <c r="I464" s="51"/>
      <c r="J464" s="20"/>
    </row>
    <row r="465" spans="1:10" ht="69" customHeight="1">
      <c r="A465" s="50"/>
      <c r="B465" s="49"/>
      <c r="C465" s="48"/>
      <c r="D465" s="48"/>
      <c r="E465" s="37"/>
      <c r="F465" s="37"/>
      <c r="G465" s="37"/>
      <c r="H465" s="37"/>
      <c r="I465" s="37"/>
      <c r="J465" s="20"/>
    </row>
    <row r="466" spans="1:10" ht="295.5" customHeight="1">
      <c r="A466" s="100"/>
      <c r="B466" s="46"/>
      <c r="C466" s="45"/>
      <c r="D466" s="45"/>
      <c r="E466" s="22"/>
      <c r="F466" s="886"/>
      <c r="G466" s="22"/>
      <c r="H466" s="22"/>
      <c r="I466" s="22"/>
      <c r="J466" s="20"/>
    </row>
    <row r="467" spans="1:10" ht="165" customHeight="1">
      <c r="A467" s="100"/>
      <c r="B467" s="46"/>
      <c r="C467" s="45"/>
      <c r="D467" s="45"/>
      <c r="E467" s="22"/>
      <c r="F467" s="886"/>
      <c r="G467" s="22"/>
      <c r="H467" s="22"/>
      <c r="I467" s="22"/>
      <c r="J467" s="20"/>
    </row>
    <row r="468" spans="1:10" ht="40.5" customHeight="1">
      <c r="A468" s="1305"/>
      <c r="B468" s="1305"/>
      <c r="C468" s="1305"/>
      <c r="D468" s="1305"/>
      <c r="E468" s="1305"/>
      <c r="F468" s="1305"/>
      <c r="G468" s="1305"/>
      <c r="H468" s="1305"/>
      <c r="I468" s="1305"/>
      <c r="J468" s="1305"/>
    </row>
    <row r="469" spans="1:10" ht="79.5" customHeight="1">
      <c r="A469" s="44"/>
      <c r="B469" s="43"/>
      <c r="C469" s="39"/>
      <c r="D469" s="42"/>
      <c r="E469" s="22"/>
      <c r="F469" s="886"/>
      <c r="G469" s="21"/>
      <c r="H469" s="21"/>
      <c r="I469" s="21"/>
      <c r="J469" s="20"/>
    </row>
    <row r="470" spans="1:10" ht="79.5" customHeight="1">
      <c r="A470" s="1320"/>
      <c r="B470" s="1320"/>
      <c r="C470" s="1320"/>
      <c r="D470" s="1320"/>
      <c r="E470" s="1320"/>
      <c r="F470" s="1320"/>
      <c r="G470" s="1320"/>
      <c r="H470" s="1320"/>
      <c r="I470" s="1320"/>
      <c r="J470" s="20"/>
    </row>
    <row r="471" spans="1:10" ht="79.5" customHeight="1">
      <c r="A471" s="1321"/>
      <c r="B471" s="1321"/>
      <c r="C471" s="1321"/>
      <c r="D471" s="1321"/>
      <c r="E471" s="1321"/>
      <c r="F471" s="1321"/>
      <c r="G471" s="1321"/>
      <c r="H471" s="1321"/>
      <c r="I471" s="1321"/>
      <c r="J471" s="20"/>
    </row>
    <row r="472" spans="1:10" ht="79.5" customHeight="1">
      <c r="A472" s="40"/>
      <c r="B472" s="39"/>
      <c r="C472" s="35"/>
      <c r="D472" s="35"/>
      <c r="E472" s="31"/>
      <c r="F472" s="31"/>
      <c r="G472" s="21"/>
      <c r="H472" s="21"/>
      <c r="I472" s="21"/>
      <c r="J472" s="20"/>
    </row>
    <row r="473" spans="1:10" ht="45" customHeight="1">
      <c r="A473" s="40"/>
      <c r="B473" s="39"/>
      <c r="C473" s="35"/>
      <c r="D473" s="35"/>
      <c r="E473" s="31"/>
      <c r="F473" s="31"/>
      <c r="G473" s="21"/>
      <c r="H473" s="21"/>
      <c r="I473" s="21"/>
      <c r="J473" s="20"/>
    </row>
    <row r="474" spans="1:10" ht="79.5" customHeight="1">
      <c r="A474" s="40"/>
      <c r="B474" s="39"/>
      <c r="C474" s="35"/>
      <c r="D474" s="35"/>
      <c r="E474" s="31"/>
      <c r="F474" s="31"/>
      <c r="G474" s="21"/>
      <c r="H474" s="21"/>
      <c r="I474" s="21"/>
      <c r="J474" s="20"/>
    </row>
    <row r="475" spans="1:10" ht="79.5" customHeight="1">
      <c r="A475" s="40"/>
      <c r="B475" s="39"/>
      <c r="C475" s="35"/>
      <c r="D475" s="35"/>
      <c r="E475" s="31"/>
      <c r="F475" s="31"/>
      <c r="G475" s="21"/>
      <c r="H475" s="21"/>
      <c r="I475" s="21"/>
      <c r="J475" s="20"/>
    </row>
    <row r="476" spans="1:10" ht="79.5" customHeight="1">
      <c r="A476" s="1321"/>
      <c r="B476" s="1321"/>
      <c r="C476" s="1321"/>
      <c r="D476" s="1321"/>
      <c r="E476" s="1321"/>
      <c r="F476" s="1321"/>
      <c r="G476" s="1321"/>
      <c r="H476" s="1321"/>
      <c r="I476" s="1321"/>
      <c r="J476" s="20"/>
    </row>
    <row r="477" spans="1:10" ht="79.5" customHeight="1">
      <c r="A477" s="246"/>
      <c r="B477" s="39"/>
      <c r="C477" s="35"/>
      <c r="D477" s="35"/>
      <c r="E477" s="31"/>
      <c r="F477" s="31"/>
      <c r="G477" s="21"/>
      <c r="H477" s="21"/>
      <c r="I477" s="21"/>
      <c r="J477" s="20"/>
    </row>
    <row r="478" spans="1:10" ht="41.25" customHeight="1">
      <c r="A478" s="246"/>
      <c r="B478" s="39"/>
      <c r="C478" s="35"/>
      <c r="D478" s="35"/>
      <c r="E478" s="31"/>
      <c r="F478" s="31"/>
      <c r="G478" s="21"/>
      <c r="H478" s="21"/>
      <c r="I478" s="21"/>
      <c r="J478" s="20"/>
    </row>
    <row r="479" spans="1:10" ht="79.5" customHeight="1">
      <c r="A479" s="40"/>
      <c r="B479" s="39"/>
      <c r="C479" s="35"/>
      <c r="D479" s="35"/>
      <c r="E479" s="31"/>
      <c r="F479" s="31"/>
      <c r="G479" s="21"/>
      <c r="H479" s="21"/>
      <c r="I479" s="21"/>
      <c r="J479" s="20"/>
    </row>
    <row r="480" spans="1:10" ht="79.5" customHeight="1">
      <c r="A480" s="40"/>
      <c r="B480" s="39"/>
      <c r="C480" s="35"/>
      <c r="D480" s="35"/>
      <c r="E480" s="31"/>
      <c r="F480" s="31"/>
      <c r="G480" s="21"/>
      <c r="H480" s="21"/>
      <c r="I480" s="21"/>
      <c r="J480" s="20"/>
    </row>
    <row r="481" spans="1:10" ht="79.5" customHeight="1">
      <c r="A481" s="1321"/>
      <c r="B481" s="1321"/>
      <c r="C481" s="1321"/>
      <c r="D481" s="1321"/>
      <c r="E481" s="1321"/>
      <c r="F481" s="1321"/>
      <c r="G481" s="1321"/>
      <c r="H481" s="1321"/>
      <c r="I481" s="1321"/>
      <c r="J481" s="20"/>
    </row>
    <row r="482" spans="1:10" ht="45" customHeight="1">
      <c r="A482" s="246"/>
      <c r="B482" s="39"/>
      <c r="C482" s="35"/>
      <c r="D482" s="35"/>
      <c r="E482" s="31"/>
      <c r="F482" s="31"/>
      <c r="G482" s="21"/>
      <c r="H482" s="21"/>
      <c r="I482" s="21"/>
      <c r="J482" s="20"/>
    </row>
    <row r="483" spans="1:10" ht="89.25" customHeight="1">
      <c r="A483" s="40"/>
      <c r="B483" s="39"/>
      <c r="C483" s="35"/>
      <c r="D483" s="35"/>
      <c r="E483" s="31"/>
      <c r="F483" s="31"/>
      <c r="G483" s="21"/>
      <c r="H483" s="21"/>
      <c r="I483" s="21"/>
      <c r="J483" s="20"/>
    </row>
    <row r="484" spans="1:10" ht="89.25" customHeight="1">
      <c r="A484" s="40"/>
      <c r="B484" s="39"/>
      <c r="C484" s="35"/>
      <c r="D484" s="35"/>
      <c r="E484" s="31"/>
      <c r="F484" s="31"/>
      <c r="G484" s="21"/>
      <c r="H484" s="21"/>
      <c r="I484" s="21"/>
      <c r="J484" s="20"/>
    </row>
    <row r="485" spans="1:10" ht="89.25" customHeight="1">
      <c r="A485" s="1321"/>
      <c r="B485" s="1321"/>
      <c r="C485" s="1321"/>
      <c r="D485" s="1321"/>
      <c r="E485" s="1321"/>
      <c r="F485" s="1321"/>
      <c r="G485" s="1321"/>
      <c r="H485" s="1321"/>
      <c r="I485" s="1321"/>
      <c r="J485" s="20"/>
    </row>
    <row r="486" spans="1:10" ht="99" customHeight="1">
      <c r="A486" s="41"/>
      <c r="B486" s="39"/>
      <c r="C486" s="35"/>
      <c r="D486" s="35"/>
      <c r="E486" s="31"/>
      <c r="F486" s="31"/>
      <c r="G486" s="21"/>
      <c r="H486" s="21"/>
      <c r="I486" s="21"/>
      <c r="J486" s="20"/>
    </row>
    <row r="487" spans="1:10" ht="99" customHeight="1">
      <c r="A487" s="41"/>
      <c r="B487" s="39"/>
      <c r="C487" s="35"/>
      <c r="D487" s="35"/>
      <c r="E487" s="31"/>
      <c r="F487" s="31"/>
      <c r="G487" s="21"/>
      <c r="H487" s="21"/>
      <c r="I487" s="21"/>
      <c r="J487" s="20"/>
    </row>
    <row r="488" spans="1:10" ht="99" customHeight="1">
      <c r="A488" s="40"/>
      <c r="B488" s="39"/>
      <c r="C488" s="35"/>
      <c r="D488" s="35"/>
      <c r="E488" s="31"/>
      <c r="F488" s="31"/>
      <c r="G488" s="21"/>
      <c r="H488" s="21"/>
      <c r="I488" s="21"/>
      <c r="J488" s="20"/>
    </row>
    <row r="489" spans="1:10" ht="42" customHeight="1">
      <c r="A489" s="40"/>
      <c r="B489" s="39"/>
      <c r="C489" s="35"/>
      <c r="D489" s="35"/>
      <c r="E489" s="31"/>
      <c r="F489" s="31"/>
      <c r="G489" s="21"/>
      <c r="H489" s="21"/>
      <c r="I489" s="21"/>
      <c r="J489" s="20"/>
    </row>
    <row r="490" spans="1:10" ht="55.5" customHeight="1">
      <c r="A490" s="40"/>
      <c r="B490" s="39"/>
      <c r="C490" s="35"/>
      <c r="D490" s="35"/>
      <c r="E490" s="31"/>
      <c r="F490" s="31"/>
      <c r="G490" s="21"/>
      <c r="H490" s="21"/>
      <c r="I490" s="21"/>
      <c r="J490" s="20"/>
    </row>
    <row r="491" spans="1:10" ht="55.5" customHeight="1">
      <c r="A491" s="40"/>
      <c r="B491" s="39"/>
      <c r="C491" s="35"/>
      <c r="D491" s="35"/>
      <c r="E491" s="31"/>
      <c r="F491" s="31"/>
      <c r="G491" s="21"/>
      <c r="H491" s="21"/>
      <c r="I491" s="21"/>
      <c r="J491" s="20"/>
    </row>
    <row r="492" spans="1:10" ht="27.75" customHeight="1">
      <c r="A492" s="1321"/>
      <c r="B492" s="1321"/>
      <c r="C492" s="1321"/>
      <c r="D492" s="1321"/>
      <c r="E492" s="1321"/>
      <c r="F492" s="1321"/>
      <c r="G492" s="1321"/>
      <c r="H492" s="1321"/>
      <c r="I492" s="1321"/>
      <c r="J492" s="20"/>
    </row>
    <row r="493" spans="1:10" ht="27.75" customHeight="1">
      <c r="A493" s="36"/>
      <c r="B493" s="33"/>
      <c r="C493" s="1324"/>
      <c r="D493" s="38"/>
      <c r="E493" s="37"/>
      <c r="F493" s="37"/>
      <c r="G493" s="21"/>
      <c r="H493" s="21"/>
      <c r="I493" s="21"/>
      <c r="J493" s="20"/>
    </row>
    <row r="494" spans="1:10" ht="27.75" customHeight="1">
      <c r="A494" s="36"/>
      <c r="B494" s="33"/>
      <c r="C494" s="1324"/>
      <c r="D494" s="38"/>
      <c r="E494" s="37"/>
      <c r="F494" s="37"/>
      <c r="G494" s="21"/>
      <c r="H494" s="21"/>
      <c r="I494" s="21"/>
      <c r="J494" s="20"/>
    </row>
    <row r="495" spans="1:10" ht="27.75" customHeight="1">
      <c r="A495" s="36"/>
      <c r="B495" s="33"/>
      <c r="C495" s="1327"/>
      <c r="D495" s="35"/>
      <c r="E495" s="22"/>
      <c r="F495" s="886"/>
      <c r="G495" s="21"/>
      <c r="H495" s="21"/>
      <c r="I495" s="22"/>
      <c r="J495" s="20"/>
    </row>
    <row r="496" spans="1:10" ht="43.5" customHeight="1">
      <c r="A496" s="36"/>
      <c r="B496" s="33"/>
      <c r="C496" s="1327"/>
      <c r="D496" s="35"/>
      <c r="E496" s="22"/>
      <c r="F496" s="886"/>
      <c r="G496" s="21"/>
      <c r="H496" s="21"/>
      <c r="I496" s="22"/>
      <c r="J496" s="20"/>
    </row>
    <row r="497" spans="1:10" ht="50.25" customHeight="1">
      <c r="A497" s="36"/>
      <c r="B497" s="33"/>
      <c r="C497" s="1327"/>
      <c r="D497" s="35"/>
      <c r="E497" s="22"/>
      <c r="F497" s="886"/>
      <c r="G497" s="21"/>
      <c r="H497" s="21"/>
      <c r="I497" s="22"/>
      <c r="J497" s="20"/>
    </row>
    <row r="498" spans="1:10" ht="178.5" customHeight="1">
      <c r="A498" s="36"/>
      <c r="B498" s="33"/>
      <c r="C498" s="1327"/>
      <c r="D498" s="35"/>
      <c r="E498" s="22"/>
      <c r="F498" s="886"/>
      <c r="G498" s="21"/>
      <c r="H498" s="21"/>
      <c r="I498" s="22"/>
      <c r="J498" s="20"/>
    </row>
    <row r="499" spans="1:10" ht="159.75" customHeight="1">
      <c r="A499" s="34"/>
      <c r="B499" s="33"/>
      <c r="C499" s="32"/>
      <c r="D499" s="32"/>
      <c r="E499" s="31"/>
      <c r="F499" s="31"/>
      <c r="G499" s="31"/>
      <c r="H499" s="31"/>
      <c r="I499" s="31"/>
      <c r="J499" s="20"/>
    </row>
    <row r="500" spans="1:10" ht="147" customHeight="1">
      <c r="A500" s="34"/>
      <c r="B500" s="33"/>
      <c r="C500" s="32"/>
      <c r="D500" s="32"/>
      <c r="E500" s="31"/>
      <c r="F500" s="31"/>
      <c r="G500" s="31"/>
      <c r="H500" s="31"/>
      <c r="I500" s="31"/>
      <c r="J500" s="20"/>
    </row>
    <row r="501" spans="1:10" ht="138.75" customHeight="1">
      <c r="A501" s="1337"/>
      <c r="B501" s="1337"/>
      <c r="C501" s="1337"/>
      <c r="D501" s="1337"/>
      <c r="E501" s="1337"/>
      <c r="F501" s="1337"/>
      <c r="G501" s="1337"/>
      <c r="H501" s="1337"/>
      <c r="I501" s="1337"/>
      <c r="J501" s="20"/>
    </row>
    <row r="502" spans="1:10" ht="172.5" customHeight="1">
      <c r="A502" s="246"/>
      <c r="B502" s="26"/>
      <c r="C502" s="30"/>
      <c r="D502" s="30"/>
      <c r="E502" s="29"/>
      <c r="F502" s="883"/>
      <c r="G502" s="29"/>
      <c r="H502" s="29"/>
      <c r="I502" s="29"/>
      <c r="J502" s="20"/>
    </row>
    <row r="503" spans="1:10" ht="119.25" customHeight="1">
      <c r="A503" s="246"/>
      <c r="B503" s="26"/>
      <c r="C503" s="30"/>
      <c r="D503" s="30"/>
      <c r="E503" s="29"/>
      <c r="F503" s="883"/>
      <c r="G503" s="29"/>
      <c r="H503" s="29"/>
      <c r="I503" s="29"/>
      <c r="J503" s="20"/>
    </row>
    <row r="504" spans="1:10" ht="119.25" customHeight="1">
      <c r="A504" s="246"/>
      <c r="B504" s="26"/>
      <c r="C504" s="30"/>
      <c r="D504" s="30"/>
      <c r="E504" s="29"/>
      <c r="F504" s="883"/>
      <c r="G504" s="29"/>
      <c r="H504" s="29"/>
      <c r="I504" s="29"/>
      <c r="J504" s="20"/>
    </row>
    <row r="505" spans="1:10" ht="119.25" customHeight="1">
      <c r="A505" s="246"/>
      <c r="B505" s="26"/>
      <c r="C505" s="30"/>
      <c r="D505" s="30"/>
      <c r="E505" s="29"/>
      <c r="F505" s="883"/>
      <c r="G505" s="29"/>
      <c r="H505" s="29"/>
      <c r="I505" s="29"/>
      <c r="J505" s="20"/>
    </row>
    <row r="506" spans="1:10" ht="119.25" customHeight="1">
      <c r="A506" s="246"/>
      <c r="B506" s="26"/>
      <c r="C506" s="20"/>
      <c r="D506" s="20"/>
      <c r="E506" s="21"/>
      <c r="F506" s="885"/>
      <c r="G506" s="21"/>
      <c r="H506" s="21"/>
      <c r="I506" s="21"/>
      <c r="J506" s="20"/>
    </row>
    <row r="507" spans="1:10" ht="74.25" customHeight="1">
      <c r="A507" s="246"/>
      <c r="B507" s="26"/>
      <c r="C507" s="20"/>
      <c r="D507" s="20"/>
      <c r="E507" s="21"/>
      <c r="F507" s="885"/>
      <c r="G507" s="21"/>
      <c r="H507" s="21"/>
      <c r="I507" s="21"/>
      <c r="J507" s="20"/>
    </row>
    <row r="508" spans="1:10" ht="54" customHeight="1">
      <c r="A508" s="246"/>
      <c r="B508" s="26"/>
      <c r="C508" s="20"/>
      <c r="D508" s="20"/>
      <c r="E508" s="21"/>
      <c r="F508" s="885"/>
      <c r="G508" s="21"/>
      <c r="H508" s="21"/>
      <c r="I508" s="21"/>
      <c r="J508" s="20"/>
    </row>
    <row r="509" spans="1:10" ht="124.5" customHeight="1">
      <c r="A509" s="246"/>
      <c r="B509" s="26"/>
      <c r="C509" s="20"/>
      <c r="D509" s="20"/>
      <c r="E509" s="21"/>
      <c r="F509" s="885"/>
      <c r="G509" s="21"/>
      <c r="H509" s="21"/>
      <c r="I509" s="21"/>
      <c r="J509" s="20"/>
    </row>
    <row r="510" spans="1:10" ht="80.25" customHeight="1">
      <c r="A510" s="1335"/>
      <c r="B510" s="26"/>
      <c r="C510" s="1375"/>
      <c r="D510" s="28"/>
      <c r="E510" s="21"/>
      <c r="F510" s="885"/>
      <c r="G510" s="21"/>
      <c r="H510" s="21"/>
      <c r="I510" s="21"/>
      <c r="J510" s="20"/>
    </row>
    <row r="511" spans="1:10" ht="80.25" customHeight="1">
      <c r="A511" s="1335"/>
      <c r="B511" s="26"/>
      <c r="C511" s="1375"/>
      <c r="D511" s="28"/>
      <c r="E511" s="21"/>
      <c r="F511" s="885"/>
      <c r="G511" s="21"/>
      <c r="H511" s="21"/>
      <c r="I511" s="21"/>
      <c r="J511" s="20"/>
    </row>
    <row r="512" spans="1:10" ht="124.5" customHeight="1">
      <c r="A512" s="246"/>
      <c r="B512" s="26"/>
      <c r="C512" s="20"/>
      <c r="D512" s="20"/>
      <c r="E512" s="21"/>
      <c r="F512" s="885"/>
      <c r="G512" s="21"/>
      <c r="H512" s="21"/>
      <c r="I512" s="21"/>
      <c r="J512" s="20"/>
    </row>
    <row r="513" spans="1:10" ht="124.5" customHeight="1">
      <c r="A513" s="1335"/>
      <c r="B513" s="26"/>
      <c r="C513" s="1338"/>
      <c r="D513" s="27"/>
      <c r="E513" s="21"/>
      <c r="F513" s="885"/>
      <c r="G513" s="21"/>
      <c r="H513" s="21"/>
      <c r="I513" s="21"/>
      <c r="J513" s="20"/>
    </row>
    <row r="514" spans="1:10" ht="104.25" customHeight="1">
      <c r="A514" s="1335"/>
      <c r="B514" s="26"/>
      <c r="C514" s="1338"/>
      <c r="D514" s="27"/>
      <c r="E514" s="21"/>
      <c r="F514" s="885"/>
      <c r="G514" s="21"/>
      <c r="H514" s="21"/>
      <c r="I514" s="21"/>
      <c r="J514" s="20"/>
    </row>
    <row r="515" spans="1:10" ht="114.75" customHeight="1">
      <c r="A515" s="246"/>
      <c r="B515" s="26"/>
      <c r="C515" s="20"/>
      <c r="D515" s="20"/>
      <c r="E515" s="21"/>
      <c r="F515" s="885"/>
      <c r="G515" s="21"/>
      <c r="H515" s="21"/>
      <c r="I515" s="21"/>
      <c r="J515" s="20"/>
    </row>
    <row r="516" spans="1:10" ht="168.75" customHeight="1">
      <c r="A516" s="246"/>
      <c r="B516" s="26"/>
      <c r="C516" s="20"/>
      <c r="D516" s="20"/>
      <c r="E516" s="21"/>
      <c r="F516" s="885"/>
      <c r="G516" s="21"/>
      <c r="H516" s="21"/>
      <c r="I516" s="21"/>
      <c r="J516" s="20"/>
    </row>
    <row r="517" spans="1:10" ht="106.5" customHeight="1">
      <c r="A517" s="246"/>
      <c r="B517" s="26"/>
      <c r="C517" s="20"/>
      <c r="D517" s="20"/>
      <c r="E517" s="21"/>
      <c r="F517" s="885"/>
      <c r="G517" s="21"/>
      <c r="H517" s="21"/>
      <c r="I517" s="21"/>
      <c r="J517" s="20"/>
    </row>
    <row r="518" spans="1:10" ht="168.75" customHeight="1">
      <c r="A518" s="246"/>
      <c r="B518" s="26"/>
      <c r="C518" s="20"/>
      <c r="D518" s="20"/>
      <c r="E518" s="21"/>
      <c r="F518" s="885"/>
      <c r="G518" s="21"/>
      <c r="H518" s="21"/>
      <c r="I518" s="21"/>
      <c r="J518" s="20"/>
    </row>
    <row r="519" spans="1:10" ht="39" customHeight="1">
      <c r="A519" s="246"/>
      <c r="B519" s="26"/>
      <c r="C519" s="20"/>
      <c r="D519" s="20"/>
      <c r="E519" s="21"/>
      <c r="F519" s="885"/>
      <c r="G519" s="21"/>
      <c r="H519" s="21"/>
      <c r="I519" s="21"/>
      <c r="J519" s="20"/>
    </row>
    <row r="520" spans="1:10" ht="45" customHeight="1">
      <c r="A520" s="246"/>
      <c r="B520" s="26"/>
      <c r="C520" s="20"/>
      <c r="D520" s="20"/>
      <c r="E520" s="21"/>
      <c r="F520" s="885"/>
      <c r="G520" s="21"/>
      <c r="H520" s="21"/>
      <c r="I520" s="21"/>
      <c r="J520" s="20"/>
    </row>
    <row r="521" spans="1:10" ht="36.75" customHeight="1">
      <c r="A521" s="1320"/>
      <c r="B521" s="1320"/>
      <c r="C521" s="1320"/>
      <c r="D521" s="1320"/>
      <c r="E521" s="1320"/>
      <c r="F521" s="1320"/>
      <c r="G521" s="1320"/>
      <c r="H521" s="1320"/>
      <c r="I521" s="1320"/>
      <c r="J521" s="20"/>
    </row>
    <row r="522" spans="1:10" ht="39" customHeight="1">
      <c r="A522" s="246"/>
      <c r="B522" s="24"/>
      <c r="C522" s="1347"/>
      <c r="D522" s="25"/>
      <c r="E522" s="22"/>
      <c r="F522" s="886"/>
      <c r="G522" s="21"/>
      <c r="H522" s="21"/>
      <c r="I522" s="21"/>
      <c r="J522" s="20"/>
    </row>
    <row r="523" spans="1:10" ht="26.25" customHeight="1">
      <c r="A523" s="246"/>
      <c r="B523" s="24"/>
      <c r="C523" s="1374"/>
      <c r="D523" s="23"/>
      <c r="E523" s="22"/>
      <c r="F523" s="886"/>
      <c r="G523" s="21"/>
      <c r="H523" s="21"/>
      <c r="I523" s="21"/>
      <c r="J523" s="20"/>
    </row>
    <row r="524" spans="1:10" ht="26.25" customHeight="1">
      <c r="A524" s="246"/>
      <c r="B524" s="24"/>
      <c r="C524" s="1374"/>
      <c r="D524" s="23"/>
      <c r="E524" s="22"/>
      <c r="F524" s="886"/>
      <c r="G524" s="21"/>
      <c r="H524" s="21"/>
      <c r="I524" s="21"/>
      <c r="J524" s="20"/>
    </row>
    <row r="525" spans="1:10" ht="26.25" customHeight="1">
      <c r="A525" s="246"/>
      <c r="B525" s="24"/>
      <c r="C525" s="1374"/>
      <c r="D525" s="23"/>
      <c r="E525" s="22"/>
      <c r="F525" s="886"/>
      <c r="G525" s="21"/>
      <c r="H525" s="21"/>
      <c r="I525" s="21"/>
      <c r="J525" s="20"/>
    </row>
    <row r="526" spans="1:10" ht="53.25" customHeight="1">
      <c r="A526" s="246"/>
      <c r="B526" s="24"/>
      <c r="C526" s="1374"/>
      <c r="D526" s="23"/>
      <c r="E526" s="22"/>
      <c r="F526" s="886"/>
      <c r="G526" s="21"/>
      <c r="H526" s="21"/>
      <c r="I526" s="21"/>
      <c r="J526" s="20"/>
    </row>
    <row r="527" spans="1:10">
      <c r="A527" s="246"/>
      <c r="B527" s="24"/>
      <c r="C527" s="1374"/>
      <c r="D527" s="23"/>
      <c r="E527" s="22"/>
      <c r="F527" s="886"/>
      <c r="G527" s="21"/>
      <c r="H527" s="21"/>
      <c r="I527" s="21"/>
      <c r="J527" s="20"/>
    </row>
    <row r="528" spans="1:10">
      <c r="A528" s="246"/>
      <c r="B528" s="24"/>
      <c r="C528" s="1374"/>
      <c r="D528" s="23"/>
      <c r="E528" s="22"/>
      <c r="F528" s="886"/>
      <c r="G528" s="21"/>
      <c r="H528" s="21"/>
      <c r="I528" s="21"/>
      <c r="J528" s="20"/>
    </row>
    <row r="529" spans="1:9">
      <c r="A529" s="41"/>
      <c r="B529" s="1371"/>
      <c r="C529" s="1371"/>
      <c r="D529" s="19"/>
      <c r="E529" s="1371"/>
      <c r="F529" s="1371"/>
      <c r="G529" s="1371"/>
      <c r="H529" s="1371"/>
      <c r="I529" s="1371"/>
    </row>
  </sheetData>
  <customSheetViews>
    <customSheetView guid="{89EA35C3-7924-44DA-B8AA-065DFF2CD6E9}" scale="40" showPageBreaks="1" fitToPage="1" printArea="1" hiddenColumns="1" view="pageBreakPreview">
      <selection activeCell="I18" sqref="I18"/>
      <pageMargins left="0" right="0" top="0" bottom="0" header="0" footer="0"/>
      <pageSetup paperSize="9" scale="34" fitToHeight="0" orientation="portrait" r:id="rId1"/>
    </customSheetView>
    <customSheetView guid="{3639C9D1-8CC8-487E-A492-E97C3143B85F}" scale="40" showPageBreaks="1" fitToPage="1" printArea="1" hiddenColumns="1" view="pageBreakPreview">
      <selection activeCell="I18" sqref="I18"/>
      <pageMargins left="0" right="0" top="0" bottom="0" header="0" footer="0"/>
      <pageSetup paperSize="9" scale="34" fitToHeight="0" orientation="portrait" r:id="rId2"/>
    </customSheetView>
    <customSheetView guid="{82B9B5EF-342D-4631-9AF3-2E5299022429}" scale="40" showPageBreaks="1" fitToPage="1" printArea="1" hiddenColumns="1" view="pageBreakPreview">
      <selection activeCell="I18" sqref="I18"/>
      <pageMargins left="0" right="0" top="0" bottom="0" header="0" footer="0"/>
      <pageSetup paperSize="9" scale="34" fitToHeight="0" orientation="portrait" r:id="rId3"/>
    </customSheetView>
  </customSheetViews>
  <mergeCells count="178">
    <mergeCell ref="E529:I529"/>
    <mergeCell ref="C217:C218"/>
    <mergeCell ref="B529:C529"/>
    <mergeCell ref="C261:C263"/>
    <mergeCell ref="A387:I387"/>
    <mergeCell ref="C493:C494"/>
    <mergeCell ref="C419:C421"/>
    <mergeCell ref="A179:I179"/>
    <mergeCell ref="C159:C167"/>
    <mergeCell ref="C168:C170"/>
    <mergeCell ref="C171:C174"/>
    <mergeCell ref="C522:C528"/>
    <mergeCell ref="C459:C461"/>
    <mergeCell ref="C411:C412"/>
    <mergeCell ref="A492:I492"/>
    <mergeCell ref="A462:I462"/>
    <mergeCell ref="C510:C511"/>
    <mergeCell ref="C302:C303"/>
    <mergeCell ref="C391:C393"/>
    <mergeCell ref="A468:J468"/>
    <mergeCell ref="A463:I463"/>
    <mergeCell ref="A438:I438"/>
    <mergeCell ref="C455:C458"/>
    <mergeCell ref="C443:C445"/>
    <mergeCell ref="A1:I1"/>
    <mergeCell ref="A2:I2"/>
    <mergeCell ref="C138:C140"/>
    <mergeCell ref="C115:C116"/>
    <mergeCell ref="A69:I69"/>
    <mergeCell ref="C73:C74"/>
    <mergeCell ref="A50:A53"/>
    <mergeCell ref="A110:A111"/>
    <mergeCell ref="A80:I80"/>
    <mergeCell ref="A97:A99"/>
    <mergeCell ref="I47:I49"/>
    <mergeCell ref="E45:E46"/>
    <mergeCell ref="I39:I41"/>
    <mergeCell ref="A39:A41"/>
    <mergeCell ref="H39:H41"/>
    <mergeCell ref="G39:G41"/>
    <mergeCell ref="D45:D46"/>
    <mergeCell ref="G45:G46"/>
    <mergeCell ref="I45:I46"/>
    <mergeCell ref="A125:I125"/>
    <mergeCell ref="C121:C123"/>
    <mergeCell ref="B97:B99"/>
    <mergeCell ref="C97:C99"/>
    <mergeCell ref="G50:G53"/>
    <mergeCell ref="C152:C158"/>
    <mergeCell ref="C117:C119"/>
    <mergeCell ref="A124:I124"/>
    <mergeCell ref="A84:I84"/>
    <mergeCell ref="C100:C102"/>
    <mergeCell ref="E47:E49"/>
    <mergeCell ref="C47:C49"/>
    <mergeCell ref="D85:D87"/>
    <mergeCell ref="C85:C87"/>
    <mergeCell ref="D110:D111"/>
    <mergeCell ref="D50:D53"/>
    <mergeCell ref="E50:E53"/>
    <mergeCell ref="D47:D49"/>
    <mergeCell ref="G47:G49"/>
    <mergeCell ref="C50:C53"/>
    <mergeCell ref="A63:I63"/>
    <mergeCell ref="B110:B111"/>
    <mergeCell ref="C110:C111"/>
    <mergeCell ref="E110:I110"/>
    <mergeCell ref="C70:C72"/>
    <mergeCell ref="C94:C95"/>
    <mergeCell ref="D360:D364"/>
    <mergeCell ref="C305:C307"/>
    <mergeCell ref="C277:C280"/>
    <mergeCell ref="A308:I308"/>
    <mergeCell ref="A191:I191"/>
    <mergeCell ref="C207:C216"/>
    <mergeCell ref="C183:C184"/>
    <mergeCell ref="C189:C190"/>
    <mergeCell ref="C185:C188"/>
    <mergeCell ref="A314:I314"/>
    <mergeCell ref="A219:I219"/>
    <mergeCell ref="C268:C271"/>
    <mergeCell ref="C299:C300"/>
    <mergeCell ref="C316:C318"/>
    <mergeCell ref="C249:C260"/>
    <mergeCell ref="A240:I240"/>
    <mergeCell ref="C285:C287"/>
    <mergeCell ref="C293:C294"/>
    <mergeCell ref="C290:C292"/>
    <mergeCell ref="C296:C298"/>
    <mergeCell ref="C241:C244"/>
    <mergeCell ref="C220:C223"/>
    <mergeCell ref="C230:C233"/>
    <mergeCell ref="A239:I239"/>
    <mergeCell ref="C245:C248"/>
    <mergeCell ref="A288:I288"/>
    <mergeCell ref="C235:C238"/>
    <mergeCell ref="C226:C228"/>
    <mergeCell ref="A454:I454"/>
    <mergeCell ref="G430:I430"/>
    <mergeCell ref="A410:I410"/>
    <mergeCell ref="A315:I315"/>
    <mergeCell ref="C360:C364"/>
    <mergeCell ref="A358:I358"/>
    <mergeCell ref="C319:C324"/>
    <mergeCell ref="C325:C327"/>
    <mergeCell ref="C328:C331"/>
    <mergeCell ref="C343:C345"/>
    <mergeCell ref="C346:C348"/>
    <mergeCell ref="D346:D348"/>
    <mergeCell ref="D366:D368"/>
    <mergeCell ref="C398:C400"/>
    <mergeCell ref="G431:I431"/>
    <mergeCell ref="A416:A417"/>
    <mergeCell ref="C416:C417"/>
    <mergeCell ref="C366:C368"/>
    <mergeCell ref="A372:I372"/>
    <mergeCell ref="C439:C441"/>
    <mergeCell ref="A521:I521"/>
    <mergeCell ref="A501:I501"/>
    <mergeCell ref="C495:C498"/>
    <mergeCell ref="A471:I471"/>
    <mergeCell ref="A485:I485"/>
    <mergeCell ref="A470:I470"/>
    <mergeCell ref="A513:A514"/>
    <mergeCell ref="A510:A511"/>
    <mergeCell ref="A476:I476"/>
    <mergeCell ref="C513:C514"/>
    <mergeCell ref="A481:I481"/>
    <mergeCell ref="A433:I433"/>
    <mergeCell ref="C423:C424"/>
    <mergeCell ref="G432:I432"/>
    <mergeCell ref="G429:I429"/>
    <mergeCell ref="A378:I378"/>
    <mergeCell ref="C381:C382"/>
    <mergeCell ref="A371:I371"/>
    <mergeCell ref="A44:I44"/>
    <mergeCell ref="D39:D41"/>
    <mergeCell ref="A47:A49"/>
    <mergeCell ref="A45:A46"/>
    <mergeCell ref="C45:C46"/>
    <mergeCell ref="A75:I75"/>
    <mergeCell ref="C142:C146"/>
    <mergeCell ref="C126:C137"/>
    <mergeCell ref="C147:C151"/>
    <mergeCell ref="C38:C41"/>
    <mergeCell ref="I50:I53"/>
    <mergeCell ref="E39:E41"/>
    <mergeCell ref="H45:H46"/>
    <mergeCell ref="H47:H49"/>
    <mergeCell ref="A100:A102"/>
    <mergeCell ref="B100:B102"/>
    <mergeCell ref="H50:H53"/>
    <mergeCell ref="D35:D37"/>
    <mergeCell ref="A18:I18"/>
    <mergeCell ref="I35:I37"/>
    <mergeCell ref="A25:I25"/>
    <mergeCell ref="A28:I28"/>
    <mergeCell ref="C34:C37"/>
    <mergeCell ref="H35:H37"/>
    <mergeCell ref="A32:I32"/>
    <mergeCell ref="A33:I33"/>
    <mergeCell ref="E35:E37"/>
    <mergeCell ref="G35:G37"/>
    <mergeCell ref="A35:A37"/>
    <mergeCell ref="A11:I12"/>
    <mergeCell ref="A7:J7"/>
    <mergeCell ref="A30:I30"/>
    <mergeCell ref="D3:D4"/>
    <mergeCell ref="J3:J4"/>
    <mergeCell ref="B3:B4"/>
    <mergeCell ref="A3:A4"/>
    <mergeCell ref="C3:C4"/>
    <mergeCell ref="E3:I3"/>
    <mergeCell ref="A5:J5"/>
    <mergeCell ref="G6:I6"/>
    <mergeCell ref="G9:I9"/>
    <mergeCell ref="G8:I8"/>
    <mergeCell ref="G10:I10"/>
  </mergeCells>
  <pageMargins left="0" right="0" top="0" bottom="0" header="0" footer="0"/>
  <pageSetup paperSize="9" scale="34" fitToHeight="0" orientation="portrait" r:id="rId4"/>
  <drawing r:id="rId5"/>
  <legacyDrawing r:id="rId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P19"/>
  <sheetViews>
    <sheetView view="pageBreakPreview" topLeftCell="A4" zoomScale="40" zoomScaleNormal="40" zoomScaleSheetLayoutView="40" workbookViewId="0">
      <selection activeCell="L14" sqref="L14:M17"/>
    </sheetView>
  </sheetViews>
  <sheetFormatPr defaultRowHeight="16.5"/>
  <cols>
    <col min="1" max="1" width="68.28515625" style="3" customWidth="1"/>
    <col min="2" max="2" width="14.42578125" style="179" customWidth="1"/>
    <col min="3" max="3" width="52.5703125" style="3" customWidth="1"/>
    <col min="4" max="4" width="66.7109375" style="3" customWidth="1"/>
    <col min="5" max="5" width="17" style="3" customWidth="1"/>
    <col min="6" max="6" width="21.42578125" style="3" customWidth="1"/>
    <col min="7" max="7" width="18.140625" style="3" hidden="1" customWidth="1"/>
    <col min="8" max="11" width="18.140625" style="3" customWidth="1"/>
    <col min="12" max="12" width="17.85546875" style="3" customWidth="1"/>
    <col min="13" max="13" width="5" style="3" customWidth="1"/>
    <col min="14" max="14" width="17.85546875" style="3" customWidth="1"/>
    <col min="15" max="15" width="5.28515625" style="3" customWidth="1"/>
    <col min="16" max="16" width="14.42578125" style="3" customWidth="1"/>
    <col min="17" max="16384" width="9.140625" style="3"/>
  </cols>
  <sheetData>
    <row r="1" spans="1:16" ht="409.5" customHeight="1">
      <c r="A1" s="1377"/>
      <c r="B1" s="1377"/>
      <c r="C1" s="1377"/>
      <c r="D1" s="1377"/>
      <c r="E1" s="1377"/>
      <c r="F1" s="1377"/>
      <c r="G1" s="1377"/>
      <c r="H1" s="1377"/>
      <c r="I1" s="1377"/>
      <c r="J1" s="1377"/>
      <c r="K1" s="1377"/>
      <c r="L1" s="1377"/>
      <c r="M1" s="1377"/>
      <c r="N1" s="1377"/>
      <c r="O1" s="1377"/>
      <c r="P1" s="1377"/>
    </row>
    <row r="2" spans="1:16" ht="346.5" customHeight="1">
      <c r="A2" s="1377"/>
      <c r="B2" s="1377"/>
      <c r="C2" s="1377"/>
      <c r="D2" s="1377"/>
      <c r="E2" s="1377"/>
      <c r="F2" s="1377"/>
      <c r="G2" s="1377"/>
      <c r="H2" s="1377"/>
      <c r="I2" s="1377"/>
      <c r="J2" s="1377"/>
      <c r="K2" s="1377"/>
      <c r="L2" s="1377"/>
      <c r="M2" s="1377"/>
      <c r="N2" s="1377"/>
      <c r="O2" s="1377"/>
      <c r="P2" s="1377"/>
    </row>
    <row r="3" spans="1:16" s="17" customFormat="1" ht="69" customHeight="1">
      <c r="A3" s="1380" t="s">
        <v>188</v>
      </c>
      <c r="B3" s="1047" t="s">
        <v>325</v>
      </c>
      <c r="C3" s="1047" t="s">
        <v>186</v>
      </c>
      <c r="D3" s="1047" t="s">
        <v>185</v>
      </c>
      <c r="E3" s="1047" t="s">
        <v>324</v>
      </c>
      <c r="F3" s="1047" t="s">
        <v>323</v>
      </c>
      <c r="G3" s="1033" t="s">
        <v>559</v>
      </c>
      <c r="H3" s="1033"/>
      <c r="I3" s="1033"/>
      <c r="J3" s="1033"/>
      <c r="K3" s="1033"/>
      <c r="L3" s="1382" t="s">
        <v>888</v>
      </c>
      <c r="M3" s="1383"/>
      <c r="N3" s="1382" t="s">
        <v>889</v>
      </c>
      <c r="O3" s="1383"/>
      <c r="P3" s="1209" t="s">
        <v>184</v>
      </c>
    </row>
    <row r="4" spans="1:16" s="17" customFormat="1" ht="136.5" customHeight="1">
      <c r="A4" s="1381"/>
      <c r="B4" s="1378"/>
      <c r="C4" s="1378"/>
      <c r="D4" s="1378"/>
      <c r="E4" s="1378"/>
      <c r="F4" s="1378"/>
      <c r="G4" s="706" t="s">
        <v>956</v>
      </c>
      <c r="H4" s="706" t="s">
        <v>956</v>
      </c>
      <c r="I4" s="707" t="s">
        <v>957</v>
      </c>
      <c r="J4" s="707" t="s">
        <v>958</v>
      </c>
      <c r="K4" s="707" t="s">
        <v>959</v>
      </c>
      <c r="L4" s="1384"/>
      <c r="M4" s="1385"/>
      <c r="N4" s="1384"/>
      <c r="O4" s="1385"/>
      <c r="P4" s="1379"/>
    </row>
    <row r="5" spans="1:16" s="17" customFormat="1" ht="60" customHeight="1">
      <c r="A5" s="1386" t="s">
        <v>322</v>
      </c>
      <c r="B5" s="1387"/>
      <c r="C5" s="1387"/>
      <c r="D5" s="1387"/>
      <c r="E5" s="1387"/>
      <c r="F5" s="1387"/>
      <c r="G5" s="1387"/>
      <c r="H5" s="1387"/>
      <c r="I5" s="1387"/>
      <c r="J5" s="1387"/>
      <c r="K5" s="1387"/>
      <c r="L5" s="1387"/>
      <c r="M5" s="1387"/>
      <c r="N5" s="1387"/>
      <c r="O5" s="1387"/>
      <c r="P5" s="1388"/>
    </row>
    <row r="6" spans="1:16" s="17" customFormat="1" ht="257.25" customHeight="1">
      <c r="A6" s="299" t="s">
        <v>1062</v>
      </c>
      <c r="B6" s="299"/>
      <c r="C6" s="299"/>
      <c r="D6" s="299" t="s">
        <v>1081</v>
      </c>
      <c r="E6" s="299" t="s">
        <v>1063</v>
      </c>
      <c r="F6" s="299" t="s">
        <v>321</v>
      </c>
      <c r="G6" s="516"/>
      <c r="H6" s="881"/>
      <c r="I6" s="516"/>
      <c r="J6" s="516"/>
      <c r="K6" s="516"/>
      <c r="L6" s="1391" t="s">
        <v>1097</v>
      </c>
      <c r="M6" s="1392"/>
      <c r="N6" s="1389"/>
      <c r="O6" s="1390"/>
      <c r="P6" s="677">
        <v>0</v>
      </c>
    </row>
    <row r="7" spans="1:16" s="741" customFormat="1" ht="300.75" customHeight="1">
      <c r="A7" s="299" t="s">
        <v>695</v>
      </c>
      <c r="B7" s="299" t="s">
        <v>314</v>
      </c>
      <c r="C7" s="299"/>
      <c r="D7" s="299" t="s">
        <v>696</v>
      </c>
      <c r="E7" s="299" t="s">
        <v>697</v>
      </c>
      <c r="F7" s="299" t="s">
        <v>321</v>
      </c>
      <c r="G7" s="778">
        <v>9000</v>
      </c>
      <c r="H7" s="881">
        <v>9000</v>
      </c>
      <c r="I7" s="778">
        <v>7840.0000000000009</v>
      </c>
      <c r="J7" s="778">
        <v>6000</v>
      </c>
      <c r="K7" s="778">
        <v>5500</v>
      </c>
      <c r="L7" s="1391" t="s">
        <v>1098</v>
      </c>
      <c r="M7" s="1392"/>
      <c r="N7" s="1389"/>
      <c r="O7" s="1390"/>
      <c r="P7" s="792">
        <v>0</v>
      </c>
    </row>
    <row r="8" spans="1:16" s="741" customFormat="1" ht="289.5" customHeight="1">
      <c r="A8" s="789" t="s">
        <v>1075</v>
      </c>
      <c r="B8" s="789" t="s">
        <v>314</v>
      </c>
      <c r="C8" s="789"/>
      <c r="D8" s="789" t="s">
        <v>1076</v>
      </c>
      <c r="E8" s="789" t="s">
        <v>1077</v>
      </c>
      <c r="F8" s="789" t="s">
        <v>321</v>
      </c>
      <c r="G8" s="788">
        <v>11000</v>
      </c>
      <c r="H8" s="881">
        <v>11000</v>
      </c>
      <c r="I8" s="788">
        <v>10080.000000000002</v>
      </c>
      <c r="J8" s="788">
        <v>8000</v>
      </c>
      <c r="K8" s="788">
        <v>7500</v>
      </c>
      <c r="L8" s="1391" t="s">
        <v>1099</v>
      </c>
      <c r="M8" s="1392"/>
      <c r="N8" s="1389"/>
      <c r="O8" s="1390"/>
      <c r="P8" s="792">
        <v>0</v>
      </c>
    </row>
    <row r="9" spans="1:16" s="17" customFormat="1" ht="60" customHeight="1">
      <c r="A9" s="1386" t="s">
        <v>320</v>
      </c>
      <c r="B9" s="1387"/>
      <c r="C9" s="1387"/>
      <c r="D9" s="1387"/>
      <c r="E9" s="1387"/>
      <c r="F9" s="1387"/>
      <c r="G9" s="1387"/>
      <c r="H9" s="1387"/>
      <c r="I9" s="1387"/>
      <c r="J9" s="1387"/>
      <c r="K9" s="1387"/>
      <c r="L9" s="1387"/>
      <c r="M9" s="1387"/>
      <c r="N9" s="1387"/>
      <c r="O9" s="1387"/>
      <c r="P9" s="1388"/>
    </row>
    <row r="10" spans="1:16" s="17" customFormat="1" ht="187.5" customHeight="1">
      <c r="A10" s="509" t="s">
        <v>319</v>
      </c>
      <c r="B10" s="510" t="s">
        <v>316</v>
      </c>
      <c r="C10" s="180"/>
      <c r="D10" s="509" t="s">
        <v>318</v>
      </c>
      <c r="E10" s="173"/>
      <c r="F10" s="173"/>
      <c r="G10" s="443"/>
      <c r="H10" s="443"/>
      <c r="I10" s="443"/>
      <c r="J10" s="443"/>
      <c r="K10" s="443"/>
      <c r="L10" s="1299">
        <v>565.6</v>
      </c>
      <c r="M10" s="1299"/>
      <c r="N10" s="1299" t="s">
        <v>953</v>
      </c>
      <c r="O10" s="1299"/>
      <c r="P10" s="666">
        <v>0</v>
      </c>
    </row>
    <row r="11" spans="1:16" s="17" customFormat="1" ht="208.5" customHeight="1">
      <c r="A11" s="509" t="s">
        <v>317</v>
      </c>
      <c r="B11" s="510" t="s">
        <v>316</v>
      </c>
      <c r="C11" s="180"/>
      <c r="D11" s="509" t="s">
        <v>315</v>
      </c>
      <c r="E11" s="173"/>
      <c r="F11" s="173"/>
      <c r="G11" s="443"/>
      <c r="H11" s="443"/>
      <c r="I11" s="443"/>
      <c r="J11" s="443"/>
      <c r="K11" s="443"/>
      <c r="L11" s="1299">
        <v>728.00000000000011</v>
      </c>
      <c r="M11" s="1299"/>
      <c r="N11" s="1299" t="s">
        <v>954</v>
      </c>
      <c r="O11" s="1299"/>
      <c r="P11" s="666">
        <v>0</v>
      </c>
    </row>
    <row r="12" spans="1:16" s="17" customFormat="1" ht="208.5" customHeight="1">
      <c r="A12" s="509" t="s">
        <v>1042</v>
      </c>
      <c r="B12" s="510"/>
      <c r="C12" s="180"/>
      <c r="D12" s="509" t="s">
        <v>1043</v>
      </c>
      <c r="E12" s="173"/>
      <c r="F12" s="173"/>
      <c r="G12" s="443"/>
      <c r="H12" s="443"/>
      <c r="I12" s="443"/>
      <c r="J12" s="443"/>
      <c r="K12" s="443"/>
      <c r="L12" s="1279">
        <v>285</v>
      </c>
      <c r="M12" s="1280"/>
      <c r="N12" s="1280"/>
      <c r="O12" s="1281"/>
      <c r="P12" s="666">
        <v>0</v>
      </c>
    </row>
    <row r="13" spans="1:16" s="741" customFormat="1" ht="208.5" customHeight="1">
      <c r="A13" s="753" t="s">
        <v>1067</v>
      </c>
      <c r="B13" s="749" t="s">
        <v>189</v>
      </c>
      <c r="C13" s="180"/>
      <c r="D13" s="753" t="s">
        <v>1068</v>
      </c>
      <c r="E13" s="173"/>
      <c r="F13" s="173"/>
      <c r="G13" s="443"/>
      <c r="H13" s="443"/>
      <c r="I13" s="443"/>
      <c r="J13" s="443"/>
      <c r="K13" s="443"/>
      <c r="L13" s="1279">
        <v>123.20000000000002</v>
      </c>
      <c r="M13" s="1280"/>
      <c r="N13" s="1280"/>
      <c r="O13" s="1281"/>
      <c r="P13" s="666">
        <v>0</v>
      </c>
    </row>
    <row r="14" spans="1:16" s="913" customFormat="1" ht="171.75" customHeight="1">
      <c r="A14" s="991" t="s">
        <v>948</v>
      </c>
      <c r="B14" s="964" t="s">
        <v>22</v>
      </c>
      <c r="C14" s="992"/>
      <c r="D14" s="991" t="s">
        <v>1069</v>
      </c>
      <c r="E14" s="993"/>
      <c r="F14" s="993"/>
      <c r="G14" s="994"/>
      <c r="H14" s="994"/>
      <c r="I14" s="994"/>
      <c r="J14" s="994"/>
      <c r="K14" s="994"/>
      <c r="L14" s="1297">
        <v>165</v>
      </c>
      <c r="M14" s="1297"/>
      <c r="N14" s="1393" t="s">
        <v>955</v>
      </c>
      <c r="O14" s="1393"/>
      <c r="P14" s="922">
        <v>0</v>
      </c>
    </row>
    <row r="15" spans="1:16" s="741" customFormat="1" ht="171.75" customHeight="1">
      <c r="A15" s="753" t="s">
        <v>1046</v>
      </c>
      <c r="B15" s="749" t="s">
        <v>189</v>
      </c>
      <c r="C15" s="754"/>
      <c r="D15" s="755" t="s">
        <v>1047</v>
      </c>
      <c r="E15" s="752"/>
      <c r="F15" s="752"/>
      <c r="G15" s="756">
        <f>I15*1.43</f>
        <v>57.657600000000009</v>
      </c>
      <c r="H15" s="756">
        <v>51.48</v>
      </c>
      <c r="I15" s="756">
        <v>40.320000000000007</v>
      </c>
      <c r="J15" s="756">
        <v>37.497600000000006</v>
      </c>
      <c r="K15" s="756">
        <v>35.078400000000009</v>
      </c>
      <c r="L15" s="1279">
        <v>28</v>
      </c>
      <c r="M15" s="1281"/>
      <c r="N15" s="862"/>
      <c r="O15" s="863"/>
      <c r="P15" s="666">
        <v>0</v>
      </c>
    </row>
    <row r="16" spans="1:16" s="741" customFormat="1" ht="171.75" customHeight="1">
      <c r="A16" s="753" t="s">
        <v>1048</v>
      </c>
      <c r="B16" s="749" t="s">
        <v>189</v>
      </c>
      <c r="C16" s="754"/>
      <c r="D16" s="755" t="s">
        <v>1047</v>
      </c>
      <c r="E16" s="752"/>
      <c r="F16" s="752"/>
      <c r="G16" s="756">
        <f>I16*1.43</f>
        <v>64.064000000000007</v>
      </c>
      <c r="H16" s="756">
        <v>57.199999999999996</v>
      </c>
      <c r="I16" s="756">
        <v>44.800000000000004</v>
      </c>
      <c r="J16" s="756">
        <v>41.664000000000009</v>
      </c>
      <c r="K16" s="756">
        <v>38.976000000000006</v>
      </c>
      <c r="L16" s="1279">
        <v>28</v>
      </c>
      <c r="M16" s="1281"/>
      <c r="N16" s="862"/>
      <c r="O16" s="863"/>
      <c r="P16" s="791">
        <v>0</v>
      </c>
    </row>
    <row r="17" spans="1:16" s="17" customFormat="1" ht="147" customHeight="1">
      <c r="A17" s="509" t="s">
        <v>688</v>
      </c>
      <c r="B17" s="365" t="s">
        <v>228</v>
      </c>
      <c r="C17" s="474"/>
      <c r="D17" s="474"/>
      <c r="E17" s="444"/>
      <c r="F17" s="444"/>
      <c r="G17" s="517">
        <f>I17*1.43</f>
        <v>57.657600000000009</v>
      </c>
      <c r="H17" s="891">
        <v>51.48</v>
      </c>
      <c r="I17" s="199">
        <v>40.320000000000007</v>
      </c>
      <c r="J17" s="199">
        <v>37.497600000000006</v>
      </c>
      <c r="K17" s="199">
        <v>35.078400000000009</v>
      </c>
      <c r="L17" s="1400">
        <v>18</v>
      </c>
      <c r="M17" s="1401"/>
      <c r="N17" s="1402"/>
      <c r="O17" s="1403"/>
      <c r="P17" s="666">
        <v>0</v>
      </c>
    </row>
    <row r="18" spans="1:16" ht="67.5" customHeight="1">
      <c r="A18" s="1394" t="s">
        <v>1094</v>
      </c>
      <c r="B18" s="1395"/>
      <c r="C18" s="1395"/>
      <c r="D18" s="1395"/>
      <c r="E18" s="1395"/>
      <c r="F18" s="1395"/>
      <c r="G18" s="1395"/>
      <c r="H18" s="1395"/>
      <c r="I18" s="1395"/>
      <c r="J18" s="1395"/>
      <c r="K18" s="1395"/>
      <c r="L18" s="1395"/>
      <c r="M18" s="1396"/>
      <c r="N18" s="592"/>
      <c r="O18" s="592"/>
      <c r="P18" s="174" t="s">
        <v>1008</v>
      </c>
    </row>
    <row r="19" spans="1:16" ht="48" customHeight="1">
      <c r="A19" s="1397"/>
      <c r="B19" s="1398"/>
      <c r="C19" s="1398"/>
      <c r="D19" s="1398"/>
      <c r="E19" s="1398"/>
      <c r="F19" s="1398"/>
      <c r="G19" s="1398"/>
      <c r="H19" s="1398"/>
      <c r="I19" s="1398"/>
      <c r="J19" s="1398"/>
      <c r="K19" s="1398"/>
      <c r="L19" s="1398"/>
      <c r="M19" s="1399"/>
      <c r="N19" s="593"/>
      <c r="O19" s="593"/>
      <c r="P19" s="790">
        <f>SUM(P5:P18)</f>
        <v>0</v>
      </c>
    </row>
  </sheetData>
  <customSheetViews>
    <customSheetView guid="{89EA35C3-7924-44DA-B8AA-065DFF2CD6E9}" scale="40" showPageBreaks="1" fitToPage="1" printArea="1" view="pageBreakPreview">
      <selection activeCell="R8" sqref="R8"/>
      <pageMargins left="0" right="0" top="0" bottom="0" header="0" footer="0"/>
      <printOptions horizontalCentered="1"/>
      <pageSetup paperSize="9" scale="27" fitToHeight="0" orientation="portrait" r:id="rId1"/>
    </customSheetView>
    <customSheetView guid="{3639C9D1-8CC8-487E-A492-E97C3143B85F}" scale="40" showPageBreaks="1" fitToPage="1" printArea="1" view="pageBreakPreview">
      <selection activeCell="R8" sqref="R8"/>
      <pageMargins left="0" right="0" top="0" bottom="0" header="0" footer="0"/>
      <printOptions horizontalCentered="1"/>
      <pageSetup paperSize="9" scale="27" fitToHeight="0" orientation="portrait" r:id="rId2"/>
    </customSheetView>
    <customSheetView guid="{82B9B5EF-342D-4631-9AF3-2E5299022429}" scale="40" showPageBreaks="1" fitToPage="1" printArea="1" view="pageBreakPreview">
      <selection activeCell="R8" sqref="R8"/>
      <pageMargins left="0" right="0" top="0" bottom="0" header="0" footer="0"/>
      <printOptions horizontalCentered="1"/>
      <pageSetup paperSize="9" scale="27" fitToHeight="0" orientation="portrait" r:id="rId3"/>
    </customSheetView>
  </customSheetViews>
  <mergeCells count="33">
    <mergeCell ref="N14:O14"/>
    <mergeCell ref="L12:O12"/>
    <mergeCell ref="N8:O8"/>
    <mergeCell ref="L8:M8"/>
    <mergeCell ref="A18:M19"/>
    <mergeCell ref="L17:M17"/>
    <mergeCell ref="L11:M11"/>
    <mergeCell ref="L14:M14"/>
    <mergeCell ref="L10:M10"/>
    <mergeCell ref="L13:O13"/>
    <mergeCell ref="N17:O17"/>
    <mergeCell ref="N10:O10"/>
    <mergeCell ref="A9:P9"/>
    <mergeCell ref="L15:M15"/>
    <mergeCell ref="L16:M16"/>
    <mergeCell ref="N11:O11"/>
    <mergeCell ref="A5:P5"/>
    <mergeCell ref="N6:O6"/>
    <mergeCell ref="L6:M6"/>
    <mergeCell ref="L7:M7"/>
    <mergeCell ref="N7:O7"/>
    <mergeCell ref="A1:P1"/>
    <mergeCell ref="A2:P2"/>
    <mergeCell ref="B3:B4"/>
    <mergeCell ref="G3:K3"/>
    <mergeCell ref="F3:F4"/>
    <mergeCell ref="E3:E4"/>
    <mergeCell ref="D3:D4"/>
    <mergeCell ref="P3:P4"/>
    <mergeCell ref="A3:A4"/>
    <mergeCell ref="C3:C4"/>
    <mergeCell ref="L3:M4"/>
    <mergeCell ref="N3:O4"/>
  </mergeCells>
  <printOptions horizontalCentered="1"/>
  <pageMargins left="0" right="0" top="0" bottom="0" header="0" footer="0"/>
  <pageSetup paperSize="9" scale="27" fitToHeight="0" orientation="portrait" r:id="rId4"/>
  <drawing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A1:BX40"/>
  <sheetViews>
    <sheetView topLeftCell="A37" zoomScale="40" zoomScaleNormal="40" zoomScaleSheetLayoutView="40" workbookViewId="0">
      <selection activeCell="A38" sqref="A38:B38"/>
    </sheetView>
  </sheetViews>
  <sheetFormatPr defaultRowHeight="18"/>
  <cols>
    <col min="1" max="1" width="60" style="175" customWidth="1"/>
    <col min="2" max="2" width="15" style="175" hidden="1" customWidth="1"/>
    <col min="3" max="3" width="25.42578125" style="175" customWidth="1"/>
    <col min="4" max="4" width="36.42578125" style="175" customWidth="1"/>
    <col min="5" max="5" width="18.140625" style="175" hidden="1" customWidth="1"/>
    <col min="6" max="7" width="18.140625" style="175" customWidth="1"/>
    <col min="8" max="8" width="20.7109375" style="175" customWidth="1"/>
    <col min="9" max="9" width="18.140625" style="175" customWidth="1"/>
    <col min="10" max="10" width="11.42578125" style="175" hidden="1" customWidth="1"/>
    <col min="11" max="11" width="12.28515625" style="175" hidden="1" customWidth="1"/>
    <col min="12" max="12" width="5" style="175" hidden="1" customWidth="1"/>
    <col min="13" max="13" width="20.140625" style="175" customWidth="1"/>
    <col min="14" max="15" width="23.5703125" style="182" customWidth="1"/>
    <col min="16" max="44" width="9.140625" style="128"/>
    <col min="45" max="45" width="9.140625" style="128" customWidth="1"/>
    <col min="46" max="76" width="9.140625" style="128"/>
    <col min="77" max="16384" width="9.140625" style="175"/>
  </cols>
  <sheetData>
    <row r="1" spans="1:15" ht="408" customHeight="1">
      <c r="A1" s="161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83"/>
      <c r="O1" s="183"/>
    </row>
    <row r="2" spans="1:15" ht="162" customHeight="1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83"/>
      <c r="O2" s="183"/>
    </row>
    <row r="3" spans="1:15" ht="78.75" customHeight="1">
      <c r="A3" s="1029" t="s">
        <v>188</v>
      </c>
      <c r="B3" s="1430"/>
      <c r="C3" s="1029" t="s">
        <v>341</v>
      </c>
      <c r="D3" s="1031" t="s">
        <v>340</v>
      </c>
      <c r="E3" s="1031" t="s">
        <v>559</v>
      </c>
      <c r="F3" s="1031"/>
      <c r="G3" s="1431"/>
      <c r="H3" s="1431"/>
      <c r="I3" s="1431"/>
      <c r="J3" s="708"/>
      <c r="K3" s="708"/>
      <c r="L3" s="708"/>
      <c r="M3" s="1049" t="s">
        <v>184</v>
      </c>
      <c r="N3" s="1033" t="s">
        <v>560</v>
      </c>
      <c r="O3" s="1033"/>
    </row>
    <row r="4" spans="1:15" ht="147" customHeight="1">
      <c r="A4" s="1430"/>
      <c r="B4" s="1430"/>
      <c r="C4" s="1430"/>
      <c r="D4" s="1430"/>
      <c r="E4" s="709" t="s">
        <v>960</v>
      </c>
      <c r="F4" s="709" t="s">
        <v>960</v>
      </c>
      <c r="G4" s="707" t="s">
        <v>961</v>
      </c>
      <c r="H4" s="707" t="s">
        <v>962</v>
      </c>
      <c r="I4" s="630" t="s">
        <v>963</v>
      </c>
      <c r="J4" s="708"/>
      <c r="K4" s="708"/>
      <c r="L4" s="708"/>
      <c r="M4" s="1432"/>
      <c r="N4" s="706" t="s">
        <v>402</v>
      </c>
      <c r="O4" s="706" t="s">
        <v>466</v>
      </c>
    </row>
    <row r="5" spans="1:15" ht="114.75" customHeight="1">
      <c r="A5" s="1410" t="s">
        <v>965</v>
      </c>
      <c r="B5" s="1411"/>
      <c r="C5" s="410"/>
      <c r="D5" s="410"/>
      <c r="E5" s="644">
        <v>65.665599999999998</v>
      </c>
      <c r="F5" s="879">
        <v>58.629999999999995</v>
      </c>
      <c r="G5" s="879">
        <v>45.92</v>
      </c>
      <c r="H5" s="644">
        <v>42.705600000000004</v>
      </c>
      <c r="I5" s="644">
        <v>39.950400000000002</v>
      </c>
      <c r="J5" s="185">
        <v>51</v>
      </c>
      <c r="K5" s="185">
        <v>47.43</v>
      </c>
      <c r="L5" s="185">
        <v>44.37</v>
      </c>
      <c r="M5" s="669">
        <v>0</v>
      </c>
      <c r="N5" s="673">
        <v>15</v>
      </c>
      <c r="O5" s="673"/>
    </row>
    <row r="6" spans="1:15" ht="144" customHeight="1">
      <c r="A6" s="1043" t="s">
        <v>966</v>
      </c>
      <c r="B6" s="1043"/>
      <c r="C6" s="184"/>
      <c r="D6" s="171" t="s">
        <v>39</v>
      </c>
      <c r="E6" s="644">
        <v>83.283200000000008</v>
      </c>
      <c r="F6" s="879">
        <v>74.36</v>
      </c>
      <c r="G6" s="879">
        <v>58.240000000000009</v>
      </c>
      <c r="H6" s="644">
        <v>54.16320000000001</v>
      </c>
      <c r="I6" s="644">
        <v>50.668800000000005</v>
      </c>
      <c r="J6" s="185">
        <v>52</v>
      </c>
      <c r="K6" s="185">
        <v>48.36</v>
      </c>
      <c r="L6" s="185">
        <v>45.24</v>
      </c>
      <c r="M6" s="669">
        <v>0</v>
      </c>
      <c r="N6" s="1153">
        <v>36.96</v>
      </c>
      <c r="O6" s="1155"/>
    </row>
    <row r="7" spans="1:15" ht="144" customHeight="1">
      <c r="A7" s="1043" t="s">
        <v>967</v>
      </c>
      <c r="B7" s="1043"/>
      <c r="C7" s="184"/>
      <c r="D7" s="171" t="s">
        <v>39</v>
      </c>
      <c r="E7" s="644">
        <v>123.32320000000001</v>
      </c>
      <c r="F7" s="879">
        <v>110.11</v>
      </c>
      <c r="G7" s="879">
        <v>86.240000000000009</v>
      </c>
      <c r="H7" s="644">
        <v>80.20320000000001</v>
      </c>
      <c r="I7" s="644">
        <v>75.028800000000004</v>
      </c>
      <c r="J7" s="185">
        <v>77</v>
      </c>
      <c r="K7" s="185">
        <v>71.61</v>
      </c>
      <c r="L7" s="185">
        <v>66.989999999999995</v>
      </c>
      <c r="M7" s="669">
        <v>0</v>
      </c>
      <c r="N7" s="673">
        <v>59.360000000000007</v>
      </c>
      <c r="O7" s="849"/>
    </row>
    <row r="8" spans="1:15" ht="144" customHeight="1">
      <c r="A8" s="1043" t="s">
        <v>968</v>
      </c>
      <c r="B8" s="1043"/>
      <c r="C8" s="184"/>
      <c r="D8" s="171" t="s">
        <v>39</v>
      </c>
      <c r="E8" s="644">
        <v>448.44800000000004</v>
      </c>
      <c r="F8" s="879">
        <v>400.4</v>
      </c>
      <c r="G8" s="879">
        <v>313.60000000000002</v>
      </c>
      <c r="H8" s="644">
        <v>291.64800000000002</v>
      </c>
      <c r="I8" s="644">
        <v>272.83199999999999</v>
      </c>
      <c r="J8" s="185">
        <v>280</v>
      </c>
      <c r="K8" s="185">
        <v>260.40000000000003</v>
      </c>
      <c r="L8" s="185">
        <v>243.6</v>
      </c>
      <c r="M8" s="669">
        <v>0</v>
      </c>
      <c r="N8" s="673"/>
      <c r="O8" s="849"/>
    </row>
    <row r="9" spans="1:15" ht="144" customHeight="1">
      <c r="A9" s="1043" t="s">
        <v>339</v>
      </c>
      <c r="B9" s="1409"/>
      <c r="C9" s="163"/>
      <c r="D9" s="170"/>
      <c r="E9" s="644">
        <v>685.48480000000006</v>
      </c>
      <c r="F9" s="879">
        <v>612.04</v>
      </c>
      <c r="G9" s="879">
        <v>479.36000000000007</v>
      </c>
      <c r="H9" s="644">
        <v>445.80480000000011</v>
      </c>
      <c r="I9" s="644">
        <v>417.04320000000007</v>
      </c>
      <c r="J9" s="185">
        <v>428</v>
      </c>
      <c r="K9" s="185">
        <v>398.04</v>
      </c>
      <c r="L9" s="185">
        <v>372.36</v>
      </c>
      <c r="M9" s="669">
        <v>0</v>
      </c>
      <c r="N9" s="673">
        <v>280</v>
      </c>
      <c r="O9" s="849"/>
    </row>
    <row r="10" spans="1:15" ht="144" customHeight="1">
      <c r="A10" s="1043" t="s">
        <v>969</v>
      </c>
      <c r="B10" s="1409"/>
      <c r="C10" s="163"/>
      <c r="D10" s="170"/>
      <c r="E10" s="644">
        <v>600.6</v>
      </c>
      <c r="F10" s="879">
        <v>536.25</v>
      </c>
      <c r="G10" s="879">
        <v>420.00000000000006</v>
      </c>
      <c r="H10" s="644">
        <v>390.60000000000008</v>
      </c>
      <c r="I10" s="644">
        <v>365.40000000000003</v>
      </c>
      <c r="J10" s="185">
        <v>375</v>
      </c>
      <c r="K10" s="185">
        <v>348.75</v>
      </c>
      <c r="L10" s="185">
        <v>326.25</v>
      </c>
      <c r="M10" s="669">
        <v>0</v>
      </c>
      <c r="N10" s="673">
        <v>246.40000000000003</v>
      </c>
      <c r="O10" s="849"/>
    </row>
    <row r="11" spans="1:15" ht="144" customHeight="1">
      <c r="A11" s="1043" t="s">
        <v>798</v>
      </c>
      <c r="B11" s="1409"/>
      <c r="C11" s="163"/>
      <c r="D11" s="170"/>
      <c r="E11" s="644">
        <v>347.54720000000003</v>
      </c>
      <c r="F11" s="879">
        <v>310.31</v>
      </c>
      <c r="G11" s="879">
        <v>243.04000000000002</v>
      </c>
      <c r="H11" s="644">
        <v>226.02720000000002</v>
      </c>
      <c r="I11" s="644">
        <v>211.44480000000001</v>
      </c>
      <c r="J11" s="185">
        <v>217</v>
      </c>
      <c r="K11" s="185">
        <v>201.81</v>
      </c>
      <c r="L11" s="185">
        <v>188.79</v>
      </c>
      <c r="M11" s="669">
        <v>0</v>
      </c>
      <c r="N11" s="673"/>
      <c r="O11" s="849"/>
    </row>
    <row r="12" spans="1:15" ht="144" customHeight="1">
      <c r="A12" s="1043" t="s">
        <v>338</v>
      </c>
      <c r="B12" s="1409"/>
      <c r="C12" s="163"/>
      <c r="D12" s="171" t="s">
        <v>39</v>
      </c>
      <c r="E12" s="644">
        <v>333.13280000000003</v>
      </c>
      <c r="F12" s="879">
        <v>297.44</v>
      </c>
      <c r="G12" s="879">
        <v>232.96000000000004</v>
      </c>
      <c r="H12" s="644">
        <v>216.65280000000004</v>
      </c>
      <c r="I12" s="644">
        <v>202.67520000000002</v>
      </c>
      <c r="J12" s="710">
        <v>208</v>
      </c>
      <c r="K12" s="185">
        <v>193.44</v>
      </c>
      <c r="L12" s="185">
        <v>180.96</v>
      </c>
      <c r="M12" s="669">
        <v>0</v>
      </c>
      <c r="N12" s="849"/>
      <c r="O12" s="849"/>
    </row>
    <row r="13" spans="1:15" ht="236.25" customHeight="1">
      <c r="A13" s="1043" t="s">
        <v>337</v>
      </c>
      <c r="B13" s="1409"/>
      <c r="C13" s="163"/>
      <c r="D13" s="171" t="s">
        <v>39</v>
      </c>
      <c r="E13" s="644">
        <v>880.88000000000011</v>
      </c>
      <c r="F13" s="879">
        <v>786.5</v>
      </c>
      <c r="G13" s="879">
        <v>616.00000000000011</v>
      </c>
      <c r="H13" s="644">
        <v>572.88000000000011</v>
      </c>
      <c r="I13" s="644">
        <v>535.92000000000007</v>
      </c>
      <c r="J13" s="710">
        <v>208</v>
      </c>
      <c r="K13" s="185">
        <v>193.44</v>
      </c>
      <c r="L13" s="185">
        <v>180.96</v>
      </c>
      <c r="M13" s="669">
        <v>0</v>
      </c>
      <c r="N13" s="849"/>
      <c r="O13" s="849"/>
    </row>
    <row r="14" spans="1:15" ht="144" customHeight="1">
      <c r="A14" s="1043" t="s">
        <v>970</v>
      </c>
      <c r="B14" s="1409"/>
      <c r="C14" s="184"/>
      <c r="D14" s="237" t="s">
        <v>39</v>
      </c>
      <c r="E14" s="644">
        <v>866.46560000000011</v>
      </c>
      <c r="F14" s="879">
        <v>773.63</v>
      </c>
      <c r="G14" s="879">
        <v>605.92000000000007</v>
      </c>
      <c r="H14" s="644">
        <v>563.50560000000007</v>
      </c>
      <c r="I14" s="644">
        <v>527.1504000000001</v>
      </c>
      <c r="J14" s="185">
        <v>541</v>
      </c>
      <c r="K14" s="185">
        <v>503.13000000000005</v>
      </c>
      <c r="L14" s="185">
        <v>470.67</v>
      </c>
      <c r="M14" s="669">
        <v>0</v>
      </c>
      <c r="N14" s="849"/>
      <c r="O14" s="849"/>
    </row>
    <row r="15" spans="1:15" ht="144" customHeight="1">
      <c r="A15" s="1043" t="s">
        <v>971</v>
      </c>
      <c r="B15" s="1409"/>
      <c r="C15" s="184"/>
      <c r="D15" s="395"/>
      <c r="E15" s="644">
        <v>73.673600000000008</v>
      </c>
      <c r="F15" s="879">
        <v>65.78</v>
      </c>
      <c r="G15" s="879">
        <v>51.52</v>
      </c>
      <c r="H15" s="644">
        <v>47.913600000000002</v>
      </c>
      <c r="I15" s="644">
        <v>44.822400000000002</v>
      </c>
      <c r="J15" s="185">
        <v>46</v>
      </c>
      <c r="K15" s="185">
        <v>42.78</v>
      </c>
      <c r="L15" s="185">
        <v>40.020000000000003</v>
      </c>
      <c r="M15" s="669">
        <v>0</v>
      </c>
      <c r="N15" s="849"/>
      <c r="O15" s="849"/>
    </row>
    <row r="16" spans="1:15" ht="144" customHeight="1">
      <c r="A16" s="1043" t="s">
        <v>972</v>
      </c>
      <c r="B16" s="1409"/>
      <c r="C16" s="163"/>
      <c r="D16" s="395"/>
      <c r="E16" s="644">
        <v>448.44800000000004</v>
      </c>
      <c r="F16" s="879">
        <v>400.4</v>
      </c>
      <c r="G16" s="879">
        <v>313.60000000000002</v>
      </c>
      <c r="H16" s="644">
        <v>291.64800000000002</v>
      </c>
      <c r="I16" s="644">
        <v>272.83199999999999</v>
      </c>
      <c r="J16" s="185">
        <v>280</v>
      </c>
      <c r="K16" s="185">
        <v>260.40000000000003</v>
      </c>
      <c r="L16" s="185">
        <v>243.6</v>
      </c>
      <c r="M16" s="669">
        <v>0</v>
      </c>
      <c r="N16" s="849"/>
      <c r="O16" s="849"/>
    </row>
    <row r="17" spans="1:15" ht="144" customHeight="1">
      <c r="A17" s="1043" t="s">
        <v>973</v>
      </c>
      <c r="B17" s="1409"/>
      <c r="C17" s="163"/>
      <c r="D17" s="395"/>
      <c r="E17" s="644">
        <v>400.4</v>
      </c>
      <c r="F17" s="879">
        <v>357.5</v>
      </c>
      <c r="G17" s="879">
        <v>280</v>
      </c>
      <c r="H17" s="644">
        <v>260.40000000000003</v>
      </c>
      <c r="I17" s="644">
        <v>243.6</v>
      </c>
      <c r="J17" s="185">
        <v>251</v>
      </c>
      <c r="K17" s="185">
        <v>233.43</v>
      </c>
      <c r="L17" s="185">
        <v>218.37</v>
      </c>
      <c r="M17" s="669">
        <v>0</v>
      </c>
      <c r="N17" s="849"/>
      <c r="O17" s="849"/>
    </row>
    <row r="18" spans="1:15" ht="144" customHeight="1">
      <c r="A18" s="1410" t="s">
        <v>790</v>
      </c>
      <c r="B18" s="1411"/>
      <c r="C18" s="163"/>
      <c r="D18" s="557"/>
      <c r="E18" s="663">
        <v>3075.0720000000001</v>
      </c>
      <c r="F18" s="893">
        <v>2745.6</v>
      </c>
      <c r="G18" s="893">
        <v>2150.4</v>
      </c>
      <c r="H18" s="663">
        <v>1999.8720000000003</v>
      </c>
      <c r="I18" s="663">
        <v>1870.848</v>
      </c>
      <c r="J18" s="711"/>
      <c r="K18" s="185"/>
      <c r="L18" s="185"/>
      <c r="M18" s="669">
        <v>0</v>
      </c>
      <c r="N18" s="849"/>
      <c r="O18" s="849"/>
    </row>
    <row r="19" spans="1:15" ht="192.75" customHeight="1">
      <c r="A19" s="1410" t="s">
        <v>763</v>
      </c>
      <c r="B19" s="1411"/>
      <c r="C19" s="163"/>
      <c r="D19" s="557"/>
      <c r="E19" s="1414">
        <v>865.7600000000001</v>
      </c>
      <c r="F19" s="1415"/>
      <c r="G19" s="1416"/>
      <c r="H19" s="1416"/>
      <c r="I19" s="1417"/>
      <c r="J19" s="711">
        <v>644</v>
      </c>
      <c r="K19" s="185">
        <v>598.92000000000007</v>
      </c>
      <c r="L19" s="185">
        <v>560.28</v>
      </c>
      <c r="M19" s="669">
        <v>0</v>
      </c>
      <c r="N19" s="849"/>
      <c r="O19" s="849"/>
    </row>
    <row r="20" spans="1:15" ht="239.25" customHeight="1">
      <c r="A20" s="1410" t="s">
        <v>811</v>
      </c>
      <c r="B20" s="1411"/>
      <c r="C20" s="163"/>
      <c r="D20" s="409"/>
      <c r="E20" s="1404">
        <v>865.7600000000001</v>
      </c>
      <c r="F20" s="1405"/>
      <c r="G20" s="1406"/>
      <c r="H20" s="1406"/>
      <c r="I20" s="1407"/>
      <c r="J20" s="185">
        <v>644</v>
      </c>
      <c r="K20" s="185">
        <v>598.92000000000007</v>
      </c>
      <c r="L20" s="185">
        <v>560.28</v>
      </c>
      <c r="M20" s="669">
        <v>0</v>
      </c>
      <c r="N20" s="849"/>
      <c r="O20" s="849"/>
    </row>
    <row r="21" spans="1:15" ht="144" customHeight="1">
      <c r="A21" s="1043" t="s">
        <v>974</v>
      </c>
      <c r="B21" s="1409"/>
      <c r="C21" s="163"/>
      <c r="D21" s="395"/>
      <c r="E21" s="644">
        <v>451.65120000000002</v>
      </c>
      <c r="F21" s="879">
        <v>403.26</v>
      </c>
      <c r="G21" s="644">
        <v>315.84000000000003</v>
      </c>
      <c r="H21" s="644">
        <v>293.73120000000006</v>
      </c>
      <c r="I21" s="644">
        <v>274.7808</v>
      </c>
      <c r="J21" s="185">
        <v>282</v>
      </c>
      <c r="K21" s="185">
        <v>262.26</v>
      </c>
      <c r="L21" s="185">
        <v>245.34</v>
      </c>
      <c r="M21" s="669">
        <v>0</v>
      </c>
      <c r="N21" s="849"/>
      <c r="O21" s="849"/>
    </row>
    <row r="22" spans="1:15" ht="195" customHeight="1">
      <c r="A22" s="1043" t="s">
        <v>975</v>
      </c>
      <c r="B22" s="1409"/>
      <c r="C22" s="164" t="s">
        <v>336</v>
      </c>
      <c r="D22" s="237" t="s">
        <v>335</v>
      </c>
      <c r="E22" s="644">
        <v>1569.5680000000002</v>
      </c>
      <c r="F22" s="879">
        <v>1401.3999999999999</v>
      </c>
      <c r="G22" s="644">
        <v>1097.6000000000001</v>
      </c>
      <c r="H22" s="644">
        <v>1020.7680000000001</v>
      </c>
      <c r="I22" s="644">
        <v>954.91200000000015</v>
      </c>
      <c r="J22" s="185">
        <v>980</v>
      </c>
      <c r="K22" s="185">
        <v>911.40000000000009</v>
      </c>
      <c r="L22" s="185">
        <v>852.6</v>
      </c>
      <c r="M22" s="669">
        <v>0</v>
      </c>
      <c r="N22" s="1412">
        <v>448.00000000000006</v>
      </c>
      <c r="O22" s="1413"/>
    </row>
    <row r="23" spans="1:15" ht="153.75" customHeight="1">
      <c r="A23" s="1408" t="s">
        <v>976</v>
      </c>
      <c r="B23" s="1409"/>
      <c r="C23" s="188" t="s">
        <v>6</v>
      </c>
      <c r="D23" s="187" t="s">
        <v>217</v>
      </c>
      <c r="E23" s="644">
        <v>2946.944</v>
      </c>
      <c r="F23" s="879">
        <v>2631.2</v>
      </c>
      <c r="G23" s="644">
        <v>2060.8000000000002</v>
      </c>
      <c r="H23" s="644">
        <v>1916.5440000000003</v>
      </c>
      <c r="I23" s="644">
        <v>1792.8960000000002</v>
      </c>
      <c r="J23" s="185">
        <v>1840</v>
      </c>
      <c r="K23" s="185">
        <v>1711.2</v>
      </c>
      <c r="L23" s="185">
        <v>1600.8</v>
      </c>
      <c r="M23" s="669">
        <v>0</v>
      </c>
      <c r="N23" s="1412">
        <v>448.00000000000006</v>
      </c>
      <c r="O23" s="1413"/>
    </row>
    <row r="24" spans="1:15" ht="172.5" customHeight="1">
      <c r="A24" s="1036" t="s">
        <v>964</v>
      </c>
      <c r="B24" s="1409"/>
      <c r="C24" s="186"/>
      <c r="D24" s="237" t="s">
        <v>333</v>
      </c>
      <c r="E24" s="644">
        <v>1793.7920000000001</v>
      </c>
      <c r="F24" s="879">
        <v>1601.6</v>
      </c>
      <c r="G24" s="644">
        <v>1254.4000000000001</v>
      </c>
      <c r="H24" s="644">
        <v>1166.5920000000001</v>
      </c>
      <c r="I24" s="644">
        <v>1091.328</v>
      </c>
      <c r="J24" s="185">
        <v>1469</v>
      </c>
      <c r="K24" s="185">
        <v>1366.17</v>
      </c>
      <c r="L24" s="185">
        <v>1278.03</v>
      </c>
      <c r="M24" s="669">
        <v>0</v>
      </c>
      <c r="N24" s="823"/>
      <c r="O24" s="864"/>
    </row>
    <row r="25" spans="1:15" ht="167.25" customHeight="1">
      <c r="A25" s="1036" t="s">
        <v>977</v>
      </c>
      <c r="B25" s="1409"/>
      <c r="C25" s="186"/>
      <c r="D25" s="237" t="s">
        <v>39</v>
      </c>
      <c r="E25" s="644">
        <v>2146.1440000000002</v>
      </c>
      <c r="F25" s="879">
        <v>1916.1999999999998</v>
      </c>
      <c r="G25" s="644">
        <v>1500.8000000000002</v>
      </c>
      <c r="H25" s="644">
        <v>1395.7440000000001</v>
      </c>
      <c r="I25" s="644">
        <v>1305.6960000000001</v>
      </c>
      <c r="J25" s="185">
        <v>1729</v>
      </c>
      <c r="K25" s="185">
        <v>1607.97</v>
      </c>
      <c r="L25" s="185">
        <v>1504.23</v>
      </c>
      <c r="M25" s="669">
        <v>0</v>
      </c>
      <c r="N25" s="823"/>
      <c r="O25" s="864"/>
    </row>
    <row r="26" spans="1:15" ht="164.25" customHeight="1">
      <c r="A26" s="1036" t="s">
        <v>978</v>
      </c>
      <c r="B26" s="1409"/>
      <c r="C26" s="186"/>
      <c r="D26" s="237" t="s">
        <v>333</v>
      </c>
      <c r="E26" s="644">
        <v>2562.5600000000004</v>
      </c>
      <c r="F26" s="879">
        <v>2288</v>
      </c>
      <c r="G26" s="644">
        <v>1792.0000000000002</v>
      </c>
      <c r="H26" s="644">
        <v>1666.5600000000004</v>
      </c>
      <c r="I26" s="644">
        <v>1559.0400000000002</v>
      </c>
      <c r="J26" s="185">
        <v>2366</v>
      </c>
      <c r="K26" s="185">
        <v>2200.38</v>
      </c>
      <c r="L26" s="185">
        <v>2058.42</v>
      </c>
      <c r="M26" s="669">
        <v>0</v>
      </c>
      <c r="N26" s="823"/>
      <c r="O26" s="864"/>
    </row>
    <row r="27" spans="1:15" ht="127.5" customHeight="1">
      <c r="A27" s="1043" t="s">
        <v>979</v>
      </c>
      <c r="B27" s="1409"/>
      <c r="C27" s="184"/>
      <c r="D27" s="396"/>
      <c r="E27" s="644">
        <f t="shared" ref="E27:E34" si="0">G27*1.43</f>
        <v>2002.0000000000002</v>
      </c>
      <c r="F27" s="879">
        <v>1787.5</v>
      </c>
      <c r="G27" s="644">
        <v>1400.0000000000002</v>
      </c>
      <c r="H27" s="644">
        <v>1302.0000000000002</v>
      </c>
      <c r="I27" s="644">
        <v>1218.0000000000002</v>
      </c>
      <c r="J27" s="185">
        <v>1287</v>
      </c>
      <c r="K27" s="185">
        <v>1196.9100000000001</v>
      </c>
      <c r="L27" s="185">
        <v>1119.69</v>
      </c>
      <c r="M27" s="669">
        <v>0</v>
      </c>
      <c r="N27" s="823"/>
      <c r="O27" s="864"/>
    </row>
    <row r="28" spans="1:15" ht="108" customHeight="1">
      <c r="A28" s="1043" t="s">
        <v>980</v>
      </c>
      <c r="B28" s="1409"/>
      <c r="C28" s="184"/>
      <c r="D28" s="170"/>
      <c r="E28" s="644">
        <f t="shared" si="0"/>
        <v>2354.3519999999999</v>
      </c>
      <c r="F28" s="879">
        <v>2102.1</v>
      </c>
      <c r="G28" s="644">
        <v>1646.4</v>
      </c>
      <c r="H28" s="644">
        <v>1531.1520000000003</v>
      </c>
      <c r="I28" s="644">
        <v>1432.3680000000002</v>
      </c>
      <c r="J28" s="185">
        <v>1547</v>
      </c>
      <c r="K28" s="185">
        <v>1438.71</v>
      </c>
      <c r="L28" s="185">
        <v>1345.89</v>
      </c>
      <c r="M28" s="669">
        <v>0</v>
      </c>
      <c r="N28" s="823"/>
      <c r="O28" s="865"/>
    </row>
    <row r="29" spans="1:15" ht="132" customHeight="1">
      <c r="A29" s="1043" t="s">
        <v>981</v>
      </c>
      <c r="B29" s="1409"/>
      <c r="C29" s="184"/>
      <c r="D29" s="170"/>
      <c r="E29" s="644">
        <f t="shared" si="0"/>
        <v>2786.7840000000001</v>
      </c>
      <c r="F29" s="879">
        <v>2488.1999999999998</v>
      </c>
      <c r="G29" s="644">
        <v>1948.8000000000002</v>
      </c>
      <c r="H29" s="644">
        <v>1812.3840000000002</v>
      </c>
      <c r="I29" s="644">
        <v>1695.4560000000001</v>
      </c>
      <c r="J29" s="185">
        <v>2470</v>
      </c>
      <c r="K29" s="185">
        <v>2297.1</v>
      </c>
      <c r="L29" s="185">
        <v>2148.9</v>
      </c>
      <c r="M29" s="669">
        <v>0</v>
      </c>
      <c r="N29" s="823"/>
      <c r="O29" s="866"/>
    </row>
    <row r="30" spans="1:15" ht="170.25" customHeight="1">
      <c r="A30" s="1043" t="s">
        <v>332</v>
      </c>
      <c r="B30" s="1409"/>
      <c r="C30" s="163"/>
      <c r="D30" s="171" t="s">
        <v>39</v>
      </c>
      <c r="E30" s="644">
        <f t="shared" si="0"/>
        <v>371.57120000000003</v>
      </c>
      <c r="F30" s="879">
        <v>331.76</v>
      </c>
      <c r="G30" s="653">
        <v>259.84000000000003</v>
      </c>
      <c r="H30" s="653">
        <v>241.65120000000005</v>
      </c>
      <c r="I30" s="653">
        <v>226.06080000000003</v>
      </c>
      <c r="J30" s="710">
        <v>208</v>
      </c>
      <c r="K30" s="185">
        <v>193.44</v>
      </c>
      <c r="L30" s="185">
        <v>180.96</v>
      </c>
      <c r="M30" s="669">
        <v>0</v>
      </c>
      <c r="N30" s="438">
        <v>50</v>
      </c>
      <c r="O30" s="438" t="s">
        <v>890</v>
      </c>
    </row>
    <row r="31" spans="1:15" ht="170.25" customHeight="1">
      <c r="A31" s="1043" t="s">
        <v>331</v>
      </c>
      <c r="B31" s="1409"/>
      <c r="C31" s="163"/>
      <c r="D31" s="171" t="s">
        <v>39</v>
      </c>
      <c r="E31" s="644">
        <f t="shared" si="0"/>
        <v>278.67840000000001</v>
      </c>
      <c r="F31" s="879">
        <v>248.82</v>
      </c>
      <c r="G31" s="653">
        <v>194.88000000000002</v>
      </c>
      <c r="H31" s="653">
        <v>181.23840000000004</v>
      </c>
      <c r="I31" s="653">
        <v>169.54560000000001</v>
      </c>
      <c r="J31" s="710">
        <v>208</v>
      </c>
      <c r="K31" s="185">
        <v>193.44</v>
      </c>
      <c r="L31" s="185">
        <v>180.96</v>
      </c>
      <c r="M31" s="669">
        <v>0</v>
      </c>
      <c r="N31" s="438">
        <v>70</v>
      </c>
      <c r="O31" s="438" t="s">
        <v>891</v>
      </c>
    </row>
    <row r="32" spans="1:15" ht="217.5" customHeight="1">
      <c r="A32" s="1419" t="s">
        <v>330</v>
      </c>
      <c r="B32" s="1420"/>
      <c r="C32" s="212"/>
      <c r="D32" s="326" t="s">
        <v>39</v>
      </c>
      <c r="E32" s="644">
        <f t="shared" si="0"/>
        <v>369.96960000000001</v>
      </c>
      <c r="F32" s="893">
        <v>330.33</v>
      </c>
      <c r="G32" s="551">
        <v>258.72000000000003</v>
      </c>
      <c r="H32" s="551">
        <v>240.60960000000003</v>
      </c>
      <c r="I32" s="551">
        <v>225.08640000000003</v>
      </c>
      <c r="J32" s="712">
        <v>208</v>
      </c>
      <c r="K32" s="713">
        <v>193.44</v>
      </c>
      <c r="L32" s="713">
        <v>180.96</v>
      </c>
      <c r="M32" s="670">
        <v>0</v>
      </c>
      <c r="N32" s="857">
        <v>50</v>
      </c>
      <c r="O32" s="857" t="s">
        <v>892</v>
      </c>
    </row>
    <row r="33" spans="1:76" ht="217.5" customHeight="1">
      <c r="A33" s="1419" t="s">
        <v>780</v>
      </c>
      <c r="B33" s="1420"/>
      <c r="C33" s="549"/>
      <c r="D33" s="1150"/>
      <c r="E33" s="644">
        <f t="shared" si="0"/>
        <v>1305.3040000000001</v>
      </c>
      <c r="F33" s="893">
        <v>1165.45</v>
      </c>
      <c r="G33" s="551">
        <v>912.80000000000007</v>
      </c>
      <c r="H33" s="551">
        <v>757.95</v>
      </c>
      <c r="I33" s="551">
        <v>709.05</v>
      </c>
      <c r="J33" s="712"/>
      <c r="K33" s="713"/>
      <c r="L33" s="713"/>
      <c r="M33" s="669">
        <v>0</v>
      </c>
      <c r="N33" s="857">
        <v>385</v>
      </c>
      <c r="O33" s="857"/>
    </row>
    <row r="34" spans="1:76" ht="217.5" customHeight="1">
      <c r="A34" s="1419" t="s">
        <v>781</v>
      </c>
      <c r="B34" s="1420"/>
      <c r="C34" s="549"/>
      <c r="D34" s="1421"/>
      <c r="E34" s="644">
        <f t="shared" si="0"/>
        <v>1375.7744</v>
      </c>
      <c r="F34" s="893">
        <v>1228.3699999999999</v>
      </c>
      <c r="G34" s="551">
        <v>962.08</v>
      </c>
      <c r="H34" s="551">
        <v>798.87</v>
      </c>
      <c r="I34" s="551">
        <v>747.33</v>
      </c>
      <c r="J34" s="712"/>
      <c r="K34" s="713"/>
      <c r="L34" s="713"/>
      <c r="M34" s="670">
        <v>0</v>
      </c>
      <c r="N34" s="857">
        <v>402</v>
      </c>
      <c r="O34" s="857"/>
    </row>
    <row r="35" spans="1:76" ht="51.75" customHeight="1">
      <c r="A35" s="1222" t="s">
        <v>329</v>
      </c>
      <c r="B35" s="1223"/>
      <c r="C35" s="1223"/>
      <c r="D35" s="1223"/>
      <c r="E35" s="1223"/>
      <c r="F35" s="1223"/>
      <c r="G35" s="1223"/>
      <c r="H35" s="1223"/>
      <c r="I35" s="1223"/>
      <c r="J35" s="1223"/>
      <c r="K35" s="1223"/>
      <c r="L35" s="1223"/>
      <c r="M35" s="1223"/>
      <c r="N35" s="1223"/>
      <c r="O35" s="1224"/>
    </row>
    <row r="36" spans="1:76" ht="170.25" customHeight="1">
      <c r="A36" s="1043" t="s">
        <v>328</v>
      </c>
      <c r="B36" s="1418"/>
      <c r="C36" s="163"/>
      <c r="D36" s="171"/>
      <c r="E36" s="1422">
        <v>2295</v>
      </c>
      <c r="F36" s="1422"/>
      <c r="G36" s="1423"/>
      <c r="H36" s="1425" t="s">
        <v>25</v>
      </c>
      <c r="I36" s="1423"/>
      <c r="J36" s="710"/>
      <c r="K36" s="185"/>
      <c r="L36" s="185"/>
      <c r="M36" s="669">
        <v>0</v>
      </c>
      <c r="N36" s="673">
        <v>1456.0000000000002</v>
      </c>
      <c r="O36" s="673" t="s">
        <v>893</v>
      </c>
    </row>
    <row r="37" spans="1:76" ht="165.75" customHeight="1">
      <c r="A37" s="1043" t="s">
        <v>327</v>
      </c>
      <c r="B37" s="1418"/>
      <c r="C37" s="163"/>
      <c r="D37" s="171"/>
      <c r="E37" s="1422">
        <v>2295</v>
      </c>
      <c r="F37" s="1422"/>
      <c r="G37" s="1423"/>
      <c r="H37" s="1425" t="s">
        <v>314</v>
      </c>
      <c r="I37" s="1423"/>
      <c r="J37" s="710"/>
      <c r="K37" s="185"/>
      <c r="L37" s="185"/>
      <c r="M37" s="669">
        <v>0</v>
      </c>
      <c r="N37" s="673">
        <v>1456.0000000000002</v>
      </c>
      <c r="O37" s="673" t="s">
        <v>893</v>
      </c>
    </row>
    <row r="38" spans="1:76" ht="152.25" customHeight="1">
      <c r="A38" s="1419" t="s">
        <v>326</v>
      </c>
      <c r="B38" s="1424"/>
      <c r="C38" s="212"/>
      <c r="D38" s="326"/>
      <c r="E38" s="1426"/>
      <c r="F38" s="1427"/>
      <c r="G38" s="1428"/>
      <c r="H38" s="1429"/>
      <c r="I38" s="1428"/>
      <c r="J38" s="712"/>
      <c r="K38" s="713"/>
      <c r="L38" s="713"/>
      <c r="M38" s="669">
        <v>0</v>
      </c>
      <c r="N38" s="673">
        <v>87.92</v>
      </c>
      <c r="O38" s="673" t="s">
        <v>894</v>
      </c>
    </row>
    <row r="39" spans="1:76" s="303" customFormat="1" ht="100.5" customHeight="1">
      <c r="A39" s="1161" t="s">
        <v>497</v>
      </c>
      <c r="B39" s="1161"/>
      <c r="C39" s="1161"/>
      <c r="D39" s="1161"/>
      <c r="E39" s="1161"/>
      <c r="F39" s="1161"/>
      <c r="G39" s="1161"/>
      <c r="H39" s="1161"/>
      <c r="I39" s="1162"/>
      <c r="J39" s="316"/>
      <c r="K39" s="315"/>
      <c r="M39" s="650" t="s">
        <v>1008</v>
      </c>
      <c r="N39" s="316"/>
      <c r="O39" s="315"/>
      <c r="P39" s="741"/>
      <c r="Q39" s="741"/>
      <c r="R39" s="741"/>
      <c r="S39" s="741"/>
      <c r="T39" s="741"/>
      <c r="U39" s="741"/>
      <c r="V39" s="741"/>
      <c r="W39" s="741"/>
      <c r="X39" s="741"/>
      <c r="Y39" s="741"/>
      <c r="Z39" s="741"/>
      <c r="AA39" s="741"/>
      <c r="AB39" s="741"/>
      <c r="AC39" s="741"/>
      <c r="AD39" s="741"/>
      <c r="AE39" s="741"/>
      <c r="AF39" s="741"/>
      <c r="AG39" s="741"/>
      <c r="AH39" s="741"/>
      <c r="AI39" s="741"/>
      <c r="AJ39" s="741"/>
      <c r="AK39" s="741"/>
      <c r="AL39" s="741"/>
      <c r="AM39" s="741"/>
      <c r="AN39" s="741"/>
      <c r="AO39" s="741"/>
      <c r="AP39" s="741"/>
      <c r="AQ39" s="741"/>
      <c r="AR39" s="741"/>
      <c r="AS39" s="741"/>
      <c r="AT39" s="741"/>
      <c r="AU39" s="741"/>
      <c r="AV39" s="741"/>
      <c r="AW39" s="741"/>
      <c r="AX39" s="741"/>
      <c r="AY39" s="741"/>
      <c r="AZ39" s="741"/>
      <c r="BA39" s="741"/>
      <c r="BB39" s="741"/>
      <c r="BC39" s="741"/>
      <c r="BD39" s="741"/>
      <c r="BE39" s="741"/>
      <c r="BF39" s="741"/>
      <c r="BG39" s="741"/>
      <c r="BH39" s="741"/>
      <c r="BI39" s="741"/>
      <c r="BJ39" s="741"/>
      <c r="BK39" s="741"/>
      <c r="BL39" s="741"/>
      <c r="BM39" s="741"/>
      <c r="BN39" s="741"/>
      <c r="BO39" s="741"/>
      <c r="BP39" s="741"/>
      <c r="BQ39" s="741"/>
      <c r="BR39" s="741"/>
      <c r="BS39" s="741"/>
      <c r="BT39" s="741"/>
      <c r="BU39" s="741"/>
      <c r="BV39" s="741"/>
      <c r="BW39" s="741"/>
      <c r="BX39" s="741"/>
    </row>
    <row r="40" spans="1:76" s="303" customFormat="1" ht="54" customHeight="1">
      <c r="A40" s="1163"/>
      <c r="B40" s="1163"/>
      <c r="C40" s="1163"/>
      <c r="D40" s="1163"/>
      <c r="E40" s="1163"/>
      <c r="F40" s="1163"/>
      <c r="G40" s="1163"/>
      <c r="H40" s="1163"/>
      <c r="I40" s="1164"/>
      <c r="J40" s="316"/>
      <c r="K40" s="315"/>
      <c r="M40" s="394">
        <f>SUM(M5:M38)</f>
        <v>0</v>
      </c>
      <c r="N40" s="316"/>
      <c r="O40" s="315"/>
      <c r="P40" s="741"/>
      <c r="Q40" s="741"/>
      <c r="R40" s="741"/>
      <c r="S40" s="741"/>
      <c r="T40" s="741"/>
      <c r="U40" s="741"/>
      <c r="V40" s="741"/>
      <c r="W40" s="741"/>
      <c r="X40" s="741"/>
      <c r="Y40" s="741"/>
      <c r="Z40" s="741"/>
      <c r="AA40" s="741"/>
      <c r="AB40" s="741"/>
      <c r="AC40" s="741"/>
      <c r="AD40" s="741"/>
      <c r="AE40" s="741"/>
      <c r="AF40" s="741"/>
      <c r="AG40" s="741"/>
      <c r="AH40" s="741"/>
      <c r="AI40" s="741"/>
      <c r="AJ40" s="741"/>
      <c r="AK40" s="741"/>
      <c r="AL40" s="741"/>
      <c r="AM40" s="741"/>
      <c r="AN40" s="741"/>
      <c r="AO40" s="741"/>
      <c r="AP40" s="741"/>
      <c r="AQ40" s="741"/>
      <c r="AR40" s="741"/>
      <c r="AS40" s="741"/>
      <c r="AT40" s="741"/>
      <c r="AU40" s="741"/>
      <c r="AV40" s="741"/>
      <c r="AW40" s="741"/>
      <c r="AX40" s="741"/>
      <c r="AY40" s="741"/>
      <c r="AZ40" s="741"/>
      <c r="BA40" s="741"/>
      <c r="BB40" s="741"/>
      <c r="BC40" s="741"/>
      <c r="BD40" s="741"/>
      <c r="BE40" s="741"/>
      <c r="BF40" s="741"/>
      <c r="BG40" s="741"/>
      <c r="BH40" s="741"/>
      <c r="BI40" s="741"/>
      <c r="BJ40" s="741"/>
      <c r="BK40" s="741"/>
      <c r="BL40" s="741"/>
      <c r="BM40" s="741"/>
      <c r="BN40" s="741"/>
      <c r="BO40" s="741"/>
      <c r="BP40" s="741"/>
      <c r="BQ40" s="741"/>
      <c r="BR40" s="741"/>
      <c r="BS40" s="741"/>
      <c r="BT40" s="741"/>
      <c r="BU40" s="741"/>
      <c r="BV40" s="741"/>
      <c r="BW40" s="741"/>
      <c r="BX40" s="741"/>
    </row>
  </sheetData>
  <customSheetViews>
    <customSheetView guid="{89EA35C3-7924-44DA-B8AA-065DFF2CD6E9}" scale="40" fitToPage="1" hiddenColumns="1">
      <selection activeCell="AF38" sqref="AF38"/>
      <pageMargins left="0" right="0" top="0" bottom="0" header="0.31496062992125984" footer="0.31496062992125984"/>
      <printOptions horizontalCentered="1"/>
      <pageSetup paperSize="9" scale="38" fitToHeight="0" orientation="portrait" r:id="rId1"/>
    </customSheetView>
    <customSheetView guid="{3639C9D1-8CC8-487E-A492-E97C3143B85F}" scale="40" showPageBreaks="1" fitToPage="1" printArea="1" hiddenColumns="1">
      <selection activeCell="AF38" sqref="AF38"/>
      <pageMargins left="0" right="0" top="0" bottom="0" header="0.31496062992125984" footer="0.31496062992125984"/>
      <printOptions horizontalCentered="1"/>
      <pageSetup paperSize="9" scale="38" fitToHeight="0" orientation="portrait" r:id="rId2"/>
    </customSheetView>
    <customSheetView guid="{82B9B5EF-342D-4631-9AF3-2E5299022429}" scale="40" fitToPage="1" hiddenColumns="1">
      <selection activeCell="AF38" sqref="AF38"/>
      <pageMargins left="0" right="0" top="0" bottom="0" header="0.31496062992125984" footer="0.31496062992125984"/>
      <printOptions horizontalCentered="1"/>
      <pageSetup paperSize="9" scale="38" fitToHeight="0" orientation="portrait" r:id="rId3"/>
    </customSheetView>
  </customSheetViews>
  <mergeCells count="53">
    <mergeCell ref="A16:B16"/>
    <mergeCell ref="A28:B28"/>
    <mergeCell ref="A19:B19"/>
    <mergeCell ref="A17:B17"/>
    <mergeCell ref="A20:B20"/>
    <mergeCell ref="A22:B22"/>
    <mergeCell ref="A15:B15"/>
    <mergeCell ref="A11:B11"/>
    <mergeCell ref="A13:B13"/>
    <mergeCell ref="A12:B12"/>
    <mergeCell ref="A14:B14"/>
    <mergeCell ref="A6:B6"/>
    <mergeCell ref="A7:B7"/>
    <mergeCell ref="A10:B10"/>
    <mergeCell ref="N3:O3"/>
    <mergeCell ref="A9:B9"/>
    <mergeCell ref="A3:B4"/>
    <mergeCell ref="E3:I3"/>
    <mergeCell ref="C3:C4"/>
    <mergeCell ref="M3:M4"/>
    <mergeCell ref="A5:B5"/>
    <mergeCell ref="D3:D4"/>
    <mergeCell ref="N6:O6"/>
    <mergeCell ref="A8:B8"/>
    <mergeCell ref="A39:I40"/>
    <mergeCell ref="A38:B38"/>
    <mergeCell ref="E36:G36"/>
    <mergeCell ref="A36:B36"/>
    <mergeCell ref="H37:I37"/>
    <mergeCell ref="E38:G38"/>
    <mergeCell ref="H38:I38"/>
    <mergeCell ref="H36:I36"/>
    <mergeCell ref="N22:O22"/>
    <mergeCell ref="N23:O23"/>
    <mergeCell ref="E19:I19"/>
    <mergeCell ref="A37:B37"/>
    <mergeCell ref="A25:B25"/>
    <mergeCell ref="A35:O35"/>
    <mergeCell ref="A26:B26"/>
    <mergeCell ref="A29:B29"/>
    <mergeCell ref="A32:B32"/>
    <mergeCell ref="A31:B31"/>
    <mergeCell ref="A30:B30"/>
    <mergeCell ref="D33:D34"/>
    <mergeCell ref="A34:B34"/>
    <mergeCell ref="A21:B21"/>
    <mergeCell ref="A33:B33"/>
    <mergeCell ref="E37:G37"/>
    <mergeCell ref="E20:I20"/>
    <mergeCell ref="A23:B23"/>
    <mergeCell ref="A27:B27"/>
    <mergeCell ref="A18:B18"/>
    <mergeCell ref="A24:B24"/>
  </mergeCells>
  <printOptions horizontalCentered="1"/>
  <pageMargins left="0" right="0" top="0" bottom="0" header="0.31496062992125984" footer="0.31496062992125984"/>
  <pageSetup paperSize="9" scale="38" fitToHeight="0" orientation="portrait" r:id="rId4"/>
  <drawing r:id="rId5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2" tint="-0.249977111117893"/>
    <pageSetUpPr fitToPage="1"/>
  </sheetPr>
  <dimension ref="A1:O14"/>
  <sheetViews>
    <sheetView view="pageBreakPreview" topLeftCell="A4" zoomScale="40" zoomScaleNormal="40" zoomScaleSheetLayoutView="40" workbookViewId="0">
      <selection activeCell="G11" sqref="G11"/>
    </sheetView>
  </sheetViews>
  <sheetFormatPr defaultRowHeight="16.5"/>
  <cols>
    <col min="1" max="1" width="99.7109375" style="169" customWidth="1"/>
    <col min="2" max="2" width="21.85546875" style="166" customWidth="1"/>
    <col min="3" max="3" width="58.5703125" style="166" customWidth="1"/>
    <col min="4" max="4" width="15.7109375" style="169" hidden="1" customWidth="1"/>
    <col min="5" max="5" width="15.7109375" style="169" customWidth="1"/>
    <col min="6" max="8" width="15.7109375" style="166" customWidth="1"/>
    <col min="9" max="9" width="22.28515625" style="166" customWidth="1"/>
    <col min="10" max="10" width="0.5703125" style="166" customWidth="1"/>
    <col min="11" max="15" width="9.140625" style="166" hidden="1" customWidth="1"/>
    <col min="16" max="16384" width="9.140625" style="166"/>
  </cols>
  <sheetData>
    <row r="1" spans="1:9" s="523" customFormat="1" ht="408.75" customHeight="1">
      <c r="A1" s="1184"/>
      <c r="B1" s="1435"/>
      <c r="C1" s="1435"/>
      <c r="D1" s="1435"/>
      <c r="E1" s="1435"/>
      <c r="F1" s="1435"/>
      <c r="G1" s="1435"/>
      <c r="H1" s="1435"/>
      <c r="I1" s="1435"/>
    </row>
    <row r="2" spans="1:9" s="523" customFormat="1" ht="147.75" customHeight="1">
      <c r="A2" s="1184"/>
      <c r="B2" s="1435"/>
      <c r="C2" s="1435"/>
      <c r="D2" s="1435"/>
      <c r="E2" s="1435"/>
      <c r="F2" s="1435"/>
      <c r="G2" s="1435"/>
      <c r="H2" s="1435"/>
      <c r="I2" s="1435"/>
    </row>
    <row r="3" spans="1:9" ht="114" customHeight="1">
      <c r="A3" s="1029" t="s">
        <v>188</v>
      </c>
      <c r="B3" s="1029" t="s">
        <v>196</v>
      </c>
      <c r="C3" s="1031" t="s">
        <v>186</v>
      </c>
      <c r="D3" s="1033" t="s">
        <v>559</v>
      </c>
      <c r="E3" s="1033"/>
      <c r="F3" s="1033"/>
      <c r="G3" s="1033"/>
      <c r="H3" s="1033"/>
      <c r="I3" s="1032" t="s">
        <v>184</v>
      </c>
    </row>
    <row r="4" spans="1:9" ht="165.75" customHeight="1">
      <c r="A4" s="1029"/>
      <c r="B4" s="1029"/>
      <c r="C4" s="1031"/>
      <c r="D4" s="706" t="s">
        <v>982</v>
      </c>
      <c r="E4" s="706" t="s">
        <v>982</v>
      </c>
      <c r="F4" s="707" t="s">
        <v>983</v>
      </c>
      <c r="G4" s="707" t="s">
        <v>984</v>
      </c>
      <c r="H4" s="707" t="s">
        <v>985</v>
      </c>
      <c r="I4" s="1032"/>
    </row>
    <row r="5" spans="1:9" s="523" customFormat="1" ht="126" customHeight="1">
      <c r="A5" s="647" t="s">
        <v>754</v>
      </c>
      <c r="B5" s="365" t="s">
        <v>25</v>
      </c>
      <c r="C5" s="526"/>
      <c r="D5" s="653">
        <v>1539</v>
      </c>
      <c r="E5" s="902">
        <v>1539</v>
      </c>
      <c r="F5" s="1153">
        <v>459</v>
      </c>
      <c r="G5" s="1154"/>
      <c r="H5" s="1155"/>
      <c r="I5" s="666">
        <v>0</v>
      </c>
    </row>
    <row r="6" spans="1:9" ht="159.75" customHeight="1">
      <c r="A6" s="654" t="s">
        <v>986</v>
      </c>
      <c r="B6" s="280" t="s">
        <v>314</v>
      </c>
      <c r="C6" s="387" t="s">
        <v>333</v>
      </c>
      <c r="D6" s="653">
        <v>905</v>
      </c>
      <c r="E6" s="902">
        <v>905</v>
      </c>
      <c r="F6" s="1153">
        <v>424</v>
      </c>
      <c r="G6" s="1154"/>
      <c r="H6" s="1155"/>
      <c r="I6" s="666">
        <v>0</v>
      </c>
    </row>
    <row r="7" spans="1:9" ht="147" customHeight="1">
      <c r="A7" s="654" t="s">
        <v>1091</v>
      </c>
      <c r="B7" s="280" t="s">
        <v>314</v>
      </c>
      <c r="C7" s="387" t="s">
        <v>385</v>
      </c>
      <c r="D7" s="653">
        <v>905</v>
      </c>
      <c r="E7" s="902">
        <v>905</v>
      </c>
      <c r="F7" s="1153">
        <v>424</v>
      </c>
      <c r="G7" s="1154"/>
      <c r="H7" s="1155"/>
      <c r="I7" s="666">
        <v>0</v>
      </c>
    </row>
    <row r="8" spans="1:9" ht="138.75" customHeight="1">
      <c r="A8" s="642" t="s">
        <v>1092</v>
      </c>
      <c r="B8" s="280" t="s">
        <v>314</v>
      </c>
      <c r="C8" s="387" t="s">
        <v>39</v>
      </c>
      <c r="D8" s="653">
        <v>912</v>
      </c>
      <c r="E8" s="902">
        <v>912</v>
      </c>
      <c r="F8" s="1153">
        <v>377</v>
      </c>
      <c r="G8" s="1154"/>
      <c r="H8" s="1155"/>
      <c r="I8" s="666">
        <v>0</v>
      </c>
    </row>
    <row r="9" spans="1:9" ht="74.25" customHeight="1">
      <c r="A9" s="1434" t="s">
        <v>987</v>
      </c>
      <c r="B9" s="280" t="s">
        <v>314</v>
      </c>
      <c r="C9" s="1436"/>
      <c r="D9" s="653">
        <v>1234</v>
      </c>
      <c r="E9" s="902">
        <v>1234</v>
      </c>
      <c r="F9" s="1153" t="s">
        <v>1096</v>
      </c>
      <c r="G9" s="1154"/>
      <c r="H9" s="1155"/>
      <c r="I9" s="666">
        <v>0</v>
      </c>
    </row>
    <row r="10" spans="1:9" ht="54" customHeight="1">
      <c r="A10" s="1434"/>
      <c r="B10" s="280" t="s">
        <v>314</v>
      </c>
      <c r="C10" s="1436"/>
      <c r="D10" s="653">
        <f t="shared" ref="D10:D11" si="0">F10*1.43</f>
        <v>1382.1808000000001</v>
      </c>
      <c r="E10" s="881">
        <v>1234.0899999999999</v>
      </c>
      <c r="F10" s="653">
        <f>863*1.12</f>
        <v>966.56000000000006</v>
      </c>
      <c r="G10" s="653">
        <f t="shared" ref="G10:G11" si="1">F10*0.93</f>
        <v>898.90080000000012</v>
      </c>
      <c r="H10" s="653">
        <f t="shared" ref="H10:H11" si="2">F10*0.87</f>
        <v>840.9072000000001</v>
      </c>
      <c r="I10" s="666">
        <v>0</v>
      </c>
    </row>
    <row r="11" spans="1:9" ht="124.5" customHeight="1">
      <c r="A11" s="642" t="s">
        <v>988</v>
      </c>
      <c r="B11" s="280" t="s">
        <v>314</v>
      </c>
      <c r="C11" s="325"/>
      <c r="D11" s="653">
        <f t="shared" si="0"/>
        <v>1556.7552000000001</v>
      </c>
      <c r="E11" s="881">
        <v>1389.96</v>
      </c>
      <c r="F11" s="653">
        <f>972*1.12</f>
        <v>1088.6400000000001</v>
      </c>
      <c r="G11" s="653">
        <f t="shared" si="1"/>
        <v>1012.4352000000001</v>
      </c>
      <c r="H11" s="653">
        <f t="shared" si="2"/>
        <v>947.11680000000013</v>
      </c>
      <c r="I11" s="666">
        <v>0</v>
      </c>
    </row>
    <row r="12" spans="1:9" ht="124.5" customHeight="1">
      <c r="A12" s="642" t="s">
        <v>989</v>
      </c>
      <c r="B12" s="280" t="s">
        <v>314</v>
      </c>
      <c r="C12" s="325"/>
      <c r="D12" s="653">
        <v>1777</v>
      </c>
      <c r="E12" s="902">
        <v>1777</v>
      </c>
      <c r="F12" s="1153">
        <v>311</v>
      </c>
      <c r="G12" s="1154"/>
      <c r="H12" s="1155"/>
      <c r="I12" s="666">
        <v>0</v>
      </c>
    </row>
    <row r="13" spans="1:9" ht="78.75" customHeight="1">
      <c r="A13" s="1433" t="s">
        <v>521</v>
      </c>
      <c r="B13" s="1395"/>
      <c r="C13" s="1395"/>
      <c r="D13" s="1395"/>
      <c r="E13" s="1395"/>
      <c r="F13" s="1395"/>
      <c r="G13" s="1395"/>
      <c r="H13" s="1396"/>
      <c r="I13" s="650" t="s">
        <v>1008</v>
      </c>
    </row>
    <row r="14" spans="1:9" ht="86.25" customHeight="1">
      <c r="A14" s="1397"/>
      <c r="B14" s="1398"/>
      <c r="C14" s="1398"/>
      <c r="D14" s="1398"/>
      <c r="E14" s="1398"/>
      <c r="F14" s="1398"/>
      <c r="G14" s="1398"/>
      <c r="H14" s="1399"/>
      <c r="I14" s="714">
        <f>SUM(I5:I12)</f>
        <v>0</v>
      </c>
    </row>
  </sheetData>
  <customSheetViews>
    <customSheetView guid="{89EA35C3-7924-44DA-B8AA-065DFF2CD6E9}" scale="40" showPageBreaks="1" fitToPage="1" printArea="1" hiddenColumns="1" view="pageBreakPreview">
      <selection activeCell="S19" sqref="S19"/>
      <pageMargins left="0" right="0" top="0" bottom="0" header="0" footer="0"/>
      <pageSetup paperSize="9" scale="38" fitToHeight="0" orientation="portrait" r:id="rId1"/>
    </customSheetView>
    <customSheetView guid="{3639C9D1-8CC8-487E-A492-E97C3143B85F}" scale="40" showPageBreaks="1" fitToPage="1" printArea="1" hiddenColumns="1" view="pageBreakPreview">
      <selection activeCell="S19" sqref="S19"/>
      <pageMargins left="0" right="0" top="0" bottom="0" header="0" footer="0"/>
      <pageSetup paperSize="9" scale="38" fitToHeight="0" orientation="portrait" r:id="rId2"/>
    </customSheetView>
    <customSheetView guid="{82B9B5EF-342D-4631-9AF3-2E5299022429}" scale="40" showPageBreaks="1" fitToPage="1" printArea="1" hiddenColumns="1" view="pageBreakPreview">
      <selection activeCell="S19" sqref="S19"/>
      <pageMargins left="0" right="0" top="0" bottom="0" header="0" footer="0"/>
      <pageSetup paperSize="9" scale="38" fitToHeight="0" orientation="portrait" r:id="rId3"/>
    </customSheetView>
  </customSheetViews>
  <mergeCells count="16">
    <mergeCell ref="A13:H14"/>
    <mergeCell ref="A9:A10"/>
    <mergeCell ref="F12:H12"/>
    <mergeCell ref="A1:I1"/>
    <mergeCell ref="A2:I2"/>
    <mergeCell ref="C9:C10"/>
    <mergeCell ref="I3:I4"/>
    <mergeCell ref="C3:C4"/>
    <mergeCell ref="B3:B4"/>
    <mergeCell ref="A3:A4"/>
    <mergeCell ref="D3:H3"/>
    <mergeCell ref="F5:H5"/>
    <mergeCell ref="F9:H9"/>
    <mergeCell ref="F6:H6"/>
    <mergeCell ref="F7:H7"/>
    <mergeCell ref="F8:H8"/>
  </mergeCells>
  <pageMargins left="0" right="0" top="0" bottom="0" header="0" footer="0"/>
  <pageSetup paperSize="9" scale="38" fitToHeight="0" orientation="portrait" r:id="rId4"/>
  <drawing r:id="rId5"/>
  <legacy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L110"/>
  <sheetViews>
    <sheetView view="pageBreakPreview" zoomScale="40" zoomScaleNormal="40" zoomScaleSheetLayoutView="40" workbookViewId="0">
      <selection activeCell="E9" sqref="E9:E10"/>
    </sheetView>
  </sheetViews>
  <sheetFormatPr defaultRowHeight="20.25"/>
  <cols>
    <col min="1" max="1" width="72.85546875" style="192" customWidth="1"/>
    <col min="2" max="2" width="36.42578125" style="189" customWidth="1"/>
    <col min="3" max="3" width="51.7109375" style="189" customWidth="1"/>
    <col min="4" max="4" width="38.5703125" style="192" customWidth="1"/>
    <col min="5" max="5" width="45" style="191" customWidth="1"/>
    <col min="6" max="6" width="22.5703125" style="190" customWidth="1"/>
    <col min="7" max="16384" width="9.140625" style="189"/>
  </cols>
  <sheetData>
    <row r="1" spans="1:12" s="1" customFormat="1" ht="409.5" customHeight="1">
      <c r="A1" s="4"/>
      <c r="B1" s="4"/>
      <c r="C1" s="165"/>
      <c r="D1" s="319"/>
      <c r="E1" s="520"/>
      <c r="F1" s="439"/>
      <c r="G1" s="519"/>
      <c r="H1" s="519"/>
      <c r="I1" s="519"/>
      <c r="J1" s="165"/>
      <c r="K1" s="165"/>
      <c r="L1" s="518"/>
    </row>
    <row r="2" spans="1:12" s="1" customFormat="1" ht="130.5" customHeight="1">
      <c r="A2" s="4"/>
      <c r="B2" s="4"/>
      <c r="C2" s="165"/>
      <c r="D2" s="319"/>
      <c r="E2" s="520"/>
      <c r="F2" s="439"/>
      <c r="G2" s="519"/>
      <c r="H2" s="519"/>
      <c r="I2" s="519"/>
      <c r="J2" s="165"/>
      <c r="K2" s="165"/>
      <c r="L2" s="518"/>
    </row>
    <row r="3" spans="1:12" ht="62.25" customHeight="1">
      <c r="A3" s="1029" t="s">
        <v>188</v>
      </c>
      <c r="B3" s="1031" t="s">
        <v>187</v>
      </c>
      <c r="C3" s="1031" t="s">
        <v>340</v>
      </c>
      <c r="D3" s="1029" t="s">
        <v>368</v>
      </c>
      <c r="E3" s="1167" t="s">
        <v>367</v>
      </c>
      <c r="F3" s="1461" t="s">
        <v>184</v>
      </c>
    </row>
    <row r="4" spans="1:12" ht="36.75" customHeight="1">
      <c r="A4" s="1029"/>
      <c r="B4" s="1031"/>
      <c r="C4" s="1031"/>
      <c r="D4" s="1029"/>
      <c r="E4" s="1460"/>
      <c r="F4" s="1461"/>
    </row>
    <row r="5" spans="1:12" ht="24" customHeight="1">
      <c r="A5" s="1047"/>
      <c r="B5" s="1058"/>
      <c r="C5" s="1058"/>
      <c r="D5" s="1047"/>
      <c r="E5" s="1460"/>
      <c r="F5" s="1462"/>
    </row>
    <row r="6" spans="1:12" ht="60" customHeight="1">
      <c r="A6" s="1468" t="s">
        <v>342</v>
      </c>
      <c r="B6" s="1468"/>
      <c r="C6" s="1468"/>
      <c r="D6" s="1468"/>
      <c r="E6" s="1468"/>
      <c r="F6" s="1468"/>
    </row>
    <row r="7" spans="1:12" s="218" customFormat="1" ht="194.25" customHeight="1">
      <c r="A7" s="662" t="s">
        <v>579</v>
      </c>
      <c r="B7" s="662" t="s">
        <v>580</v>
      </c>
      <c r="C7" s="478"/>
      <c r="D7" s="475" t="s">
        <v>352</v>
      </c>
      <c r="E7" s="477">
        <v>800</v>
      </c>
      <c r="F7" s="677">
        <v>0</v>
      </c>
    </row>
    <row r="8" spans="1:12" s="218" customFormat="1" ht="175.5" customHeight="1">
      <c r="A8" s="662" t="s">
        <v>581</v>
      </c>
      <c r="B8" s="662" t="s">
        <v>582</v>
      </c>
      <c r="C8" s="478"/>
      <c r="D8" s="442" t="s">
        <v>352</v>
      </c>
      <c r="E8" s="477">
        <v>600</v>
      </c>
      <c r="F8" s="677">
        <v>0</v>
      </c>
    </row>
    <row r="9" spans="1:12" s="218" customFormat="1" ht="92.25" customHeight="1">
      <c r="A9" s="1444" t="s">
        <v>583</v>
      </c>
      <c r="B9" s="1444" t="s">
        <v>584</v>
      </c>
      <c r="C9" s="1446"/>
      <c r="D9" s="1439" t="s">
        <v>351</v>
      </c>
      <c r="E9" s="1439">
        <v>600</v>
      </c>
      <c r="F9" s="1437">
        <v>0</v>
      </c>
    </row>
    <row r="10" spans="1:12" s="218" customFormat="1" ht="92.25" customHeight="1">
      <c r="A10" s="1445"/>
      <c r="B10" s="1445"/>
      <c r="C10" s="1447"/>
      <c r="D10" s="1440"/>
      <c r="E10" s="1448"/>
      <c r="F10" s="1438"/>
    </row>
    <row r="11" spans="1:12" s="218" customFormat="1" ht="90.75" customHeight="1">
      <c r="A11" s="1444" t="s">
        <v>732</v>
      </c>
      <c r="B11" s="1444"/>
      <c r="C11" s="1446"/>
      <c r="D11" s="1439" t="s">
        <v>577</v>
      </c>
      <c r="E11" s="1439">
        <v>450</v>
      </c>
      <c r="F11" s="1437">
        <v>0</v>
      </c>
    </row>
    <row r="12" spans="1:12" s="218" customFormat="1" ht="90.75" customHeight="1">
      <c r="A12" s="1450"/>
      <c r="B12" s="1450"/>
      <c r="C12" s="1449"/>
      <c r="D12" s="1440"/>
      <c r="E12" s="1440"/>
      <c r="F12" s="1438"/>
    </row>
    <row r="13" spans="1:12" s="218" customFormat="1" ht="147" customHeight="1">
      <c r="A13" s="662" t="s">
        <v>587</v>
      </c>
      <c r="B13" s="662"/>
      <c r="C13" s="513"/>
      <c r="D13" s="415" t="s">
        <v>588</v>
      </c>
      <c r="E13" s="514">
        <v>350</v>
      </c>
      <c r="F13" s="677">
        <v>0</v>
      </c>
    </row>
    <row r="14" spans="1:12" s="218" customFormat="1" ht="60.75" customHeight="1">
      <c r="A14" s="1444" t="s">
        <v>589</v>
      </c>
      <c r="B14" s="1444" t="s">
        <v>590</v>
      </c>
      <c r="C14" s="1446"/>
      <c r="D14" s="1439" t="s">
        <v>578</v>
      </c>
      <c r="E14" s="1439">
        <v>900</v>
      </c>
      <c r="F14" s="677">
        <v>0</v>
      </c>
    </row>
    <row r="15" spans="1:12" s="218" customFormat="1" ht="60.75" customHeight="1">
      <c r="A15" s="1445"/>
      <c r="B15" s="1445"/>
      <c r="C15" s="1447"/>
      <c r="D15" s="1448"/>
      <c r="E15" s="1448"/>
      <c r="F15" s="677">
        <v>0</v>
      </c>
    </row>
    <row r="16" spans="1:12" s="218" customFormat="1" ht="60.75" customHeight="1">
      <c r="A16" s="1450"/>
      <c r="B16" s="1450"/>
      <c r="C16" s="1449"/>
      <c r="D16" s="1440"/>
      <c r="E16" s="1440"/>
      <c r="F16" s="677">
        <v>0</v>
      </c>
    </row>
    <row r="17" spans="1:6" s="218" customFormat="1" ht="94.5" customHeight="1">
      <c r="A17" s="1444" t="s">
        <v>591</v>
      </c>
      <c r="B17" s="1444" t="s">
        <v>592</v>
      </c>
      <c r="C17" s="1446"/>
      <c r="D17" s="1439" t="s">
        <v>585</v>
      </c>
      <c r="E17" s="1439">
        <v>750</v>
      </c>
      <c r="F17" s="677">
        <v>0</v>
      </c>
    </row>
    <row r="18" spans="1:6" s="218" customFormat="1" ht="94.5" customHeight="1">
      <c r="A18" s="1445"/>
      <c r="B18" s="1445"/>
      <c r="C18" s="1447"/>
      <c r="D18" s="1440"/>
      <c r="E18" s="1448"/>
      <c r="F18" s="677">
        <v>0</v>
      </c>
    </row>
    <row r="19" spans="1:6" s="218" customFormat="1" ht="60" customHeight="1">
      <c r="A19" s="1444" t="s">
        <v>593</v>
      </c>
      <c r="B19" s="1444" t="s">
        <v>594</v>
      </c>
      <c r="C19" s="1446"/>
      <c r="D19" s="477" t="s">
        <v>586</v>
      </c>
      <c r="E19" s="1439">
        <v>800</v>
      </c>
      <c r="F19" s="677">
        <v>0</v>
      </c>
    </row>
    <row r="20" spans="1:6" s="218" customFormat="1" ht="84.75" customHeight="1">
      <c r="A20" s="1445"/>
      <c r="B20" s="1445"/>
      <c r="C20" s="1447"/>
      <c r="D20" s="477" t="s">
        <v>578</v>
      </c>
      <c r="E20" s="1448"/>
      <c r="F20" s="677">
        <v>0</v>
      </c>
    </row>
    <row r="21" spans="1:6" s="218" customFormat="1" ht="124.5" customHeight="1">
      <c r="A21" s="1160" t="s">
        <v>990</v>
      </c>
      <c r="B21" s="1160"/>
      <c r="C21" s="416"/>
      <c r="D21" s="1275">
        <v>50</v>
      </c>
      <c r="E21" s="1442"/>
      <c r="F21" s="666">
        <v>0</v>
      </c>
    </row>
    <row r="22" spans="1:6" s="218" customFormat="1" ht="76.5" customHeight="1">
      <c r="A22" s="1160" t="s">
        <v>991</v>
      </c>
      <c r="B22" s="1160"/>
      <c r="C22" s="416"/>
      <c r="D22" s="1275">
        <v>50</v>
      </c>
      <c r="E22" s="1442"/>
      <c r="F22" s="666">
        <v>0</v>
      </c>
    </row>
    <row r="23" spans="1:6" s="218" customFormat="1" ht="83.25" customHeight="1">
      <c r="A23" s="1160" t="s">
        <v>992</v>
      </c>
      <c r="B23" s="1160"/>
      <c r="C23" s="416"/>
      <c r="D23" s="1275">
        <v>50</v>
      </c>
      <c r="E23" s="1442"/>
      <c r="F23" s="666">
        <v>0</v>
      </c>
    </row>
    <row r="24" spans="1:6" s="218" customFormat="1" ht="86.25" customHeight="1">
      <c r="A24" s="1043" t="s">
        <v>993</v>
      </c>
      <c r="B24" s="1443"/>
      <c r="C24" s="1441"/>
      <c r="D24" s="1275">
        <v>50</v>
      </c>
      <c r="E24" s="1442"/>
      <c r="F24" s="666">
        <v>0</v>
      </c>
    </row>
    <row r="25" spans="1:6" s="218" customFormat="1" ht="69.75" customHeight="1">
      <c r="A25" s="1043" t="s">
        <v>994</v>
      </c>
      <c r="B25" s="1443"/>
      <c r="C25" s="1441"/>
      <c r="D25" s="1275">
        <v>50</v>
      </c>
      <c r="E25" s="1442"/>
      <c r="F25" s="666">
        <v>0</v>
      </c>
    </row>
    <row r="26" spans="1:6" s="218" customFormat="1" ht="45" customHeight="1">
      <c r="A26" s="1043" t="s">
        <v>995</v>
      </c>
      <c r="B26" s="1443"/>
      <c r="C26" s="1441"/>
      <c r="D26" s="1275">
        <v>50</v>
      </c>
      <c r="E26" s="1442"/>
      <c r="F26" s="666">
        <v>0</v>
      </c>
    </row>
    <row r="27" spans="1:6" ht="136.5" customHeight="1">
      <c r="A27" s="1453" t="s">
        <v>570</v>
      </c>
      <c r="B27" s="1454"/>
      <c r="C27" s="1454"/>
      <c r="D27" s="1454"/>
      <c r="E27" s="1454"/>
      <c r="F27" s="1455"/>
    </row>
    <row r="28" spans="1:6" ht="187.5" customHeight="1">
      <c r="A28" s="1458" t="s">
        <v>996</v>
      </c>
      <c r="B28" s="1452" t="s">
        <v>357</v>
      </c>
      <c r="C28" s="1465"/>
      <c r="D28" s="1459" t="s">
        <v>733</v>
      </c>
      <c r="E28" s="1463" t="s">
        <v>624</v>
      </c>
      <c r="F28" s="666">
        <v>0</v>
      </c>
    </row>
    <row r="29" spans="1:6" ht="251.25" customHeight="1">
      <c r="A29" s="1458"/>
      <c r="B29" s="1452"/>
      <c r="C29" s="1465"/>
      <c r="D29" s="1457"/>
      <c r="E29" s="1463"/>
      <c r="F29" s="666">
        <v>0</v>
      </c>
    </row>
    <row r="30" spans="1:6" ht="75.75" customHeight="1">
      <c r="A30" s="1458" t="s">
        <v>734</v>
      </c>
      <c r="B30" s="1452" t="s">
        <v>716</v>
      </c>
      <c r="C30" s="1451"/>
      <c r="D30" s="400" t="s">
        <v>346</v>
      </c>
      <c r="E30" s="1463">
        <v>999</v>
      </c>
      <c r="F30" s="666">
        <v>0</v>
      </c>
    </row>
    <row r="31" spans="1:6" ht="75.75" customHeight="1">
      <c r="A31" s="1458"/>
      <c r="B31" s="1452"/>
      <c r="C31" s="1451"/>
      <c r="D31" s="400" t="s">
        <v>345</v>
      </c>
      <c r="E31" s="1463"/>
      <c r="F31" s="666">
        <v>0</v>
      </c>
    </row>
    <row r="32" spans="1:6" ht="75.75" customHeight="1">
      <c r="A32" s="1458"/>
      <c r="B32" s="1452"/>
      <c r="C32" s="1451"/>
      <c r="D32" s="1456" t="s">
        <v>344</v>
      </c>
      <c r="E32" s="1463"/>
      <c r="F32" s="666">
        <v>0</v>
      </c>
    </row>
    <row r="33" spans="1:6" ht="75.75" customHeight="1">
      <c r="A33" s="1458"/>
      <c r="B33" s="1452"/>
      <c r="C33" s="1451"/>
      <c r="D33" s="1457"/>
      <c r="E33" s="1463"/>
      <c r="F33" s="666">
        <v>0</v>
      </c>
    </row>
    <row r="34" spans="1:6" ht="87" customHeight="1">
      <c r="A34" s="1458" t="s">
        <v>356</v>
      </c>
      <c r="B34" s="1452">
        <v>13007007</v>
      </c>
      <c r="C34" s="1451"/>
      <c r="D34" s="373" t="s">
        <v>347</v>
      </c>
      <c r="E34" s="1463">
        <v>999</v>
      </c>
      <c r="F34" s="666">
        <v>0</v>
      </c>
    </row>
    <row r="35" spans="1:6" ht="87" customHeight="1">
      <c r="A35" s="1458"/>
      <c r="B35" s="1452"/>
      <c r="C35" s="1451"/>
      <c r="D35" s="373" t="s">
        <v>346</v>
      </c>
      <c r="E35" s="1463"/>
      <c r="F35" s="666">
        <v>0</v>
      </c>
    </row>
    <row r="36" spans="1:6" ht="87" customHeight="1">
      <c r="A36" s="1458"/>
      <c r="B36" s="1452"/>
      <c r="C36" s="1451"/>
      <c r="D36" s="400" t="s">
        <v>344</v>
      </c>
      <c r="E36" s="1463"/>
      <c r="F36" s="666">
        <v>0</v>
      </c>
    </row>
    <row r="37" spans="1:6" ht="53.25" customHeight="1">
      <c r="A37" s="1458" t="s">
        <v>355</v>
      </c>
      <c r="B37" s="1452"/>
      <c r="C37" s="1451"/>
      <c r="D37" s="373" t="s">
        <v>350</v>
      </c>
      <c r="E37" s="1463">
        <v>500</v>
      </c>
      <c r="F37" s="666">
        <v>0</v>
      </c>
    </row>
    <row r="38" spans="1:6" ht="53.25" customHeight="1">
      <c r="A38" s="1458"/>
      <c r="B38" s="1452"/>
      <c r="C38" s="1451"/>
      <c r="D38" s="373" t="s">
        <v>349</v>
      </c>
      <c r="E38" s="1463"/>
      <c r="F38" s="666">
        <v>0</v>
      </c>
    </row>
    <row r="39" spans="1:6" ht="53.25" customHeight="1">
      <c r="A39" s="1458"/>
      <c r="B39" s="1452"/>
      <c r="C39" s="1451"/>
      <c r="D39" s="373" t="s">
        <v>348</v>
      </c>
      <c r="E39" s="1463"/>
      <c r="F39" s="666">
        <v>0</v>
      </c>
    </row>
    <row r="40" spans="1:6" ht="53.25" customHeight="1">
      <c r="A40" s="1458"/>
      <c r="B40" s="1452"/>
      <c r="C40" s="1451"/>
      <c r="D40" s="373" t="s">
        <v>347</v>
      </c>
      <c r="E40" s="1463"/>
      <c r="F40" s="666">
        <v>0</v>
      </c>
    </row>
    <row r="41" spans="1:6" ht="53.25" customHeight="1">
      <c r="A41" s="1458"/>
      <c r="B41" s="1452"/>
      <c r="C41" s="1451"/>
      <c r="D41" s="373" t="s">
        <v>346</v>
      </c>
      <c r="E41" s="1463"/>
      <c r="F41" s="666">
        <v>0</v>
      </c>
    </row>
    <row r="42" spans="1:6" ht="53.25" customHeight="1">
      <c r="A42" s="1458"/>
      <c r="B42" s="1452"/>
      <c r="C42" s="1451"/>
      <c r="D42" s="373" t="s">
        <v>345</v>
      </c>
      <c r="E42" s="1463"/>
      <c r="F42" s="666">
        <v>0</v>
      </c>
    </row>
    <row r="43" spans="1:6" ht="47.25" customHeight="1">
      <c r="A43" s="1458"/>
      <c r="B43" s="1452"/>
      <c r="C43" s="1451"/>
      <c r="D43" s="373" t="s">
        <v>344</v>
      </c>
      <c r="E43" s="1463"/>
      <c r="F43" s="666">
        <v>0</v>
      </c>
    </row>
    <row r="44" spans="1:6" ht="43.5" customHeight="1">
      <c r="A44" s="1095" t="s">
        <v>997</v>
      </c>
      <c r="B44" s="1095" t="s">
        <v>365</v>
      </c>
      <c r="C44" s="1474" t="s">
        <v>358</v>
      </c>
      <c r="D44" s="362" t="s">
        <v>359</v>
      </c>
      <c r="E44" s="1466">
        <v>999</v>
      </c>
      <c r="F44" s="674">
        <v>0</v>
      </c>
    </row>
    <row r="45" spans="1:6" ht="43.5" customHeight="1">
      <c r="A45" s="1096"/>
      <c r="B45" s="1096"/>
      <c r="C45" s="1475"/>
      <c r="D45" s="356" t="s">
        <v>350</v>
      </c>
      <c r="E45" s="1467"/>
      <c r="F45" s="666">
        <v>0</v>
      </c>
    </row>
    <row r="46" spans="1:6" ht="43.5" customHeight="1">
      <c r="A46" s="1096"/>
      <c r="B46" s="1096"/>
      <c r="C46" s="1475"/>
      <c r="D46" s="356" t="s">
        <v>349</v>
      </c>
      <c r="E46" s="1467"/>
      <c r="F46" s="666">
        <v>0</v>
      </c>
    </row>
    <row r="47" spans="1:6" ht="43.5" customHeight="1">
      <c r="A47" s="1096"/>
      <c r="B47" s="1096"/>
      <c r="C47" s="1475"/>
      <c r="D47" s="356" t="s">
        <v>348</v>
      </c>
      <c r="E47" s="1467"/>
      <c r="F47" s="666">
        <v>0</v>
      </c>
    </row>
    <row r="48" spans="1:6" ht="43.5" customHeight="1">
      <c r="A48" s="1095" t="s">
        <v>998</v>
      </c>
      <c r="B48" s="1095" t="s">
        <v>365</v>
      </c>
      <c r="C48" s="1475"/>
      <c r="D48" s="356" t="s">
        <v>359</v>
      </c>
      <c r="E48" s="1466">
        <v>899</v>
      </c>
      <c r="F48" s="666">
        <v>0</v>
      </c>
    </row>
    <row r="49" spans="1:6" ht="43.5" customHeight="1">
      <c r="A49" s="1096"/>
      <c r="B49" s="1096"/>
      <c r="C49" s="1475"/>
      <c r="D49" s="356" t="s">
        <v>350</v>
      </c>
      <c r="E49" s="1467"/>
      <c r="F49" s="666">
        <v>0</v>
      </c>
    </row>
    <row r="50" spans="1:6" ht="43.5" customHeight="1">
      <c r="A50" s="1096"/>
      <c r="B50" s="1096"/>
      <c r="C50" s="1475"/>
      <c r="D50" s="356" t="s">
        <v>349</v>
      </c>
      <c r="E50" s="1467"/>
      <c r="F50" s="666">
        <v>0</v>
      </c>
    </row>
    <row r="51" spans="1:6" ht="43.5" customHeight="1">
      <c r="A51" s="1096"/>
      <c r="B51" s="1096"/>
      <c r="C51" s="1475"/>
      <c r="D51" s="356" t="s">
        <v>348</v>
      </c>
      <c r="E51" s="1467"/>
      <c r="F51" s="666">
        <v>0</v>
      </c>
    </row>
    <row r="52" spans="1:6" ht="43.5" customHeight="1">
      <c r="A52" s="1096"/>
      <c r="B52" s="1096"/>
      <c r="C52" s="1475"/>
      <c r="D52" s="356" t="s">
        <v>346</v>
      </c>
      <c r="E52" s="1467"/>
      <c r="F52" s="666">
        <v>0</v>
      </c>
    </row>
    <row r="53" spans="1:6" ht="80.099999999999994" customHeight="1">
      <c r="A53" s="1084" t="s">
        <v>362</v>
      </c>
      <c r="B53" s="1095"/>
      <c r="C53" s="1482"/>
      <c r="D53" s="1095" t="s">
        <v>350</v>
      </c>
      <c r="E53" s="1476">
        <v>999</v>
      </c>
      <c r="F53" s="666">
        <v>0</v>
      </c>
    </row>
    <row r="54" spans="1:6" ht="75.75" customHeight="1">
      <c r="A54" s="1085"/>
      <c r="B54" s="1096"/>
      <c r="C54" s="1483"/>
      <c r="D54" s="1097"/>
      <c r="E54" s="1477"/>
      <c r="F54" s="666">
        <v>0</v>
      </c>
    </row>
    <row r="55" spans="1:6" ht="79.5" customHeight="1">
      <c r="A55" s="1085"/>
      <c r="B55" s="1096"/>
      <c r="C55" s="1483"/>
      <c r="D55" s="1095" t="s">
        <v>345</v>
      </c>
      <c r="E55" s="1477"/>
      <c r="F55" s="666">
        <v>0</v>
      </c>
    </row>
    <row r="56" spans="1:6" ht="47.25" customHeight="1">
      <c r="A56" s="1085"/>
      <c r="B56" s="1096"/>
      <c r="C56" s="1483"/>
      <c r="D56" s="1096"/>
      <c r="E56" s="1477"/>
      <c r="F56" s="666">
        <v>0</v>
      </c>
    </row>
    <row r="57" spans="1:6" ht="26.25" hidden="1" customHeight="1">
      <c r="A57" s="1086"/>
      <c r="B57" s="1097"/>
      <c r="C57" s="1484"/>
      <c r="D57" s="1097"/>
      <c r="E57" s="1478"/>
      <c r="F57" s="666">
        <v>0</v>
      </c>
    </row>
    <row r="58" spans="1:6" ht="189.75" customHeight="1">
      <c r="A58" s="661" t="s">
        <v>343</v>
      </c>
      <c r="B58" s="656"/>
      <c r="C58" s="376"/>
      <c r="D58" s="380"/>
      <c r="E58" s="371">
        <v>153</v>
      </c>
      <c r="F58" s="677">
        <v>0</v>
      </c>
    </row>
    <row r="59" spans="1:6" ht="117" customHeight="1">
      <c r="A59" s="1469" t="s">
        <v>625</v>
      </c>
      <c r="B59" s="1470"/>
      <c r="C59" s="1470"/>
      <c r="D59" s="1470"/>
      <c r="E59" s="1470"/>
      <c r="F59" s="1471"/>
    </row>
    <row r="60" spans="1:6" ht="51" customHeight="1">
      <c r="A60" s="1485" t="s">
        <v>573</v>
      </c>
      <c r="B60" s="1456" t="s">
        <v>574</v>
      </c>
      <c r="C60" s="1488"/>
      <c r="D60" s="400" t="s">
        <v>350</v>
      </c>
      <c r="E60" s="1476">
        <v>380</v>
      </c>
      <c r="F60" s="666">
        <v>0</v>
      </c>
    </row>
    <row r="61" spans="1:6" ht="51" customHeight="1">
      <c r="A61" s="1486"/>
      <c r="B61" s="1487"/>
      <c r="C61" s="1489"/>
      <c r="D61" s="400" t="s">
        <v>349</v>
      </c>
      <c r="E61" s="1477"/>
      <c r="F61" s="666">
        <v>0</v>
      </c>
    </row>
    <row r="62" spans="1:6" ht="51" customHeight="1">
      <c r="A62" s="1486"/>
      <c r="B62" s="1487"/>
      <c r="C62" s="1489"/>
      <c r="D62" s="400" t="s">
        <v>348</v>
      </c>
      <c r="E62" s="1477"/>
      <c r="F62" s="666">
        <v>0</v>
      </c>
    </row>
    <row r="63" spans="1:6" ht="51" customHeight="1">
      <c r="A63" s="1486"/>
      <c r="B63" s="1487"/>
      <c r="C63" s="1489"/>
      <c r="D63" s="400" t="s">
        <v>347</v>
      </c>
      <c r="E63" s="1477"/>
      <c r="F63" s="666">
        <v>0</v>
      </c>
    </row>
    <row r="64" spans="1:6" ht="51" customHeight="1">
      <c r="A64" s="1486"/>
      <c r="B64" s="1487"/>
      <c r="C64" s="1489"/>
      <c r="D64" s="400" t="s">
        <v>346</v>
      </c>
      <c r="E64" s="1477"/>
      <c r="F64" s="666">
        <v>0</v>
      </c>
    </row>
    <row r="65" spans="1:6" ht="51" customHeight="1">
      <c r="A65" s="1486"/>
      <c r="B65" s="1487"/>
      <c r="C65" s="1489"/>
      <c r="D65" s="400" t="s">
        <v>345</v>
      </c>
      <c r="E65" s="1477"/>
      <c r="F65" s="666">
        <v>0</v>
      </c>
    </row>
    <row r="66" spans="1:6" ht="51.75" customHeight="1">
      <c r="A66" s="1458" t="s">
        <v>575</v>
      </c>
      <c r="B66" s="1452" t="s">
        <v>576</v>
      </c>
      <c r="C66" s="1490"/>
      <c r="D66" s="1456" t="s">
        <v>347</v>
      </c>
      <c r="E66" s="1463">
        <v>400</v>
      </c>
      <c r="F66" s="1472">
        <v>0</v>
      </c>
    </row>
    <row r="67" spans="1:6" ht="51.75" customHeight="1">
      <c r="A67" s="1458"/>
      <c r="B67" s="1452"/>
      <c r="C67" s="1490"/>
      <c r="D67" s="1457"/>
      <c r="E67" s="1463"/>
      <c r="F67" s="1473"/>
    </row>
    <row r="68" spans="1:6" ht="51.75" customHeight="1">
      <c r="A68" s="1458"/>
      <c r="B68" s="1452"/>
      <c r="C68" s="1490"/>
      <c r="D68" s="373" t="s">
        <v>346</v>
      </c>
      <c r="E68" s="1463"/>
      <c r="F68" s="666">
        <v>0</v>
      </c>
    </row>
    <row r="69" spans="1:6" ht="51.75" customHeight="1">
      <c r="A69" s="1458"/>
      <c r="B69" s="1452"/>
      <c r="C69" s="1490"/>
      <c r="D69" s="373" t="s">
        <v>345</v>
      </c>
      <c r="E69" s="1463"/>
      <c r="F69" s="666">
        <v>0</v>
      </c>
    </row>
    <row r="70" spans="1:6" ht="61.5" customHeight="1">
      <c r="A70" s="1458" t="s">
        <v>354</v>
      </c>
      <c r="B70" s="1452" t="s">
        <v>353</v>
      </c>
      <c r="C70" s="1490"/>
      <c r="D70" s="400" t="s">
        <v>349</v>
      </c>
      <c r="E70" s="1148">
        <v>250</v>
      </c>
      <c r="F70" s="666">
        <v>0</v>
      </c>
    </row>
    <row r="71" spans="1:6" ht="61.5" customHeight="1">
      <c r="A71" s="1458"/>
      <c r="B71" s="1452"/>
      <c r="C71" s="1490"/>
      <c r="D71" s="400" t="s">
        <v>348</v>
      </c>
      <c r="E71" s="1148"/>
      <c r="F71" s="666">
        <v>0</v>
      </c>
    </row>
    <row r="72" spans="1:6" ht="61.5" customHeight="1">
      <c r="A72" s="1458"/>
      <c r="B72" s="1452"/>
      <c r="C72" s="1490"/>
      <c r="D72" s="400" t="s">
        <v>347</v>
      </c>
      <c r="E72" s="1148"/>
      <c r="F72" s="666">
        <v>0</v>
      </c>
    </row>
    <row r="73" spans="1:6" ht="61.5" customHeight="1">
      <c r="A73" s="1458"/>
      <c r="B73" s="1452"/>
      <c r="C73" s="1490"/>
      <c r="D73" s="400" t="s">
        <v>346</v>
      </c>
      <c r="E73" s="1148"/>
      <c r="F73" s="666">
        <v>0</v>
      </c>
    </row>
    <row r="74" spans="1:6" ht="61.5" customHeight="1">
      <c r="A74" s="1458"/>
      <c r="B74" s="1452"/>
      <c r="C74" s="1490"/>
      <c r="D74" s="400" t="s">
        <v>345</v>
      </c>
      <c r="E74" s="1148"/>
      <c r="F74" s="666">
        <v>0</v>
      </c>
    </row>
    <row r="75" spans="1:6" ht="63" customHeight="1">
      <c r="A75" s="1036" t="s">
        <v>999</v>
      </c>
      <c r="B75" s="1160" t="s">
        <v>364</v>
      </c>
      <c r="C75" s="1464"/>
      <c r="D75" s="356" t="s">
        <v>359</v>
      </c>
      <c r="E75" s="1463">
        <v>499</v>
      </c>
      <c r="F75" s="666">
        <v>0</v>
      </c>
    </row>
    <row r="76" spans="1:6" ht="63" customHeight="1">
      <c r="A76" s="1036"/>
      <c r="B76" s="1160"/>
      <c r="C76" s="1464"/>
      <c r="D76" s="356" t="s">
        <v>350</v>
      </c>
      <c r="E76" s="1463"/>
      <c r="F76" s="666">
        <v>0</v>
      </c>
    </row>
    <row r="77" spans="1:6" ht="63" customHeight="1">
      <c r="A77" s="1036"/>
      <c r="B77" s="1160"/>
      <c r="C77" s="1464"/>
      <c r="D77" s="356" t="s">
        <v>349</v>
      </c>
      <c r="E77" s="1463"/>
      <c r="F77" s="666">
        <v>0</v>
      </c>
    </row>
    <row r="78" spans="1:6" ht="63" customHeight="1">
      <c r="A78" s="1036"/>
      <c r="B78" s="1160"/>
      <c r="C78" s="1464"/>
      <c r="D78" s="512" t="s">
        <v>348</v>
      </c>
      <c r="E78" s="1463"/>
      <c r="F78" s="666"/>
    </row>
    <row r="79" spans="1:6" ht="63" customHeight="1">
      <c r="A79" s="1036"/>
      <c r="B79" s="1160"/>
      <c r="C79" s="1464"/>
      <c r="D79" s="356" t="s">
        <v>347</v>
      </c>
      <c r="E79" s="1463"/>
      <c r="F79" s="666">
        <v>0</v>
      </c>
    </row>
    <row r="80" spans="1:6" ht="75.75" customHeight="1">
      <c r="A80" s="1036" t="s">
        <v>1000</v>
      </c>
      <c r="B80" s="1160" t="s">
        <v>364</v>
      </c>
      <c r="C80" s="1464"/>
      <c r="D80" s="356" t="s">
        <v>359</v>
      </c>
      <c r="E80" s="1463">
        <v>399</v>
      </c>
      <c r="F80" s="666">
        <v>0</v>
      </c>
    </row>
    <row r="81" spans="1:6" ht="75.75" customHeight="1">
      <c r="A81" s="1036"/>
      <c r="B81" s="1160"/>
      <c r="C81" s="1464"/>
      <c r="D81" s="356" t="s">
        <v>350</v>
      </c>
      <c r="E81" s="1463"/>
      <c r="F81" s="666">
        <v>0</v>
      </c>
    </row>
    <row r="82" spans="1:6" ht="75.75" customHeight="1">
      <c r="A82" s="1036"/>
      <c r="B82" s="1160"/>
      <c r="C82" s="1464"/>
      <c r="D82" s="356" t="s">
        <v>349</v>
      </c>
      <c r="E82" s="1463"/>
      <c r="F82" s="666">
        <v>0</v>
      </c>
    </row>
    <row r="83" spans="1:6" ht="75.75" customHeight="1">
      <c r="A83" s="1036"/>
      <c r="B83" s="1160"/>
      <c r="C83" s="1464"/>
      <c r="D83" s="512" t="s">
        <v>348</v>
      </c>
      <c r="E83" s="1463"/>
      <c r="F83" s="666">
        <v>0</v>
      </c>
    </row>
    <row r="84" spans="1:6" ht="75.75" customHeight="1">
      <c r="A84" s="1036"/>
      <c r="B84" s="1160"/>
      <c r="C84" s="1464"/>
      <c r="D84" s="356" t="s">
        <v>347</v>
      </c>
      <c r="E84" s="1463"/>
      <c r="F84" s="666">
        <v>0</v>
      </c>
    </row>
    <row r="85" spans="1:6" ht="39.75" customHeight="1">
      <c r="A85" s="1036" t="s">
        <v>1001</v>
      </c>
      <c r="B85" s="1160" t="s">
        <v>363</v>
      </c>
      <c r="C85" s="1464"/>
      <c r="D85" s="356" t="s">
        <v>359</v>
      </c>
      <c r="E85" s="1463">
        <v>499</v>
      </c>
      <c r="F85" s="666">
        <v>0</v>
      </c>
    </row>
    <row r="86" spans="1:6" ht="39.75" customHeight="1">
      <c r="A86" s="1036"/>
      <c r="B86" s="1160"/>
      <c r="C86" s="1464"/>
      <c r="D86" s="356" t="s">
        <v>350</v>
      </c>
      <c r="E86" s="1463"/>
      <c r="F86" s="666">
        <v>0</v>
      </c>
    </row>
    <row r="87" spans="1:6" ht="39.75" customHeight="1">
      <c r="A87" s="1036"/>
      <c r="B87" s="1160"/>
      <c r="C87" s="1464"/>
      <c r="D87" s="356" t="s">
        <v>349</v>
      </c>
      <c r="E87" s="1463"/>
      <c r="F87" s="666">
        <v>0</v>
      </c>
    </row>
    <row r="88" spans="1:6" ht="39.75" customHeight="1">
      <c r="A88" s="1036"/>
      <c r="B88" s="1160"/>
      <c r="C88" s="1464"/>
      <c r="D88" s="356" t="s">
        <v>348</v>
      </c>
      <c r="E88" s="1463"/>
      <c r="F88" s="666">
        <v>0</v>
      </c>
    </row>
    <row r="89" spans="1:6" ht="39.75" customHeight="1">
      <c r="A89" s="1036"/>
      <c r="B89" s="1160"/>
      <c r="C89" s="1464"/>
      <c r="D89" s="356" t="s">
        <v>347</v>
      </c>
      <c r="E89" s="1463"/>
      <c r="F89" s="666">
        <v>0</v>
      </c>
    </row>
    <row r="90" spans="1:6" ht="26.25" customHeight="1">
      <c r="A90" s="1036" t="s">
        <v>1002</v>
      </c>
      <c r="B90" s="1160" t="s">
        <v>363</v>
      </c>
      <c r="C90" s="1464"/>
      <c r="D90" s="356" t="s">
        <v>359</v>
      </c>
      <c r="E90" s="1463">
        <v>399</v>
      </c>
      <c r="F90" s="666">
        <v>0</v>
      </c>
    </row>
    <row r="91" spans="1:6" ht="26.25" customHeight="1">
      <c r="A91" s="1036"/>
      <c r="B91" s="1160"/>
      <c r="C91" s="1464"/>
      <c r="D91" s="356" t="s">
        <v>350</v>
      </c>
      <c r="E91" s="1463"/>
      <c r="F91" s="666">
        <v>0</v>
      </c>
    </row>
    <row r="92" spans="1:6" ht="26.25" customHeight="1">
      <c r="A92" s="1036"/>
      <c r="B92" s="1160"/>
      <c r="C92" s="1464"/>
      <c r="D92" s="356" t="s">
        <v>349</v>
      </c>
      <c r="E92" s="1463"/>
      <c r="F92" s="666">
        <v>0</v>
      </c>
    </row>
    <row r="93" spans="1:6" ht="26.25" customHeight="1">
      <c r="A93" s="1036"/>
      <c r="B93" s="1160"/>
      <c r="C93" s="1464"/>
      <c r="D93" s="356" t="s">
        <v>348</v>
      </c>
      <c r="E93" s="1463"/>
      <c r="F93" s="666">
        <v>0</v>
      </c>
    </row>
    <row r="94" spans="1:6" ht="69.95" customHeight="1">
      <c r="A94" s="1084" t="s">
        <v>1003</v>
      </c>
      <c r="B94" s="1095" t="s">
        <v>361</v>
      </c>
      <c r="C94" s="1482"/>
      <c r="D94" s="356" t="s">
        <v>359</v>
      </c>
      <c r="E94" s="1476">
        <v>499</v>
      </c>
      <c r="F94" s="666">
        <v>0</v>
      </c>
    </row>
    <row r="95" spans="1:6" ht="69.95" customHeight="1">
      <c r="A95" s="1085"/>
      <c r="B95" s="1096"/>
      <c r="C95" s="1483"/>
      <c r="D95" s="356" t="s">
        <v>350</v>
      </c>
      <c r="E95" s="1477"/>
      <c r="F95" s="666">
        <v>0</v>
      </c>
    </row>
    <row r="96" spans="1:6" ht="69.95" customHeight="1">
      <c r="A96" s="1085"/>
      <c r="B96" s="1096"/>
      <c r="C96" s="1483"/>
      <c r="D96" s="356" t="s">
        <v>349</v>
      </c>
      <c r="E96" s="1477"/>
      <c r="F96" s="666">
        <v>0</v>
      </c>
    </row>
    <row r="97" spans="1:6" ht="69.95" customHeight="1">
      <c r="A97" s="1086"/>
      <c r="B97" s="1097"/>
      <c r="C97" s="1484"/>
      <c r="D97" s="356" t="s">
        <v>348</v>
      </c>
      <c r="E97" s="1478"/>
      <c r="F97" s="666">
        <v>0</v>
      </c>
    </row>
    <row r="98" spans="1:6" ht="38.25" customHeight="1">
      <c r="A98" s="1036" t="s">
        <v>1004</v>
      </c>
      <c r="B98" s="1160" t="s">
        <v>360</v>
      </c>
      <c r="C98" s="1464"/>
      <c r="D98" s="356" t="s">
        <v>359</v>
      </c>
      <c r="E98" s="1148">
        <v>200</v>
      </c>
      <c r="F98" s="666">
        <v>0</v>
      </c>
    </row>
    <row r="99" spans="1:6" ht="38.25" customHeight="1">
      <c r="A99" s="1036"/>
      <c r="B99" s="1160"/>
      <c r="C99" s="1464"/>
      <c r="D99" s="356" t="s">
        <v>350</v>
      </c>
      <c r="E99" s="1148"/>
      <c r="F99" s="666">
        <v>0</v>
      </c>
    </row>
    <row r="100" spans="1:6" ht="38.25" customHeight="1">
      <c r="A100" s="1036"/>
      <c r="B100" s="1160"/>
      <c r="C100" s="1464"/>
      <c r="D100" s="356" t="s">
        <v>349</v>
      </c>
      <c r="E100" s="1148"/>
      <c r="F100" s="666">
        <v>0</v>
      </c>
    </row>
    <row r="101" spans="1:6" ht="38.25" customHeight="1">
      <c r="A101" s="1036"/>
      <c r="B101" s="1160"/>
      <c r="C101" s="1464"/>
      <c r="D101" s="356" t="s">
        <v>348</v>
      </c>
      <c r="E101" s="1148"/>
      <c r="F101" s="666">
        <v>0</v>
      </c>
    </row>
    <row r="102" spans="1:6" ht="38.25" customHeight="1">
      <c r="A102" s="1036"/>
      <c r="B102" s="1160"/>
      <c r="C102" s="1464"/>
      <c r="D102" s="356" t="s">
        <v>347</v>
      </c>
      <c r="E102" s="1148"/>
      <c r="F102" s="666">
        <v>0</v>
      </c>
    </row>
    <row r="103" spans="1:6" ht="38.25" customHeight="1">
      <c r="A103" s="1036"/>
      <c r="B103" s="1160"/>
      <c r="C103" s="1464"/>
      <c r="D103" s="356" t="s">
        <v>346</v>
      </c>
      <c r="E103" s="1148"/>
      <c r="F103" s="666">
        <v>0</v>
      </c>
    </row>
    <row r="104" spans="1:6" ht="38.25" customHeight="1">
      <c r="A104" s="1036"/>
      <c r="B104" s="1160"/>
      <c r="C104" s="1464"/>
      <c r="D104" s="356" t="s">
        <v>345</v>
      </c>
      <c r="E104" s="1148"/>
      <c r="F104" s="666">
        <v>0</v>
      </c>
    </row>
    <row r="105" spans="1:6" ht="93.75" customHeight="1">
      <c r="A105" s="1469" t="s">
        <v>571</v>
      </c>
      <c r="B105" s="1470"/>
      <c r="C105" s="1470"/>
      <c r="D105" s="1470"/>
      <c r="E105" s="1470"/>
      <c r="F105" s="1479"/>
    </row>
    <row r="106" spans="1:6" ht="189.75" customHeight="1">
      <c r="A106" s="645" t="s">
        <v>1005</v>
      </c>
      <c r="B106" s="657"/>
      <c r="C106" s="397"/>
      <c r="D106" s="657"/>
      <c r="E106" s="370">
        <v>351</v>
      </c>
      <c r="F106" s="674">
        <v>0</v>
      </c>
    </row>
    <row r="107" spans="1:6" ht="189.75" customHeight="1">
      <c r="A107" s="642" t="s">
        <v>1006</v>
      </c>
      <c r="B107" s="400"/>
      <c r="C107" s="219"/>
      <c r="D107" s="400" t="s">
        <v>737</v>
      </c>
      <c r="E107" s="215">
        <v>384</v>
      </c>
      <c r="F107" s="666">
        <v>0</v>
      </c>
    </row>
    <row r="108" spans="1:6" ht="189.75" customHeight="1">
      <c r="A108" s="642" t="s">
        <v>735</v>
      </c>
      <c r="B108" s="400"/>
      <c r="C108" s="219"/>
      <c r="D108" s="400" t="s">
        <v>736</v>
      </c>
      <c r="E108" s="215">
        <v>130</v>
      </c>
      <c r="F108" s="666">
        <v>0</v>
      </c>
    </row>
    <row r="109" spans="1:6" s="218" customFormat="1" ht="58.5" customHeight="1">
      <c r="A109" s="1480" t="s">
        <v>234</v>
      </c>
      <c r="B109" s="1481"/>
      <c r="C109" s="1481"/>
      <c r="D109" s="1481"/>
      <c r="E109" s="1481"/>
      <c r="F109" s="174" t="s">
        <v>1008</v>
      </c>
    </row>
    <row r="110" spans="1:6" s="218" customFormat="1" ht="54" customHeight="1">
      <c r="A110" s="1481"/>
      <c r="B110" s="1481"/>
      <c r="C110" s="1481"/>
      <c r="D110" s="1481"/>
      <c r="E110" s="1481"/>
      <c r="F110" s="673">
        <f>SUM(F44:F108)</f>
        <v>0</v>
      </c>
    </row>
  </sheetData>
  <customSheetViews>
    <customSheetView guid="{89EA35C3-7924-44DA-B8AA-065DFF2CD6E9}" scale="40" showPageBreaks="1" fitToPage="1" printArea="1" hiddenRows="1" view="pageBreakPreview">
      <selection activeCell="D110" sqref="A110:IV114"/>
      <pageMargins left="0" right="0" top="0" bottom="0" header="0" footer="0"/>
      <pageSetup paperSize="9" scale="38" fitToHeight="0" orientation="portrait" r:id="rId1"/>
    </customSheetView>
    <customSheetView guid="{3639C9D1-8CC8-487E-A492-E97C3143B85F}" scale="40" showPageBreaks="1" fitToPage="1" printArea="1" hiddenRows="1" view="pageBreakPreview">
      <selection activeCell="D110" sqref="A110:IV114"/>
      <pageMargins left="0" right="0" top="0" bottom="0" header="0" footer="0"/>
      <pageSetup paperSize="9" scale="37" fitToHeight="0" orientation="portrait" r:id="rId2"/>
    </customSheetView>
    <customSheetView guid="{82B9B5EF-342D-4631-9AF3-2E5299022429}" scale="40" showPageBreaks="1" fitToPage="1" printArea="1" hiddenRows="1" view="pageBreakPreview">
      <selection activeCell="D110" sqref="A110:IV114"/>
      <pageMargins left="0" right="0" top="0" bottom="0" header="0" footer="0"/>
      <pageSetup paperSize="9" scale="37" fitToHeight="0" orientation="portrait" r:id="rId3"/>
    </customSheetView>
  </customSheetViews>
  <mergeCells count="118">
    <mergeCell ref="A85:A89"/>
    <mergeCell ref="B80:B84"/>
    <mergeCell ref="A98:A104"/>
    <mergeCell ref="B98:B104"/>
    <mergeCell ref="C98:C104"/>
    <mergeCell ref="E98:E104"/>
    <mergeCell ref="C70:C74"/>
    <mergeCell ref="E70:E74"/>
    <mergeCell ref="C75:C79"/>
    <mergeCell ref="B70:B74"/>
    <mergeCell ref="E75:E79"/>
    <mergeCell ref="A105:F105"/>
    <mergeCell ref="A109:E110"/>
    <mergeCell ref="A75:A79"/>
    <mergeCell ref="B53:B57"/>
    <mergeCell ref="C53:C57"/>
    <mergeCell ref="C80:C84"/>
    <mergeCell ref="A60:A65"/>
    <mergeCell ref="D55:D57"/>
    <mergeCell ref="B60:B65"/>
    <mergeCell ref="C60:C65"/>
    <mergeCell ref="E60:E65"/>
    <mergeCell ref="A53:A57"/>
    <mergeCell ref="B66:B69"/>
    <mergeCell ref="C66:C69"/>
    <mergeCell ref="E66:E69"/>
    <mergeCell ref="B85:B89"/>
    <mergeCell ref="B75:B79"/>
    <mergeCell ref="E80:E84"/>
    <mergeCell ref="B94:B97"/>
    <mergeCell ref="A90:A93"/>
    <mergeCell ref="A94:A97"/>
    <mergeCell ref="A70:A74"/>
    <mergeCell ref="E94:E97"/>
    <mergeCell ref="C94:C97"/>
    <mergeCell ref="E48:E52"/>
    <mergeCell ref="A59:F59"/>
    <mergeCell ref="A48:A52"/>
    <mergeCell ref="A66:A69"/>
    <mergeCell ref="F66:F67"/>
    <mergeCell ref="C44:C52"/>
    <mergeCell ref="D53:D54"/>
    <mergeCell ref="B48:B52"/>
    <mergeCell ref="C34:C36"/>
    <mergeCell ref="E34:E36"/>
    <mergeCell ref="E53:E57"/>
    <mergeCell ref="A37:A43"/>
    <mergeCell ref="B37:B43"/>
    <mergeCell ref="C37:C43"/>
    <mergeCell ref="E37:E43"/>
    <mergeCell ref="D66:D67"/>
    <mergeCell ref="E3:E5"/>
    <mergeCell ref="A3:A5"/>
    <mergeCell ref="B3:B5"/>
    <mergeCell ref="C3:C5"/>
    <mergeCell ref="D3:D5"/>
    <mergeCell ref="F3:F5"/>
    <mergeCell ref="E90:E93"/>
    <mergeCell ref="B90:B93"/>
    <mergeCell ref="A80:A84"/>
    <mergeCell ref="C85:C93"/>
    <mergeCell ref="E85:E89"/>
    <mergeCell ref="C28:C29"/>
    <mergeCell ref="A28:A29"/>
    <mergeCell ref="B28:B29"/>
    <mergeCell ref="E28:E29"/>
    <mergeCell ref="A34:A36"/>
    <mergeCell ref="E30:E33"/>
    <mergeCell ref="E44:E47"/>
    <mergeCell ref="B44:B47"/>
    <mergeCell ref="A6:F6"/>
    <mergeCell ref="A21:B21"/>
    <mergeCell ref="D21:E21"/>
    <mergeCell ref="A9:A10"/>
    <mergeCell ref="B9:B10"/>
    <mergeCell ref="C11:C12"/>
    <mergeCell ref="B17:B18"/>
    <mergeCell ref="C17:C18"/>
    <mergeCell ref="A17:A18"/>
    <mergeCell ref="A23:B23"/>
    <mergeCell ref="A44:A47"/>
    <mergeCell ref="A14:A16"/>
    <mergeCell ref="D14:D16"/>
    <mergeCell ref="D17:D18"/>
    <mergeCell ref="C30:C33"/>
    <mergeCell ref="B30:B33"/>
    <mergeCell ref="A27:F27"/>
    <mergeCell ref="D32:D33"/>
    <mergeCell ref="A24:B24"/>
    <mergeCell ref="B34:B36"/>
    <mergeCell ref="A22:B22"/>
    <mergeCell ref="D22:E22"/>
    <mergeCell ref="A30:A33"/>
    <mergeCell ref="D28:D29"/>
    <mergeCell ref="F9:F10"/>
    <mergeCell ref="D11:D12"/>
    <mergeCell ref="F11:F12"/>
    <mergeCell ref="C24:C26"/>
    <mergeCell ref="D24:E24"/>
    <mergeCell ref="A25:B25"/>
    <mergeCell ref="A26:B26"/>
    <mergeCell ref="D26:E26"/>
    <mergeCell ref="D25:E25"/>
    <mergeCell ref="A19:A20"/>
    <mergeCell ref="D23:E23"/>
    <mergeCell ref="C9:C10"/>
    <mergeCell ref="E9:E10"/>
    <mergeCell ref="D9:D10"/>
    <mergeCell ref="E17:E18"/>
    <mergeCell ref="E19:E20"/>
    <mergeCell ref="E14:E16"/>
    <mergeCell ref="C14:C16"/>
    <mergeCell ref="B14:B16"/>
    <mergeCell ref="E11:E12"/>
    <mergeCell ref="B19:B20"/>
    <mergeCell ref="C19:C20"/>
    <mergeCell ref="A11:A12"/>
    <mergeCell ref="B11:B12"/>
  </mergeCells>
  <pageMargins left="0" right="0" top="0" bottom="0" header="0" footer="0"/>
  <pageSetup paperSize="9" scale="37" fitToHeight="0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M309"/>
  <sheetViews>
    <sheetView view="pageBreakPreview" topLeftCell="A4" zoomScale="40" zoomScaleNormal="25" zoomScaleSheetLayoutView="40" workbookViewId="0">
      <selection activeCell="G99" sqref="G99"/>
    </sheetView>
  </sheetViews>
  <sheetFormatPr defaultRowHeight="19.5"/>
  <cols>
    <col min="1" max="1" width="48.7109375" style="2" customWidth="1"/>
    <col min="2" max="2" width="16.7109375" style="2" customWidth="1"/>
    <col min="3" max="3" width="14.7109375" style="1" customWidth="1"/>
    <col min="4" max="4" width="74.28515625" style="339" customWidth="1"/>
    <col min="5" max="5" width="43.7109375" style="348" customWidth="1"/>
    <col min="6" max="6" width="32.85546875" style="440" hidden="1" customWidth="1"/>
    <col min="7" max="7" width="17" style="440" customWidth="1"/>
    <col min="8" max="8" width="15.140625" style="441" customWidth="1"/>
    <col min="9" max="9" width="17" style="441" customWidth="1"/>
    <col min="10" max="10" width="19.140625" style="441" customWidth="1"/>
    <col min="11" max="11" width="16.7109375" style="1" customWidth="1"/>
    <col min="12" max="12" width="24.28515625" style="817" customWidth="1"/>
    <col min="13" max="13" width="21.85546875" style="200" customWidth="1"/>
    <col min="14" max="16384" width="9.140625" style="1"/>
  </cols>
  <sheetData>
    <row r="1" spans="1:13" ht="409.5" customHeight="1">
      <c r="A1" s="4"/>
      <c r="B1" s="4"/>
      <c r="C1" s="165"/>
      <c r="D1" s="319"/>
      <c r="E1" s="520"/>
      <c r="F1" s="439"/>
      <c r="G1" s="439"/>
      <c r="H1" s="519"/>
      <c r="I1" s="519"/>
      <c r="J1" s="519"/>
      <c r="K1" s="165"/>
      <c r="L1" s="804"/>
      <c r="M1" s="518"/>
    </row>
    <row r="2" spans="1:13" ht="147" customHeight="1">
      <c r="A2" s="4"/>
      <c r="B2" s="4"/>
      <c r="C2" s="165"/>
      <c r="D2" s="319"/>
      <c r="E2" s="520"/>
      <c r="F2" s="439"/>
      <c r="G2" s="439"/>
      <c r="H2" s="519"/>
      <c r="I2" s="519"/>
      <c r="J2" s="519"/>
      <c r="K2" s="165"/>
      <c r="L2" s="804"/>
      <c r="M2" s="518"/>
    </row>
    <row r="3" spans="1:13" ht="66.75" customHeight="1">
      <c r="A3" s="1029" t="s">
        <v>188</v>
      </c>
      <c r="B3" s="1029" t="s">
        <v>187</v>
      </c>
      <c r="C3" s="1029" t="s">
        <v>489</v>
      </c>
      <c r="D3" s="1031" t="s">
        <v>186</v>
      </c>
      <c r="E3" s="1031" t="s">
        <v>185</v>
      </c>
      <c r="F3" s="1061" t="s">
        <v>559</v>
      </c>
      <c r="G3" s="1062"/>
      <c r="H3" s="1062"/>
      <c r="I3" s="1062"/>
      <c r="J3" s="1063"/>
      <c r="K3" s="1049" t="s">
        <v>184</v>
      </c>
      <c r="L3" s="1059" t="s">
        <v>560</v>
      </c>
      <c r="M3" s="1060"/>
    </row>
    <row r="4" spans="1:13" ht="156" customHeight="1">
      <c r="A4" s="1047"/>
      <c r="B4" s="1051"/>
      <c r="C4" s="1047"/>
      <c r="D4" s="1058"/>
      <c r="E4" s="1058"/>
      <c r="F4" s="721" t="s">
        <v>956</v>
      </c>
      <c r="G4" s="721" t="s">
        <v>956</v>
      </c>
      <c r="H4" s="722" t="s">
        <v>957</v>
      </c>
      <c r="I4" s="722" t="s">
        <v>958</v>
      </c>
      <c r="J4" s="722" t="s">
        <v>959</v>
      </c>
      <c r="K4" s="1050"/>
      <c r="L4" s="336" t="s">
        <v>402</v>
      </c>
      <c r="M4" s="723" t="s">
        <v>403</v>
      </c>
    </row>
    <row r="5" spans="1:13" s="271" customFormat="1" ht="60" customHeight="1">
      <c r="A5" s="1048" t="s">
        <v>183</v>
      </c>
      <c r="B5" s="1048"/>
      <c r="C5" s="1048"/>
      <c r="D5" s="1048"/>
      <c r="E5" s="1048"/>
      <c r="F5" s="1048"/>
      <c r="G5" s="1048"/>
      <c r="H5" s="1048"/>
      <c r="I5" s="1048"/>
      <c r="J5" s="1048"/>
      <c r="K5" s="1048"/>
      <c r="L5" s="1048"/>
      <c r="M5" s="1048"/>
    </row>
    <row r="6" spans="1:13" s="271" customFormat="1" ht="99.75" customHeight="1">
      <c r="A6" s="1041" t="s">
        <v>663</v>
      </c>
      <c r="B6" s="1042"/>
      <c r="C6" s="209" t="s">
        <v>25</v>
      </c>
      <c r="D6" s="1054"/>
      <c r="E6" s="342" t="s">
        <v>182</v>
      </c>
      <c r="F6" s="337">
        <f t="shared" ref="F6:F37" si="0">H6*1.43</f>
        <v>533.33280000000002</v>
      </c>
      <c r="G6" s="337">
        <v>476.19</v>
      </c>
      <c r="H6" s="337">
        <v>372.96000000000004</v>
      </c>
      <c r="I6" s="337">
        <v>346.85280000000006</v>
      </c>
      <c r="J6" s="337">
        <v>324.47520000000003</v>
      </c>
      <c r="K6" s="666">
        <v>0</v>
      </c>
      <c r="L6" s="1004">
        <v>297.92</v>
      </c>
      <c r="M6" s="438" t="s">
        <v>812</v>
      </c>
    </row>
    <row r="7" spans="1:13" s="271" customFormat="1" ht="99.75" customHeight="1">
      <c r="A7" s="1038" t="s">
        <v>664</v>
      </c>
      <c r="B7" s="1039"/>
      <c r="C7" s="197" t="s">
        <v>25</v>
      </c>
      <c r="D7" s="1035"/>
      <c r="E7" s="343" t="s">
        <v>180</v>
      </c>
      <c r="F7" s="337">
        <f t="shared" si="0"/>
        <v>895.2944</v>
      </c>
      <c r="G7" s="337">
        <v>799.37</v>
      </c>
      <c r="H7" s="337">
        <v>626.08000000000004</v>
      </c>
      <c r="I7" s="337">
        <v>582.25440000000003</v>
      </c>
      <c r="J7" s="337">
        <v>544.68960000000004</v>
      </c>
      <c r="K7" s="666">
        <v>0</v>
      </c>
      <c r="L7" s="1004">
        <v>500.64000000000004</v>
      </c>
      <c r="M7" s="438" t="s">
        <v>813</v>
      </c>
    </row>
    <row r="8" spans="1:13" s="271" customFormat="1" ht="99.75" customHeight="1">
      <c r="A8" s="1038" t="s">
        <v>665</v>
      </c>
      <c r="B8" s="1064"/>
      <c r="C8" s="197" t="s">
        <v>25</v>
      </c>
      <c r="D8" s="1035"/>
      <c r="E8" s="343" t="s">
        <v>464</v>
      </c>
      <c r="F8" s="337">
        <f t="shared" si="0"/>
        <v>1001.0000000000001</v>
      </c>
      <c r="G8" s="337">
        <v>893.75</v>
      </c>
      <c r="H8" s="337">
        <v>700.00000000000011</v>
      </c>
      <c r="I8" s="337">
        <v>651.00000000000011</v>
      </c>
      <c r="J8" s="337">
        <v>609.00000000000011</v>
      </c>
      <c r="K8" s="666">
        <v>0</v>
      </c>
      <c r="L8" s="1004">
        <v>560</v>
      </c>
      <c r="M8" s="438" t="s">
        <v>814</v>
      </c>
    </row>
    <row r="9" spans="1:13" s="271" customFormat="1" ht="99.75" customHeight="1">
      <c r="A9" s="1038" t="s">
        <v>666</v>
      </c>
      <c r="B9" s="1039"/>
      <c r="C9" s="197" t="s">
        <v>25</v>
      </c>
      <c r="D9" s="1035"/>
      <c r="E9" s="343" t="s">
        <v>178</v>
      </c>
      <c r="F9" s="337">
        <f t="shared" si="0"/>
        <v>1266.8656000000001</v>
      </c>
      <c r="G9" s="337">
        <v>1131.1299999999999</v>
      </c>
      <c r="H9" s="337">
        <v>885.92000000000007</v>
      </c>
      <c r="I9" s="337">
        <v>823.90560000000016</v>
      </c>
      <c r="J9" s="337">
        <v>770.75040000000001</v>
      </c>
      <c r="K9" s="666">
        <v>0</v>
      </c>
      <c r="L9" s="1004">
        <v>708.96</v>
      </c>
      <c r="M9" s="438" t="s">
        <v>815</v>
      </c>
    </row>
    <row r="10" spans="1:13" ht="114.75" customHeight="1">
      <c r="A10" s="1041" t="s">
        <v>792</v>
      </c>
      <c r="B10" s="1042"/>
      <c r="C10" s="209" t="s">
        <v>25</v>
      </c>
      <c r="D10" s="1054" t="s">
        <v>563</v>
      </c>
      <c r="E10" s="342" t="s">
        <v>791</v>
      </c>
      <c r="F10" s="337">
        <f t="shared" si="0"/>
        <v>594.19360000000006</v>
      </c>
      <c r="G10" s="337">
        <v>530.53</v>
      </c>
      <c r="H10" s="337">
        <v>415.52000000000004</v>
      </c>
      <c r="I10" s="337">
        <v>386.43360000000007</v>
      </c>
      <c r="J10" s="337">
        <v>361.50240000000002</v>
      </c>
      <c r="K10" s="666">
        <v>0</v>
      </c>
      <c r="L10" s="1004">
        <v>331.52000000000004</v>
      </c>
      <c r="M10" s="438" t="s">
        <v>816</v>
      </c>
    </row>
    <row r="11" spans="1:13" ht="90">
      <c r="A11" s="1038" t="s">
        <v>181</v>
      </c>
      <c r="B11" s="1039"/>
      <c r="C11" s="15" t="s">
        <v>25</v>
      </c>
      <c r="D11" s="1035"/>
      <c r="E11" s="343" t="s">
        <v>180</v>
      </c>
      <c r="F11" s="337">
        <f t="shared" si="0"/>
        <v>1273.2720000000002</v>
      </c>
      <c r="G11" s="337">
        <v>1136.8499999999999</v>
      </c>
      <c r="H11" s="337">
        <v>890.40000000000009</v>
      </c>
      <c r="I11" s="337">
        <v>828.07200000000012</v>
      </c>
      <c r="J11" s="337">
        <v>774.64800000000002</v>
      </c>
      <c r="K11" s="666">
        <v>0</v>
      </c>
      <c r="L11" s="1004">
        <v>712.32</v>
      </c>
      <c r="M11" s="438" t="s">
        <v>817</v>
      </c>
    </row>
    <row r="12" spans="1:13" ht="83.25" customHeight="1">
      <c r="A12" s="193" t="s">
        <v>463</v>
      </c>
      <c r="B12" s="194"/>
      <c r="C12" s="197" t="s">
        <v>25</v>
      </c>
      <c r="D12" s="1035"/>
      <c r="E12" s="343" t="s">
        <v>464</v>
      </c>
      <c r="F12" s="337">
        <f t="shared" si="0"/>
        <v>1436.6352000000002</v>
      </c>
      <c r="G12" s="337">
        <v>1282.71</v>
      </c>
      <c r="H12" s="431">
        <v>1004.6400000000001</v>
      </c>
      <c r="I12" s="337">
        <v>934.31520000000012</v>
      </c>
      <c r="J12" s="337">
        <v>874.03680000000008</v>
      </c>
      <c r="K12" s="666">
        <v>0</v>
      </c>
      <c r="L12" s="1004">
        <v>803.04000000000008</v>
      </c>
      <c r="M12" s="438" t="s">
        <v>818</v>
      </c>
    </row>
    <row r="13" spans="1:13" ht="90">
      <c r="A13" s="1038" t="s">
        <v>179</v>
      </c>
      <c r="B13" s="1039"/>
      <c r="C13" s="15" t="s">
        <v>25</v>
      </c>
      <c r="D13" s="1035"/>
      <c r="E13" s="343" t="s">
        <v>178</v>
      </c>
      <c r="F13" s="337">
        <f t="shared" si="0"/>
        <v>1635.2336000000003</v>
      </c>
      <c r="G13" s="337">
        <v>1460.03</v>
      </c>
      <c r="H13" s="337">
        <v>1143.5200000000002</v>
      </c>
      <c r="I13" s="337">
        <v>1063.4736000000003</v>
      </c>
      <c r="J13" s="337">
        <v>994.86240000000021</v>
      </c>
      <c r="K13" s="666">
        <v>0</v>
      </c>
      <c r="L13" s="1004">
        <v>915.04000000000008</v>
      </c>
      <c r="M13" s="438" t="s">
        <v>819</v>
      </c>
    </row>
    <row r="14" spans="1:13" ht="90">
      <c r="A14" s="1038" t="s">
        <v>177</v>
      </c>
      <c r="B14" s="1039"/>
      <c r="C14" s="15" t="s">
        <v>25</v>
      </c>
      <c r="D14" s="1035"/>
      <c r="E14" s="343" t="s">
        <v>176</v>
      </c>
      <c r="F14" s="337">
        <f t="shared" si="0"/>
        <v>1792.1904000000002</v>
      </c>
      <c r="G14" s="337">
        <v>1600.1699999999998</v>
      </c>
      <c r="H14" s="337">
        <v>1253.2800000000002</v>
      </c>
      <c r="I14" s="337">
        <v>1165.5504000000003</v>
      </c>
      <c r="J14" s="337">
        <v>1090.3536000000001</v>
      </c>
      <c r="K14" s="666">
        <v>0</v>
      </c>
      <c r="L14" s="1004">
        <v>1003.5200000000001</v>
      </c>
      <c r="M14" s="438" t="s">
        <v>820</v>
      </c>
    </row>
    <row r="15" spans="1:13" ht="89.25" customHeight="1">
      <c r="A15" s="1038" t="s">
        <v>739</v>
      </c>
      <c r="B15" s="1039"/>
      <c r="C15" s="197" t="s">
        <v>25</v>
      </c>
      <c r="D15" s="1052" t="s">
        <v>746</v>
      </c>
      <c r="E15" s="343" t="s">
        <v>749</v>
      </c>
      <c r="F15" s="337">
        <f t="shared" si="0"/>
        <v>779.97919999999999</v>
      </c>
      <c r="G15" s="337">
        <v>696.41</v>
      </c>
      <c r="H15" s="337">
        <v>545.44000000000005</v>
      </c>
      <c r="I15" s="337">
        <v>507.25920000000008</v>
      </c>
      <c r="J15" s="337">
        <v>474.53280000000007</v>
      </c>
      <c r="K15" s="666">
        <v>0</v>
      </c>
      <c r="L15" s="438"/>
      <c r="M15" s="438"/>
    </row>
    <row r="16" spans="1:13" ht="89.25" customHeight="1">
      <c r="A16" s="1038" t="s">
        <v>740</v>
      </c>
      <c r="B16" s="1039"/>
      <c r="C16" s="197" t="s">
        <v>25</v>
      </c>
      <c r="D16" s="1053"/>
      <c r="E16" s="343" t="s">
        <v>178</v>
      </c>
      <c r="F16" s="337">
        <f t="shared" si="0"/>
        <v>988.18720000000008</v>
      </c>
      <c r="G16" s="337">
        <v>882.31</v>
      </c>
      <c r="H16" s="337">
        <v>691.04000000000008</v>
      </c>
      <c r="I16" s="337">
        <v>642.66720000000009</v>
      </c>
      <c r="J16" s="337">
        <v>601.20480000000009</v>
      </c>
      <c r="K16" s="666">
        <v>0</v>
      </c>
      <c r="L16" s="438"/>
      <c r="M16" s="438"/>
    </row>
    <row r="17" spans="1:13" ht="89.25" customHeight="1">
      <c r="A17" s="1038" t="s">
        <v>741</v>
      </c>
      <c r="B17" s="1039"/>
      <c r="C17" s="197" t="s">
        <v>25</v>
      </c>
      <c r="D17" s="1053"/>
      <c r="E17" s="345" t="s">
        <v>747</v>
      </c>
      <c r="F17" s="337">
        <f t="shared" si="0"/>
        <v>1170.7696000000001</v>
      </c>
      <c r="G17" s="337">
        <v>1045.33</v>
      </c>
      <c r="H17" s="337">
        <v>818.72</v>
      </c>
      <c r="I17" s="337">
        <v>761.40960000000007</v>
      </c>
      <c r="J17" s="337">
        <v>712.28640000000007</v>
      </c>
      <c r="K17" s="666">
        <v>0</v>
      </c>
      <c r="L17" s="438"/>
      <c r="M17" s="438"/>
    </row>
    <row r="18" spans="1:13" ht="89.25" customHeight="1">
      <c r="A18" s="1038" t="s">
        <v>742</v>
      </c>
      <c r="B18" s="1039"/>
      <c r="C18" s="197" t="s">
        <v>25</v>
      </c>
      <c r="D18" s="1053"/>
      <c r="E18" s="345" t="s">
        <v>748</v>
      </c>
      <c r="F18" s="337">
        <f t="shared" si="0"/>
        <v>1343.7424000000001</v>
      </c>
      <c r="G18" s="337">
        <v>1199.77</v>
      </c>
      <c r="H18" s="337">
        <v>939.68000000000006</v>
      </c>
      <c r="I18" s="337">
        <v>873.90240000000006</v>
      </c>
      <c r="J18" s="337">
        <v>817.52160000000003</v>
      </c>
      <c r="K18" s="666">
        <v>0</v>
      </c>
      <c r="L18" s="438"/>
      <c r="M18" s="438"/>
    </row>
    <row r="19" spans="1:13" ht="89.25" customHeight="1">
      <c r="A19" s="1038" t="s">
        <v>743</v>
      </c>
      <c r="B19" s="1039"/>
      <c r="C19" s="197" t="s">
        <v>25</v>
      </c>
      <c r="D19" s="1053"/>
      <c r="E19" s="345" t="s">
        <v>748</v>
      </c>
      <c r="F19" s="337">
        <f t="shared" si="0"/>
        <v>1467.0656000000001</v>
      </c>
      <c r="G19" s="337">
        <v>1309.8799999999999</v>
      </c>
      <c r="H19" s="337">
        <v>1025.92</v>
      </c>
      <c r="I19" s="337">
        <v>954.10560000000009</v>
      </c>
      <c r="J19" s="337">
        <v>892.55040000000008</v>
      </c>
      <c r="K19" s="666">
        <v>0</v>
      </c>
      <c r="L19" s="438"/>
      <c r="M19" s="438"/>
    </row>
    <row r="20" spans="1:13" ht="89.25" customHeight="1">
      <c r="A20" s="1038" t="s">
        <v>744</v>
      </c>
      <c r="B20" s="1039"/>
      <c r="C20" s="197" t="s">
        <v>25</v>
      </c>
      <c r="D20" s="1053"/>
      <c r="E20" s="345" t="s">
        <v>143</v>
      </c>
      <c r="F20" s="337">
        <f t="shared" si="0"/>
        <v>1668.8672000000001</v>
      </c>
      <c r="G20" s="337">
        <v>1490.06</v>
      </c>
      <c r="H20" s="337">
        <v>1167.0400000000002</v>
      </c>
      <c r="I20" s="337">
        <v>1085.3472000000002</v>
      </c>
      <c r="J20" s="337">
        <v>1015.3248000000002</v>
      </c>
      <c r="K20" s="666">
        <v>0</v>
      </c>
      <c r="L20" s="438"/>
      <c r="M20" s="438"/>
    </row>
    <row r="21" spans="1:13" ht="89.25" customHeight="1">
      <c r="A21" s="1038" t="s">
        <v>745</v>
      </c>
      <c r="B21" s="1039"/>
      <c r="C21" s="197" t="s">
        <v>25</v>
      </c>
      <c r="D21" s="1054"/>
      <c r="E21" s="345" t="s">
        <v>141</v>
      </c>
      <c r="F21" s="337">
        <f t="shared" si="0"/>
        <v>1808.2064</v>
      </c>
      <c r="G21" s="337">
        <v>1614.47</v>
      </c>
      <c r="H21" s="337">
        <v>1264.48</v>
      </c>
      <c r="I21" s="337">
        <v>1175.9664</v>
      </c>
      <c r="J21" s="337">
        <v>1100.0976000000001</v>
      </c>
      <c r="K21" s="666">
        <v>0</v>
      </c>
      <c r="L21" s="438"/>
      <c r="M21" s="438"/>
    </row>
    <row r="22" spans="1:13" ht="122.25" customHeight="1">
      <c r="A22" s="1043" t="s">
        <v>175</v>
      </c>
      <c r="B22" s="1043"/>
      <c r="C22" s="15" t="s">
        <v>25</v>
      </c>
      <c r="D22" s="1035" t="s">
        <v>564</v>
      </c>
      <c r="E22" s="344" t="s">
        <v>174</v>
      </c>
      <c r="F22" s="337">
        <f t="shared" si="0"/>
        <v>1947.5455999999999</v>
      </c>
      <c r="G22" s="337">
        <v>1738.8799999999999</v>
      </c>
      <c r="H22" s="430">
        <v>1361.92</v>
      </c>
      <c r="I22" s="430">
        <v>1266.5856000000001</v>
      </c>
      <c r="J22" s="430">
        <v>1184.8704</v>
      </c>
      <c r="K22" s="666">
        <v>0</v>
      </c>
      <c r="L22" s="826"/>
      <c r="M22" s="827"/>
    </row>
    <row r="23" spans="1:13" ht="122.25" customHeight="1">
      <c r="A23" s="1043" t="s">
        <v>173</v>
      </c>
      <c r="B23" s="1043"/>
      <c r="C23" s="15" t="s">
        <v>25</v>
      </c>
      <c r="D23" s="1035"/>
      <c r="E23" s="344" t="s">
        <v>172</v>
      </c>
      <c r="F23" s="337">
        <f t="shared" si="0"/>
        <v>2298.2959999999998</v>
      </c>
      <c r="G23" s="337">
        <v>2052.0499999999997</v>
      </c>
      <c r="H23" s="430">
        <v>1607.2</v>
      </c>
      <c r="I23" s="430">
        <v>1494.6960000000001</v>
      </c>
      <c r="J23" s="430">
        <v>1398.2640000000001</v>
      </c>
      <c r="K23" s="666">
        <v>0</v>
      </c>
      <c r="L23" s="828"/>
      <c r="M23" s="829"/>
    </row>
    <row r="24" spans="1:13" ht="122.25" customHeight="1">
      <c r="A24" s="1043" t="s">
        <v>171</v>
      </c>
      <c r="B24" s="1043"/>
      <c r="C24" s="15" t="s">
        <v>25</v>
      </c>
      <c r="D24" s="1035"/>
      <c r="E24" s="344" t="s">
        <v>170</v>
      </c>
      <c r="F24" s="337">
        <f t="shared" si="0"/>
        <v>2536.9344000000001</v>
      </c>
      <c r="G24" s="337">
        <v>2265.12</v>
      </c>
      <c r="H24" s="430">
        <v>1774.0800000000002</v>
      </c>
      <c r="I24" s="430">
        <v>1649.8944000000001</v>
      </c>
      <c r="J24" s="430">
        <v>1543.4496000000001</v>
      </c>
      <c r="K24" s="666">
        <v>0</v>
      </c>
      <c r="L24" s="826"/>
      <c r="M24" s="827"/>
    </row>
    <row r="25" spans="1:13" ht="122.25" customHeight="1">
      <c r="A25" s="1043" t="s">
        <v>169</v>
      </c>
      <c r="B25" s="1043"/>
      <c r="C25" s="15" t="s">
        <v>25</v>
      </c>
      <c r="D25" s="1035"/>
      <c r="E25" s="344" t="s">
        <v>168</v>
      </c>
      <c r="F25" s="337">
        <f t="shared" si="0"/>
        <v>2754.752</v>
      </c>
      <c r="G25" s="337">
        <v>2459.6</v>
      </c>
      <c r="H25" s="430">
        <v>1926.4</v>
      </c>
      <c r="I25" s="430">
        <v>1791.5520000000001</v>
      </c>
      <c r="J25" s="430">
        <v>1675.9680000000001</v>
      </c>
      <c r="K25" s="666">
        <v>0</v>
      </c>
      <c r="L25" s="826"/>
      <c r="M25" s="827"/>
    </row>
    <row r="26" spans="1:13" ht="90">
      <c r="A26" s="1040" t="s">
        <v>148</v>
      </c>
      <c r="B26" s="1040"/>
      <c r="C26" s="14" t="s">
        <v>25</v>
      </c>
      <c r="D26" s="1055" t="s">
        <v>561</v>
      </c>
      <c r="E26" s="345" t="s">
        <v>147</v>
      </c>
      <c r="F26" s="337">
        <f t="shared" si="0"/>
        <v>1974.7728</v>
      </c>
      <c r="G26" s="337">
        <v>1763.1899999999998</v>
      </c>
      <c r="H26" s="430">
        <v>1380.96</v>
      </c>
      <c r="I26" s="430">
        <v>1284.2928000000002</v>
      </c>
      <c r="J26" s="430">
        <v>1201.4352000000001</v>
      </c>
      <c r="K26" s="666">
        <v>0</v>
      </c>
      <c r="L26" s="826"/>
      <c r="M26" s="827"/>
    </row>
    <row r="27" spans="1:13" ht="90">
      <c r="A27" s="1043" t="s">
        <v>167</v>
      </c>
      <c r="B27" s="1043"/>
      <c r="C27" s="14" t="s">
        <v>25</v>
      </c>
      <c r="D27" s="1056"/>
      <c r="E27" s="345" t="s">
        <v>145</v>
      </c>
      <c r="F27" s="337">
        <f t="shared" si="0"/>
        <v>2303.1008000000002</v>
      </c>
      <c r="G27" s="337">
        <v>2056.3399999999997</v>
      </c>
      <c r="H27" s="430">
        <v>1610.5600000000002</v>
      </c>
      <c r="I27" s="430">
        <v>1497.8208000000002</v>
      </c>
      <c r="J27" s="430">
        <v>1401.1872000000001</v>
      </c>
      <c r="K27" s="666">
        <v>0</v>
      </c>
      <c r="L27" s="826"/>
      <c r="M27" s="827"/>
    </row>
    <row r="28" spans="1:13" ht="90">
      <c r="A28" s="1036" t="s">
        <v>166</v>
      </c>
      <c r="B28" s="1036"/>
      <c r="C28" s="14" t="s">
        <v>25</v>
      </c>
      <c r="D28" s="1056"/>
      <c r="E28" s="345" t="s">
        <v>143</v>
      </c>
      <c r="F28" s="337">
        <f t="shared" si="0"/>
        <v>2476.0736000000002</v>
      </c>
      <c r="G28" s="337">
        <v>2210.7799999999997</v>
      </c>
      <c r="H28" s="430">
        <v>1731.5200000000002</v>
      </c>
      <c r="I28" s="430">
        <v>1610.3136000000002</v>
      </c>
      <c r="J28" s="430">
        <v>1506.4224000000002</v>
      </c>
      <c r="K28" s="666">
        <v>0</v>
      </c>
      <c r="L28" s="826"/>
      <c r="M28" s="827"/>
    </row>
    <row r="29" spans="1:13" ht="90">
      <c r="A29" s="1044" t="s">
        <v>165</v>
      </c>
      <c r="B29" s="1044"/>
      <c r="C29" s="14" t="s">
        <v>25</v>
      </c>
      <c r="D29" s="1056"/>
      <c r="E29" s="345" t="s">
        <v>141</v>
      </c>
      <c r="F29" s="337">
        <f t="shared" si="0"/>
        <v>2544.9423999999999</v>
      </c>
      <c r="G29" s="337">
        <v>2272.27</v>
      </c>
      <c r="H29" s="430">
        <v>1779.68</v>
      </c>
      <c r="I29" s="430">
        <v>1655.1024000000002</v>
      </c>
      <c r="J29" s="430">
        <v>1548.3216</v>
      </c>
      <c r="K29" s="666">
        <v>0</v>
      </c>
      <c r="L29" s="826"/>
      <c r="M29" s="827"/>
    </row>
    <row r="30" spans="1:13" ht="90">
      <c r="A30" s="1036" t="s">
        <v>164</v>
      </c>
      <c r="B30" s="1036"/>
      <c r="C30" s="14" t="s">
        <v>25</v>
      </c>
      <c r="D30" s="1056"/>
      <c r="E30" s="345" t="s">
        <v>139</v>
      </c>
      <c r="F30" s="337">
        <f t="shared" si="0"/>
        <v>2708.3056000000001</v>
      </c>
      <c r="G30" s="337">
        <v>2418.13</v>
      </c>
      <c r="H30" s="430">
        <v>1893.92</v>
      </c>
      <c r="I30" s="430">
        <v>1761.3456000000001</v>
      </c>
      <c r="J30" s="430">
        <v>1647.7104000000002</v>
      </c>
      <c r="K30" s="666">
        <v>0</v>
      </c>
      <c r="L30" s="826"/>
      <c r="M30" s="827"/>
    </row>
    <row r="31" spans="1:13" ht="90">
      <c r="A31" s="1036" t="s">
        <v>163</v>
      </c>
      <c r="B31" s="1036"/>
      <c r="C31" s="14" t="s">
        <v>25</v>
      </c>
      <c r="D31" s="1056"/>
      <c r="E31" s="345" t="s">
        <v>137</v>
      </c>
      <c r="F31" s="337">
        <f t="shared" si="0"/>
        <v>2882.88</v>
      </c>
      <c r="G31" s="337">
        <v>2574</v>
      </c>
      <c r="H31" s="430">
        <v>2016.0000000000002</v>
      </c>
      <c r="I31" s="430">
        <v>1874.8800000000003</v>
      </c>
      <c r="J31" s="430">
        <v>1753.9200000000003</v>
      </c>
      <c r="K31" s="666">
        <v>0</v>
      </c>
      <c r="L31" s="826"/>
      <c r="M31" s="827"/>
    </row>
    <row r="32" spans="1:13" ht="90">
      <c r="A32" s="1040" t="s">
        <v>162</v>
      </c>
      <c r="B32" s="1040"/>
      <c r="C32" s="14" t="s">
        <v>25</v>
      </c>
      <c r="D32" s="1056"/>
      <c r="E32" s="345" t="s">
        <v>135</v>
      </c>
      <c r="F32" s="337">
        <f t="shared" si="0"/>
        <v>3038.2352000000005</v>
      </c>
      <c r="G32" s="337">
        <v>2712.71</v>
      </c>
      <c r="H32" s="430">
        <v>2124.6400000000003</v>
      </c>
      <c r="I32" s="430">
        <v>1975.9152000000004</v>
      </c>
      <c r="J32" s="430">
        <v>1848.4368000000002</v>
      </c>
      <c r="K32" s="666">
        <v>0</v>
      </c>
      <c r="L32" s="826"/>
      <c r="M32" s="827"/>
    </row>
    <row r="33" spans="1:13" ht="90">
      <c r="A33" s="1036" t="s">
        <v>161</v>
      </c>
      <c r="B33" s="1036"/>
      <c r="C33" s="14" t="s">
        <v>25</v>
      </c>
      <c r="D33" s="1056"/>
      <c r="E33" s="345" t="s">
        <v>133</v>
      </c>
      <c r="F33" s="337">
        <f t="shared" si="0"/>
        <v>3038.2352000000005</v>
      </c>
      <c r="G33" s="337">
        <v>2712.71</v>
      </c>
      <c r="H33" s="430">
        <v>2124.6400000000003</v>
      </c>
      <c r="I33" s="430">
        <v>1975.9152000000004</v>
      </c>
      <c r="J33" s="430">
        <v>1848.4368000000002</v>
      </c>
      <c r="K33" s="666">
        <v>0</v>
      </c>
      <c r="L33" s="826"/>
      <c r="M33" s="827"/>
    </row>
    <row r="34" spans="1:13" ht="90">
      <c r="A34" s="1036" t="s">
        <v>160</v>
      </c>
      <c r="B34" s="1036"/>
      <c r="C34" s="14" t="s">
        <v>25</v>
      </c>
      <c r="D34" s="1056"/>
      <c r="E34" s="345" t="s">
        <v>131</v>
      </c>
      <c r="F34" s="337">
        <f t="shared" si="0"/>
        <v>3364.9616000000005</v>
      </c>
      <c r="G34" s="337">
        <v>3004.43</v>
      </c>
      <c r="H34" s="430">
        <v>2353.1200000000003</v>
      </c>
      <c r="I34" s="430">
        <v>2188.4016000000006</v>
      </c>
      <c r="J34" s="430">
        <v>2047.2144000000003</v>
      </c>
      <c r="K34" s="666">
        <v>0</v>
      </c>
      <c r="L34" s="826"/>
      <c r="M34" s="827"/>
    </row>
    <row r="35" spans="1:13" ht="90">
      <c r="A35" s="1036" t="s">
        <v>159</v>
      </c>
      <c r="B35" s="1036"/>
      <c r="C35" s="14" t="s">
        <v>25</v>
      </c>
      <c r="D35" s="1057"/>
      <c r="E35" s="345" t="s">
        <v>129</v>
      </c>
      <c r="F35" s="337">
        <f t="shared" si="0"/>
        <v>3550.7472000000002</v>
      </c>
      <c r="G35" s="337">
        <v>3170.31</v>
      </c>
      <c r="H35" s="430">
        <v>2483.0400000000004</v>
      </c>
      <c r="I35" s="430">
        <v>2309.2272000000007</v>
      </c>
      <c r="J35" s="430">
        <v>2160.2448000000004</v>
      </c>
      <c r="K35" s="666">
        <v>0</v>
      </c>
      <c r="L35" s="826"/>
      <c r="M35" s="827"/>
    </row>
    <row r="36" spans="1:13" ht="90">
      <c r="A36" s="1044" t="s">
        <v>158</v>
      </c>
      <c r="B36" s="1040"/>
      <c r="C36" s="14" t="s">
        <v>25</v>
      </c>
      <c r="D36" s="1045" t="s">
        <v>685</v>
      </c>
      <c r="E36" s="345" t="s">
        <v>147</v>
      </c>
      <c r="F36" s="337">
        <f t="shared" si="0"/>
        <v>1974.7728</v>
      </c>
      <c r="G36" s="337">
        <v>1763.1899999999998</v>
      </c>
      <c r="H36" s="430">
        <v>1380.96</v>
      </c>
      <c r="I36" s="430">
        <v>1284.2928000000002</v>
      </c>
      <c r="J36" s="430">
        <v>1201.4352000000001</v>
      </c>
      <c r="K36" s="666">
        <v>0</v>
      </c>
      <c r="L36" s="826"/>
      <c r="M36" s="827"/>
    </row>
    <row r="37" spans="1:13" ht="90">
      <c r="A37" s="1043" t="s">
        <v>157</v>
      </c>
      <c r="B37" s="1043"/>
      <c r="C37" s="14" t="s">
        <v>25</v>
      </c>
      <c r="D37" s="1046"/>
      <c r="E37" s="345" t="s">
        <v>145</v>
      </c>
      <c r="F37" s="337">
        <f t="shared" si="0"/>
        <v>2303.1008000000002</v>
      </c>
      <c r="G37" s="337">
        <v>2056.3399999999997</v>
      </c>
      <c r="H37" s="430">
        <v>1610.5600000000002</v>
      </c>
      <c r="I37" s="430">
        <v>1497.8208000000002</v>
      </c>
      <c r="J37" s="430">
        <v>1401.1872000000001</v>
      </c>
      <c r="K37" s="666">
        <v>0</v>
      </c>
      <c r="L37" s="826"/>
      <c r="M37" s="827"/>
    </row>
    <row r="38" spans="1:13" ht="90">
      <c r="A38" s="1036" t="s">
        <v>156</v>
      </c>
      <c r="B38" s="1036"/>
      <c r="C38" s="14" t="s">
        <v>25</v>
      </c>
      <c r="D38" s="1046"/>
      <c r="E38" s="345" t="s">
        <v>143</v>
      </c>
      <c r="F38" s="337">
        <f t="shared" ref="F38:F69" si="1">H38*1.43</f>
        <v>2476.0736000000002</v>
      </c>
      <c r="G38" s="337">
        <v>2210.7799999999997</v>
      </c>
      <c r="H38" s="430">
        <v>1731.5200000000002</v>
      </c>
      <c r="I38" s="430">
        <v>1610.3136000000002</v>
      </c>
      <c r="J38" s="430">
        <v>1506.4224000000002</v>
      </c>
      <c r="K38" s="666">
        <v>0</v>
      </c>
      <c r="L38" s="826"/>
      <c r="M38" s="827"/>
    </row>
    <row r="39" spans="1:13" ht="90">
      <c r="A39" s="1044" t="s">
        <v>155</v>
      </c>
      <c r="B39" s="1044"/>
      <c r="C39" s="14" t="s">
        <v>25</v>
      </c>
      <c r="D39" s="1046"/>
      <c r="E39" s="345" t="s">
        <v>141</v>
      </c>
      <c r="F39" s="337">
        <f t="shared" si="1"/>
        <v>2544.9423999999999</v>
      </c>
      <c r="G39" s="337">
        <v>2272.27</v>
      </c>
      <c r="H39" s="430">
        <v>1779.68</v>
      </c>
      <c r="I39" s="430">
        <v>1655.1024000000002</v>
      </c>
      <c r="J39" s="430">
        <v>1548.3216</v>
      </c>
      <c r="K39" s="666">
        <v>0</v>
      </c>
      <c r="L39" s="815"/>
      <c r="M39" s="338"/>
    </row>
    <row r="40" spans="1:13" ht="90">
      <c r="A40" s="1036" t="s">
        <v>154</v>
      </c>
      <c r="B40" s="1036"/>
      <c r="C40" s="14" t="s">
        <v>25</v>
      </c>
      <c r="D40" s="1046"/>
      <c r="E40" s="345" t="s">
        <v>139</v>
      </c>
      <c r="F40" s="337">
        <f t="shared" si="1"/>
        <v>2708.3056000000001</v>
      </c>
      <c r="G40" s="337">
        <v>2418.13</v>
      </c>
      <c r="H40" s="430">
        <v>1893.92</v>
      </c>
      <c r="I40" s="430">
        <v>1761.3456000000001</v>
      </c>
      <c r="J40" s="430">
        <v>1647.7104000000002</v>
      </c>
      <c r="K40" s="666">
        <v>0</v>
      </c>
      <c r="L40" s="815"/>
      <c r="M40" s="338"/>
    </row>
    <row r="41" spans="1:13" ht="90">
      <c r="A41" s="1036" t="s">
        <v>153</v>
      </c>
      <c r="B41" s="1036"/>
      <c r="C41" s="14" t="s">
        <v>25</v>
      </c>
      <c r="D41" s="1046"/>
      <c r="E41" s="345" t="s">
        <v>137</v>
      </c>
      <c r="F41" s="337">
        <f t="shared" si="1"/>
        <v>2882.88</v>
      </c>
      <c r="G41" s="337">
        <v>2574</v>
      </c>
      <c r="H41" s="430">
        <v>2016.0000000000002</v>
      </c>
      <c r="I41" s="430">
        <v>1874.8800000000003</v>
      </c>
      <c r="J41" s="430">
        <v>1753.9200000000003</v>
      </c>
      <c r="K41" s="666">
        <v>0</v>
      </c>
      <c r="L41" s="815"/>
      <c r="M41" s="338"/>
    </row>
    <row r="42" spans="1:13" ht="90">
      <c r="A42" s="1040" t="s">
        <v>152</v>
      </c>
      <c r="B42" s="1040"/>
      <c r="C42" s="14" t="s">
        <v>25</v>
      </c>
      <c r="D42" s="1046"/>
      <c r="E42" s="345" t="s">
        <v>135</v>
      </c>
      <c r="F42" s="337">
        <f t="shared" si="1"/>
        <v>3038.2352000000005</v>
      </c>
      <c r="G42" s="337">
        <v>2712.71</v>
      </c>
      <c r="H42" s="430">
        <v>2124.6400000000003</v>
      </c>
      <c r="I42" s="430">
        <v>1975.9152000000004</v>
      </c>
      <c r="J42" s="430">
        <v>1848.4368000000002</v>
      </c>
      <c r="K42" s="666">
        <v>0</v>
      </c>
      <c r="L42" s="815"/>
      <c r="M42" s="338"/>
    </row>
    <row r="43" spans="1:13" ht="90">
      <c r="A43" s="1036" t="s">
        <v>151</v>
      </c>
      <c r="B43" s="1036"/>
      <c r="C43" s="14" t="s">
        <v>25</v>
      </c>
      <c r="D43" s="1046"/>
      <c r="E43" s="345" t="s">
        <v>133</v>
      </c>
      <c r="F43" s="337">
        <f t="shared" si="1"/>
        <v>3038.2352000000005</v>
      </c>
      <c r="G43" s="337">
        <v>2712.71</v>
      </c>
      <c r="H43" s="430">
        <v>2124.6400000000003</v>
      </c>
      <c r="I43" s="430">
        <v>1975.9152000000004</v>
      </c>
      <c r="J43" s="430">
        <v>1848.4368000000002</v>
      </c>
      <c r="K43" s="666">
        <v>0</v>
      </c>
      <c r="L43" s="815"/>
      <c r="M43" s="338"/>
    </row>
    <row r="44" spans="1:13" ht="90">
      <c r="A44" s="1036" t="s">
        <v>150</v>
      </c>
      <c r="B44" s="1036"/>
      <c r="C44" s="14" t="s">
        <v>25</v>
      </c>
      <c r="D44" s="1046"/>
      <c r="E44" s="345" t="s">
        <v>131</v>
      </c>
      <c r="F44" s="337">
        <f t="shared" si="1"/>
        <v>3364.9616000000005</v>
      </c>
      <c r="G44" s="337">
        <v>3004.43</v>
      </c>
      <c r="H44" s="430">
        <v>2353.1200000000003</v>
      </c>
      <c r="I44" s="430">
        <v>2188.4016000000006</v>
      </c>
      <c r="J44" s="430">
        <v>2047.2144000000003</v>
      </c>
      <c r="K44" s="666">
        <v>0</v>
      </c>
      <c r="L44" s="815"/>
      <c r="M44" s="338"/>
    </row>
    <row r="45" spans="1:13" ht="90">
      <c r="A45" s="1036" t="s">
        <v>149</v>
      </c>
      <c r="B45" s="1036"/>
      <c r="C45" s="14" t="s">
        <v>25</v>
      </c>
      <c r="D45" s="1046"/>
      <c r="E45" s="345" t="s">
        <v>129</v>
      </c>
      <c r="F45" s="337">
        <f t="shared" si="1"/>
        <v>3550.7472000000002</v>
      </c>
      <c r="G45" s="337">
        <v>3170.31</v>
      </c>
      <c r="H45" s="430">
        <v>2483.0400000000004</v>
      </c>
      <c r="I45" s="430">
        <v>2309.2272000000007</v>
      </c>
      <c r="J45" s="430">
        <v>2160.2448000000004</v>
      </c>
      <c r="K45" s="666">
        <v>0</v>
      </c>
      <c r="L45" s="815"/>
      <c r="M45" s="338"/>
    </row>
    <row r="46" spans="1:13" ht="90">
      <c r="A46" s="1040" t="s">
        <v>148</v>
      </c>
      <c r="B46" s="1040"/>
      <c r="C46" s="14" t="s">
        <v>25</v>
      </c>
      <c r="D46" s="1045" t="s">
        <v>684</v>
      </c>
      <c r="E46" s="345" t="s">
        <v>147</v>
      </c>
      <c r="F46" s="337">
        <f t="shared" si="1"/>
        <v>1974.7728</v>
      </c>
      <c r="G46" s="337">
        <v>1763.1899999999998</v>
      </c>
      <c r="H46" s="430">
        <v>1380.96</v>
      </c>
      <c r="I46" s="430">
        <v>1284.2928000000002</v>
      </c>
      <c r="J46" s="430">
        <v>1201.4352000000001</v>
      </c>
      <c r="K46" s="666">
        <v>0</v>
      </c>
      <c r="L46" s="815"/>
      <c r="M46" s="338"/>
    </row>
    <row r="47" spans="1:13" ht="90">
      <c r="A47" s="1043" t="s">
        <v>146</v>
      </c>
      <c r="B47" s="1043"/>
      <c r="C47" s="14" t="s">
        <v>25</v>
      </c>
      <c r="D47" s="1046"/>
      <c r="E47" s="345" t="s">
        <v>145</v>
      </c>
      <c r="F47" s="337">
        <f t="shared" si="1"/>
        <v>2303.1008000000002</v>
      </c>
      <c r="G47" s="337">
        <v>2056.3399999999997</v>
      </c>
      <c r="H47" s="430">
        <v>1610.5600000000002</v>
      </c>
      <c r="I47" s="430">
        <v>1497.8208000000002</v>
      </c>
      <c r="J47" s="430">
        <v>1401.1872000000001</v>
      </c>
      <c r="K47" s="666">
        <v>0</v>
      </c>
      <c r="L47" s="815"/>
      <c r="M47" s="338"/>
    </row>
    <row r="48" spans="1:13" ht="90">
      <c r="A48" s="1036" t="s">
        <v>144</v>
      </c>
      <c r="B48" s="1036"/>
      <c r="C48" s="14" t="s">
        <v>25</v>
      </c>
      <c r="D48" s="1046"/>
      <c r="E48" s="345" t="s">
        <v>143</v>
      </c>
      <c r="F48" s="337">
        <f t="shared" si="1"/>
        <v>2476.0736000000002</v>
      </c>
      <c r="G48" s="337">
        <v>2210.7799999999997</v>
      </c>
      <c r="H48" s="430">
        <v>1731.5200000000002</v>
      </c>
      <c r="I48" s="430">
        <v>1610.3136000000002</v>
      </c>
      <c r="J48" s="430">
        <v>1506.4224000000002</v>
      </c>
      <c r="K48" s="666">
        <v>0</v>
      </c>
      <c r="L48" s="815"/>
      <c r="M48" s="338"/>
    </row>
    <row r="49" spans="1:13" ht="90">
      <c r="A49" s="1044" t="s">
        <v>142</v>
      </c>
      <c r="B49" s="1044"/>
      <c r="C49" s="14" t="s">
        <v>25</v>
      </c>
      <c r="D49" s="1046"/>
      <c r="E49" s="345" t="s">
        <v>141</v>
      </c>
      <c r="F49" s="337">
        <f t="shared" si="1"/>
        <v>2544.9423999999999</v>
      </c>
      <c r="G49" s="337">
        <v>2272.27</v>
      </c>
      <c r="H49" s="430">
        <v>1779.68</v>
      </c>
      <c r="I49" s="430">
        <v>1655.1024000000002</v>
      </c>
      <c r="J49" s="430">
        <v>1548.3216</v>
      </c>
      <c r="K49" s="666">
        <v>0</v>
      </c>
      <c r="L49" s="815"/>
      <c r="M49" s="338"/>
    </row>
    <row r="50" spans="1:13" ht="90">
      <c r="A50" s="1036" t="s">
        <v>140</v>
      </c>
      <c r="B50" s="1036"/>
      <c r="C50" s="14" t="s">
        <v>25</v>
      </c>
      <c r="D50" s="1046"/>
      <c r="E50" s="345" t="s">
        <v>139</v>
      </c>
      <c r="F50" s="337">
        <f t="shared" si="1"/>
        <v>2708.3056000000001</v>
      </c>
      <c r="G50" s="337">
        <v>2418.13</v>
      </c>
      <c r="H50" s="430">
        <v>1893.92</v>
      </c>
      <c r="I50" s="430">
        <v>1761.3456000000001</v>
      </c>
      <c r="J50" s="430">
        <v>1647.7104000000002</v>
      </c>
      <c r="K50" s="666">
        <v>0</v>
      </c>
      <c r="L50" s="815"/>
      <c r="M50" s="338"/>
    </row>
    <row r="51" spans="1:13" ht="90">
      <c r="A51" s="1036" t="s">
        <v>138</v>
      </c>
      <c r="B51" s="1036"/>
      <c r="C51" s="14" t="s">
        <v>25</v>
      </c>
      <c r="D51" s="1046"/>
      <c r="E51" s="345" t="s">
        <v>137</v>
      </c>
      <c r="F51" s="337">
        <f t="shared" si="1"/>
        <v>2882.88</v>
      </c>
      <c r="G51" s="337">
        <v>2574</v>
      </c>
      <c r="H51" s="430">
        <v>2016.0000000000002</v>
      </c>
      <c r="I51" s="430">
        <v>1874.8800000000003</v>
      </c>
      <c r="J51" s="430">
        <v>1753.9200000000003</v>
      </c>
      <c r="K51" s="666">
        <v>0</v>
      </c>
      <c r="L51" s="815"/>
      <c r="M51" s="338"/>
    </row>
    <row r="52" spans="1:13" ht="90">
      <c r="A52" s="1040" t="s">
        <v>136</v>
      </c>
      <c r="B52" s="1040"/>
      <c r="C52" s="14" t="s">
        <v>25</v>
      </c>
      <c r="D52" s="1046"/>
      <c r="E52" s="345" t="s">
        <v>135</v>
      </c>
      <c r="F52" s="337">
        <f t="shared" si="1"/>
        <v>3038.2352000000005</v>
      </c>
      <c r="G52" s="337">
        <v>2712.71</v>
      </c>
      <c r="H52" s="430">
        <v>2124.6400000000003</v>
      </c>
      <c r="I52" s="430">
        <v>1975.9152000000004</v>
      </c>
      <c r="J52" s="430">
        <v>1848.4368000000002</v>
      </c>
      <c r="K52" s="666">
        <v>0</v>
      </c>
      <c r="L52" s="815"/>
      <c r="M52" s="338"/>
    </row>
    <row r="53" spans="1:13" ht="90">
      <c r="A53" s="1036" t="s">
        <v>134</v>
      </c>
      <c r="B53" s="1036"/>
      <c r="C53" s="14" t="s">
        <v>25</v>
      </c>
      <c r="D53" s="1046"/>
      <c r="E53" s="345" t="s">
        <v>133</v>
      </c>
      <c r="F53" s="337">
        <f t="shared" si="1"/>
        <v>3038.2352000000005</v>
      </c>
      <c r="G53" s="337">
        <v>2712.71</v>
      </c>
      <c r="H53" s="430">
        <v>2124.6400000000003</v>
      </c>
      <c r="I53" s="430">
        <v>1975.9152000000004</v>
      </c>
      <c r="J53" s="430">
        <v>1848.4368000000002</v>
      </c>
      <c r="K53" s="666">
        <v>0</v>
      </c>
      <c r="L53" s="815"/>
      <c r="M53" s="338"/>
    </row>
    <row r="54" spans="1:13" ht="90">
      <c r="A54" s="1036" t="s">
        <v>132</v>
      </c>
      <c r="B54" s="1036"/>
      <c r="C54" s="14" t="s">
        <v>25</v>
      </c>
      <c r="D54" s="1046"/>
      <c r="E54" s="345" t="s">
        <v>131</v>
      </c>
      <c r="F54" s="337">
        <f t="shared" si="1"/>
        <v>3364.9616000000005</v>
      </c>
      <c r="G54" s="337">
        <v>3004.43</v>
      </c>
      <c r="H54" s="430">
        <v>2353.1200000000003</v>
      </c>
      <c r="I54" s="430">
        <v>2188.4016000000006</v>
      </c>
      <c r="J54" s="430">
        <v>2047.2144000000003</v>
      </c>
      <c r="K54" s="666">
        <v>0</v>
      </c>
      <c r="L54" s="815"/>
      <c r="M54" s="338"/>
    </row>
    <row r="55" spans="1:13" ht="90">
      <c r="A55" s="1036" t="s">
        <v>130</v>
      </c>
      <c r="B55" s="1036"/>
      <c r="C55" s="14" t="s">
        <v>25</v>
      </c>
      <c r="D55" s="1046"/>
      <c r="E55" s="345" t="s">
        <v>129</v>
      </c>
      <c r="F55" s="337">
        <f t="shared" si="1"/>
        <v>3550.7472000000002</v>
      </c>
      <c r="G55" s="337">
        <v>3170.31</v>
      </c>
      <c r="H55" s="430">
        <v>2483.0400000000004</v>
      </c>
      <c r="I55" s="430">
        <v>2309.2272000000007</v>
      </c>
      <c r="J55" s="430">
        <v>2160.2448000000004</v>
      </c>
      <c r="K55" s="666">
        <v>0</v>
      </c>
      <c r="L55" s="815"/>
      <c r="M55" s="338"/>
    </row>
    <row r="56" spans="1:13" ht="130.5" customHeight="1">
      <c r="A56" s="1036" t="s">
        <v>128</v>
      </c>
      <c r="B56" s="1036"/>
      <c r="C56" s="14" t="s">
        <v>25</v>
      </c>
      <c r="D56" s="1065"/>
      <c r="E56" s="345" t="s">
        <v>127</v>
      </c>
      <c r="F56" s="337">
        <f t="shared" si="1"/>
        <v>1865.8640000000003</v>
      </c>
      <c r="G56" s="337">
        <v>1665.9499999999998</v>
      </c>
      <c r="H56" s="430">
        <v>1304.8000000000002</v>
      </c>
      <c r="I56" s="430">
        <v>1213.4640000000002</v>
      </c>
      <c r="J56" s="430">
        <v>1135.1760000000002</v>
      </c>
      <c r="K56" s="666">
        <v>0</v>
      </c>
      <c r="L56" s="815"/>
      <c r="M56" s="338"/>
    </row>
    <row r="57" spans="1:13" ht="130.5" customHeight="1">
      <c r="A57" s="1036" t="s">
        <v>126</v>
      </c>
      <c r="B57" s="1036"/>
      <c r="C57" s="14" t="s">
        <v>25</v>
      </c>
      <c r="D57" s="1066"/>
      <c r="E57" s="345" t="s">
        <v>125</v>
      </c>
      <c r="F57" s="337">
        <f t="shared" si="1"/>
        <v>1968.3663999999999</v>
      </c>
      <c r="G57" s="337">
        <v>1757.47</v>
      </c>
      <c r="H57" s="430">
        <v>1376.48</v>
      </c>
      <c r="I57" s="430">
        <v>1280.1264000000001</v>
      </c>
      <c r="J57" s="430">
        <v>1197.5376000000001</v>
      </c>
      <c r="K57" s="666">
        <v>0</v>
      </c>
      <c r="L57" s="815"/>
      <c r="M57" s="338"/>
    </row>
    <row r="58" spans="1:13" ht="130.5" customHeight="1">
      <c r="A58" s="1036" t="s">
        <v>620</v>
      </c>
      <c r="B58" s="1036"/>
      <c r="C58" s="14" t="s">
        <v>25</v>
      </c>
      <c r="D58" s="1066"/>
      <c r="E58" s="345" t="s">
        <v>125</v>
      </c>
      <c r="F58" s="337">
        <f t="shared" si="1"/>
        <v>2264.6624000000002</v>
      </c>
      <c r="G58" s="337">
        <v>2022.02</v>
      </c>
      <c r="H58" s="430">
        <v>1583.68</v>
      </c>
      <c r="I58" s="430">
        <v>1472.8224000000002</v>
      </c>
      <c r="J58" s="430">
        <v>1377.8016</v>
      </c>
      <c r="K58" s="666">
        <v>0</v>
      </c>
      <c r="L58" s="815"/>
      <c r="M58" s="338"/>
    </row>
    <row r="59" spans="1:13" ht="130.5" customHeight="1">
      <c r="A59" s="1036" t="s">
        <v>124</v>
      </c>
      <c r="B59" s="1036"/>
      <c r="C59" s="14" t="s">
        <v>25</v>
      </c>
      <c r="D59" s="1066"/>
      <c r="E59" s="345" t="s">
        <v>123</v>
      </c>
      <c r="F59" s="337">
        <f t="shared" si="1"/>
        <v>2463.2608</v>
      </c>
      <c r="G59" s="337">
        <v>2199.3399999999997</v>
      </c>
      <c r="H59" s="430">
        <v>1722.5600000000002</v>
      </c>
      <c r="I59" s="430">
        <v>1601.9808000000003</v>
      </c>
      <c r="J59" s="430">
        <v>1498.6272000000001</v>
      </c>
      <c r="K59" s="666">
        <v>0</v>
      </c>
      <c r="L59" s="815"/>
      <c r="M59" s="338"/>
    </row>
    <row r="60" spans="1:13" ht="130.5" customHeight="1">
      <c r="A60" s="1036" t="s">
        <v>617</v>
      </c>
      <c r="B60" s="1036"/>
      <c r="C60" s="14" t="s">
        <v>25</v>
      </c>
      <c r="D60" s="1066"/>
      <c r="E60" s="345" t="s">
        <v>123</v>
      </c>
      <c r="F60" s="337">
        <f t="shared" si="1"/>
        <v>2600.9983999999999</v>
      </c>
      <c r="G60" s="337">
        <v>2322.3199999999997</v>
      </c>
      <c r="H60" s="430">
        <v>1818.88</v>
      </c>
      <c r="I60" s="430">
        <v>1691.5584000000001</v>
      </c>
      <c r="J60" s="430">
        <v>1582.4256</v>
      </c>
      <c r="K60" s="666">
        <v>0</v>
      </c>
      <c r="L60" s="815"/>
      <c r="M60" s="338"/>
    </row>
    <row r="61" spans="1:13" ht="130.5" customHeight="1">
      <c r="A61" s="1036" t="s">
        <v>122</v>
      </c>
      <c r="B61" s="1036"/>
      <c r="C61" s="14" t="s">
        <v>25</v>
      </c>
      <c r="D61" s="1066"/>
      <c r="E61" s="345" t="s">
        <v>121</v>
      </c>
      <c r="F61" s="337">
        <f t="shared" si="1"/>
        <v>2706.7040000000002</v>
      </c>
      <c r="G61" s="337">
        <v>2416.6999999999998</v>
      </c>
      <c r="H61" s="430">
        <v>1892.8000000000002</v>
      </c>
      <c r="I61" s="430">
        <v>1760.3040000000003</v>
      </c>
      <c r="J61" s="430">
        <v>1646.7360000000001</v>
      </c>
      <c r="K61" s="666">
        <v>0</v>
      </c>
      <c r="L61" s="815"/>
      <c r="M61" s="338"/>
    </row>
    <row r="62" spans="1:13" ht="130.5" customHeight="1">
      <c r="A62" s="1036" t="s">
        <v>618</v>
      </c>
      <c r="B62" s="1036"/>
      <c r="C62" s="14" t="s">
        <v>25</v>
      </c>
      <c r="D62" s="1066"/>
      <c r="E62" s="345" t="s">
        <v>121</v>
      </c>
      <c r="F62" s="337">
        <f t="shared" si="1"/>
        <v>2868.4656000000004</v>
      </c>
      <c r="G62" s="337">
        <v>2561.13</v>
      </c>
      <c r="H62" s="430">
        <v>2005.9200000000003</v>
      </c>
      <c r="I62" s="430">
        <v>1865.5056000000004</v>
      </c>
      <c r="J62" s="430">
        <v>1745.1504000000002</v>
      </c>
      <c r="K62" s="666">
        <v>0</v>
      </c>
      <c r="L62" s="815"/>
      <c r="M62" s="338"/>
    </row>
    <row r="63" spans="1:13" ht="130.5" customHeight="1">
      <c r="A63" s="1036" t="s">
        <v>120</v>
      </c>
      <c r="B63" s="1036"/>
      <c r="C63" s="14" t="s">
        <v>25</v>
      </c>
      <c r="D63" s="1066"/>
      <c r="E63" s="345" t="s">
        <v>119</v>
      </c>
      <c r="F63" s="337">
        <f t="shared" si="1"/>
        <v>3188.7856000000002</v>
      </c>
      <c r="G63" s="337">
        <v>2847.1299999999997</v>
      </c>
      <c r="H63" s="430">
        <v>2229.92</v>
      </c>
      <c r="I63" s="430">
        <v>2073.8256000000001</v>
      </c>
      <c r="J63" s="430">
        <v>1940.0304000000001</v>
      </c>
      <c r="K63" s="666">
        <v>0</v>
      </c>
      <c r="L63" s="815"/>
      <c r="M63" s="338"/>
    </row>
    <row r="64" spans="1:13" ht="130.5" customHeight="1">
      <c r="A64" s="1036" t="s">
        <v>619</v>
      </c>
      <c r="B64" s="1036"/>
      <c r="C64" s="14" t="s">
        <v>25</v>
      </c>
      <c r="D64" s="1066"/>
      <c r="E64" s="345" t="s">
        <v>119</v>
      </c>
      <c r="F64" s="337">
        <f t="shared" si="1"/>
        <v>3364.9616000000005</v>
      </c>
      <c r="G64" s="337">
        <v>3004.43</v>
      </c>
      <c r="H64" s="430">
        <v>2353.1200000000003</v>
      </c>
      <c r="I64" s="430">
        <v>2188.4016000000006</v>
      </c>
      <c r="J64" s="430">
        <v>2047.2144000000003</v>
      </c>
      <c r="K64" s="666">
        <v>0</v>
      </c>
      <c r="L64" s="815"/>
      <c r="M64" s="338"/>
    </row>
    <row r="65" spans="1:13" ht="130.5" customHeight="1">
      <c r="A65" s="1036" t="s">
        <v>118</v>
      </c>
      <c r="B65" s="1036"/>
      <c r="C65" s="14" t="s">
        <v>25</v>
      </c>
      <c r="D65" s="1066"/>
      <c r="E65" s="345" t="s">
        <v>117</v>
      </c>
      <c r="F65" s="337">
        <f t="shared" si="1"/>
        <v>3595.5920000000001</v>
      </c>
      <c r="G65" s="337">
        <v>3210.35</v>
      </c>
      <c r="H65" s="430">
        <v>2514.4</v>
      </c>
      <c r="I65" s="430">
        <v>2338.3920000000003</v>
      </c>
      <c r="J65" s="430">
        <v>2187.5280000000002</v>
      </c>
      <c r="K65" s="666">
        <v>0</v>
      </c>
      <c r="L65" s="815"/>
      <c r="M65" s="338"/>
    </row>
    <row r="66" spans="1:13" ht="111" customHeight="1">
      <c r="A66" s="1036" t="s">
        <v>115</v>
      </c>
      <c r="B66" s="1036"/>
      <c r="C66" s="15" t="s">
        <v>25</v>
      </c>
      <c r="D66" s="1037" t="s">
        <v>116</v>
      </c>
      <c r="E66" s="344" t="s">
        <v>114</v>
      </c>
      <c r="F66" s="337">
        <f t="shared" si="1"/>
        <v>2408.8064000000004</v>
      </c>
      <c r="G66" s="337">
        <v>2150.7199999999998</v>
      </c>
      <c r="H66" s="431">
        <v>1684.4800000000002</v>
      </c>
      <c r="I66" s="430">
        <v>1566.5664000000004</v>
      </c>
      <c r="J66" s="430">
        <v>1465.4976000000001</v>
      </c>
      <c r="K66" s="666">
        <v>0</v>
      </c>
      <c r="L66" s="815"/>
      <c r="M66" s="338"/>
    </row>
    <row r="67" spans="1:13" ht="111" customHeight="1">
      <c r="A67" s="1036" t="s">
        <v>113</v>
      </c>
      <c r="B67" s="1036"/>
      <c r="C67" s="15" t="s">
        <v>25</v>
      </c>
      <c r="D67" s="1035"/>
      <c r="E67" s="344" t="s">
        <v>112</v>
      </c>
      <c r="F67" s="337">
        <f t="shared" si="1"/>
        <v>3038.2352000000005</v>
      </c>
      <c r="G67" s="337">
        <v>2712.71</v>
      </c>
      <c r="H67" s="431">
        <v>2124.6400000000003</v>
      </c>
      <c r="I67" s="430">
        <v>1975.9152000000004</v>
      </c>
      <c r="J67" s="430">
        <v>1848.4368000000002</v>
      </c>
      <c r="K67" s="666">
        <v>0</v>
      </c>
      <c r="L67" s="815"/>
      <c r="M67" s="338"/>
    </row>
    <row r="68" spans="1:13" ht="111" customHeight="1">
      <c r="A68" s="1036" t="s">
        <v>111</v>
      </c>
      <c r="B68" s="1036"/>
      <c r="C68" s="15" t="s">
        <v>25</v>
      </c>
      <c r="D68" s="1035"/>
      <c r="E68" s="344" t="s">
        <v>110</v>
      </c>
      <c r="F68" s="337">
        <f t="shared" si="1"/>
        <v>3421.0176000000001</v>
      </c>
      <c r="G68" s="337">
        <v>3054.48</v>
      </c>
      <c r="H68" s="431">
        <v>2392.3200000000002</v>
      </c>
      <c r="I68" s="430">
        <v>2224.8576000000003</v>
      </c>
      <c r="J68" s="430">
        <v>2081.3184000000001</v>
      </c>
      <c r="K68" s="666">
        <v>0</v>
      </c>
      <c r="L68" s="815"/>
      <c r="M68" s="338"/>
    </row>
    <row r="69" spans="1:13" ht="111" customHeight="1">
      <c r="A69" s="1036" t="s">
        <v>109</v>
      </c>
      <c r="B69" s="1036"/>
      <c r="C69" s="15" t="s">
        <v>25</v>
      </c>
      <c r="D69" s="1035"/>
      <c r="E69" s="344" t="s">
        <v>108</v>
      </c>
      <c r="F69" s="337">
        <f t="shared" si="1"/>
        <v>3800.5968000000003</v>
      </c>
      <c r="G69" s="337">
        <v>3393.39</v>
      </c>
      <c r="H69" s="431">
        <v>2657.76</v>
      </c>
      <c r="I69" s="430">
        <v>2471.7168000000001</v>
      </c>
      <c r="J69" s="430">
        <v>2312.2512000000002</v>
      </c>
      <c r="K69" s="666">
        <v>0</v>
      </c>
      <c r="L69" s="815"/>
      <c r="M69" s="338"/>
    </row>
    <row r="70" spans="1:13" ht="111" customHeight="1">
      <c r="A70" s="1036" t="s">
        <v>107</v>
      </c>
      <c r="B70" s="1036"/>
      <c r="C70" s="15" t="s">
        <v>25</v>
      </c>
      <c r="D70" s="1035"/>
      <c r="E70" s="344" t="s">
        <v>106</v>
      </c>
      <c r="F70" s="337">
        <f t="shared" ref="F70:F99" si="2">H70*1.43</f>
        <v>4939.3344000000006</v>
      </c>
      <c r="G70" s="337">
        <v>4410.12</v>
      </c>
      <c r="H70" s="431">
        <v>3454.0800000000004</v>
      </c>
      <c r="I70" s="430">
        <v>3212.2944000000007</v>
      </c>
      <c r="J70" s="430">
        <v>3005.0496000000003</v>
      </c>
      <c r="K70" s="666">
        <v>0</v>
      </c>
      <c r="L70" s="815"/>
      <c r="M70" s="338"/>
    </row>
    <row r="71" spans="1:13" ht="111" customHeight="1">
      <c r="A71" s="1036" t="s">
        <v>105</v>
      </c>
      <c r="B71" s="1036"/>
      <c r="C71" s="15" t="s">
        <v>25</v>
      </c>
      <c r="D71" s="1035"/>
      <c r="E71" s="344" t="s">
        <v>104</v>
      </c>
      <c r="F71" s="337">
        <f t="shared" si="2"/>
        <v>6459.2528000000002</v>
      </c>
      <c r="G71" s="337">
        <v>5767.19</v>
      </c>
      <c r="H71" s="431">
        <v>4516.96</v>
      </c>
      <c r="I71" s="430">
        <v>4200.7728000000006</v>
      </c>
      <c r="J71" s="430">
        <v>3929.7552000000001</v>
      </c>
      <c r="K71" s="666">
        <v>0</v>
      </c>
      <c r="L71" s="815"/>
      <c r="M71" s="338"/>
    </row>
    <row r="72" spans="1:13" ht="111" customHeight="1">
      <c r="A72" s="1036" t="s">
        <v>103</v>
      </c>
      <c r="B72" s="1036"/>
      <c r="C72" s="15" t="s">
        <v>25</v>
      </c>
      <c r="D72" s="1035"/>
      <c r="E72" s="344" t="s">
        <v>102</v>
      </c>
      <c r="F72" s="337">
        <f t="shared" si="2"/>
        <v>7596.3888000000006</v>
      </c>
      <c r="G72" s="337">
        <v>6782.49</v>
      </c>
      <c r="H72" s="431">
        <v>5312.1600000000008</v>
      </c>
      <c r="I72" s="430">
        <v>4940.3088000000007</v>
      </c>
      <c r="J72" s="430">
        <v>4621.579200000001</v>
      </c>
      <c r="K72" s="666">
        <v>0</v>
      </c>
      <c r="L72" s="815"/>
      <c r="M72" s="338"/>
    </row>
    <row r="73" spans="1:13" ht="126">
      <c r="A73" s="1036" t="s">
        <v>115</v>
      </c>
      <c r="B73" s="1036"/>
      <c r="C73" s="15" t="s">
        <v>25</v>
      </c>
      <c r="D73" s="1034" t="s">
        <v>683</v>
      </c>
      <c r="E73" s="344" t="s">
        <v>114</v>
      </c>
      <c r="F73" s="427">
        <f t="shared" si="2"/>
        <v>2408.8064000000004</v>
      </c>
      <c r="G73" s="870">
        <v>2150.7199999999998</v>
      </c>
      <c r="H73" s="431">
        <v>1684.4800000000002</v>
      </c>
      <c r="I73" s="430">
        <v>1566.5664000000004</v>
      </c>
      <c r="J73" s="430">
        <v>1465.4976000000001</v>
      </c>
      <c r="K73" s="666">
        <v>0</v>
      </c>
      <c r="L73" s="815"/>
      <c r="M73" s="338"/>
    </row>
    <row r="74" spans="1:13" ht="126">
      <c r="A74" s="1036" t="s">
        <v>113</v>
      </c>
      <c r="B74" s="1036"/>
      <c r="C74" s="15" t="s">
        <v>25</v>
      </c>
      <c r="D74" s="1035"/>
      <c r="E74" s="344" t="s">
        <v>112</v>
      </c>
      <c r="F74" s="579">
        <f t="shared" si="2"/>
        <v>3038.2352000000005</v>
      </c>
      <c r="G74" s="870">
        <v>2712.71</v>
      </c>
      <c r="H74" s="431">
        <v>2124.6400000000003</v>
      </c>
      <c r="I74" s="430">
        <v>1975.9152000000004</v>
      </c>
      <c r="J74" s="430">
        <v>1848.4368000000002</v>
      </c>
      <c r="K74" s="666">
        <v>0</v>
      </c>
      <c r="L74" s="815"/>
      <c r="M74" s="338"/>
    </row>
    <row r="75" spans="1:13" ht="126">
      <c r="A75" s="1036" t="s">
        <v>111</v>
      </c>
      <c r="B75" s="1036"/>
      <c r="C75" s="15" t="s">
        <v>25</v>
      </c>
      <c r="D75" s="1035"/>
      <c r="E75" s="344" t="s">
        <v>110</v>
      </c>
      <c r="F75" s="579">
        <f t="shared" si="2"/>
        <v>3421.0176000000001</v>
      </c>
      <c r="G75" s="870">
        <v>3054.48</v>
      </c>
      <c r="H75" s="431">
        <v>2392.3200000000002</v>
      </c>
      <c r="I75" s="430">
        <v>2224.8576000000003</v>
      </c>
      <c r="J75" s="430">
        <v>2081.3184000000001</v>
      </c>
      <c r="K75" s="666">
        <v>0</v>
      </c>
      <c r="L75" s="815"/>
      <c r="M75" s="338"/>
    </row>
    <row r="76" spans="1:13" ht="126">
      <c r="A76" s="1036" t="s">
        <v>109</v>
      </c>
      <c r="B76" s="1036"/>
      <c r="C76" s="15" t="s">
        <v>25</v>
      </c>
      <c r="D76" s="1035"/>
      <c r="E76" s="344" t="s">
        <v>108</v>
      </c>
      <c r="F76" s="579">
        <f t="shared" si="2"/>
        <v>3800.5968000000003</v>
      </c>
      <c r="G76" s="870">
        <v>3393.39</v>
      </c>
      <c r="H76" s="431">
        <v>2657.76</v>
      </c>
      <c r="I76" s="430">
        <v>2471.7168000000001</v>
      </c>
      <c r="J76" s="430">
        <v>2312.2512000000002</v>
      </c>
      <c r="K76" s="666">
        <v>0</v>
      </c>
      <c r="L76" s="815"/>
      <c r="M76" s="338"/>
    </row>
    <row r="77" spans="1:13" ht="126">
      <c r="A77" s="1036" t="s">
        <v>107</v>
      </c>
      <c r="B77" s="1036"/>
      <c r="C77" s="15" t="s">
        <v>25</v>
      </c>
      <c r="D77" s="1035"/>
      <c r="E77" s="344" t="s">
        <v>106</v>
      </c>
      <c r="F77" s="579">
        <f t="shared" si="2"/>
        <v>4939.3344000000006</v>
      </c>
      <c r="G77" s="870">
        <v>4410.12</v>
      </c>
      <c r="H77" s="431">
        <v>3454.0800000000004</v>
      </c>
      <c r="I77" s="430">
        <v>3212.2944000000007</v>
      </c>
      <c r="J77" s="430">
        <v>3005.0496000000003</v>
      </c>
      <c r="K77" s="666">
        <v>0</v>
      </c>
      <c r="L77" s="815"/>
      <c r="M77" s="338"/>
    </row>
    <row r="78" spans="1:13" ht="126">
      <c r="A78" s="1036" t="s">
        <v>105</v>
      </c>
      <c r="B78" s="1036"/>
      <c r="C78" s="15" t="s">
        <v>25</v>
      </c>
      <c r="D78" s="1035"/>
      <c r="E78" s="344" t="s">
        <v>104</v>
      </c>
      <c r="F78" s="579">
        <f t="shared" si="2"/>
        <v>6459.2528000000002</v>
      </c>
      <c r="G78" s="870">
        <v>5767.19</v>
      </c>
      <c r="H78" s="431">
        <v>4516.96</v>
      </c>
      <c r="I78" s="430">
        <v>4200.7728000000006</v>
      </c>
      <c r="J78" s="430">
        <v>3929.7552000000001</v>
      </c>
      <c r="K78" s="666">
        <v>0</v>
      </c>
      <c r="L78" s="815"/>
      <c r="M78" s="338"/>
    </row>
    <row r="79" spans="1:13" ht="126">
      <c r="A79" s="1036" t="s">
        <v>103</v>
      </c>
      <c r="B79" s="1036"/>
      <c r="C79" s="15" t="s">
        <v>25</v>
      </c>
      <c r="D79" s="1035"/>
      <c r="E79" s="344" t="s">
        <v>102</v>
      </c>
      <c r="F79" s="579">
        <f t="shared" si="2"/>
        <v>7596.3888000000006</v>
      </c>
      <c r="G79" s="870">
        <v>6782.49</v>
      </c>
      <c r="H79" s="431">
        <v>5312.1600000000008</v>
      </c>
      <c r="I79" s="430">
        <v>4940.3088000000007</v>
      </c>
      <c r="J79" s="430">
        <v>4621.579200000001</v>
      </c>
      <c r="K79" s="666">
        <v>0</v>
      </c>
      <c r="L79" s="815"/>
      <c r="M79" s="338"/>
    </row>
    <row r="80" spans="1:13" ht="126">
      <c r="A80" s="1036" t="s">
        <v>101</v>
      </c>
      <c r="B80" s="1036"/>
      <c r="C80" s="15" t="s">
        <v>25</v>
      </c>
      <c r="D80" s="1035" t="s">
        <v>565</v>
      </c>
      <c r="E80" s="344" t="s">
        <v>100</v>
      </c>
      <c r="F80" s="579">
        <f t="shared" si="2"/>
        <v>5105.9008000000003</v>
      </c>
      <c r="G80" s="870">
        <v>4558.84</v>
      </c>
      <c r="H80" s="431">
        <v>3570.5600000000004</v>
      </c>
      <c r="I80" s="430">
        <v>3320.6208000000006</v>
      </c>
      <c r="J80" s="430">
        <v>3106.3872000000001</v>
      </c>
      <c r="K80" s="666">
        <v>0</v>
      </c>
      <c r="L80" s="815"/>
      <c r="M80" s="338"/>
    </row>
    <row r="81" spans="1:13" ht="126">
      <c r="A81" s="1036" t="s">
        <v>99</v>
      </c>
      <c r="B81" s="1036"/>
      <c r="C81" s="15" t="s">
        <v>25</v>
      </c>
      <c r="D81" s="1035"/>
      <c r="E81" s="344" t="s">
        <v>98</v>
      </c>
      <c r="F81" s="579">
        <f t="shared" si="2"/>
        <v>5744.9392000000007</v>
      </c>
      <c r="G81" s="870">
        <v>5129.41</v>
      </c>
      <c r="H81" s="431">
        <v>4017.4400000000005</v>
      </c>
      <c r="I81" s="430">
        <v>3736.2192000000005</v>
      </c>
      <c r="J81" s="430">
        <v>3495.1728000000003</v>
      </c>
      <c r="K81" s="666">
        <v>0</v>
      </c>
      <c r="L81" s="815"/>
      <c r="M81" s="338"/>
    </row>
    <row r="82" spans="1:13" ht="126">
      <c r="A82" s="1036" t="s">
        <v>97</v>
      </c>
      <c r="B82" s="1036"/>
      <c r="C82" s="15" t="s">
        <v>25</v>
      </c>
      <c r="D82" s="1035"/>
      <c r="E82" s="344" t="s">
        <v>96</v>
      </c>
      <c r="F82" s="579">
        <f t="shared" si="2"/>
        <v>6595.3888000000006</v>
      </c>
      <c r="G82" s="870">
        <v>5888.74</v>
      </c>
      <c r="H82" s="431">
        <v>4612.1600000000008</v>
      </c>
      <c r="I82" s="430">
        <v>4289.3088000000007</v>
      </c>
      <c r="J82" s="430">
        <v>4012.5792000000006</v>
      </c>
      <c r="K82" s="666">
        <v>0</v>
      </c>
      <c r="L82" s="815"/>
      <c r="M82" s="338"/>
    </row>
    <row r="83" spans="1:13" ht="126">
      <c r="A83" s="1036" t="s">
        <v>95</v>
      </c>
      <c r="B83" s="1036"/>
      <c r="C83" s="15" t="s">
        <v>25</v>
      </c>
      <c r="D83" s="1035"/>
      <c r="E83" s="344" t="s">
        <v>94</v>
      </c>
      <c r="F83" s="579">
        <f t="shared" si="2"/>
        <v>7127.1200000000008</v>
      </c>
      <c r="G83" s="870">
        <v>6363.5</v>
      </c>
      <c r="H83" s="431">
        <v>4984.0000000000009</v>
      </c>
      <c r="I83" s="430">
        <v>4635.1200000000008</v>
      </c>
      <c r="J83" s="430">
        <v>4336.0800000000008</v>
      </c>
      <c r="K83" s="666">
        <v>0</v>
      </c>
      <c r="L83" s="815"/>
      <c r="M83" s="338"/>
    </row>
    <row r="84" spans="1:13" ht="126">
      <c r="A84" s="1036" t="s">
        <v>93</v>
      </c>
      <c r="B84" s="1036"/>
      <c r="C84" s="15" t="s">
        <v>25</v>
      </c>
      <c r="D84" s="1035"/>
      <c r="E84" s="344" t="s">
        <v>92</v>
      </c>
      <c r="F84" s="579">
        <f t="shared" si="2"/>
        <v>7553.1455999999998</v>
      </c>
      <c r="G84" s="870">
        <v>6743.88</v>
      </c>
      <c r="H84" s="431">
        <v>5281.92</v>
      </c>
      <c r="I84" s="430">
        <v>4912.1856000000007</v>
      </c>
      <c r="J84" s="430">
        <v>4595.2704000000003</v>
      </c>
      <c r="K84" s="666">
        <v>0</v>
      </c>
      <c r="L84" s="815"/>
      <c r="M84" s="338"/>
    </row>
    <row r="85" spans="1:13" ht="126">
      <c r="A85" s="1036" t="s">
        <v>91</v>
      </c>
      <c r="B85" s="1036"/>
      <c r="C85" s="15" t="s">
        <v>25</v>
      </c>
      <c r="D85" s="1035"/>
      <c r="E85" s="344" t="s">
        <v>90</v>
      </c>
      <c r="F85" s="579">
        <f t="shared" si="2"/>
        <v>9785.7759999999998</v>
      </c>
      <c r="G85" s="870">
        <v>8737.2999999999993</v>
      </c>
      <c r="H85" s="431">
        <v>6843.2000000000007</v>
      </c>
      <c r="I85" s="430">
        <v>6364.1760000000013</v>
      </c>
      <c r="J85" s="430">
        <v>5953.5840000000007</v>
      </c>
      <c r="K85" s="666">
        <v>0</v>
      </c>
      <c r="L85" s="815"/>
      <c r="M85" s="338"/>
    </row>
    <row r="86" spans="1:13" ht="126">
      <c r="A86" s="1036" t="s">
        <v>89</v>
      </c>
      <c r="B86" s="1036"/>
      <c r="C86" s="15" t="s">
        <v>25</v>
      </c>
      <c r="D86" s="1035"/>
      <c r="E86" s="344" t="s">
        <v>88</v>
      </c>
      <c r="F86" s="579">
        <f t="shared" si="2"/>
        <v>10530.52</v>
      </c>
      <c r="G86" s="870">
        <v>9402.25</v>
      </c>
      <c r="H86" s="431">
        <v>7364.0000000000009</v>
      </c>
      <c r="I86" s="430">
        <v>6848.5200000000013</v>
      </c>
      <c r="J86" s="430">
        <v>6406.6800000000012</v>
      </c>
      <c r="K86" s="666">
        <v>0</v>
      </c>
      <c r="L86" s="815"/>
      <c r="M86" s="338"/>
    </row>
    <row r="87" spans="1:13" ht="126">
      <c r="A87" s="1036" t="s">
        <v>87</v>
      </c>
      <c r="B87" s="1036"/>
      <c r="C87" s="15" t="s">
        <v>25</v>
      </c>
      <c r="D87" s="1035"/>
      <c r="E87" s="344" t="s">
        <v>86</v>
      </c>
      <c r="F87" s="579">
        <f t="shared" si="2"/>
        <v>11062.251200000001</v>
      </c>
      <c r="G87" s="870">
        <v>9877.01</v>
      </c>
      <c r="H87" s="431">
        <v>7735.8400000000011</v>
      </c>
      <c r="I87" s="430">
        <v>7194.3312000000014</v>
      </c>
      <c r="J87" s="430">
        <v>6730.180800000001</v>
      </c>
      <c r="K87" s="666">
        <v>0</v>
      </c>
      <c r="L87" s="815"/>
      <c r="M87" s="338"/>
    </row>
    <row r="88" spans="1:13" ht="126">
      <c r="A88" s="1036" t="s">
        <v>85</v>
      </c>
      <c r="B88" s="1036"/>
      <c r="C88" s="15" t="s">
        <v>25</v>
      </c>
      <c r="D88" s="1035"/>
      <c r="E88" s="344" t="s">
        <v>84</v>
      </c>
      <c r="F88" s="579">
        <f t="shared" si="2"/>
        <v>11488.276800000001</v>
      </c>
      <c r="G88" s="870">
        <v>10257.39</v>
      </c>
      <c r="H88" s="431">
        <v>8033.7600000000011</v>
      </c>
      <c r="I88" s="430">
        <v>7471.3968000000013</v>
      </c>
      <c r="J88" s="430">
        <v>6989.3712000000005</v>
      </c>
      <c r="K88" s="666">
        <v>0</v>
      </c>
      <c r="L88" s="815"/>
      <c r="M88" s="338"/>
    </row>
    <row r="89" spans="1:13" ht="171" customHeight="1">
      <c r="A89" s="1043" t="s">
        <v>82</v>
      </c>
      <c r="B89" s="1043"/>
      <c r="C89" s="15" t="s">
        <v>25</v>
      </c>
      <c r="D89" s="1070" t="s">
        <v>566</v>
      </c>
      <c r="E89" s="344" t="s">
        <v>81</v>
      </c>
      <c r="F89" s="427">
        <f t="shared" si="2"/>
        <v>6111.7056000000002</v>
      </c>
      <c r="G89" s="870">
        <v>5456.88</v>
      </c>
      <c r="H89" s="430">
        <v>4273.92</v>
      </c>
      <c r="I89" s="430">
        <v>3974.7456000000002</v>
      </c>
      <c r="J89" s="430">
        <v>3718.3103999999998</v>
      </c>
      <c r="K89" s="666">
        <v>0</v>
      </c>
      <c r="L89" s="815"/>
      <c r="M89" s="338"/>
    </row>
    <row r="90" spans="1:13" ht="171" customHeight="1">
      <c r="A90" s="1043" t="s">
        <v>80</v>
      </c>
      <c r="B90" s="1043"/>
      <c r="C90" s="15" t="s">
        <v>25</v>
      </c>
      <c r="D90" s="1070"/>
      <c r="E90" s="344" t="s">
        <v>79</v>
      </c>
      <c r="F90" s="579">
        <f t="shared" si="2"/>
        <v>7439.4320000000007</v>
      </c>
      <c r="G90" s="870">
        <v>6642.3499999999995</v>
      </c>
      <c r="H90" s="430">
        <v>5202.4000000000005</v>
      </c>
      <c r="I90" s="430">
        <v>4838.2320000000009</v>
      </c>
      <c r="J90" s="430">
        <v>4526.0880000000006</v>
      </c>
      <c r="K90" s="666">
        <v>0</v>
      </c>
      <c r="L90" s="815"/>
      <c r="M90" s="338"/>
    </row>
    <row r="91" spans="1:13" ht="171" customHeight="1">
      <c r="A91" s="1043" t="s">
        <v>78</v>
      </c>
      <c r="B91" s="1043"/>
      <c r="C91" s="15" t="s">
        <v>25</v>
      </c>
      <c r="D91" s="1070"/>
      <c r="E91" s="344" t="s">
        <v>77</v>
      </c>
      <c r="F91" s="579">
        <f t="shared" si="2"/>
        <v>9652.8432000000012</v>
      </c>
      <c r="G91" s="870">
        <v>8618.6099999999988</v>
      </c>
      <c r="H91" s="430">
        <v>6750.2400000000007</v>
      </c>
      <c r="I91" s="430">
        <v>6277.7232000000013</v>
      </c>
      <c r="J91" s="430">
        <v>5872.7088000000003</v>
      </c>
      <c r="K91" s="666">
        <v>0</v>
      </c>
      <c r="L91" s="815"/>
      <c r="M91" s="338"/>
    </row>
    <row r="92" spans="1:13" ht="159.75" customHeight="1">
      <c r="A92" s="1043" t="s">
        <v>760</v>
      </c>
      <c r="B92" s="1043"/>
      <c r="C92" s="529" t="s">
        <v>25</v>
      </c>
      <c r="D92" s="1067" t="s">
        <v>567</v>
      </c>
      <c r="E92" s="531" t="s">
        <v>76</v>
      </c>
      <c r="F92" s="579">
        <f t="shared" si="2"/>
        <v>1230.0288</v>
      </c>
      <c r="G92" s="870">
        <v>1098.24</v>
      </c>
      <c r="H92" s="528">
        <v>860.16000000000008</v>
      </c>
      <c r="I92" s="528">
        <v>799.94880000000012</v>
      </c>
      <c r="J92" s="528">
        <v>748.33920000000012</v>
      </c>
      <c r="K92" s="666">
        <v>0</v>
      </c>
      <c r="L92" s="815"/>
      <c r="M92" s="530"/>
    </row>
    <row r="93" spans="1:13" s="527" customFormat="1" ht="159.75" customHeight="1">
      <c r="A93" s="1043" t="s">
        <v>759</v>
      </c>
      <c r="B93" s="1043"/>
      <c r="C93" s="529" t="s">
        <v>25</v>
      </c>
      <c r="D93" s="1068"/>
      <c r="E93" s="531" t="s">
        <v>751</v>
      </c>
      <c r="F93" s="579">
        <f t="shared" si="2"/>
        <v>1361.3600000000001</v>
      </c>
      <c r="G93" s="870">
        <v>1215.5</v>
      </c>
      <c r="H93" s="528">
        <v>952.00000000000011</v>
      </c>
      <c r="I93" s="528">
        <v>885.36000000000013</v>
      </c>
      <c r="J93" s="528">
        <v>828.24000000000012</v>
      </c>
      <c r="K93" s="666">
        <v>0</v>
      </c>
      <c r="L93" s="815"/>
      <c r="M93" s="530"/>
    </row>
    <row r="94" spans="1:13" s="527" customFormat="1" ht="159.75" customHeight="1">
      <c r="A94" s="1043" t="s">
        <v>757</v>
      </c>
      <c r="B94" s="1043"/>
      <c r="C94" s="529" t="s">
        <v>25</v>
      </c>
      <c r="D94" s="1068"/>
      <c r="E94" s="531" t="s">
        <v>752</v>
      </c>
      <c r="F94" s="579">
        <f t="shared" si="2"/>
        <v>1531.1296</v>
      </c>
      <c r="G94" s="870">
        <v>1367.08</v>
      </c>
      <c r="H94" s="528">
        <v>1070.72</v>
      </c>
      <c r="I94" s="528">
        <v>995.76960000000008</v>
      </c>
      <c r="J94" s="528">
        <v>931.52639999999997</v>
      </c>
      <c r="K94" s="666">
        <v>0</v>
      </c>
      <c r="L94" s="830"/>
      <c r="M94" s="831"/>
    </row>
    <row r="95" spans="1:13" ht="161.25" customHeight="1">
      <c r="A95" s="1043" t="s">
        <v>758</v>
      </c>
      <c r="B95" s="1043"/>
      <c r="C95" s="529" t="s">
        <v>25</v>
      </c>
      <c r="D95" s="1069"/>
      <c r="E95" s="531" t="s">
        <v>753</v>
      </c>
      <c r="F95" s="579">
        <f t="shared" si="2"/>
        <v>1853.0512000000001</v>
      </c>
      <c r="G95" s="870">
        <v>1654.51</v>
      </c>
      <c r="H95" s="528">
        <v>1295.8400000000001</v>
      </c>
      <c r="I95" s="528">
        <v>1205.1312000000003</v>
      </c>
      <c r="J95" s="528">
        <v>1127.3808000000001</v>
      </c>
      <c r="K95" s="666">
        <v>0</v>
      </c>
      <c r="L95" s="830"/>
      <c r="M95" s="831"/>
    </row>
    <row r="96" spans="1:13" ht="243" customHeight="1">
      <c r="A96" s="1077" t="s">
        <v>75</v>
      </c>
      <c r="B96" s="1078"/>
      <c r="C96" s="197" t="s">
        <v>25</v>
      </c>
      <c r="D96" s="524" t="s">
        <v>74</v>
      </c>
      <c r="E96" s="344" t="s">
        <v>73</v>
      </c>
      <c r="F96" s="579">
        <f t="shared" si="2"/>
        <v>2472.8704000000002</v>
      </c>
      <c r="G96" s="870">
        <v>2207.92</v>
      </c>
      <c r="H96" s="525">
        <v>1729.2800000000002</v>
      </c>
      <c r="I96" s="525">
        <v>1608.2304000000004</v>
      </c>
      <c r="J96" s="525">
        <v>1504.4736000000003</v>
      </c>
      <c r="K96" s="666">
        <v>0</v>
      </c>
      <c r="L96" s="1009">
        <v>837.7600000000001</v>
      </c>
      <c r="M96" s="831"/>
    </row>
    <row r="97" spans="1:13" ht="313.5" customHeight="1">
      <c r="A97" s="1071" t="s">
        <v>72</v>
      </c>
      <c r="B97" s="1072"/>
      <c r="C97" s="197" t="s">
        <v>25</v>
      </c>
      <c r="D97" s="524" t="s">
        <v>71</v>
      </c>
      <c r="E97" s="345" t="s">
        <v>70</v>
      </c>
      <c r="F97" s="579">
        <f t="shared" si="2"/>
        <v>879.27840000000015</v>
      </c>
      <c r="G97" s="870">
        <v>785.06999999999994</v>
      </c>
      <c r="H97" s="525">
        <v>614.88000000000011</v>
      </c>
      <c r="I97" s="525">
        <v>571.83840000000009</v>
      </c>
      <c r="J97" s="525">
        <v>534.94560000000013</v>
      </c>
      <c r="K97" s="666">
        <v>0</v>
      </c>
      <c r="L97" s="830"/>
      <c r="M97" s="831"/>
    </row>
    <row r="98" spans="1:13" ht="295.5" customHeight="1">
      <c r="A98" s="1044" t="s">
        <v>69</v>
      </c>
      <c r="B98" s="1040"/>
      <c r="C98" s="15" t="s">
        <v>25</v>
      </c>
      <c r="D98" s="235" t="s">
        <v>68</v>
      </c>
      <c r="E98" s="345" t="s">
        <v>65</v>
      </c>
      <c r="F98" s="579">
        <f t="shared" si="2"/>
        <v>1071.4704000000002</v>
      </c>
      <c r="G98" s="870">
        <v>956.67</v>
      </c>
      <c r="H98" s="430">
        <v>749.28000000000009</v>
      </c>
      <c r="I98" s="430">
        <v>696.83040000000017</v>
      </c>
      <c r="J98" s="430">
        <v>651.87360000000012</v>
      </c>
      <c r="K98" s="666">
        <v>0</v>
      </c>
      <c r="L98" s="830"/>
      <c r="M98" s="831"/>
    </row>
    <row r="99" spans="1:13" ht="298.5" customHeight="1">
      <c r="A99" s="1079" t="s">
        <v>67</v>
      </c>
      <c r="B99" s="1079"/>
      <c r="C99" s="268" t="s">
        <v>25</v>
      </c>
      <c r="D99" s="468" t="s">
        <v>66</v>
      </c>
      <c r="E99" s="346" t="s">
        <v>65</v>
      </c>
      <c r="F99" s="579">
        <f t="shared" si="2"/>
        <v>688.68799999999999</v>
      </c>
      <c r="G99" s="870">
        <v>614.9</v>
      </c>
      <c r="H99" s="430">
        <v>481.6</v>
      </c>
      <c r="I99" s="430">
        <v>447.88800000000003</v>
      </c>
      <c r="J99" s="430">
        <v>418.99200000000002</v>
      </c>
      <c r="K99" s="666">
        <v>0</v>
      </c>
      <c r="L99" s="830"/>
      <c r="M99" s="831"/>
    </row>
    <row r="100" spans="1:13" ht="60" customHeight="1">
      <c r="A100" s="1048" t="s">
        <v>64</v>
      </c>
      <c r="B100" s="1048"/>
      <c r="C100" s="1048"/>
      <c r="D100" s="1048"/>
      <c r="E100" s="1048"/>
      <c r="F100" s="1048"/>
      <c r="G100" s="1048"/>
      <c r="H100" s="1048"/>
      <c r="I100" s="1048"/>
      <c r="J100" s="1048"/>
      <c r="K100" s="1048"/>
      <c r="L100" s="1048"/>
      <c r="M100" s="1048"/>
    </row>
    <row r="101" spans="1:13" ht="408" customHeight="1">
      <c r="A101" s="1073" t="s">
        <v>63</v>
      </c>
      <c r="B101" s="1073"/>
      <c r="C101" s="269" t="s">
        <v>25</v>
      </c>
      <c r="D101" s="340" t="s">
        <v>62</v>
      </c>
      <c r="E101" s="266" t="s">
        <v>59</v>
      </c>
      <c r="F101" s="433">
        <f t="shared" ref="F101:F109" si="3">H101*1.43</f>
        <v>1824.2224000000001</v>
      </c>
      <c r="G101" s="744">
        <v>1696.5268320000002</v>
      </c>
      <c r="H101" s="199">
        <v>1275.68</v>
      </c>
      <c r="I101" s="199">
        <v>1186.3824000000002</v>
      </c>
      <c r="J101" s="199">
        <v>1109.8416</v>
      </c>
      <c r="K101" s="668">
        <v>0</v>
      </c>
      <c r="L101" s="1009">
        <v>409</v>
      </c>
      <c r="M101" s="831"/>
    </row>
    <row r="102" spans="1:13" ht="224.25" customHeight="1">
      <c r="A102" s="1040" t="s">
        <v>61</v>
      </c>
      <c r="B102" s="1040"/>
      <c r="C102" s="14" t="s">
        <v>25</v>
      </c>
      <c r="D102" s="341"/>
      <c r="E102" s="238" t="s">
        <v>59</v>
      </c>
      <c r="F102" s="433">
        <f t="shared" si="3"/>
        <v>3315.3119999999999</v>
      </c>
      <c r="G102" s="744">
        <v>3083.2401599999998</v>
      </c>
      <c r="H102" s="430">
        <v>2318.4</v>
      </c>
      <c r="I102" s="430">
        <v>2156.1120000000001</v>
      </c>
      <c r="J102" s="430">
        <v>2017.008</v>
      </c>
      <c r="K102" s="669">
        <v>0</v>
      </c>
      <c r="L102" s="1009">
        <v>718</v>
      </c>
      <c r="M102" s="831"/>
    </row>
    <row r="103" spans="1:13" ht="192.75" customHeight="1">
      <c r="A103" s="1040" t="s">
        <v>60</v>
      </c>
      <c r="B103" s="1040"/>
      <c r="C103" s="14" t="s">
        <v>25</v>
      </c>
      <c r="D103" s="341"/>
      <c r="E103" s="238" t="s">
        <v>59</v>
      </c>
      <c r="F103" s="433">
        <f t="shared" si="3"/>
        <v>6539.3328000000001</v>
      </c>
      <c r="G103" s="744">
        <v>6081.5795040000003</v>
      </c>
      <c r="H103" s="430">
        <v>4572.96</v>
      </c>
      <c r="I103" s="430">
        <v>4252.8528000000006</v>
      </c>
      <c r="J103" s="430">
        <v>3978.4751999999999</v>
      </c>
      <c r="K103" s="669">
        <v>0</v>
      </c>
      <c r="L103" s="1009">
        <v>1944</v>
      </c>
      <c r="M103" s="831"/>
    </row>
    <row r="104" spans="1:13" s="903" customFormat="1" ht="199.5" customHeight="1">
      <c r="A104" s="1076" t="s">
        <v>58</v>
      </c>
      <c r="B104" s="1076"/>
      <c r="C104" s="925" t="s">
        <v>25</v>
      </c>
      <c r="D104" s="926"/>
      <c r="E104" s="927" t="s">
        <v>57</v>
      </c>
      <c r="F104" s="928">
        <f t="shared" si="3"/>
        <v>2160.5583999999999</v>
      </c>
      <c r="G104" s="928">
        <v>2009.3193120000001</v>
      </c>
      <c r="H104" s="921">
        <v>1510.88</v>
      </c>
      <c r="I104" s="921">
        <v>1405.1184000000001</v>
      </c>
      <c r="J104" s="921">
        <v>1314.4656</v>
      </c>
      <c r="K104" s="929">
        <v>0</v>
      </c>
      <c r="L104" s="1009">
        <v>250</v>
      </c>
      <c r="M104" s="931"/>
    </row>
    <row r="105" spans="1:13" s="903" customFormat="1" ht="408.75" customHeight="1">
      <c r="A105" s="1074" t="s">
        <v>56</v>
      </c>
      <c r="B105" s="1075"/>
      <c r="C105" s="925" t="s">
        <v>25</v>
      </c>
      <c r="D105" s="932" t="s">
        <v>55</v>
      </c>
      <c r="E105" s="927" t="s">
        <v>54</v>
      </c>
      <c r="F105" s="928">
        <f t="shared" si="3"/>
        <v>2053.2512000000002</v>
      </c>
      <c r="G105" s="928">
        <v>1909.5236160000004</v>
      </c>
      <c r="H105" s="921">
        <v>1435.8400000000001</v>
      </c>
      <c r="I105" s="921">
        <v>1335.3312000000003</v>
      </c>
      <c r="J105" s="921">
        <v>1249.1808000000001</v>
      </c>
      <c r="K105" s="929">
        <v>0</v>
      </c>
      <c r="L105" s="933"/>
      <c r="M105" s="931"/>
    </row>
    <row r="106" spans="1:13" s="903" customFormat="1" ht="233.25" customHeight="1">
      <c r="A106" s="1074" t="s">
        <v>53</v>
      </c>
      <c r="B106" s="1075"/>
      <c r="C106" s="925" t="s">
        <v>25</v>
      </c>
      <c r="D106" s="934"/>
      <c r="E106" s="927" t="s">
        <v>51</v>
      </c>
      <c r="F106" s="928">
        <f t="shared" si="3"/>
        <v>3030.2272000000003</v>
      </c>
      <c r="G106" s="928">
        <v>2818.1112960000005</v>
      </c>
      <c r="H106" s="921">
        <v>2119.0400000000004</v>
      </c>
      <c r="I106" s="921">
        <v>1970.7072000000005</v>
      </c>
      <c r="J106" s="921">
        <v>1843.5648000000003</v>
      </c>
      <c r="K106" s="929">
        <v>0</v>
      </c>
      <c r="L106" s="933"/>
      <c r="M106" s="931"/>
    </row>
    <row r="107" spans="1:13" s="903" customFormat="1" ht="208.5" customHeight="1">
      <c r="A107" s="1074" t="s">
        <v>52</v>
      </c>
      <c r="B107" s="1075"/>
      <c r="C107" s="925" t="s">
        <v>25</v>
      </c>
      <c r="D107" s="934"/>
      <c r="E107" s="927" t="s">
        <v>51</v>
      </c>
      <c r="F107" s="928">
        <f t="shared" si="3"/>
        <v>3502.6992</v>
      </c>
      <c r="G107" s="928">
        <v>3257.510256</v>
      </c>
      <c r="H107" s="921">
        <v>2449.44</v>
      </c>
      <c r="I107" s="921">
        <v>2277.9792000000002</v>
      </c>
      <c r="J107" s="921">
        <v>2131.0128</v>
      </c>
      <c r="K107" s="929">
        <v>0</v>
      </c>
      <c r="L107" s="933"/>
      <c r="M107" s="931"/>
    </row>
    <row r="108" spans="1:13" ht="174" customHeight="1">
      <c r="A108" s="1044" t="s">
        <v>50</v>
      </c>
      <c r="B108" s="1080"/>
      <c r="C108" s="14" t="s">
        <v>25</v>
      </c>
      <c r="D108" s="1035" t="s">
        <v>49</v>
      </c>
      <c r="E108" s="238" t="s">
        <v>48</v>
      </c>
      <c r="F108" s="433">
        <f t="shared" si="3"/>
        <v>2106.1040000000003</v>
      </c>
      <c r="G108" s="744">
        <v>1958.6767200000002</v>
      </c>
      <c r="H108" s="430">
        <v>1472.8000000000002</v>
      </c>
      <c r="I108" s="430">
        <v>1369.7040000000002</v>
      </c>
      <c r="J108" s="430">
        <v>1281.3360000000002</v>
      </c>
      <c r="K108" s="669">
        <v>0</v>
      </c>
      <c r="L108" s="830"/>
      <c r="M108" s="831"/>
    </row>
    <row r="109" spans="1:13" ht="144" customHeight="1">
      <c r="A109" s="1093" t="s">
        <v>47</v>
      </c>
      <c r="B109" s="1094"/>
      <c r="C109" s="201" t="s">
        <v>25</v>
      </c>
      <c r="D109" s="1052"/>
      <c r="E109" s="274" t="s">
        <v>46</v>
      </c>
      <c r="F109" s="433">
        <f t="shared" si="3"/>
        <v>2458.4560000000001</v>
      </c>
      <c r="G109" s="744">
        <v>2286.3640800000007</v>
      </c>
      <c r="H109" s="367">
        <v>1719.2000000000003</v>
      </c>
      <c r="I109" s="367">
        <v>1598.8560000000004</v>
      </c>
      <c r="J109" s="367">
        <v>1495.7040000000002</v>
      </c>
      <c r="K109" s="670">
        <v>0</v>
      </c>
      <c r="L109" s="830"/>
      <c r="M109" s="831"/>
    </row>
    <row r="110" spans="1:13" ht="60" customHeight="1">
      <c r="A110" s="1048" t="s">
        <v>45</v>
      </c>
      <c r="B110" s="1048"/>
      <c r="C110" s="1048"/>
      <c r="D110" s="1048"/>
      <c r="E110" s="1048"/>
      <c r="F110" s="1048"/>
      <c r="G110" s="1048"/>
      <c r="H110" s="1048"/>
      <c r="I110" s="1048"/>
      <c r="J110" s="1048"/>
      <c r="K110" s="1048"/>
      <c r="L110" s="1048"/>
      <c r="M110" s="1048"/>
    </row>
    <row r="111" spans="1:13" ht="408.75" customHeight="1">
      <c r="A111" s="202" t="s">
        <v>43</v>
      </c>
      <c r="B111" s="203">
        <v>1126</v>
      </c>
      <c r="C111" s="204" t="s">
        <v>34</v>
      </c>
      <c r="D111" s="361" t="s">
        <v>568</v>
      </c>
      <c r="E111" s="342" t="s">
        <v>44</v>
      </c>
      <c r="F111" s="432">
        <f t="shared" ref="F111:F126" si="4">H111*1.43</f>
        <v>1004.2032000000002</v>
      </c>
      <c r="G111" s="878">
        <v>896.61</v>
      </c>
      <c r="H111" s="270">
        <v>702.24000000000012</v>
      </c>
      <c r="I111" s="270">
        <v>653.08320000000015</v>
      </c>
      <c r="J111" s="270">
        <v>610.94880000000012</v>
      </c>
      <c r="K111" s="671">
        <v>0</v>
      </c>
      <c r="L111" s="1008">
        <v>562.24</v>
      </c>
      <c r="M111" s="832" t="s">
        <v>821</v>
      </c>
    </row>
    <row r="112" spans="1:13" ht="187.5" customHeight="1">
      <c r="A112" s="11" t="s">
        <v>43</v>
      </c>
      <c r="B112" s="12">
        <v>1130</v>
      </c>
      <c r="C112" s="6" t="s">
        <v>34</v>
      </c>
      <c r="D112" s="387" t="s">
        <v>5</v>
      </c>
      <c r="E112" s="344" t="s">
        <v>42</v>
      </c>
      <c r="F112" s="580">
        <f t="shared" si="4"/>
        <v>1029.8288</v>
      </c>
      <c r="G112" s="878">
        <v>919.49</v>
      </c>
      <c r="H112" s="430">
        <v>720.16000000000008</v>
      </c>
      <c r="I112" s="430">
        <v>669.74880000000007</v>
      </c>
      <c r="J112" s="430">
        <v>626.53920000000005</v>
      </c>
      <c r="K112" s="666">
        <v>0</v>
      </c>
      <c r="L112" s="1004">
        <v>575.68000000000006</v>
      </c>
      <c r="M112" s="438" t="s">
        <v>822</v>
      </c>
    </row>
    <row r="113" spans="1:13" ht="154.5" customHeight="1">
      <c r="A113" s="7" t="s">
        <v>41</v>
      </c>
      <c r="B113" s="12">
        <v>1530</v>
      </c>
      <c r="C113" s="6" t="s">
        <v>34</v>
      </c>
      <c r="D113" s="387" t="s">
        <v>39</v>
      </c>
      <c r="E113" s="344" t="s">
        <v>38</v>
      </c>
      <c r="F113" s="580">
        <f t="shared" si="4"/>
        <v>1411.0096000000001</v>
      </c>
      <c r="G113" s="878">
        <v>1259.83</v>
      </c>
      <c r="H113" s="13">
        <v>986.72000000000014</v>
      </c>
      <c r="I113" s="13">
        <v>917.64960000000019</v>
      </c>
      <c r="J113" s="13">
        <v>858.44640000000015</v>
      </c>
      <c r="K113" s="666">
        <v>0</v>
      </c>
      <c r="L113" s="1007">
        <v>71</v>
      </c>
      <c r="M113" s="827"/>
    </row>
    <row r="114" spans="1:13" ht="162" customHeight="1">
      <c r="A114" s="7" t="s">
        <v>40</v>
      </c>
      <c r="B114" s="12">
        <v>1402</v>
      </c>
      <c r="C114" s="6" t="s">
        <v>34</v>
      </c>
      <c r="D114" s="387" t="s">
        <v>39</v>
      </c>
      <c r="E114" s="344" t="s">
        <v>38</v>
      </c>
      <c r="F114" s="580">
        <f t="shared" si="4"/>
        <v>1226.8256000000001</v>
      </c>
      <c r="G114" s="878">
        <v>1095.3799999999999</v>
      </c>
      <c r="H114" s="13">
        <v>857.92000000000007</v>
      </c>
      <c r="I114" s="13">
        <v>797.86560000000009</v>
      </c>
      <c r="J114" s="13">
        <v>746.39040000000011</v>
      </c>
      <c r="K114" s="666">
        <v>0</v>
      </c>
      <c r="L114" s="1007">
        <v>290</v>
      </c>
      <c r="M114" s="827"/>
    </row>
    <row r="115" spans="1:13" ht="180" customHeight="1">
      <c r="A115" s="9" t="s">
        <v>37</v>
      </c>
      <c r="B115" s="8">
        <v>1412</v>
      </c>
      <c r="C115" s="6" t="s">
        <v>34</v>
      </c>
      <c r="D115" s="325"/>
      <c r="E115" s="344" t="s">
        <v>35</v>
      </c>
      <c r="F115" s="580">
        <f t="shared" si="4"/>
        <v>989.78880000000004</v>
      </c>
      <c r="G115" s="878">
        <v>883.74</v>
      </c>
      <c r="H115" s="430">
        <v>692.16000000000008</v>
      </c>
      <c r="I115" s="430">
        <v>643.70880000000011</v>
      </c>
      <c r="J115" s="430">
        <v>602.17920000000004</v>
      </c>
      <c r="K115" s="666">
        <v>0</v>
      </c>
      <c r="L115" s="1007">
        <v>359</v>
      </c>
      <c r="M115" s="827"/>
    </row>
    <row r="116" spans="1:13" ht="197.25" customHeight="1">
      <c r="A116" s="1084" t="s">
        <v>36</v>
      </c>
      <c r="B116" s="12">
        <v>1130</v>
      </c>
      <c r="C116" s="6" t="s">
        <v>34</v>
      </c>
      <c r="D116" s="1087"/>
      <c r="E116" s="344" t="s">
        <v>667</v>
      </c>
      <c r="F116" s="580">
        <f t="shared" si="4"/>
        <v>879.27840000000015</v>
      </c>
      <c r="G116" s="878">
        <v>785.06999999999994</v>
      </c>
      <c r="H116" s="430">
        <v>614.88000000000011</v>
      </c>
      <c r="I116" s="430">
        <v>571.83840000000009</v>
      </c>
      <c r="J116" s="430">
        <v>534.94560000000013</v>
      </c>
      <c r="K116" s="666">
        <v>0</v>
      </c>
      <c r="L116" s="826"/>
      <c r="M116" s="827"/>
    </row>
    <row r="117" spans="1:13" ht="197.25" customHeight="1">
      <c r="A117" s="1085"/>
      <c r="B117" s="12">
        <v>1130</v>
      </c>
      <c r="C117" s="6" t="s">
        <v>34</v>
      </c>
      <c r="D117" s="1088"/>
      <c r="E117" s="344" t="s">
        <v>668</v>
      </c>
      <c r="F117" s="685">
        <f t="shared" si="4"/>
        <v>959.35840000000007</v>
      </c>
      <c r="G117" s="685">
        <v>856.56999999999994</v>
      </c>
      <c r="H117" s="757">
        <v>670.88000000000011</v>
      </c>
      <c r="I117" s="430">
        <v>623.91840000000013</v>
      </c>
      <c r="J117" s="430">
        <v>583.66560000000004</v>
      </c>
      <c r="K117" s="666">
        <v>0</v>
      </c>
      <c r="L117" s="826"/>
      <c r="M117" s="827"/>
    </row>
    <row r="118" spans="1:13" ht="199.5" customHeight="1">
      <c r="A118" s="1086"/>
      <c r="B118" s="12">
        <v>1130</v>
      </c>
      <c r="C118" s="6" t="s">
        <v>34</v>
      </c>
      <c r="D118" s="1089"/>
      <c r="E118" s="344" t="s">
        <v>669</v>
      </c>
      <c r="F118" s="685">
        <f t="shared" si="4"/>
        <v>991.39040000000011</v>
      </c>
      <c r="G118" s="685">
        <v>885.17</v>
      </c>
      <c r="H118" s="757">
        <v>693.28000000000009</v>
      </c>
      <c r="I118" s="430">
        <v>644.75040000000013</v>
      </c>
      <c r="J118" s="430">
        <v>603.1536000000001</v>
      </c>
      <c r="K118" s="666">
        <v>0</v>
      </c>
      <c r="L118" s="826"/>
      <c r="M118" s="827"/>
    </row>
    <row r="119" spans="1:13" s="903" customFormat="1" ht="164.25" customHeight="1">
      <c r="A119" s="935" t="s">
        <v>1054</v>
      </c>
      <c r="B119" s="936"/>
      <c r="C119" s="937"/>
      <c r="D119" s="938"/>
      <c r="E119" s="939" t="s">
        <v>1055</v>
      </c>
      <c r="F119" s="908">
        <f t="shared" si="4"/>
        <v>2693.8912</v>
      </c>
      <c r="G119" s="908">
        <v>2405.2599999999998</v>
      </c>
      <c r="H119" s="940">
        <v>1883.8400000000001</v>
      </c>
      <c r="I119" s="921">
        <v>1751.9712000000002</v>
      </c>
      <c r="J119" s="921">
        <v>1638.9408000000001</v>
      </c>
      <c r="K119" s="922">
        <v>0</v>
      </c>
      <c r="L119" s="941"/>
      <c r="M119" s="942"/>
    </row>
    <row r="120" spans="1:13" s="903" customFormat="1" ht="180.75" customHeight="1">
      <c r="A120" s="943" t="s">
        <v>33</v>
      </c>
      <c r="B120" s="944">
        <v>2201</v>
      </c>
      <c r="C120" s="937" t="s">
        <v>25</v>
      </c>
      <c r="D120" s="945"/>
      <c r="E120" s="946" t="s">
        <v>32</v>
      </c>
      <c r="F120" s="908">
        <f t="shared" si="4"/>
        <v>1764.9631999999999</v>
      </c>
      <c r="G120" s="908">
        <v>1575.86</v>
      </c>
      <c r="H120" s="940">
        <v>1234.24</v>
      </c>
      <c r="I120" s="921">
        <v>1147.8432</v>
      </c>
      <c r="J120" s="921">
        <v>1073.7888</v>
      </c>
      <c r="K120" s="922">
        <v>0</v>
      </c>
      <c r="L120" s="941"/>
      <c r="M120" s="942"/>
    </row>
    <row r="121" spans="1:13" s="903" customFormat="1" ht="181.5" customHeight="1">
      <c r="A121" s="943" t="s">
        <v>31</v>
      </c>
      <c r="B121" s="944">
        <v>2201</v>
      </c>
      <c r="C121" s="937" t="s">
        <v>25</v>
      </c>
      <c r="D121" s="945"/>
      <c r="E121" s="946" t="s">
        <v>30</v>
      </c>
      <c r="F121" s="908">
        <f t="shared" si="4"/>
        <v>1764.9631999999999</v>
      </c>
      <c r="G121" s="908">
        <v>1575.86</v>
      </c>
      <c r="H121" s="940">
        <v>1234.24</v>
      </c>
      <c r="I121" s="921">
        <v>1147.8432</v>
      </c>
      <c r="J121" s="921">
        <v>1073.7888</v>
      </c>
      <c r="K121" s="922">
        <v>0</v>
      </c>
      <c r="L121" s="941"/>
      <c r="M121" s="942"/>
    </row>
    <row r="122" spans="1:13" s="903" customFormat="1" ht="179.25" customHeight="1">
      <c r="A122" s="947" t="s">
        <v>29</v>
      </c>
      <c r="B122" s="944">
        <v>4310</v>
      </c>
      <c r="C122" s="937" t="s">
        <v>25</v>
      </c>
      <c r="D122" s="945"/>
      <c r="E122" s="946" t="s">
        <v>27</v>
      </c>
      <c r="F122" s="908">
        <f t="shared" si="4"/>
        <v>1861.0591999999999</v>
      </c>
      <c r="G122" s="908">
        <v>1661.6599999999999</v>
      </c>
      <c r="H122" s="940">
        <v>1301.44</v>
      </c>
      <c r="I122" s="921">
        <v>1210.3392000000001</v>
      </c>
      <c r="J122" s="921">
        <v>1132.2528</v>
      </c>
      <c r="K122" s="922">
        <v>0</v>
      </c>
      <c r="L122" s="941"/>
      <c r="M122" s="942"/>
    </row>
    <row r="123" spans="1:13" s="903" customFormat="1" ht="180.75" customHeight="1">
      <c r="A123" s="947" t="s">
        <v>28</v>
      </c>
      <c r="B123" s="944">
        <v>4315</v>
      </c>
      <c r="C123" s="937" t="s">
        <v>25</v>
      </c>
      <c r="D123" s="945"/>
      <c r="E123" s="946" t="s">
        <v>27</v>
      </c>
      <c r="F123" s="908">
        <f t="shared" si="4"/>
        <v>2303.1008000000002</v>
      </c>
      <c r="G123" s="908">
        <v>2056.3399999999997</v>
      </c>
      <c r="H123" s="940">
        <v>1610.5600000000002</v>
      </c>
      <c r="I123" s="921">
        <v>1497.8208000000002</v>
      </c>
      <c r="J123" s="921">
        <v>1401.1872000000001</v>
      </c>
      <c r="K123" s="922">
        <v>0</v>
      </c>
      <c r="L123" s="941"/>
      <c r="M123" s="942"/>
    </row>
    <row r="124" spans="1:13" s="735" customFormat="1" ht="182.25" customHeight="1">
      <c r="A124" s="737" t="s">
        <v>1053</v>
      </c>
      <c r="B124" s="740"/>
      <c r="C124" s="736" t="s">
        <v>1050</v>
      </c>
      <c r="D124" s="742"/>
      <c r="E124" s="751"/>
      <c r="F124" s="685">
        <f t="shared" si="4"/>
        <v>518.91840000000002</v>
      </c>
      <c r="G124" s="685">
        <v>463.32</v>
      </c>
      <c r="H124" s="757">
        <v>362.88000000000005</v>
      </c>
      <c r="I124" s="738">
        <v>337.47840000000008</v>
      </c>
      <c r="J124" s="738">
        <v>315.70560000000006</v>
      </c>
      <c r="K124" s="666">
        <v>0</v>
      </c>
      <c r="L124" s="1005">
        <v>165</v>
      </c>
      <c r="M124" s="833"/>
    </row>
    <row r="125" spans="1:13" s="5" customFormat="1" ht="118.5" customHeight="1">
      <c r="A125" s="9" t="s">
        <v>26</v>
      </c>
      <c r="B125" s="8">
        <v>3031</v>
      </c>
      <c r="C125" s="6" t="s">
        <v>25</v>
      </c>
      <c r="D125" s="1045" t="s">
        <v>562</v>
      </c>
      <c r="E125" s="344" t="s">
        <v>24</v>
      </c>
      <c r="F125" s="685">
        <f t="shared" si="4"/>
        <v>2900.4976000000001</v>
      </c>
      <c r="G125" s="685">
        <v>2589.73</v>
      </c>
      <c r="H125" s="758">
        <v>2028.3200000000002</v>
      </c>
      <c r="I125" s="13">
        <v>1886.3376000000003</v>
      </c>
      <c r="J125" s="430">
        <v>1764.6384</v>
      </c>
      <c r="K125" s="666">
        <v>0</v>
      </c>
      <c r="L125" s="1006">
        <v>887.04000000000008</v>
      </c>
      <c r="M125" s="1090" t="s">
        <v>823</v>
      </c>
    </row>
    <row r="126" spans="1:13" s="5" customFormat="1" ht="159.75" customHeight="1">
      <c r="A126" s="196" t="s">
        <v>23</v>
      </c>
      <c r="B126" s="205">
        <v>3031</v>
      </c>
      <c r="C126" s="206" t="s">
        <v>22</v>
      </c>
      <c r="D126" s="1092"/>
      <c r="E126" s="347" t="s">
        <v>21</v>
      </c>
      <c r="F126" s="685">
        <f t="shared" si="4"/>
        <v>2946.944</v>
      </c>
      <c r="G126" s="685">
        <v>2631.2</v>
      </c>
      <c r="H126" s="758">
        <v>2060.8000000000002</v>
      </c>
      <c r="I126" s="13">
        <v>1916.5440000000003</v>
      </c>
      <c r="J126" s="430">
        <v>1792.8960000000002</v>
      </c>
      <c r="K126" s="666">
        <v>0</v>
      </c>
      <c r="L126" s="1006">
        <v>910.56000000000006</v>
      </c>
      <c r="M126" s="1091"/>
    </row>
    <row r="127" spans="1:13" s="272" customFormat="1" ht="60" customHeight="1">
      <c r="A127" s="1048" t="s">
        <v>20</v>
      </c>
      <c r="B127" s="1048"/>
      <c r="C127" s="1048"/>
      <c r="D127" s="1048"/>
      <c r="E127" s="1048"/>
      <c r="F127" s="1048"/>
      <c r="G127" s="1048"/>
      <c r="H127" s="1048"/>
      <c r="I127" s="1048"/>
      <c r="J127" s="1048"/>
      <c r="K127" s="1048"/>
      <c r="L127" s="1048"/>
      <c r="M127" s="1048"/>
    </row>
    <row r="128" spans="1:13" s="5" customFormat="1" ht="173.25" customHeight="1">
      <c r="A128" s="1041" t="s">
        <v>19</v>
      </c>
      <c r="B128" s="1042"/>
      <c r="C128" s="204" t="s">
        <v>6</v>
      </c>
      <c r="D128" s="388" t="s">
        <v>5</v>
      </c>
      <c r="E128" s="172" t="s">
        <v>18</v>
      </c>
      <c r="F128" s="427">
        <f t="shared" ref="F128:F134" si="5">H128*1.43</f>
        <v>432.43200000000002</v>
      </c>
      <c r="G128" s="870">
        <v>386.09999999999997</v>
      </c>
      <c r="H128" s="337">
        <v>302.40000000000003</v>
      </c>
      <c r="I128" s="13">
        <v>281.23200000000003</v>
      </c>
      <c r="J128" s="430">
        <v>263.08800000000002</v>
      </c>
      <c r="K128" s="666">
        <v>0</v>
      </c>
      <c r="L128" s="1004">
        <v>241.92000000000002</v>
      </c>
      <c r="M128" s="438" t="s">
        <v>824</v>
      </c>
    </row>
    <row r="129" spans="1:13" s="5" customFormat="1" ht="171" customHeight="1">
      <c r="A129" s="1038" t="s">
        <v>17</v>
      </c>
      <c r="B129" s="1039"/>
      <c r="C129" s="6" t="s">
        <v>6</v>
      </c>
      <c r="D129" s="389" t="s">
        <v>5</v>
      </c>
      <c r="E129" s="172" t="s">
        <v>16</v>
      </c>
      <c r="F129" s="579">
        <f t="shared" si="5"/>
        <v>813.61279999999999</v>
      </c>
      <c r="G129" s="870">
        <v>726.43999999999994</v>
      </c>
      <c r="H129" s="337">
        <v>568.96</v>
      </c>
      <c r="I129" s="13">
        <v>529.13280000000009</v>
      </c>
      <c r="J129" s="430">
        <v>494.99520000000001</v>
      </c>
      <c r="K129" s="666">
        <v>0</v>
      </c>
      <c r="L129" s="1004">
        <v>454.72</v>
      </c>
      <c r="M129" s="438" t="s">
        <v>825</v>
      </c>
    </row>
    <row r="130" spans="1:13" s="5" customFormat="1" ht="162.75" customHeight="1">
      <c r="A130" s="1038" t="s">
        <v>15</v>
      </c>
      <c r="B130" s="1039"/>
      <c r="C130" s="6" t="s">
        <v>6</v>
      </c>
      <c r="D130" s="389" t="s">
        <v>5</v>
      </c>
      <c r="E130" s="172" t="s">
        <v>14</v>
      </c>
      <c r="F130" s="579">
        <f t="shared" si="5"/>
        <v>847.24639999999999</v>
      </c>
      <c r="G130" s="870">
        <v>756.46999999999991</v>
      </c>
      <c r="H130" s="337">
        <v>592.48</v>
      </c>
      <c r="I130" s="13">
        <v>551.0064000000001</v>
      </c>
      <c r="J130" s="430">
        <v>515.45759999999996</v>
      </c>
      <c r="K130" s="666">
        <v>0</v>
      </c>
      <c r="L130" s="1004">
        <v>473.76000000000005</v>
      </c>
      <c r="M130" s="438" t="s">
        <v>826</v>
      </c>
    </row>
    <row r="131" spans="1:13" s="5" customFormat="1" ht="114.75" customHeight="1">
      <c r="A131" s="1038" t="s">
        <v>13</v>
      </c>
      <c r="B131" s="1039"/>
      <c r="C131" s="6" t="s">
        <v>6</v>
      </c>
      <c r="D131" s="389" t="s">
        <v>5</v>
      </c>
      <c r="E131" s="172" t="s">
        <v>12</v>
      </c>
      <c r="F131" s="579">
        <f t="shared" si="5"/>
        <v>3142.3391999999999</v>
      </c>
      <c r="G131" s="870">
        <v>2805.66</v>
      </c>
      <c r="H131" s="337">
        <v>2197.44</v>
      </c>
      <c r="I131" s="430">
        <v>2043.6192000000001</v>
      </c>
      <c r="J131" s="430">
        <v>1911.7728</v>
      </c>
      <c r="K131" s="666">
        <v>0</v>
      </c>
      <c r="L131" s="1004">
        <v>290</v>
      </c>
      <c r="M131" s="438" t="s">
        <v>827</v>
      </c>
    </row>
    <row r="132" spans="1:13" s="5" customFormat="1" ht="124.5" customHeight="1">
      <c r="A132" s="1038" t="s">
        <v>11</v>
      </c>
      <c r="B132" s="1039"/>
      <c r="C132" s="6" t="s">
        <v>6</v>
      </c>
      <c r="D132" s="389" t="s">
        <v>5</v>
      </c>
      <c r="E132" s="172" t="s">
        <v>10</v>
      </c>
      <c r="F132" s="579">
        <f t="shared" si="5"/>
        <v>3805.4016000000001</v>
      </c>
      <c r="G132" s="870">
        <v>3397.68</v>
      </c>
      <c r="H132" s="337">
        <v>2661.1200000000003</v>
      </c>
      <c r="I132" s="430">
        <v>2474.8416000000007</v>
      </c>
      <c r="J132" s="430">
        <v>2315.1744000000003</v>
      </c>
      <c r="K132" s="666">
        <v>0</v>
      </c>
      <c r="L132" s="1004">
        <v>405</v>
      </c>
      <c r="M132" s="438" t="s">
        <v>828</v>
      </c>
    </row>
    <row r="133" spans="1:13" s="5" customFormat="1" ht="114.75" customHeight="1">
      <c r="A133" s="1038" t="s">
        <v>9</v>
      </c>
      <c r="B133" s="1039"/>
      <c r="C133" s="6" t="s">
        <v>6</v>
      </c>
      <c r="D133" s="389" t="s">
        <v>5</v>
      </c>
      <c r="E133" s="172" t="s">
        <v>8</v>
      </c>
      <c r="F133" s="579">
        <f t="shared" si="5"/>
        <v>1657.6559999999999</v>
      </c>
      <c r="G133" s="870">
        <v>1480.05</v>
      </c>
      <c r="H133" s="337">
        <v>1159.2</v>
      </c>
      <c r="I133" s="430">
        <v>1078.056</v>
      </c>
      <c r="J133" s="430">
        <v>1008.504</v>
      </c>
      <c r="K133" s="666">
        <v>0</v>
      </c>
      <c r="L133" s="1004">
        <v>143</v>
      </c>
      <c r="M133" s="438" t="s">
        <v>829</v>
      </c>
    </row>
    <row r="134" spans="1:13" s="5" customFormat="1" ht="114.75" customHeight="1">
      <c r="A134" s="1082" t="s">
        <v>7</v>
      </c>
      <c r="B134" s="1083"/>
      <c r="C134" s="206" t="s">
        <v>6</v>
      </c>
      <c r="D134" s="390" t="s">
        <v>5</v>
      </c>
      <c r="E134" s="172" t="s">
        <v>4</v>
      </c>
      <c r="F134" s="579">
        <f t="shared" si="5"/>
        <v>2487.2847999999999</v>
      </c>
      <c r="G134" s="870">
        <v>2220.79</v>
      </c>
      <c r="H134" s="337">
        <v>1739.3600000000001</v>
      </c>
      <c r="I134" s="430">
        <v>1617.6048000000003</v>
      </c>
      <c r="J134" s="430">
        <v>1513.2432000000001</v>
      </c>
      <c r="K134" s="666">
        <v>0</v>
      </c>
      <c r="L134" s="1004">
        <v>259</v>
      </c>
      <c r="M134" s="438" t="s">
        <v>830</v>
      </c>
    </row>
    <row r="135" spans="1:13" ht="107.25" customHeight="1">
      <c r="A135" s="1048" t="s">
        <v>487</v>
      </c>
      <c r="B135" s="1048"/>
      <c r="C135" s="1081"/>
      <c r="D135" s="1081"/>
      <c r="E135" s="1081"/>
      <c r="F135" s="1081"/>
      <c r="G135" s="1081"/>
      <c r="H135" s="1081"/>
      <c r="I135" s="1081"/>
      <c r="J135" s="1081"/>
      <c r="K135" s="678" t="s">
        <v>1008</v>
      </c>
      <c r="L135" s="834"/>
      <c r="M135" s="834"/>
    </row>
    <row r="136" spans="1:13" ht="33.75" customHeight="1">
      <c r="A136" s="1081"/>
      <c r="B136" s="1081"/>
      <c r="C136" s="1081"/>
      <c r="D136" s="1081"/>
      <c r="E136" s="1081"/>
      <c r="F136" s="1081"/>
      <c r="G136" s="1081"/>
      <c r="H136" s="1081"/>
      <c r="I136" s="1081"/>
      <c r="J136" s="1081"/>
      <c r="K136" s="672">
        <f>SUM(K6:K134)</f>
        <v>0</v>
      </c>
      <c r="L136" s="835"/>
      <c r="M136" s="835"/>
    </row>
    <row r="137" spans="1:13">
      <c r="L137" s="816"/>
      <c r="M137" s="596"/>
    </row>
    <row r="138" spans="1:13">
      <c r="L138" s="181"/>
      <c r="M138" s="565"/>
    </row>
    <row r="139" spans="1:13">
      <c r="L139" s="181"/>
      <c r="M139" s="565"/>
    </row>
    <row r="140" spans="1:13">
      <c r="L140" s="181"/>
      <c r="M140" s="565"/>
    </row>
    <row r="141" spans="1:13">
      <c r="L141" s="181"/>
      <c r="M141" s="565"/>
    </row>
    <row r="142" spans="1:13">
      <c r="L142" s="181"/>
      <c r="M142" s="565"/>
    </row>
    <row r="143" spans="1:13">
      <c r="L143" s="181"/>
      <c r="M143" s="565"/>
    </row>
    <row r="144" spans="1:13">
      <c r="L144" s="181"/>
      <c r="M144" s="565"/>
    </row>
    <row r="145" spans="12:13">
      <c r="L145" s="181"/>
      <c r="M145" s="565"/>
    </row>
    <row r="146" spans="12:13">
      <c r="L146" s="181"/>
      <c r="M146" s="565"/>
    </row>
    <row r="147" spans="12:13">
      <c r="L147" s="181"/>
      <c r="M147" s="565"/>
    </row>
    <row r="148" spans="12:13">
      <c r="L148" s="181"/>
      <c r="M148" s="565"/>
    </row>
    <row r="149" spans="12:13">
      <c r="L149" s="181"/>
      <c r="M149" s="565"/>
    </row>
    <row r="150" spans="12:13">
      <c r="L150" s="181"/>
      <c r="M150" s="565"/>
    </row>
    <row r="151" spans="12:13">
      <c r="L151" s="181"/>
      <c r="M151" s="565"/>
    </row>
    <row r="152" spans="12:13">
      <c r="L152" s="181"/>
      <c r="M152" s="565"/>
    </row>
    <row r="153" spans="12:13">
      <c r="L153" s="181"/>
      <c r="M153" s="565"/>
    </row>
    <row r="154" spans="12:13">
      <c r="L154" s="181"/>
      <c r="M154" s="565"/>
    </row>
    <row r="155" spans="12:13">
      <c r="L155" s="181"/>
      <c r="M155" s="565"/>
    </row>
    <row r="156" spans="12:13">
      <c r="L156" s="181"/>
      <c r="M156" s="565"/>
    </row>
    <row r="157" spans="12:13">
      <c r="L157" s="181"/>
      <c r="M157" s="565"/>
    </row>
    <row r="158" spans="12:13">
      <c r="L158" s="181"/>
      <c r="M158" s="565"/>
    </row>
    <row r="159" spans="12:13">
      <c r="L159" s="181"/>
      <c r="M159" s="565"/>
    </row>
    <row r="160" spans="12:13">
      <c r="L160" s="181"/>
      <c r="M160" s="565"/>
    </row>
    <row r="161" spans="12:13">
      <c r="L161" s="181"/>
      <c r="M161" s="565"/>
    </row>
    <row r="162" spans="12:13">
      <c r="L162" s="181"/>
      <c r="M162" s="565"/>
    </row>
    <row r="163" spans="12:13">
      <c r="L163" s="181"/>
      <c r="M163" s="565"/>
    </row>
    <row r="164" spans="12:13">
      <c r="L164" s="181"/>
      <c r="M164" s="565"/>
    </row>
    <row r="165" spans="12:13">
      <c r="L165" s="181"/>
      <c r="M165" s="565"/>
    </row>
    <row r="166" spans="12:13">
      <c r="L166" s="181"/>
      <c r="M166" s="565"/>
    </row>
    <row r="167" spans="12:13">
      <c r="L167" s="181"/>
      <c r="M167" s="565"/>
    </row>
    <row r="168" spans="12:13">
      <c r="L168" s="181"/>
      <c r="M168" s="565"/>
    </row>
    <row r="169" spans="12:13">
      <c r="L169" s="181"/>
      <c r="M169" s="565"/>
    </row>
    <row r="170" spans="12:13">
      <c r="L170" s="181"/>
      <c r="M170" s="565"/>
    </row>
    <row r="171" spans="12:13">
      <c r="L171" s="181"/>
      <c r="M171" s="565"/>
    </row>
    <row r="172" spans="12:13">
      <c r="L172" s="181"/>
      <c r="M172" s="565"/>
    </row>
    <row r="173" spans="12:13">
      <c r="L173" s="181"/>
      <c r="M173" s="565"/>
    </row>
    <row r="174" spans="12:13">
      <c r="L174" s="181"/>
      <c r="M174" s="565"/>
    </row>
    <row r="175" spans="12:13">
      <c r="L175" s="181"/>
      <c r="M175" s="565"/>
    </row>
    <row r="176" spans="12:13">
      <c r="L176" s="181"/>
      <c r="M176" s="565"/>
    </row>
    <row r="177" spans="12:13">
      <c r="L177" s="181"/>
      <c r="M177" s="565"/>
    </row>
    <row r="178" spans="12:13">
      <c r="L178" s="181"/>
      <c r="M178" s="565"/>
    </row>
    <row r="179" spans="12:13">
      <c r="L179" s="181"/>
      <c r="M179" s="565"/>
    </row>
    <row r="180" spans="12:13">
      <c r="L180" s="181"/>
      <c r="M180" s="565"/>
    </row>
    <row r="181" spans="12:13">
      <c r="L181" s="181"/>
      <c r="M181" s="565"/>
    </row>
    <row r="182" spans="12:13">
      <c r="L182" s="181"/>
      <c r="M182" s="565"/>
    </row>
    <row r="183" spans="12:13">
      <c r="L183" s="181"/>
      <c r="M183" s="565"/>
    </row>
    <row r="184" spans="12:13">
      <c r="L184" s="181"/>
      <c r="M184" s="565"/>
    </row>
    <row r="185" spans="12:13">
      <c r="L185" s="181"/>
      <c r="M185" s="565"/>
    </row>
    <row r="186" spans="12:13">
      <c r="L186" s="181"/>
      <c r="M186" s="565"/>
    </row>
    <row r="187" spans="12:13">
      <c r="L187" s="181"/>
      <c r="M187" s="565"/>
    </row>
    <row r="188" spans="12:13">
      <c r="L188" s="181"/>
      <c r="M188" s="565"/>
    </row>
    <row r="189" spans="12:13">
      <c r="L189" s="181"/>
      <c r="M189" s="565"/>
    </row>
    <row r="190" spans="12:13">
      <c r="L190" s="181"/>
      <c r="M190" s="565"/>
    </row>
    <row r="191" spans="12:13">
      <c r="L191" s="181"/>
      <c r="M191" s="565"/>
    </row>
    <row r="192" spans="12:13">
      <c r="L192" s="181"/>
      <c r="M192" s="565"/>
    </row>
    <row r="193" spans="12:13">
      <c r="L193" s="181"/>
      <c r="M193" s="565"/>
    </row>
    <row r="194" spans="12:13">
      <c r="L194" s="181"/>
      <c r="M194" s="565"/>
    </row>
    <row r="195" spans="12:13">
      <c r="L195" s="181"/>
      <c r="M195" s="565"/>
    </row>
    <row r="196" spans="12:13">
      <c r="L196" s="181"/>
      <c r="M196" s="565"/>
    </row>
    <row r="197" spans="12:13">
      <c r="L197" s="181"/>
      <c r="M197" s="565"/>
    </row>
    <row r="198" spans="12:13">
      <c r="L198" s="181"/>
      <c r="M198" s="565"/>
    </row>
    <row r="199" spans="12:13">
      <c r="L199" s="181"/>
      <c r="M199" s="565"/>
    </row>
    <row r="200" spans="12:13">
      <c r="L200" s="181"/>
      <c r="M200" s="565"/>
    </row>
    <row r="201" spans="12:13">
      <c r="L201" s="181"/>
      <c r="M201" s="565"/>
    </row>
    <row r="202" spans="12:13">
      <c r="L202" s="181"/>
      <c r="M202" s="565"/>
    </row>
    <row r="203" spans="12:13">
      <c r="L203" s="181"/>
      <c r="M203" s="565"/>
    </row>
    <row r="204" spans="12:13">
      <c r="L204" s="181"/>
      <c r="M204" s="565"/>
    </row>
    <row r="205" spans="12:13">
      <c r="L205" s="181"/>
      <c r="M205" s="565"/>
    </row>
    <row r="206" spans="12:13">
      <c r="L206" s="181"/>
      <c r="M206" s="565"/>
    </row>
    <row r="207" spans="12:13">
      <c r="L207" s="181"/>
      <c r="M207" s="565"/>
    </row>
    <row r="208" spans="12:13">
      <c r="L208" s="181"/>
      <c r="M208" s="565"/>
    </row>
    <row r="209" spans="12:13">
      <c r="L209" s="181"/>
      <c r="M209" s="565"/>
    </row>
    <row r="210" spans="12:13">
      <c r="L210" s="181"/>
      <c r="M210" s="565"/>
    </row>
    <row r="211" spans="12:13">
      <c r="L211" s="181"/>
      <c r="M211" s="565"/>
    </row>
    <row r="212" spans="12:13">
      <c r="L212" s="181"/>
      <c r="M212" s="565"/>
    </row>
    <row r="213" spans="12:13">
      <c r="L213" s="181"/>
      <c r="M213" s="565"/>
    </row>
    <row r="214" spans="12:13">
      <c r="L214" s="181"/>
      <c r="M214" s="565"/>
    </row>
    <row r="215" spans="12:13">
      <c r="L215" s="181"/>
      <c r="M215" s="565"/>
    </row>
    <row r="216" spans="12:13">
      <c r="L216" s="181"/>
      <c r="M216" s="565"/>
    </row>
    <row r="217" spans="12:13">
      <c r="L217" s="181"/>
      <c r="M217" s="565"/>
    </row>
    <row r="218" spans="12:13">
      <c r="L218" s="181"/>
      <c r="M218" s="565"/>
    </row>
    <row r="219" spans="12:13">
      <c r="L219" s="181"/>
      <c r="M219" s="565"/>
    </row>
    <row r="220" spans="12:13">
      <c r="L220" s="181"/>
      <c r="M220" s="565"/>
    </row>
    <row r="221" spans="12:13">
      <c r="L221" s="181"/>
      <c r="M221" s="565"/>
    </row>
    <row r="222" spans="12:13">
      <c r="L222" s="181"/>
      <c r="M222" s="565"/>
    </row>
    <row r="223" spans="12:13">
      <c r="L223" s="181"/>
      <c r="M223" s="565"/>
    </row>
    <row r="224" spans="12:13">
      <c r="L224" s="181"/>
      <c r="M224" s="565"/>
    </row>
    <row r="225" spans="12:13">
      <c r="L225" s="181"/>
      <c r="M225" s="565"/>
    </row>
    <row r="226" spans="12:13">
      <c r="L226" s="181"/>
      <c r="M226" s="565"/>
    </row>
    <row r="227" spans="12:13">
      <c r="L227" s="181"/>
      <c r="M227" s="565"/>
    </row>
    <row r="228" spans="12:13">
      <c r="L228" s="181"/>
      <c r="M228" s="565"/>
    </row>
    <row r="229" spans="12:13">
      <c r="L229" s="181"/>
      <c r="M229" s="565"/>
    </row>
    <row r="230" spans="12:13">
      <c r="L230" s="181"/>
      <c r="M230" s="565"/>
    </row>
    <row r="231" spans="12:13">
      <c r="L231" s="181"/>
      <c r="M231" s="565"/>
    </row>
    <row r="232" spans="12:13">
      <c r="L232" s="181"/>
      <c r="M232" s="565"/>
    </row>
    <row r="233" spans="12:13">
      <c r="L233" s="181"/>
      <c r="M233" s="565"/>
    </row>
    <row r="234" spans="12:13">
      <c r="L234" s="181"/>
      <c r="M234" s="565"/>
    </row>
    <row r="235" spans="12:13">
      <c r="L235" s="181"/>
      <c r="M235" s="565"/>
    </row>
    <row r="236" spans="12:13">
      <c r="L236" s="181"/>
      <c r="M236" s="565"/>
    </row>
    <row r="237" spans="12:13">
      <c r="L237" s="181"/>
      <c r="M237" s="565"/>
    </row>
    <row r="238" spans="12:13">
      <c r="L238" s="181"/>
      <c r="M238" s="565"/>
    </row>
    <row r="239" spans="12:13">
      <c r="L239" s="181"/>
      <c r="M239" s="565"/>
    </row>
    <row r="240" spans="12:13">
      <c r="L240" s="181"/>
      <c r="M240" s="565"/>
    </row>
    <row r="241" spans="12:13">
      <c r="L241" s="181"/>
      <c r="M241" s="565"/>
    </row>
    <row r="242" spans="12:13">
      <c r="L242" s="181"/>
      <c r="M242" s="565"/>
    </row>
    <row r="243" spans="12:13">
      <c r="L243" s="181"/>
      <c r="M243" s="565"/>
    </row>
    <row r="244" spans="12:13">
      <c r="L244" s="181"/>
      <c r="M244" s="565"/>
    </row>
    <row r="245" spans="12:13">
      <c r="L245" s="181"/>
      <c r="M245" s="565"/>
    </row>
    <row r="246" spans="12:13">
      <c r="L246" s="181"/>
      <c r="M246" s="565"/>
    </row>
    <row r="247" spans="12:13">
      <c r="L247" s="181"/>
      <c r="M247" s="565"/>
    </row>
    <row r="248" spans="12:13">
      <c r="L248" s="181"/>
      <c r="M248" s="565"/>
    </row>
    <row r="249" spans="12:13">
      <c r="L249" s="181"/>
      <c r="M249" s="565"/>
    </row>
    <row r="250" spans="12:13">
      <c r="L250" s="181"/>
      <c r="M250" s="565"/>
    </row>
    <row r="251" spans="12:13">
      <c r="L251" s="181"/>
      <c r="M251" s="565"/>
    </row>
    <row r="252" spans="12:13">
      <c r="L252" s="181"/>
      <c r="M252" s="565"/>
    </row>
    <row r="253" spans="12:13">
      <c r="L253" s="181"/>
      <c r="M253" s="565"/>
    </row>
    <row r="254" spans="12:13">
      <c r="L254" s="181"/>
      <c r="M254" s="565"/>
    </row>
    <row r="255" spans="12:13">
      <c r="L255" s="181"/>
      <c r="M255" s="565"/>
    </row>
    <row r="256" spans="12:13">
      <c r="L256" s="181"/>
      <c r="M256" s="565"/>
    </row>
    <row r="257" spans="12:13">
      <c r="L257" s="181"/>
      <c r="M257" s="565"/>
    </row>
    <row r="258" spans="12:13">
      <c r="L258" s="181"/>
      <c r="M258" s="565"/>
    </row>
    <row r="259" spans="12:13">
      <c r="L259" s="181"/>
      <c r="M259" s="565"/>
    </row>
    <row r="260" spans="12:13">
      <c r="L260" s="181"/>
      <c r="M260" s="565"/>
    </row>
    <row r="261" spans="12:13">
      <c r="L261" s="181"/>
      <c r="M261" s="565"/>
    </row>
    <row r="262" spans="12:13">
      <c r="L262" s="181"/>
      <c r="M262" s="565"/>
    </row>
    <row r="263" spans="12:13">
      <c r="L263" s="181"/>
      <c r="M263" s="565"/>
    </row>
    <row r="264" spans="12:13">
      <c r="L264" s="181"/>
      <c r="M264" s="565"/>
    </row>
    <row r="265" spans="12:13">
      <c r="L265" s="181"/>
      <c r="M265" s="565"/>
    </row>
    <row r="266" spans="12:13">
      <c r="L266" s="181"/>
      <c r="M266" s="565"/>
    </row>
    <row r="267" spans="12:13">
      <c r="L267" s="181"/>
      <c r="M267" s="565"/>
    </row>
    <row r="268" spans="12:13">
      <c r="L268" s="181"/>
      <c r="M268" s="565"/>
    </row>
    <row r="269" spans="12:13">
      <c r="L269" s="181"/>
      <c r="M269" s="565"/>
    </row>
    <row r="270" spans="12:13">
      <c r="L270" s="181"/>
      <c r="M270" s="565"/>
    </row>
    <row r="271" spans="12:13">
      <c r="L271" s="181"/>
      <c r="M271" s="565"/>
    </row>
    <row r="272" spans="12:13">
      <c r="L272" s="181"/>
      <c r="M272" s="565"/>
    </row>
    <row r="273" spans="12:13">
      <c r="L273" s="181"/>
      <c r="M273" s="565"/>
    </row>
    <row r="274" spans="12:13">
      <c r="L274" s="181"/>
      <c r="M274" s="565"/>
    </row>
    <row r="275" spans="12:13">
      <c r="L275" s="181"/>
      <c r="M275" s="565"/>
    </row>
    <row r="276" spans="12:13">
      <c r="L276" s="181"/>
      <c r="M276" s="565"/>
    </row>
    <row r="277" spans="12:13">
      <c r="L277" s="181"/>
      <c r="M277" s="565"/>
    </row>
    <row r="278" spans="12:13">
      <c r="L278" s="181"/>
      <c r="M278" s="565"/>
    </row>
    <row r="279" spans="12:13">
      <c r="L279" s="181"/>
      <c r="M279" s="565"/>
    </row>
    <row r="280" spans="12:13">
      <c r="L280" s="181"/>
      <c r="M280" s="565"/>
    </row>
    <row r="281" spans="12:13">
      <c r="L281" s="181"/>
      <c r="M281" s="565"/>
    </row>
    <row r="282" spans="12:13">
      <c r="L282" s="181"/>
      <c r="M282" s="565"/>
    </row>
    <row r="283" spans="12:13">
      <c r="L283" s="181"/>
      <c r="M283" s="565"/>
    </row>
    <row r="284" spans="12:13">
      <c r="L284" s="181"/>
      <c r="M284" s="565"/>
    </row>
    <row r="285" spans="12:13">
      <c r="L285" s="181"/>
      <c r="M285" s="565"/>
    </row>
    <row r="286" spans="12:13">
      <c r="L286" s="181"/>
      <c r="M286" s="565"/>
    </row>
    <row r="287" spans="12:13">
      <c r="L287" s="181"/>
      <c r="M287" s="565"/>
    </row>
    <row r="288" spans="12:13">
      <c r="L288" s="181"/>
      <c r="M288" s="565"/>
    </row>
    <row r="289" spans="12:13">
      <c r="L289" s="181"/>
      <c r="M289" s="565"/>
    </row>
    <row r="290" spans="12:13">
      <c r="L290" s="181"/>
      <c r="M290" s="565"/>
    </row>
    <row r="291" spans="12:13">
      <c r="L291" s="181"/>
      <c r="M291" s="565"/>
    </row>
    <row r="292" spans="12:13">
      <c r="L292" s="181"/>
      <c r="M292" s="565"/>
    </row>
    <row r="293" spans="12:13">
      <c r="L293" s="181"/>
      <c r="M293" s="565"/>
    </row>
    <row r="294" spans="12:13">
      <c r="L294" s="181"/>
      <c r="M294" s="565"/>
    </row>
    <row r="295" spans="12:13">
      <c r="L295" s="181"/>
      <c r="M295" s="565"/>
    </row>
    <row r="296" spans="12:13">
      <c r="L296" s="181"/>
      <c r="M296" s="565"/>
    </row>
    <row r="297" spans="12:13">
      <c r="L297" s="181"/>
      <c r="M297" s="565"/>
    </row>
    <row r="298" spans="12:13">
      <c r="L298" s="181"/>
      <c r="M298" s="565"/>
    </row>
    <row r="299" spans="12:13">
      <c r="L299" s="181"/>
      <c r="M299" s="565"/>
    </row>
    <row r="300" spans="12:13">
      <c r="L300" s="181"/>
      <c r="M300" s="565"/>
    </row>
    <row r="301" spans="12:13">
      <c r="L301" s="181"/>
      <c r="M301" s="565"/>
    </row>
    <row r="302" spans="12:13">
      <c r="L302" s="181"/>
      <c r="M302" s="565"/>
    </row>
    <row r="303" spans="12:13">
      <c r="L303" s="181"/>
      <c r="M303" s="565"/>
    </row>
    <row r="304" spans="12:13">
      <c r="L304" s="181"/>
      <c r="M304" s="565"/>
    </row>
    <row r="305" spans="12:13">
      <c r="L305" s="181"/>
      <c r="M305" s="565"/>
    </row>
    <row r="306" spans="12:13">
      <c r="L306" s="181"/>
      <c r="M306" s="565"/>
    </row>
    <row r="307" spans="12:13">
      <c r="L307" s="181"/>
      <c r="M307" s="565"/>
    </row>
    <row r="308" spans="12:13">
      <c r="L308" s="181"/>
      <c r="M308" s="565"/>
    </row>
    <row r="309" spans="12:13">
      <c r="L309" s="181"/>
      <c r="M309" s="565"/>
    </row>
  </sheetData>
  <customSheetViews>
    <customSheetView guid="{89EA35C3-7924-44DA-B8AA-065DFF2CD6E9}" scale="40" showPageBreaks="1" printArea="1" view="pageBreakPreview" topLeftCell="A58">
      <selection activeCell="O90" sqref="O90"/>
      <rowBreaks count="1" manualBreakCount="1">
        <brk id="117" max="11" man="1"/>
      </rowBreaks>
      <pageMargins left="0.19685039370078741" right="0.19685039370078741" top="0.19685039370078741" bottom="0.19685039370078741" header="0" footer="0"/>
      <printOptions horizontalCentered="1"/>
      <pageSetup paperSize="9" scale="29" orientation="portrait" r:id="rId1"/>
    </customSheetView>
    <customSheetView guid="{3639C9D1-8CC8-487E-A492-E97C3143B85F}" scale="40" showPageBreaks="1" printArea="1" view="pageBreakPreview" topLeftCell="A58">
      <selection activeCell="O90" sqref="O90"/>
      <rowBreaks count="1" manualBreakCount="1">
        <brk id="117" max="11" man="1"/>
      </rowBreaks>
      <pageMargins left="0.19685039370078741" right="0.19685039370078741" top="0.19685039370078741" bottom="0.19685039370078741" header="0" footer="0"/>
      <printOptions horizontalCentered="1"/>
      <pageSetup paperSize="9" scale="29" orientation="portrait" r:id="rId2"/>
    </customSheetView>
    <customSheetView guid="{82B9B5EF-342D-4631-9AF3-2E5299022429}" scale="40" showPageBreaks="1" printArea="1" view="pageBreakPreview" topLeftCell="A58">
      <selection activeCell="O90" sqref="O90"/>
      <rowBreaks count="1" manualBreakCount="1">
        <brk id="117" max="11" man="1"/>
      </rowBreaks>
      <pageMargins left="0.19685039370078741" right="0.19685039370078741" top="0.19685039370078741" bottom="0.19685039370078741" header="0" footer="0"/>
      <printOptions horizontalCentered="1"/>
      <pageSetup paperSize="9" scale="29" orientation="portrait" r:id="rId3"/>
    </customSheetView>
  </customSheetViews>
  <mergeCells count="140">
    <mergeCell ref="A132:B132"/>
    <mergeCell ref="A128:B128"/>
    <mergeCell ref="A131:B131"/>
    <mergeCell ref="A108:B108"/>
    <mergeCell ref="A135:J136"/>
    <mergeCell ref="A129:B129"/>
    <mergeCell ref="A130:B130"/>
    <mergeCell ref="A134:B134"/>
    <mergeCell ref="A133:B133"/>
    <mergeCell ref="A110:M110"/>
    <mergeCell ref="A116:A118"/>
    <mergeCell ref="D116:D118"/>
    <mergeCell ref="A127:M127"/>
    <mergeCell ref="M125:M126"/>
    <mergeCell ref="D125:D126"/>
    <mergeCell ref="D108:D109"/>
    <mergeCell ref="A109:B109"/>
    <mergeCell ref="A105:B105"/>
    <mergeCell ref="A106:B106"/>
    <mergeCell ref="A107:B107"/>
    <mergeCell ref="A104:B104"/>
    <mergeCell ref="A98:B98"/>
    <mergeCell ref="A88:B88"/>
    <mergeCell ref="A96:B96"/>
    <mergeCell ref="A93:B93"/>
    <mergeCell ref="A99:B99"/>
    <mergeCell ref="A84:B84"/>
    <mergeCell ref="A85:B85"/>
    <mergeCell ref="A103:B103"/>
    <mergeCell ref="D92:D95"/>
    <mergeCell ref="A89:B89"/>
    <mergeCell ref="A94:B94"/>
    <mergeCell ref="A100:M100"/>
    <mergeCell ref="A95:B95"/>
    <mergeCell ref="A92:B92"/>
    <mergeCell ref="A91:B91"/>
    <mergeCell ref="A102:B102"/>
    <mergeCell ref="D89:D91"/>
    <mergeCell ref="A97:B97"/>
    <mergeCell ref="A90:B90"/>
    <mergeCell ref="A101:B101"/>
    <mergeCell ref="D80:D88"/>
    <mergeCell ref="A83:B83"/>
    <mergeCell ref="A87:B87"/>
    <mergeCell ref="A86:B86"/>
    <mergeCell ref="L3:M3"/>
    <mergeCell ref="E3:E4"/>
    <mergeCell ref="F3:J3"/>
    <mergeCell ref="D6:D9"/>
    <mergeCell ref="D10:D14"/>
    <mergeCell ref="A6:B6"/>
    <mergeCell ref="A8:B8"/>
    <mergeCell ref="C3:C4"/>
    <mergeCell ref="A82:B82"/>
    <mergeCell ref="A77:B77"/>
    <mergeCell ref="A70:B70"/>
    <mergeCell ref="A68:B68"/>
    <mergeCell ref="A71:B71"/>
    <mergeCell ref="A81:B81"/>
    <mergeCell ref="A80:B80"/>
    <mergeCell ref="A54:B54"/>
    <mergeCell ref="D36:D45"/>
    <mergeCell ref="A36:B36"/>
    <mergeCell ref="D56:D65"/>
    <mergeCell ref="A63:B63"/>
    <mergeCell ref="A65:B65"/>
    <mergeCell ref="A55:B55"/>
    <mergeCell ref="A43:B43"/>
    <mergeCell ref="A44:B44"/>
    <mergeCell ref="A53:B53"/>
    <mergeCell ref="A27:B27"/>
    <mergeCell ref="A34:B34"/>
    <mergeCell ref="A31:B31"/>
    <mergeCell ref="A35:B35"/>
    <mergeCell ref="A41:B41"/>
    <mergeCell ref="A48:B48"/>
    <mergeCell ref="A37:B37"/>
    <mergeCell ref="A51:B51"/>
    <mergeCell ref="A33:B33"/>
    <mergeCell ref="D46:D55"/>
    <mergeCell ref="A47:B47"/>
    <mergeCell ref="A3:A4"/>
    <mergeCell ref="A5:M5"/>
    <mergeCell ref="K3:K4"/>
    <mergeCell ref="B3:B4"/>
    <mergeCell ref="D15:D21"/>
    <mergeCell ref="A15:B15"/>
    <mergeCell ref="A19:B19"/>
    <mergeCell ref="A20:B20"/>
    <mergeCell ref="A22:B22"/>
    <mergeCell ref="D26:D35"/>
    <mergeCell ref="A28:B28"/>
    <mergeCell ref="A29:B29"/>
    <mergeCell ref="A32:B32"/>
    <mergeCell ref="A25:B25"/>
    <mergeCell ref="A30:B30"/>
    <mergeCell ref="A26:B26"/>
    <mergeCell ref="D3:D4"/>
    <mergeCell ref="A42:B42"/>
    <mergeCell ref="A38:B38"/>
    <mergeCell ref="A39:B39"/>
    <mergeCell ref="A40:B40"/>
    <mergeCell ref="D22:D25"/>
    <mergeCell ref="A7:B7"/>
    <mergeCell ref="A52:B52"/>
    <mergeCell ref="A46:B46"/>
    <mergeCell ref="A16:B16"/>
    <mergeCell ref="A17:B17"/>
    <mergeCell ref="A18:B18"/>
    <mergeCell ref="A11:B11"/>
    <mergeCell ref="A21:B21"/>
    <mergeCell ref="A13:B13"/>
    <mergeCell ref="A10:B10"/>
    <mergeCell ref="A23:B23"/>
    <mergeCell ref="A9:B9"/>
    <mergeCell ref="A14:B14"/>
    <mergeCell ref="A24:B24"/>
    <mergeCell ref="A49:B49"/>
    <mergeCell ref="A50:B50"/>
    <mergeCell ref="A45:B45"/>
    <mergeCell ref="D73:D79"/>
    <mergeCell ref="A56:B56"/>
    <mergeCell ref="A72:B72"/>
    <mergeCell ref="A58:B58"/>
    <mergeCell ref="A61:B61"/>
    <mergeCell ref="A57:B57"/>
    <mergeCell ref="A62:B62"/>
    <mergeCell ref="A60:B60"/>
    <mergeCell ref="A59:B59"/>
    <mergeCell ref="D66:D72"/>
    <mergeCell ref="A69:B69"/>
    <mergeCell ref="A66:B66"/>
    <mergeCell ref="A64:B64"/>
    <mergeCell ref="A78:B78"/>
    <mergeCell ref="A79:B79"/>
    <mergeCell ref="A67:B67"/>
    <mergeCell ref="A73:B73"/>
    <mergeCell ref="A74:B74"/>
    <mergeCell ref="A75:B75"/>
    <mergeCell ref="A76:B76"/>
  </mergeCells>
  <printOptions horizontalCentered="1"/>
  <pageMargins left="0.19685039370078741" right="0.19685039370078741" top="0.19685039370078741" bottom="0.19685039370078741" header="0" footer="0"/>
  <pageSetup paperSize="9" scale="29" orientation="portrait" r:id="rId4"/>
  <rowBreaks count="1" manualBreakCount="1">
    <brk id="116" max="11" man="1"/>
  </rowBreaks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P64"/>
  <sheetViews>
    <sheetView tabSelected="1" view="pageBreakPreview" topLeftCell="A55" zoomScale="40" zoomScaleNormal="40" zoomScaleSheetLayoutView="40" workbookViewId="0">
      <selection activeCell="E61" sqref="E61"/>
    </sheetView>
  </sheetViews>
  <sheetFormatPr defaultRowHeight="16.5"/>
  <cols>
    <col min="1" max="1" width="50.7109375" style="2" customWidth="1"/>
    <col min="2" max="2" width="14.85546875" style="1" bestFit="1" customWidth="1"/>
    <col min="3" max="3" width="49.7109375" style="1" customWidth="1"/>
    <col min="4" max="4" width="35" style="1" customWidth="1"/>
    <col min="5" max="5" width="27.7109375" style="181" customWidth="1"/>
    <col min="6" max="6" width="17" style="1" hidden="1" customWidth="1"/>
    <col min="7" max="7" width="17" style="735" customWidth="1"/>
    <col min="8" max="8" width="15.5703125" style="1" customWidth="1"/>
    <col min="9" max="9" width="16.7109375" style="1" customWidth="1"/>
    <col min="10" max="10" width="17.42578125" style="1" customWidth="1"/>
    <col min="11" max="11" width="19.7109375" style="903" customWidth="1"/>
    <col min="12" max="12" width="27.7109375" style="638" customWidth="1"/>
    <col min="13" max="16384" width="9.140625" style="1"/>
  </cols>
  <sheetData>
    <row r="1" spans="1:12" ht="409.5" customHeight="1">
      <c r="A1" s="1118"/>
      <c r="B1" s="1118"/>
      <c r="C1" s="1118"/>
      <c r="D1" s="1118"/>
      <c r="E1" s="1118"/>
      <c r="F1" s="1118"/>
      <c r="G1" s="1118"/>
      <c r="H1" s="1118"/>
      <c r="I1" s="1118"/>
      <c r="J1" s="1118"/>
      <c r="K1" s="1118"/>
      <c r="L1" s="1118"/>
    </row>
    <row r="2" spans="1:12" ht="105.75" customHeight="1" thickBot="1">
      <c r="A2" s="1118"/>
      <c r="B2" s="1118"/>
      <c r="C2" s="1118"/>
      <c r="D2" s="1118"/>
      <c r="E2" s="1118"/>
      <c r="F2" s="1118"/>
      <c r="G2" s="1118"/>
      <c r="H2" s="1118"/>
      <c r="I2" s="1118"/>
      <c r="J2" s="1118"/>
      <c r="K2" s="1118"/>
      <c r="L2" s="1118"/>
    </row>
    <row r="3" spans="1:12" ht="81" customHeight="1">
      <c r="A3" s="1124" t="s">
        <v>188</v>
      </c>
      <c r="B3" s="1126" t="s">
        <v>187</v>
      </c>
      <c r="C3" s="1126" t="s">
        <v>659</v>
      </c>
      <c r="D3" s="1107" t="s">
        <v>186</v>
      </c>
      <c r="E3" s="1119" t="s">
        <v>185</v>
      </c>
      <c r="F3" s="1121" t="s">
        <v>559</v>
      </c>
      <c r="G3" s="1121"/>
      <c r="H3" s="1121"/>
      <c r="I3" s="1121"/>
      <c r="J3" s="1121"/>
      <c r="K3" s="1113" t="s">
        <v>951</v>
      </c>
      <c r="L3" s="1122" t="s">
        <v>946</v>
      </c>
    </row>
    <row r="4" spans="1:12" ht="153" customHeight="1" thickBot="1">
      <c r="A4" s="1125"/>
      <c r="B4" s="1127"/>
      <c r="C4" s="1128"/>
      <c r="D4" s="1108"/>
      <c r="E4" s="1120"/>
      <c r="F4" s="724" t="s">
        <v>956</v>
      </c>
      <c r="G4" s="867" t="s">
        <v>1095</v>
      </c>
      <c r="H4" s="725" t="s">
        <v>957</v>
      </c>
      <c r="I4" s="725" t="s">
        <v>958</v>
      </c>
      <c r="J4" s="725" t="s">
        <v>959</v>
      </c>
      <c r="K4" s="1114"/>
      <c r="L4" s="1123"/>
    </row>
    <row r="5" spans="1:12" s="175" customFormat="1" ht="99.75" customHeight="1">
      <c r="A5" s="798" t="s">
        <v>310</v>
      </c>
      <c r="B5" s="286" t="s">
        <v>291</v>
      </c>
      <c r="C5" s="1109" t="s">
        <v>309</v>
      </c>
      <c r="D5" s="364" t="s">
        <v>308</v>
      </c>
      <c r="E5" s="744">
        <f t="shared" ref="E5:E13" si="0">G5*1.43</f>
        <v>147.2328</v>
      </c>
      <c r="F5" s="744">
        <v>102.96</v>
      </c>
      <c r="G5" s="744">
        <v>102.96</v>
      </c>
      <c r="H5" s="745">
        <v>80.640000000000015</v>
      </c>
      <c r="I5" s="745">
        <v>74.995200000000011</v>
      </c>
      <c r="J5" s="744">
        <v>70.156800000000018</v>
      </c>
      <c r="K5" s="399" t="s">
        <v>467</v>
      </c>
      <c r="L5" s="399"/>
    </row>
    <row r="6" spans="1:12" s="175" customFormat="1" ht="99.75" customHeight="1">
      <c r="A6" s="995" t="s">
        <v>307</v>
      </c>
      <c r="B6" s="749" t="s">
        <v>291</v>
      </c>
      <c r="C6" s="1109"/>
      <c r="D6" s="998" t="s">
        <v>306</v>
      </c>
      <c r="E6" s="744">
        <f t="shared" si="0"/>
        <v>167.68179999999998</v>
      </c>
      <c r="F6" s="744">
        <v>117.25999999999999</v>
      </c>
      <c r="G6" s="744">
        <v>117.25999999999999</v>
      </c>
      <c r="H6" s="1000">
        <v>91.84</v>
      </c>
      <c r="I6" s="1000">
        <v>85.411200000000008</v>
      </c>
      <c r="J6" s="999">
        <v>79.900800000000004</v>
      </c>
      <c r="K6" s="289"/>
      <c r="L6" s="289"/>
    </row>
    <row r="7" spans="1:12" s="175" customFormat="1" ht="99.75" customHeight="1">
      <c r="A7" s="995" t="s">
        <v>305</v>
      </c>
      <c r="B7" s="749" t="s">
        <v>291</v>
      </c>
      <c r="C7" s="1110"/>
      <c r="D7" s="998" t="s">
        <v>304</v>
      </c>
      <c r="E7" s="744">
        <f t="shared" si="0"/>
        <v>218.80429999999998</v>
      </c>
      <c r="F7" s="744">
        <v>153.01</v>
      </c>
      <c r="G7" s="744">
        <v>153.01</v>
      </c>
      <c r="H7" s="1000">
        <v>119.84000000000002</v>
      </c>
      <c r="I7" s="1000">
        <v>111.45120000000003</v>
      </c>
      <c r="J7" s="999">
        <v>104.26080000000002</v>
      </c>
      <c r="K7" s="289"/>
      <c r="L7" s="289"/>
    </row>
    <row r="8" spans="1:12" s="175" customFormat="1" ht="99.75" customHeight="1">
      <c r="A8" s="996" t="s">
        <v>303</v>
      </c>
      <c r="B8" s="749" t="s">
        <v>291</v>
      </c>
      <c r="C8" s="1111" t="s">
        <v>302</v>
      </c>
      <c r="D8" s="997" t="s">
        <v>301</v>
      </c>
      <c r="E8" s="744">
        <f t="shared" si="0"/>
        <v>124.73889999999999</v>
      </c>
      <c r="F8" s="744">
        <v>87.22999999999999</v>
      </c>
      <c r="G8" s="744">
        <v>87.22999999999999</v>
      </c>
      <c r="H8" s="1000">
        <v>68.320000000000007</v>
      </c>
      <c r="I8" s="1000">
        <v>63.537600000000012</v>
      </c>
      <c r="J8" s="999">
        <v>59.438400000000009</v>
      </c>
      <c r="K8" s="289"/>
      <c r="L8" s="289"/>
    </row>
    <row r="9" spans="1:12" s="175" customFormat="1" ht="99.75" customHeight="1">
      <c r="A9" s="996" t="s">
        <v>300</v>
      </c>
      <c r="B9" s="749" t="s">
        <v>291</v>
      </c>
      <c r="C9" s="1112"/>
      <c r="D9" s="997" t="s">
        <v>299</v>
      </c>
      <c r="E9" s="744">
        <f t="shared" si="0"/>
        <v>128.82869999999997</v>
      </c>
      <c r="F9" s="744">
        <v>90.089999999999989</v>
      </c>
      <c r="G9" s="744">
        <v>90.089999999999989</v>
      </c>
      <c r="H9" s="1000">
        <v>70.56</v>
      </c>
      <c r="I9" s="1000">
        <v>65.620800000000003</v>
      </c>
      <c r="J9" s="999">
        <v>61.3872</v>
      </c>
      <c r="K9" s="289"/>
      <c r="L9" s="289"/>
    </row>
    <row r="10" spans="1:12" s="175" customFormat="1" ht="99.75" customHeight="1">
      <c r="A10" s="293" t="s">
        <v>298</v>
      </c>
      <c r="B10" s="365" t="s">
        <v>291</v>
      </c>
      <c r="C10" s="1112"/>
      <c r="D10" s="998" t="s">
        <v>297</v>
      </c>
      <c r="E10" s="744">
        <f t="shared" si="0"/>
        <v>139.05319999999998</v>
      </c>
      <c r="F10" s="744">
        <v>97.24</v>
      </c>
      <c r="G10" s="744">
        <v>97.24</v>
      </c>
      <c r="H10" s="1000">
        <v>76.160000000000011</v>
      </c>
      <c r="I10" s="1000">
        <v>70.828800000000015</v>
      </c>
      <c r="J10" s="999">
        <v>66.259200000000007</v>
      </c>
      <c r="K10" s="289"/>
      <c r="L10" s="289"/>
    </row>
    <row r="11" spans="1:12" s="175" customFormat="1" ht="99.75" customHeight="1">
      <c r="A11" s="996" t="s">
        <v>296</v>
      </c>
      <c r="B11" s="749" t="s">
        <v>291</v>
      </c>
      <c r="C11" s="1112"/>
      <c r="D11" s="998" t="s">
        <v>295</v>
      </c>
      <c r="E11" s="744">
        <f t="shared" si="0"/>
        <v>159.50219999999999</v>
      </c>
      <c r="F11" s="744">
        <v>111.53999999999999</v>
      </c>
      <c r="G11" s="744">
        <v>111.53999999999999</v>
      </c>
      <c r="H11" s="1000">
        <v>87.360000000000014</v>
      </c>
      <c r="I11" s="1000">
        <v>81.244800000000012</v>
      </c>
      <c r="J11" s="999">
        <v>76.003200000000007</v>
      </c>
      <c r="K11" s="289"/>
      <c r="L11" s="289"/>
    </row>
    <row r="12" spans="1:12" s="175" customFormat="1" ht="99.75" customHeight="1">
      <c r="A12" s="996" t="s">
        <v>294</v>
      </c>
      <c r="B12" s="749" t="s">
        <v>291</v>
      </c>
      <c r="C12" s="1112"/>
      <c r="D12" s="998" t="s">
        <v>293</v>
      </c>
      <c r="E12" s="744">
        <f t="shared" si="0"/>
        <v>175.86139999999997</v>
      </c>
      <c r="F12" s="744">
        <v>122.97999999999999</v>
      </c>
      <c r="G12" s="744">
        <v>122.97999999999999</v>
      </c>
      <c r="H12" s="1000">
        <v>96.320000000000007</v>
      </c>
      <c r="I12" s="1000">
        <v>89.577600000000018</v>
      </c>
      <c r="J12" s="999">
        <v>83.798400000000001</v>
      </c>
      <c r="K12" s="289"/>
      <c r="L12" s="289"/>
    </row>
    <row r="13" spans="1:12" s="175" customFormat="1" ht="153" customHeight="1">
      <c r="A13" s="996" t="s">
        <v>292</v>
      </c>
      <c r="B13" s="749" t="s">
        <v>291</v>
      </c>
      <c r="C13" s="1112"/>
      <c r="D13" s="998" t="s">
        <v>290</v>
      </c>
      <c r="E13" s="744">
        <f t="shared" si="0"/>
        <v>198.3553</v>
      </c>
      <c r="F13" s="744">
        <v>138.71</v>
      </c>
      <c r="G13" s="744">
        <v>138.71</v>
      </c>
      <c r="H13" s="1000">
        <v>108.64000000000001</v>
      </c>
      <c r="I13" s="1000">
        <v>101.03520000000002</v>
      </c>
      <c r="J13" s="999">
        <v>94.516800000000018</v>
      </c>
      <c r="K13" s="289"/>
      <c r="L13" s="289"/>
    </row>
    <row r="14" spans="1:12" ht="100.5" customHeight="1">
      <c r="A14" s="1096" t="s">
        <v>657</v>
      </c>
      <c r="B14" s="1105"/>
      <c r="C14" s="1099"/>
      <c r="D14" s="1102" t="s">
        <v>658</v>
      </c>
      <c r="E14" s="636" t="s">
        <v>629</v>
      </c>
      <c r="F14" s="199">
        <f>H14*1.43</f>
        <v>206.60640000000001</v>
      </c>
      <c r="G14" s="745">
        <v>184.47</v>
      </c>
      <c r="H14" s="199">
        <v>144.48000000000002</v>
      </c>
      <c r="I14" s="199">
        <v>134.36640000000003</v>
      </c>
      <c r="J14" s="199">
        <v>125.69760000000001</v>
      </c>
      <c r="K14" s="1010">
        <v>58</v>
      </c>
      <c r="L14" s="674">
        <v>0</v>
      </c>
    </row>
    <row r="15" spans="1:12" ht="100.5" customHeight="1">
      <c r="A15" s="1096"/>
      <c r="B15" s="1105"/>
      <c r="C15" s="1099"/>
      <c r="D15" s="1102"/>
      <c r="E15" s="419" t="s">
        <v>628</v>
      </c>
      <c r="F15" s="581">
        <f t="shared" ref="F15:F62" si="1">H15*1.43</f>
        <v>227.42720000000003</v>
      </c>
      <c r="G15" s="873">
        <v>203.06</v>
      </c>
      <c r="H15" s="425">
        <v>159.04000000000002</v>
      </c>
      <c r="I15" s="425">
        <v>147.90720000000002</v>
      </c>
      <c r="J15" s="425">
        <v>138.36480000000003</v>
      </c>
      <c r="K15" s="1007">
        <v>58</v>
      </c>
      <c r="L15" s="674">
        <v>0</v>
      </c>
    </row>
    <row r="16" spans="1:12" ht="100.5" customHeight="1">
      <c r="A16" s="1097"/>
      <c r="B16" s="1106"/>
      <c r="C16" s="1100"/>
      <c r="D16" s="1103"/>
      <c r="E16" s="419" t="s">
        <v>627</v>
      </c>
      <c r="F16" s="581">
        <f t="shared" si="1"/>
        <v>270.67040000000003</v>
      </c>
      <c r="G16" s="873">
        <v>241.67</v>
      </c>
      <c r="H16" s="425">
        <v>189.28000000000003</v>
      </c>
      <c r="I16" s="425">
        <v>176.03040000000004</v>
      </c>
      <c r="J16" s="425">
        <v>164.67360000000002</v>
      </c>
      <c r="K16" s="1007">
        <v>58</v>
      </c>
      <c r="L16" s="674">
        <v>0</v>
      </c>
    </row>
    <row r="17" spans="1:12" ht="100.5" customHeight="1">
      <c r="A17" s="1095" t="s">
        <v>657</v>
      </c>
      <c r="B17" s="423"/>
      <c r="C17" s="421"/>
      <c r="D17" s="1101" t="s">
        <v>656</v>
      </c>
      <c r="E17" s="419" t="s">
        <v>629</v>
      </c>
      <c r="F17" s="581">
        <f t="shared" si="1"/>
        <v>248.24800000000002</v>
      </c>
      <c r="G17" s="873">
        <v>221.64999999999998</v>
      </c>
      <c r="H17" s="425">
        <v>173.60000000000002</v>
      </c>
      <c r="I17" s="425">
        <v>161.44800000000004</v>
      </c>
      <c r="J17" s="425">
        <v>151.03200000000001</v>
      </c>
      <c r="K17" s="1007">
        <v>45</v>
      </c>
      <c r="L17" s="674">
        <v>0</v>
      </c>
    </row>
    <row r="18" spans="1:12" ht="100.5" customHeight="1">
      <c r="A18" s="1096"/>
      <c r="B18" s="434"/>
      <c r="C18" s="435"/>
      <c r="D18" s="1102"/>
      <c r="E18" s="419" t="s">
        <v>628</v>
      </c>
      <c r="F18" s="581">
        <f t="shared" si="1"/>
        <v>293.09280000000001</v>
      </c>
      <c r="G18" s="873">
        <v>261.69</v>
      </c>
      <c r="H18" s="425">
        <v>204.96</v>
      </c>
      <c r="I18" s="425">
        <v>190.61280000000002</v>
      </c>
      <c r="J18" s="425">
        <v>178.3152</v>
      </c>
      <c r="K18" s="1007">
        <v>119</v>
      </c>
      <c r="L18" s="674">
        <v>0</v>
      </c>
    </row>
    <row r="19" spans="1:12" ht="100.5" customHeight="1">
      <c r="A19" s="1097"/>
      <c r="B19" s="424"/>
      <c r="C19" s="422"/>
      <c r="D19" s="1103"/>
      <c r="E19" s="419" t="s">
        <v>627</v>
      </c>
      <c r="F19" s="581">
        <f t="shared" si="1"/>
        <v>377.97760000000005</v>
      </c>
      <c r="G19" s="873">
        <v>337.47999999999996</v>
      </c>
      <c r="H19" s="425">
        <v>264.32000000000005</v>
      </c>
      <c r="I19" s="425">
        <v>245.81760000000006</v>
      </c>
      <c r="J19" s="425">
        <v>229.95840000000004</v>
      </c>
      <c r="K19" s="1007">
        <v>155</v>
      </c>
      <c r="L19" s="674">
        <v>0</v>
      </c>
    </row>
    <row r="20" spans="1:12" ht="100.5" customHeight="1">
      <c r="A20" s="1095" t="s">
        <v>655</v>
      </c>
      <c r="B20" s="1104"/>
      <c r="C20" s="1098"/>
      <c r="D20" s="1101" t="s">
        <v>654</v>
      </c>
      <c r="E20" s="419" t="s">
        <v>629</v>
      </c>
      <c r="F20" s="581">
        <f t="shared" si="1"/>
        <v>281.88159999999999</v>
      </c>
      <c r="G20" s="873">
        <v>251.67999999999998</v>
      </c>
      <c r="H20" s="425">
        <v>197.12</v>
      </c>
      <c r="I20" s="425">
        <v>183.32160000000002</v>
      </c>
      <c r="J20" s="425">
        <v>171.49440000000001</v>
      </c>
      <c r="K20" s="1007">
        <v>58</v>
      </c>
      <c r="L20" s="674">
        <v>0</v>
      </c>
    </row>
    <row r="21" spans="1:12" ht="100.5" customHeight="1">
      <c r="A21" s="1096"/>
      <c r="B21" s="1105"/>
      <c r="C21" s="1099"/>
      <c r="D21" s="1102"/>
      <c r="E21" s="419" t="s">
        <v>628</v>
      </c>
      <c r="F21" s="581">
        <f t="shared" si="1"/>
        <v>323.52319999999997</v>
      </c>
      <c r="G21" s="873">
        <v>288.86</v>
      </c>
      <c r="H21" s="425">
        <v>226.24</v>
      </c>
      <c r="I21" s="425">
        <v>210.40320000000003</v>
      </c>
      <c r="J21" s="425">
        <v>196.8288</v>
      </c>
      <c r="K21" s="1007">
        <v>135</v>
      </c>
      <c r="L21" s="674">
        <v>0</v>
      </c>
    </row>
    <row r="22" spans="1:12" ht="100.5" customHeight="1">
      <c r="A22" s="1097"/>
      <c r="B22" s="1106"/>
      <c r="C22" s="1100"/>
      <c r="D22" s="1103"/>
      <c r="E22" s="419" t="s">
        <v>627</v>
      </c>
      <c r="F22" s="581">
        <f t="shared" si="1"/>
        <v>410.00960000000003</v>
      </c>
      <c r="G22" s="873">
        <v>366.08</v>
      </c>
      <c r="H22" s="425">
        <v>286.72000000000003</v>
      </c>
      <c r="I22" s="425">
        <v>266.64960000000002</v>
      </c>
      <c r="J22" s="425">
        <v>249.44640000000001</v>
      </c>
      <c r="K22" s="1007">
        <v>158</v>
      </c>
      <c r="L22" s="674">
        <v>0</v>
      </c>
    </row>
    <row r="23" spans="1:12" ht="100.5" customHeight="1">
      <c r="A23" s="1095" t="s">
        <v>653</v>
      </c>
      <c r="B23" s="423"/>
      <c r="C23" s="1098"/>
      <c r="D23" s="1101" t="s">
        <v>633</v>
      </c>
      <c r="E23" s="419" t="s">
        <v>629</v>
      </c>
      <c r="F23" s="581">
        <f t="shared" si="1"/>
        <v>506.10559999999998</v>
      </c>
      <c r="G23" s="873">
        <v>451.88</v>
      </c>
      <c r="H23" s="425">
        <v>353.92</v>
      </c>
      <c r="I23" s="425">
        <v>329.14560000000006</v>
      </c>
      <c r="J23" s="425">
        <v>307.91040000000004</v>
      </c>
      <c r="K23" s="1007">
        <v>200</v>
      </c>
      <c r="L23" s="674">
        <v>0</v>
      </c>
    </row>
    <row r="24" spans="1:12" ht="100.5" customHeight="1">
      <c r="A24" s="1096"/>
      <c r="B24" s="434"/>
      <c r="C24" s="1099"/>
      <c r="D24" s="1102"/>
      <c r="E24" s="419" t="s">
        <v>628</v>
      </c>
      <c r="F24" s="581">
        <f t="shared" si="1"/>
        <v>592.59199999999998</v>
      </c>
      <c r="G24" s="873">
        <v>529.1</v>
      </c>
      <c r="H24" s="425">
        <v>414.40000000000003</v>
      </c>
      <c r="I24" s="425">
        <v>385.39200000000005</v>
      </c>
      <c r="J24" s="425">
        <v>360.52800000000002</v>
      </c>
      <c r="K24" s="1007">
        <v>233</v>
      </c>
      <c r="L24" s="674">
        <v>0</v>
      </c>
    </row>
    <row r="25" spans="1:12" ht="100.5" customHeight="1">
      <c r="A25" s="1097"/>
      <c r="B25" s="424"/>
      <c r="C25" s="1100"/>
      <c r="D25" s="1103"/>
      <c r="E25" s="419" t="s">
        <v>627</v>
      </c>
      <c r="F25" s="581">
        <f t="shared" si="1"/>
        <v>763.96320000000003</v>
      </c>
      <c r="G25" s="873">
        <v>682.11</v>
      </c>
      <c r="H25" s="425">
        <v>534.24</v>
      </c>
      <c r="I25" s="425">
        <v>496.84320000000002</v>
      </c>
      <c r="J25" s="425">
        <v>464.78879999999998</v>
      </c>
      <c r="K25" s="1007">
        <v>291</v>
      </c>
      <c r="L25" s="674">
        <v>0</v>
      </c>
    </row>
    <row r="26" spans="1:12" ht="100.5" customHeight="1">
      <c r="A26" s="1095" t="s">
        <v>652</v>
      </c>
      <c r="B26" s="423"/>
      <c r="C26" s="1098"/>
      <c r="D26" s="1101" t="s">
        <v>651</v>
      </c>
      <c r="E26" s="419" t="s">
        <v>629</v>
      </c>
      <c r="F26" s="581">
        <f t="shared" si="1"/>
        <v>719.11840000000007</v>
      </c>
      <c r="G26" s="873">
        <v>642.06999999999994</v>
      </c>
      <c r="H26" s="425">
        <v>502.88000000000005</v>
      </c>
      <c r="I26" s="425">
        <v>467.67840000000007</v>
      </c>
      <c r="J26" s="425">
        <v>437.50560000000002</v>
      </c>
      <c r="K26" s="1007">
        <v>270</v>
      </c>
      <c r="L26" s="674">
        <v>0</v>
      </c>
    </row>
    <row r="27" spans="1:12" ht="100.5" customHeight="1">
      <c r="A27" s="1096"/>
      <c r="B27" s="434"/>
      <c r="C27" s="1099"/>
      <c r="D27" s="1102"/>
      <c r="E27" s="419" t="s">
        <v>628</v>
      </c>
      <c r="F27" s="581">
        <f t="shared" si="1"/>
        <v>890.4896</v>
      </c>
      <c r="G27" s="873">
        <v>795.07999999999993</v>
      </c>
      <c r="H27" s="425">
        <v>622.72</v>
      </c>
      <c r="I27" s="425">
        <v>579.1296000000001</v>
      </c>
      <c r="J27" s="425">
        <v>541.76639999999998</v>
      </c>
      <c r="K27" s="1007">
        <v>336</v>
      </c>
      <c r="L27" s="674">
        <v>0</v>
      </c>
    </row>
    <row r="28" spans="1:12" ht="100.5" customHeight="1">
      <c r="A28" s="1097"/>
      <c r="B28" s="424"/>
      <c r="C28" s="1100"/>
      <c r="D28" s="1103"/>
      <c r="E28" s="419" t="s">
        <v>627</v>
      </c>
      <c r="F28" s="581">
        <f>H28*1.43</f>
        <v>1233.232</v>
      </c>
      <c r="G28" s="873">
        <v>1101.0999999999999</v>
      </c>
      <c r="H28" s="425">
        <v>862.40000000000009</v>
      </c>
      <c r="I28" s="425">
        <v>802.03200000000015</v>
      </c>
      <c r="J28" s="425">
        <v>750.28800000000012</v>
      </c>
      <c r="K28" s="1007">
        <v>442</v>
      </c>
      <c r="L28" s="674">
        <v>0</v>
      </c>
    </row>
    <row r="29" spans="1:12" ht="149.25" customHeight="1">
      <c r="A29" s="1095" t="s">
        <v>650</v>
      </c>
      <c r="B29" s="423"/>
      <c r="C29" s="1098"/>
      <c r="D29" s="1101" t="s">
        <v>648</v>
      </c>
      <c r="E29" s="419" t="s">
        <v>629</v>
      </c>
      <c r="F29" s="581">
        <f t="shared" si="1"/>
        <v>363.56320000000005</v>
      </c>
      <c r="G29" s="873">
        <v>324.61</v>
      </c>
      <c r="H29" s="425">
        <v>254.24000000000004</v>
      </c>
      <c r="I29" s="425">
        <v>236.44320000000005</v>
      </c>
      <c r="J29" s="425">
        <v>221.18880000000004</v>
      </c>
      <c r="K29" s="1007">
        <v>50</v>
      </c>
      <c r="L29" s="674">
        <v>0</v>
      </c>
    </row>
    <row r="30" spans="1:12" ht="149.25" customHeight="1">
      <c r="A30" s="1096"/>
      <c r="B30" s="434"/>
      <c r="C30" s="1099"/>
      <c r="D30" s="1102"/>
      <c r="E30" s="419" t="s">
        <v>628</v>
      </c>
      <c r="F30" s="581">
        <f t="shared" si="1"/>
        <v>427.62720000000002</v>
      </c>
      <c r="G30" s="873">
        <v>381.81</v>
      </c>
      <c r="H30" s="425">
        <v>299.04000000000002</v>
      </c>
      <c r="I30" s="425">
        <v>278.10720000000003</v>
      </c>
      <c r="J30" s="425">
        <v>260.16480000000001</v>
      </c>
      <c r="K30" s="1007">
        <v>170</v>
      </c>
      <c r="L30" s="674">
        <v>0</v>
      </c>
    </row>
    <row r="31" spans="1:12" s="565" customFormat="1" ht="149.25" customHeight="1">
      <c r="A31" s="632"/>
      <c r="B31" s="633"/>
      <c r="C31" s="634"/>
      <c r="D31" s="635"/>
      <c r="E31" s="631" t="s">
        <v>627</v>
      </c>
      <c r="F31" s="637"/>
      <c r="G31" s="873"/>
      <c r="H31" s="637"/>
      <c r="I31" s="637"/>
      <c r="J31" s="637"/>
      <c r="K31" s="1007">
        <v>100</v>
      </c>
      <c r="L31" s="674">
        <v>0</v>
      </c>
    </row>
    <row r="32" spans="1:12" ht="153" customHeight="1">
      <c r="A32" s="1095" t="s">
        <v>649</v>
      </c>
      <c r="B32" s="423"/>
      <c r="C32" s="1098"/>
      <c r="D32" s="1101" t="s">
        <v>648</v>
      </c>
      <c r="E32" s="419" t="s">
        <v>629</v>
      </c>
      <c r="F32" s="581">
        <f t="shared" si="1"/>
        <v>491.69120000000004</v>
      </c>
      <c r="G32" s="873">
        <v>439.01</v>
      </c>
      <c r="H32" s="425">
        <v>343.84000000000003</v>
      </c>
      <c r="I32" s="425">
        <v>319.77120000000002</v>
      </c>
      <c r="J32" s="425">
        <v>299.14080000000001</v>
      </c>
      <c r="K32" s="1007">
        <v>58</v>
      </c>
      <c r="L32" s="674">
        <v>0</v>
      </c>
    </row>
    <row r="33" spans="1:12" ht="153" customHeight="1">
      <c r="A33" s="1096"/>
      <c r="B33" s="434"/>
      <c r="C33" s="1099"/>
      <c r="D33" s="1102"/>
      <c r="E33" s="419" t="s">
        <v>628</v>
      </c>
      <c r="F33" s="581">
        <f t="shared" si="1"/>
        <v>598.99840000000006</v>
      </c>
      <c r="G33" s="873">
        <v>534.81999999999994</v>
      </c>
      <c r="H33" s="425">
        <v>418.88000000000005</v>
      </c>
      <c r="I33" s="425">
        <v>389.55840000000006</v>
      </c>
      <c r="J33" s="425">
        <v>364.42560000000003</v>
      </c>
      <c r="K33" s="1007">
        <v>228</v>
      </c>
      <c r="L33" s="674">
        <v>0</v>
      </c>
    </row>
    <row r="34" spans="1:12" s="565" customFormat="1" ht="153" customHeight="1">
      <c r="A34" s="632"/>
      <c r="B34" s="633"/>
      <c r="C34" s="634"/>
      <c r="D34" s="635"/>
      <c r="E34" s="631" t="s">
        <v>627</v>
      </c>
      <c r="F34" s="637"/>
      <c r="G34" s="873"/>
      <c r="H34" s="637"/>
      <c r="I34" s="637"/>
      <c r="J34" s="637"/>
      <c r="K34" s="1007">
        <v>152</v>
      </c>
      <c r="L34" s="674">
        <v>0</v>
      </c>
    </row>
    <row r="35" spans="1:12" ht="100.5" customHeight="1">
      <c r="A35" s="1095" t="s">
        <v>647</v>
      </c>
      <c r="B35" s="423"/>
      <c r="C35" s="1098"/>
      <c r="D35" s="1101" t="s">
        <v>640</v>
      </c>
      <c r="E35" s="419" t="s">
        <v>629</v>
      </c>
      <c r="F35" s="581">
        <f t="shared" si="1"/>
        <v>230.63040000000004</v>
      </c>
      <c r="G35" s="873">
        <v>205.92</v>
      </c>
      <c r="H35" s="425">
        <v>161.28000000000003</v>
      </c>
      <c r="I35" s="425">
        <v>149.99040000000002</v>
      </c>
      <c r="J35" s="425">
        <v>140.31360000000004</v>
      </c>
      <c r="K35" s="1007">
        <v>99</v>
      </c>
      <c r="L35" s="674">
        <v>0</v>
      </c>
    </row>
    <row r="36" spans="1:12" ht="100.5" customHeight="1">
      <c r="A36" s="1096"/>
      <c r="B36" s="434"/>
      <c r="C36" s="1099"/>
      <c r="D36" s="1102"/>
      <c r="E36" s="419" t="s">
        <v>628</v>
      </c>
      <c r="F36" s="581">
        <f t="shared" si="1"/>
        <v>281.88159999999999</v>
      </c>
      <c r="G36" s="873">
        <v>251.67999999999998</v>
      </c>
      <c r="H36" s="425">
        <v>197.12</v>
      </c>
      <c r="I36" s="425">
        <v>183.32160000000002</v>
      </c>
      <c r="J36" s="425">
        <v>171.49440000000001</v>
      </c>
      <c r="K36" s="1007">
        <v>120</v>
      </c>
      <c r="L36" s="674">
        <v>0</v>
      </c>
    </row>
    <row r="37" spans="1:12" ht="100.5" customHeight="1">
      <c r="A37" s="1097"/>
      <c r="B37" s="424"/>
      <c r="C37" s="1100"/>
      <c r="D37" s="1103"/>
      <c r="E37" s="419" t="s">
        <v>627</v>
      </c>
      <c r="F37" s="581">
        <f t="shared" si="1"/>
        <v>385.98560000000003</v>
      </c>
      <c r="G37" s="873">
        <v>344.63</v>
      </c>
      <c r="H37" s="425">
        <v>269.92</v>
      </c>
      <c r="I37" s="425">
        <v>251.02560000000003</v>
      </c>
      <c r="J37" s="425">
        <v>234.83040000000003</v>
      </c>
      <c r="K37" s="1007">
        <v>156</v>
      </c>
      <c r="L37" s="674">
        <v>0</v>
      </c>
    </row>
    <row r="38" spans="1:12" ht="315" customHeight="1">
      <c r="A38" s="801" t="s">
        <v>646</v>
      </c>
      <c r="B38" s="424"/>
      <c r="C38" s="802"/>
      <c r="D38" s="803"/>
      <c r="E38" s="419" t="s">
        <v>627</v>
      </c>
      <c r="F38" s="581">
        <f t="shared" si="1"/>
        <v>403.60320000000002</v>
      </c>
      <c r="G38" s="873">
        <v>360.35999999999996</v>
      </c>
      <c r="H38" s="425">
        <v>282.24</v>
      </c>
      <c r="I38" s="425">
        <v>262.48320000000001</v>
      </c>
      <c r="J38" s="425">
        <v>245.5488</v>
      </c>
      <c r="K38" s="1007">
        <v>165</v>
      </c>
      <c r="L38" s="674">
        <v>0</v>
      </c>
    </row>
    <row r="39" spans="1:12" ht="100.5" customHeight="1">
      <c r="A39" s="1095" t="s">
        <v>645</v>
      </c>
      <c r="B39" s="423"/>
      <c r="C39" s="1098"/>
      <c r="D39" s="1101" t="s">
        <v>633</v>
      </c>
      <c r="E39" s="419" t="s">
        <v>629</v>
      </c>
      <c r="F39" s="581">
        <f t="shared" si="1"/>
        <v>357.15680000000003</v>
      </c>
      <c r="G39" s="873">
        <v>318.89</v>
      </c>
      <c r="H39" s="425">
        <v>249.76000000000002</v>
      </c>
      <c r="I39" s="425">
        <v>232.27680000000004</v>
      </c>
      <c r="J39" s="425">
        <v>217.2912</v>
      </c>
      <c r="K39" s="1007">
        <v>126</v>
      </c>
      <c r="L39" s="674">
        <v>0</v>
      </c>
    </row>
    <row r="40" spans="1:12" ht="100.5" customHeight="1">
      <c r="A40" s="1096"/>
      <c r="B40" s="434"/>
      <c r="C40" s="1099"/>
      <c r="D40" s="1102"/>
      <c r="E40" s="419" t="s">
        <v>628</v>
      </c>
      <c r="F40" s="581">
        <f t="shared" si="1"/>
        <v>432.43200000000002</v>
      </c>
      <c r="G40" s="873">
        <v>386.09999999999997</v>
      </c>
      <c r="H40" s="425">
        <v>302.40000000000003</v>
      </c>
      <c r="I40" s="425">
        <v>281.23200000000003</v>
      </c>
      <c r="J40" s="425">
        <v>263.08800000000002</v>
      </c>
      <c r="K40" s="1007">
        <v>157</v>
      </c>
      <c r="L40" s="674">
        <v>0</v>
      </c>
    </row>
    <row r="41" spans="1:12" ht="100.5" customHeight="1">
      <c r="A41" s="1097"/>
      <c r="B41" s="424"/>
      <c r="C41" s="1100"/>
      <c r="D41" s="1103"/>
      <c r="E41" s="419" t="s">
        <v>627</v>
      </c>
      <c r="F41" s="581">
        <f t="shared" si="1"/>
        <v>587.78719999999998</v>
      </c>
      <c r="G41" s="873">
        <v>524.80999999999995</v>
      </c>
      <c r="H41" s="425">
        <v>411.04</v>
      </c>
      <c r="I41" s="425">
        <v>382.26720000000006</v>
      </c>
      <c r="J41" s="425">
        <v>357.60480000000001</v>
      </c>
      <c r="K41" s="1007">
        <v>220</v>
      </c>
      <c r="L41" s="674">
        <v>0</v>
      </c>
    </row>
    <row r="42" spans="1:12" ht="100.5" customHeight="1">
      <c r="A42" s="1095" t="s">
        <v>644</v>
      </c>
      <c r="B42" s="423"/>
      <c r="C42" s="1098"/>
      <c r="D42" s="1101" t="s">
        <v>633</v>
      </c>
      <c r="E42" s="419" t="s">
        <v>629</v>
      </c>
      <c r="F42" s="581">
        <f t="shared" si="1"/>
        <v>301.10080000000005</v>
      </c>
      <c r="G42" s="873">
        <v>268.83999999999997</v>
      </c>
      <c r="H42" s="425">
        <v>210.56000000000003</v>
      </c>
      <c r="I42" s="425">
        <v>195.82080000000005</v>
      </c>
      <c r="J42" s="425">
        <v>183.18720000000002</v>
      </c>
      <c r="K42" s="1007">
        <v>131</v>
      </c>
      <c r="L42" s="674">
        <v>0</v>
      </c>
    </row>
    <row r="43" spans="1:12" ht="100.5" customHeight="1">
      <c r="A43" s="1096"/>
      <c r="B43" s="434"/>
      <c r="C43" s="1099"/>
      <c r="D43" s="1102"/>
      <c r="E43" s="419" t="s">
        <v>628</v>
      </c>
      <c r="F43" s="581">
        <f t="shared" si="1"/>
        <v>344.34399999999999</v>
      </c>
      <c r="G43" s="873">
        <v>307.45</v>
      </c>
      <c r="H43" s="425">
        <v>240.8</v>
      </c>
      <c r="I43" s="425">
        <v>223.94400000000002</v>
      </c>
      <c r="J43" s="425">
        <v>209.49600000000001</v>
      </c>
      <c r="K43" s="1007">
        <v>148</v>
      </c>
      <c r="L43" s="674">
        <v>0</v>
      </c>
    </row>
    <row r="44" spans="1:12" ht="100.5" customHeight="1">
      <c r="A44" s="1097"/>
      <c r="B44" s="424"/>
      <c r="C44" s="1100"/>
      <c r="D44" s="1103"/>
      <c r="E44" s="419" t="s">
        <v>627</v>
      </c>
      <c r="F44" s="581">
        <f t="shared" si="1"/>
        <v>429.22880000000004</v>
      </c>
      <c r="G44" s="873">
        <v>383.24</v>
      </c>
      <c r="H44" s="425">
        <v>300.16000000000003</v>
      </c>
      <c r="I44" s="425">
        <v>279.14880000000005</v>
      </c>
      <c r="J44" s="425">
        <v>261.13920000000002</v>
      </c>
      <c r="K44" s="1007">
        <v>179</v>
      </c>
      <c r="L44" s="674">
        <v>0</v>
      </c>
    </row>
    <row r="45" spans="1:12" ht="100.5" customHeight="1">
      <c r="A45" s="1095" t="s">
        <v>643</v>
      </c>
      <c r="B45" s="423"/>
      <c r="C45" s="1098"/>
      <c r="D45" s="1101" t="s">
        <v>642</v>
      </c>
      <c r="E45" s="419" t="s">
        <v>629</v>
      </c>
      <c r="F45" s="581">
        <f t="shared" si="1"/>
        <v>237.03680000000003</v>
      </c>
      <c r="G45" s="873">
        <v>211.64</v>
      </c>
      <c r="H45" s="425">
        <v>165.76000000000002</v>
      </c>
      <c r="I45" s="425">
        <v>154.15680000000003</v>
      </c>
      <c r="J45" s="425">
        <v>144.21120000000002</v>
      </c>
      <c r="K45" s="1007">
        <v>98</v>
      </c>
      <c r="L45" s="674">
        <v>0</v>
      </c>
    </row>
    <row r="46" spans="1:12" ht="100.5" customHeight="1">
      <c r="A46" s="1096"/>
      <c r="B46" s="434"/>
      <c r="C46" s="1099"/>
      <c r="D46" s="1102"/>
      <c r="E46" s="419" t="s">
        <v>628</v>
      </c>
      <c r="F46" s="581">
        <f t="shared" si="1"/>
        <v>253.05279999999999</v>
      </c>
      <c r="G46" s="873">
        <v>225.94</v>
      </c>
      <c r="H46" s="425">
        <v>176.96</v>
      </c>
      <c r="I46" s="425">
        <v>164.57280000000003</v>
      </c>
      <c r="J46" s="425">
        <v>153.95520000000002</v>
      </c>
      <c r="K46" s="1007">
        <v>104</v>
      </c>
      <c r="L46" s="674">
        <v>0</v>
      </c>
    </row>
    <row r="47" spans="1:12" ht="100.5" customHeight="1">
      <c r="A47" s="1097"/>
      <c r="B47" s="424"/>
      <c r="C47" s="1100"/>
      <c r="D47" s="1103"/>
      <c r="E47" s="419" t="s">
        <v>627</v>
      </c>
      <c r="F47" s="581">
        <f t="shared" si="1"/>
        <v>317.11680000000001</v>
      </c>
      <c r="G47" s="873">
        <v>283.14</v>
      </c>
      <c r="H47" s="425">
        <v>221.76000000000002</v>
      </c>
      <c r="I47" s="425">
        <v>206.23680000000002</v>
      </c>
      <c r="J47" s="425">
        <v>192.93120000000002</v>
      </c>
      <c r="K47" s="1007">
        <v>126</v>
      </c>
      <c r="L47" s="674">
        <v>0</v>
      </c>
    </row>
    <row r="48" spans="1:12" ht="100.5" customHeight="1">
      <c r="A48" s="1095" t="s">
        <v>641</v>
      </c>
      <c r="B48" s="423"/>
      <c r="C48" s="1098"/>
      <c r="D48" s="1101" t="s">
        <v>640</v>
      </c>
      <c r="E48" s="419" t="s">
        <v>629</v>
      </c>
      <c r="F48" s="581">
        <f t="shared" si="1"/>
        <v>461.26080000000007</v>
      </c>
      <c r="G48" s="873">
        <v>411.84</v>
      </c>
      <c r="H48" s="425">
        <v>322.56000000000006</v>
      </c>
      <c r="I48" s="425">
        <v>299.98080000000004</v>
      </c>
      <c r="J48" s="425">
        <v>280.62720000000007</v>
      </c>
      <c r="K48" s="1007">
        <v>175</v>
      </c>
      <c r="L48" s="674">
        <v>0</v>
      </c>
    </row>
    <row r="49" spans="1:16" ht="100.5" customHeight="1">
      <c r="A49" s="1096"/>
      <c r="B49" s="434"/>
      <c r="C49" s="1099"/>
      <c r="D49" s="1102"/>
      <c r="E49" s="419" t="s">
        <v>628</v>
      </c>
      <c r="F49" s="581">
        <f t="shared" si="1"/>
        <v>558.9584000000001</v>
      </c>
      <c r="G49" s="873">
        <v>499.07</v>
      </c>
      <c r="H49" s="425">
        <v>390.88000000000005</v>
      </c>
      <c r="I49" s="425">
        <v>363.51840000000004</v>
      </c>
      <c r="J49" s="425">
        <v>340.06560000000002</v>
      </c>
      <c r="K49" s="1007">
        <v>219</v>
      </c>
      <c r="L49" s="674">
        <v>0</v>
      </c>
    </row>
    <row r="50" spans="1:16" ht="100.5" customHeight="1">
      <c r="A50" s="1097"/>
      <c r="B50" s="424"/>
      <c r="C50" s="1100"/>
      <c r="D50" s="1103"/>
      <c r="E50" s="419" t="s">
        <v>627</v>
      </c>
      <c r="F50" s="581">
        <f t="shared" si="1"/>
        <v>757.55680000000007</v>
      </c>
      <c r="G50" s="873">
        <v>676.39</v>
      </c>
      <c r="H50" s="425">
        <v>529.7600000000001</v>
      </c>
      <c r="I50" s="425">
        <v>492.67680000000013</v>
      </c>
      <c r="J50" s="425">
        <v>460.89120000000008</v>
      </c>
      <c r="K50" s="1007">
        <v>283</v>
      </c>
      <c r="L50" s="674">
        <v>0</v>
      </c>
    </row>
    <row r="51" spans="1:16" ht="100.5" customHeight="1">
      <c r="A51" s="1095" t="s">
        <v>662</v>
      </c>
      <c r="B51" s="423"/>
      <c r="C51" s="1098"/>
      <c r="D51" s="1101" t="s">
        <v>639</v>
      </c>
      <c r="E51" s="419" t="s">
        <v>629</v>
      </c>
      <c r="F51" s="581">
        <f t="shared" si="1"/>
        <v>1228.4272000000001</v>
      </c>
      <c r="G51" s="873">
        <v>1096.81</v>
      </c>
      <c r="H51" s="425">
        <v>859.04000000000008</v>
      </c>
      <c r="I51" s="425">
        <v>798.9072000000001</v>
      </c>
      <c r="J51" s="425">
        <v>747.36480000000006</v>
      </c>
      <c r="K51" s="1007">
        <v>491</v>
      </c>
      <c r="L51" s="674">
        <v>0</v>
      </c>
    </row>
    <row r="52" spans="1:16" ht="100.5" customHeight="1">
      <c r="A52" s="1096"/>
      <c r="B52" s="434"/>
      <c r="C52" s="1099"/>
      <c r="D52" s="1102"/>
      <c r="E52" s="419" t="s">
        <v>628</v>
      </c>
      <c r="F52" s="581">
        <f t="shared" si="1"/>
        <v>1300.4992</v>
      </c>
      <c r="G52" s="873">
        <v>1161.1599999999999</v>
      </c>
      <c r="H52" s="425">
        <v>909.44</v>
      </c>
      <c r="I52" s="425">
        <v>845.77920000000006</v>
      </c>
      <c r="J52" s="425">
        <v>791.21280000000002</v>
      </c>
      <c r="K52" s="1007">
        <v>519</v>
      </c>
      <c r="L52" s="674">
        <v>0</v>
      </c>
    </row>
    <row r="53" spans="1:16" ht="100.5" customHeight="1">
      <c r="A53" s="1097"/>
      <c r="B53" s="424"/>
      <c r="C53" s="1100"/>
      <c r="D53" s="1103"/>
      <c r="E53" s="419" t="s">
        <v>627</v>
      </c>
      <c r="F53" s="581">
        <f t="shared" si="1"/>
        <v>1446.2448000000002</v>
      </c>
      <c r="G53" s="873">
        <v>1291.29</v>
      </c>
      <c r="H53" s="425">
        <v>1011.3600000000001</v>
      </c>
      <c r="I53" s="425">
        <v>940.56480000000022</v>
      </c>
      <c r="J53" s="425">
        <v>879.8832000000001</v>
      </c>
      <c r="K53" s="1007">
        <v>575</v>
      </c>
      <c r="L53" s="674">
        <v>0</v>
      </c>
    </row>
    <row r="54" spans="1:16" ht="151.5" customHeight="1">
      <c r="A54" s="450" t="s">
        <v>679</v>
      </c>
      <c r="B54" s="447"/>
      <c r="C54" s="447"/>
      <c r="D54" s="446" t="s">
        <v>672</v>
      </c>
      <c r="E54" s="445" t="s">
        <v>670</v>
      </c>
      <c r="F54" s="581">
        <f t="shared" si="1"/>
        <v>932.13120000000004</v>
      </c>
      <c r="G54" s="873">
        <v>832.26</v>
      </c>
      <c r="H54" s="447">
        <v>651.84</v>
      </c>
      <c r="I54" s="447">
        <v>606.21120000000008</v>
      </c>
      <c r="J54" s="447">
        <v>567.10080000000005</v>
      </c>
      <c r="K54" s="1007">
        <v>379</v>
      </c>
      <c r="L54" s="674">
        <v>0</v>
      </c>
    </row>
    <row r="55" spans="1:16" ht="151.5" customHeight="1">
      <c r="A55" s="450" t="s">
        <v>680</v>
      </c>
      <c r="B55" s="447"/>
      <c r="C55" s="447"/>
      <c r="D55" s="446" t="s">
        <v>673</v>
      </c>
      <c r="E55" s="445" t="s">
        <v>636</v>
      </c>
      <c r="F55" s="581">
        <f t="shared" si="1"/>
        <v>1314.9136000000001</v>
      </c>
      <c r="G55" s="873">
        <v>1174.03</v>
      </c>
      <c r="H55" s="447">
        <v>919.5200000000001</v>
      </c>
      <c r="I55" s="447">
        <v>855.1536000000001</v>
      </c>
      <c r="J55" s="447">
        <v>799.9824000000001</v>
      </c>
      <c r="K55" s="1007">
        <v>295</v>
      </c>
      <c r="L55" s="674">
        <v>0</v>
      </c>
    </row>
    <row r="56" spans="1:16" ht="151.5" customHeight="1">
      <c r="A56" s="450" t="s">
        <v>681</v>
      </c>
      <c r="B56" s="447"/>
      <c r="C56" s="447"/>
      <c r="D56" s="446" t="s">
        <v>674</v>
      </c>
      <c r="E56" s="445" t="s">
        <v>671</v>
      </c>
      <c r="F56" s="581">
        <f t="shared" si="1"/>
        <v>2215.0128</v>
      </c>
      <c r="G56" s="873">
        <v>1977.6899999999998</v>
      </c>
      <c r="H56" s="447">
        <v>1548.96</v>
      </c>
      <c r="I56" s="447">
        <v>1440.5328000000002</v>
      </c>
      <c r="J56" s="447">
        <v>1347.5952</v>
      </c>
      <c r="K56" s="1007">
        <v>899</v>
      </c>
      <c r="L56" s="674">
        <v>0</v>
      </c>
    </row>
    <row r="57" spans="1:16" ht="300.75" customHeight="1">
      <c r="A57" s="418" t="s">
        <v>638</v>
      </c>
      <c r="B57" s="423"/>
      <c r="C57" s="421"/>
      <c r="D57" s="420" t="s">
        <v>637</v>
      </c>
      <c r="E57" s="419" t="s">
        <v>1100</v>
      </c>
      <c r="F57" s="581">
        <f t="shared" si="1"/>
        <v>1082.6816000000001</v>
      </c>
      <c r="G57" s="873">
        <v>966.68</v>
      </c>
      <c r="H57" s="425">
        <v>757.12000000000012</v>
      </c>
      <c r="I57" s="425">
        <v>704.12160000000017</v>
      </c>
      <c r="J57" s="425">
        <v>658.69440000000009</v>
      </c>
      <c r="K57" s="1007">
        <v>413</v>
      </c>
      <c r="L57" s="674">
        <v>0</v>
      </c>
    </row>
    <row r="58" spans="1:16" ht="100.5" customHeight="1">
      <c r="A58" s="1095" t="s">
        <v>635</v>
      </c>
      <c r="B58" s="423"/>
      <c r="C58" s="1098"/>
      <c r="D58" s="1101" t="s">
        <v>634</v>
      </c>
      <c r="E58" s="419" t="s">
        <v>629</v>
      </c>
      <c r="F58" s="581">
        <f t="shared" si="1"/>
        <v>869.66880000000003</v>
      </c>
      <c r="G58" s="873">
        <v>776.49</v>
      </c>
      <c r="H58" s="425">
        <v>608.16000000000008</v>
      </c>
      <c r="I58" s="425">
        <v>565.58880000000011</v>
      </c>
      <c r="J58" s="425">
        <v>529.09920000000011</v>
      </c>
      <c r="K58" s="1003"/>
      <c r="L58" s="674">
        <v>0</v>
      </c>
    </row>
    <row r="59" spans="1:16" ht="100.5" customHeight="1">
      <c r="A59" s="1096"/>
      <c r="B59" s="434"/>
      <c r="C59" s="1099"/>
      <c r="D59" s="1102"/>
      <c r="E59" s="419" t="s">
        <v>628</v>
      </c>
      <c r="F59" s="581">
        <f t="shared" si="1"/>
        <v>917.71680000000015</v>
      </c>
      <c r="G59" s="873">
        <v>819.39</v>
      </c>
      <c r="H59" s="425">
        <v>641.7600000000001</v>
      </c>
      <c r="I59" s="425">
        <v>596.83680000000015</v>
      </c>
      <c r="J59" s="425">
        <v>558.33120000000008</v>
      </c>
      <c r="K59" s="1003"/>
      <c r="L59" s="674">
        <v>0</v>
      </c>
    </row>
    <row r="60" spans="1:16" ht="100.5" customHeight="1">
      <c r="A60" s="1097"/>
      <c r="B60" s="424"/>
      <c r="C60" s="1100"/>
      <c r="D60" s="1103"/>
      <c r="E60" s="419" t="s">
        <v>627</v>
      </c>
      <c r="F60" s="581">
        <f t="shared" si="1"/>
        <v>1010.6096</v>
      </c>
      <c r="G60" s="873">
        <v>902.32999999999993</v>
      </c>
      <c r="H60" s="425">
        <v>706.72</v>
      </c>
      <c r="I60" s="425">
        <v>657.2496000000001</v>
      </c>
      <c r="J60" s="425">
        <v>614.84640000000002</v>
      </c>
      <c r="K60" s="1003"/>
      <c r="L60" s="674">
        <v>0</v>
      </c>
    </row>
    <row r="61" spans="1:16" ht="299.25" customHeight="1">
      <c r="A61" s="453" t="s">
        <v>632</v>
      </c>
      <c r="B61" s="423"/>
      <c r="C61" s="456"/>
      <c r="D61" s="455" t="s">
        <v>630</v>
      </c>
      <c r="E61" s="454" t="s">
        <v>1101</v>
      </c>
      <c r="F61" s="581">
        <f t="shared" si="1"/>
        <v>970.56960000000004</v>
      </c>
      <c r="G61" s="873">
        <v>866.57999999999993</v>
      </c>
      <c r="H61" s="425">
        <v>678.72</v>
      </c>
      <c r="I61" s="425">
        <v>631.20960000000002</v>
      </c>
      <c r="J61" s="425">
        <v>590.4864</v>
      </c>
      <c r="K61" s="1007">
        <v>365</v>
      </c>
      <c r="L61" s="674">
        <v>0</v>
      </c>
      <c r="P61" s="1" t="s">
        <v>687</v>
      </c>
    </row>
    <row r="62" spans="1:16" ht="160.5" customHeight="1">
      <c r="A62" s="453" t="s">
        <v>631</v>
      </c>
      <c r="B62" s="423"/>
      <c r="C62" s="456"/>
      <c r="D62" s="455" t="s">
        <v>630</v>
      </c>
      <c r="E62" s="454" t="s">
        <v>636</v>
      </c>
      <c r="F62" s="581">
        <f t="shared" si="1"/>
        <v>1313.3120000000001</v>
      </c>
      <c r="G62" s="873">
        <v>1172.5999999999999</v>
      </c>
      <c r="H62" s="425">
        <v>918.40000000000009</v>
      </c>
      <c r="I62" s="425">
        <v>854.11200000000008</v>
      </c>
      <c r="J62" s="425">
        <v>799.00800000000004</v>
      </c>
      <c r="K62" s="1007">
        <v>330</v>
      </c>
      <c r="L62" s="674">
        <v>0</v>
      </c>
    </row>
    <row r="63" spans="1:16" ht="107.25" customHeight="1">
      <c r="A63" s="1115" t="s">
        <v>487</v>
      </c>
      <c r="B63" s="1115"/>
      <c r="C63" s="1115"/>
      <c r="D63" s="1115"/>
      <c r="E63" s="1115"/>
      <c r="F63" s="1115"/>
      <c r="G63" s="1115"/>
      <c r="H63" s="1115"/>
      <c r="I63" s="1115"/>
      <c r="J63" s="1115"/>
      <c r="K63" s="1116"/>
      <c r="L63" s="678" t="s">
        <v>1008</v>
      </c>
    </row>
    <row r="64" spans="1:16" ht="33.75" customHeight="1">
      <c r="A64" s="1048"/>
      <c r="B64" s="1048"/>
      <c r="C64" s="1048"/>
      <c r="D64" s="1048"/>
      <c r="E64" s="1048"/>
      <c r="F64" s="1048"/>
      <c r="G64" s="1048"/>
      <c r="H64" s="1048"/>
      <c r="I64" s="1048"/>
      <c r="J64" s="1048"/>
      <c r="K64" s="1117"/>
      <c r="L64" s="672">
        <f>SUM(L14:L62)</f>
        <v>0</v>
      </c>
    </row>
  </sheetData>
  <sheetProtection selectLockedCells="1" selectUnlockedCells="1"/>
  <customSheetViews>
    <customSheetView guid="{89EA35C3-7924-44DA-B8AA-065DFF2CD6E9}" scale="40" showPageBreaks="1" printArea="1" view="pageBreakPreview" topLeftCell="A4">
      <selection activeCell="T51" sqref="T51"/>
      <pageMargins left="0.19685039370078741" right="0.19685039370078741" top="0.19685039370078741" bottom="0.19685039370078741" header="0" footer="0"/>
      <printOptions horizontalCentered="1"/>
      <pageSetup paperSize="9" scale="34" fitToHeight="8" orientation="portrait" r:id="rId1"/>
    </customSheetView>
    <customSheetView guid="{3639C9D1-8CC8-487E-A492-E97C3143B85F}" scale="40" showPageBreaks="1" printArea="1" view="pageBreakPreview" topLeftCell="A4">
      <selection activeCell="T51" sqref="T51"/>
      <pageMargins left="0.19685039370078741" right="0.19685039370078741" top="0.19685039370078741" bottom="0.19685039370078741" header="0" footer="0"/>
      <printOptions horizontalCentered="1"/>
      <pageSetup paperSize="9" scale="34" fitToHeight="8" orientation="portrait" r:id="rId2"/>
    </customSheetView>
    <customSheetView guid="{82B9B5EF-342D-4631-9AF3-2E5299022429}" scale="40" showPageBreaks="1" printArea="1" view="pageBreakPreview" topLeftCell="A4">
      <selection activeCell="T51" sqref="T51"/>
      <pageMargins left="0.19685039370078741" right="0.19685039370078741" top="0.19685039370078741" bottom="0.19685039370078741" header="0" footer="0"/>
      <printOptions horizontalCentered="1"/>
      <pageSetup paperSize="9" scale="34" fitToHeight="8" orientation="portrait" r:id="rId3"/>
    </customSheetView>
  </customSheetViews>
  <mergeCells count="56">
    <mergeCell ref="C5:C7"/>
    <mergeCell ref="C8:C13"/>
    <mergeCell ref="K3:K4"/>
    <mergeCell ref="A63:K64"/>
    <mergeCell ref="A1:L1"/>
    <mergeCell ref="A2:L2"/>
    <mergeCell ref="E3:E4"/>
    <mergeCell ref="F3:J3"/>
    <mergeCell ref="L3:L4"/>
    <mergeCell ref="A14:A16"/>
    <mergeCell ref="B14:B16"/>
    <mergeCell ref="C14:C16"/>
    <mergeCell ref="D14:D16"/>
    <mergeCell ref="A3:A4"/>
    <mergeCell ref="B3:B4"/>
    <mergeCell ref="C3:C4"/>
    <mergeCell ref="D3:D4"/>
    <mergeCell ref="A17:A19"/>
    <mergeCell ref="D35:D37"/>
    <mergeCell ref="A23:A25"/>
    <mergeCell ref="D32:D33"/>
    <mergeCell ref="A32:A33"/>
    <mergeCell ref="C32:C33"/>
    <mergeCell ref="A20:A22"/>
    <mergeCell ref="A35:A37"/>
    <mergeCell ref="C35:C37"/>
    <mergeCell ref="A29:A30"/>
    <mergeCell ref="C29:C30"/>
    <mergeCell ref="A26:A28"/>
    <mergeCell ref="C26:C28"/>
    <mergeCell ref="D17:D19"/>
    <mergeCell ref="D20:D22"/>
    <mergeCell ref="C20:C22"/>
    <mergeCell ref="B20:B22"/>
    <mergeCell ref="D29:D30"/>
    <mergeCell ref="C23:C25"/>
    <mergeCell ref="D26:D28"/>
    <mergeCell ref="D23:D25"/>
    <mergeCell ref="D45:D47"/>
    <mergeCell ref="C45:C47"/>
    <mergeCell ref="D51:D53"/>
    <mergeCell ref="A45:A47"/>
    <mergeCell ref="A48:A50"/>
    <mergeCell ref="C48:C50"/>
    <mergeCell ref="D48:D50"/>
    <mergeCell ref="A39:A41"/>
    <mergeCell ref="C39:C41"/>
    <mergeCell ref="D39:D41"/>
    <mergeCell ref="A42:A44"/>
    <mergeCell ref="C42:C44"/>
    <mergeCell ref="D42:D44"/>
    <mergeCell ref="A58:A60"/>
    <mergeCell ref="C58:C60"/>
    <mergeCell ref="D58:D60"/>
    <mergeCell ref="A51:A53"/>
    <mergeCell ref="C51:C53"/>
  </mergeCells>
  <printOptions horizontalCentered="1"/>
  <pageMargins left="0.19685039370078741" right="0.19685039370078741" top="0.19685039370078741" bottom="0.19685039370078741" header="0" footer="0"/>
  <pageSetup paperSize="9" scale="34" fitToHeight="8" orientation="portrait" r:id="rId4"/>
  <drawing r:id="rId5"/>
  <legacy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00"/>
    <pageSetUpPr fitToPage="1"/>
  </sheetPr>
  <dimension ref="A1:M88"/>
  <sheetViews>
    <sheetView view="pageBreakPreview" topLeftCell="A10" zoomScale="40" zoomScaleNormal="40" zoomScaleSheetLayoutView="40" workbookViewId="0">
      <selection activeCell="H74" sqref="H74"/>
    </sheetView>
  </sheetViews>
  <sheetFormatPr defaultRowHeight="25.5"/>
  <cols>
    <col min="1" max="1" width="83.5703125" style="331" customWidth="1"/>
    <col min="2" max="2" width="15.42578125" style="332" customWidth="1"/>
    <col min="3" max="3" width="63.42578125" style="332" customWidth="1"/>
    <col min="4" max="4" width="40.85546875" style="332" customWidth="1"/>
    <col min="5" max="5" width="18" style="381" hidden="1" customWidth="1"/>
    <col min="6" max="6" width="18" style="381" customWidth="1"/>
    <col min="7" max="7" width="17.42578125" style="382" customWidth="1"/>
    <col min="8" max="8" width="17.85546875" style="382" customWidth="1"/>
    <col min="9" max="9" width="18" style="382" customWidth="1"/>
    <col min="10" max="10" width="15" style="335" bestFit="1" customWidth="1"/>
    <col min="11" max="11" width="23.5703125" style="572" customWidth="1"/>
    <col min="12" max="12" width="24.140625" style="571" customWidth="1"/>
    <col min="13" max="16384" width="9.140625" style="166"/>
  </cols>
  <sheetData>
    <row r="1" spans="1:13" ht="409.5" customHeight="1">
      <c r="A1" s="1129"/>
      <c r="B1" s="1129"/>
      <c r="C1" s="1129"/>
      <c r="D1" s="1129"/>
      <c r="E1" s="1129"/>
      <c r="F1" s="1129"/>
      <c r="G1" s="1129"/>
      <c r="H1" s="1129"/>
      <c r="I1" s="1129"/>
      <c r="J1" s="1129"/>
      <c r="K1" s="1129"/>
      <c r="L1" s="1129"/>
    </row>
    <row r="2" spans="1:13" s="521" customFormat="1" ht="156" customHeight="1">
      <c r="A2" s="522"/>
      <c r="B2" s="522"/>
      <c r="C2" s="522"/>
      <c r="D2" s="522"/>
      <c r="E2" s="522"/>
      <c r="F2" s="871"/>
      <c r="G2" s="522"/>
      <c r="H2" s="522"/>
      <c r="I2" s="522"/>
      <c r="J2" s="522"/>
      <c r="K2" s="567"/>
      <c r="L2" s="567"/>
    </row>
    <row r="3" spans="1:13" ht="101.25" customHeight="1">
      <c r="A3" s="1029" t="s">
        <v>188</v>
      </c>
      <c r="B3" s="1029" t="s">
        <v>196</v>
      </c>
      <c r="C3" s="1031" t="s">
        <v>186</v>
      </c>
      <c r="D3" s="1031" t="s">
        <v>185</v>
      </c>
      <c r="E3" s="1033" t="s">
        <v>559</v>
      </c>
      <c r="F3" s="1033"/>
      <c r="G3" s="1033"/>
      <c r="H3" s="1033"/>
      <c r="I3" s="1131"/>
      <c r="J3" s="1132" t="s">
        <v>184</v>
      </c>
      <c r="K3" s="1130" t="s">
        <v>560</v>
      </c>
      <c r="L3" s="1130"/>
    </row>
    <row r="4" spans="1:13" ht="162" customHeight="1">
      <c r="A4" s="1047"/>
      <c r="B4" s="1047"/>
      <c r="C4" s="1058"/>
      <c r="D4" s="1058"/>
      <c r="E4" s="726" t="s">
        <v>982</v>
      </c>
      <c r="F4" s="872" t="s">
        <v>982</v>
      </c>
      <c r="G4" s="598" t="s">
        <v>983</v>
      </c>
      <c r="H4" s="598" t="s">
        <v>984</v>
      </c>
      <c r="I4" s="727" t="s">
        <v>985</v>
      </c>
      <c r="J4" s="1132"/>
      <c r="K4" s="573" t="s">
        <v>402</v>
      </c>
      <c r="L4" s="728" t="s">
        <v>403</v>
      </c>
    </row>
    <row r="5" spans="1:13" ht="52.5" customHeight="1">
      <c r="A5" s="1144" t="s">
        <v>404</v>
      </c>
      <c r="B5" s="1144"/>
      <c r="C5" s="1144"/>
      <c r="D5" s="1144"/>
      <c r="E5" s="1144"/>
      <c r="F5" s="1144"/>
      <c r="G5" s="1144"/>
      <c r="H5" s="1144"/>
      <c r="I5" s="1144"/>
      <c r="J5" s="1144"/>
      <c r="K5" s="1144"/>
      <c r="L5" s="1144"/>
    </row>
    <row r="6" spans="1:13" ht="159" customHeight="1">
      <c r="A6" s="291" t="s">
        <v>537</v>
      </c>
      <c r="B6" s="264" t="s">
        <v>22</v>
      </c>
      <c r="C6" s="1146" t="s">
        <v>39</v>
      </c>
      <c r="D6" s="355" t="s">
        <v>557</v>
      </c>
      <c r="E6" s="370">
        <f>G6*1.43</f>
        <v>10315.9056</v>
      </c>
      <c r="F6" s="744">
        <v>9210.6299999999992</v>
      </c>
      <c r="G6" s="745">
        <v>7213.920000000001</v>
      </c>
      <c r="H6" s="745">
        <v>6708.9456000000009</v>
      </c>
      <c r="I6" s="745">
        <v>6276.1104000000005</v>
      </c>
      <c r="J6" s="668">
        <v>0</v>
      </c>
      <c r="K6" s="869">
        <f>3934*1.12</f>
        <v>4406.0800000000008</v>
      </c>
      <c r="L6" s="869" t="s">
        <v>832</v>
      </c>
      <c r="M6" s="562"/>
    </row>
    <row r="7" spans="1:13" ht="86.25" customHeight="1">
      <c r="A7" s="1043" t="s">
        <v>538</v>
      </c>
      <c r="B7" s="265" t="s">
        <v>22</v>
      </c>
      <c r="C7" s="1140"/>
      <c r="D7" s="1043" t="s">
        <v>558</v>
      </c>
      <c r="E7" s="433">
        <f>G7*1.43</f>
        <v>10716.305600000002</v>
      </c>
      <c r="F7" s="744">
        <v>9568.1299999999992</v>
      </c>
      <c r="G7" s="873">
        <v>7493.920000000001</v>
      </c>
      <c r="H7" s="873">
        <v>6969.3456000000015</v>
      </c>
      <c r="I7" s="873">
        <v>6519.7104000000008</v>
      </c>
      <c r="J7" s="669">
        <v>0</v>
      </c>
      <c r="K7" s="1133">
        <f>4229*1.12</f>
        <v>4736.4800000000005</v>
      </c>
      <c r="L7" s="1133" t="s">
        <v>831</v>
      </c>
      <c r="M7" s="562"/>
    </row>
    <row r="8" spans="1:13" ht="100.5" customHeight="1">
      <c r="A8" s="1043"/>
      <c r="B8" s="265" t="s">
        <v>22</v>
      </c>
      <c r="C8" s="1140"/>
      <c r="D8" s="1043"/>
      <c r="E8" s="433">
        <f>G8*1.43</f>
        <v>10716.305600000002</v>
      </c>
      <c r="F8" s="744">
        <v>9568.1299999999992</v>
      </c>
      <c r="G8" s="873">
        <v>7493.920000000001</v>
      </c>
      <c r="H8" s="873">
        <v>6969.3456000000015</v>
      </c>
      <c r="I8" s="873">
        <v>6519.7104000000008</v>
      </c>
      <c r="J8" s="669">
        <v>0</v>
      </c>
      <c r="K8" s="1134"/>
      <c r="L8" s="1134"/>
      <c r="M8" s="562"/>
    </row>
    <row r="9" spans="1:13" ht="110.25" customHeight="1">
      <c r="A9" s="1043"/>
      <c r="B9" s="265" t="s">
        <v>22</v>
      </c>
      <c r="C9" s="1140"/>
      <c r="D9" s="1043"/>
      <c r="E9" s="433">
        <f>G9*1.43</f>
        <v>10716.305600000002</v>
      </c>
      <c r="F9" s="744">
        <v>9568.1299999999992</v>
      </c>
      <c r="G9" s="873">
        <v>7493.920000000001</v>
      </c>
      <c r="H9" s="873">
        <v>6969.3456000000015</v>
      </c>
      <c r="I9" s="873">
        <v>6519.7104000000008</v>
      </c>
      <c r="J9" s="669">
        <v>0</v>
      </c>
      <c r="K9" s="1135"/>
      <c r="L9" s="1135"/>
      <c r="M9" s="562"/>
    </row>
    <row r="10" spans="1:13" ht="135" customHeight="1">
      <c r="A10" s="1141" t="s">
        <v>539</v>
      </c>
      <c r="B10" s="1095" t="s">
        <v>22</v>
      </c>
      <c r="C10" s="1139" t="s">
        <v>39</v>
      </c>
      <c r="D10" s="1095" t="s">
        <v>405</v>
      </c>
      <c r="E10" s="433">
        <f>G10*1.43</f>
        <v>10847.636800000002</v>
      </c>
      <c r="F10" s="744">
        <v>9685.39</v>
      </c>
      <c r="G10" s="873">
        <v>7585.7600000000011</v>
      </c>
      <c r="H10" s="873">
        <v>7054.756800000001</v>
      </c>
      <c r="I10" s="873">
        <v>6599.6112000000012</v>
      </c>
      <c r="J10" s="669">
        <v>0</v>
      </c>
      <c r="K10" s="869">
        <f>4212*1.12</f>
        <v>4717.4400000000005</v>
      </c>
      <c r="L10" s="869" t="s">
        <v>833</v>
      </c>
      <c r="M10" s="562"/>
    </row>
    <row r="11" spans="1:13" s="562" customFormat="1" ht="77.25" customHeight="1">
      <c r="A11" s="1142"/>
      <c r="B11" s="1096"/>
      <c r="C11" s="1139"/>
      <c r="D11" s="1096"/>
      <c r="E11" s="744">
        <v>9685</v>
      </c>
      <c r="F11" s="896">
        <v>9685</v>
      </c>
      <c r="G11" s="1136" t="s">
        <v>1086</v>
      </c>
      <c r="H11" s="1137"/>
      <c r="I11" s="1138"/>
      <c r="J11" s="669">
        <v>0</v>
      </c>
      <c r="K11" s="1011">
        <v>2853</v>
      </c>
      <c r="L11" s="868"/>
    </row>
    <row r="12" spans="1:13" ht="90" customHeight="1">
      <c r="A12" s="1043" t="s">
        <v>540</v>
      </c>
      <c r="B12" s="256" t="s">
        <v>22</v>
      </c>
      <c r="C12" s="1140"/>
      <c r="D12" s="1043" t="s">
        <v>406</v>
      </c>
      <c r="E12" s="433">
        <f>G12*1.43</f>
        <v>11161.5504</v>
      </c>
      <c r="F12" s="744">
        <v>9965.67</v>
      </c>
      <c r="G12" s="873">
        <v>7805.2800000000007</v>
      </c>
      <c r="H12" s="873">
        <v>7258.9104000000007</v>
      </c>
      <c r="I12" s="873">
        <v>6790.5936000000002</v>
      </c>
      <c r="J12" s="669">
        <v>0</v>
      </c>
      <c r="K12" s="1133">
        <f>4434*1.12</f>
        <v>4966.0800000000008</v>
      </c>
      <c r="L12" s="1133" t="s">
        <v>834</v>
      </c>
      <c r="M12" s="562"/>
    </row>
    <row r="13" spans="1:13" ht="90" customHeight="1">
      <c r="A13" s="1043"/>
      <c r="B13" s="256" t="s">
        <v>22</v>
      </c>
      <c r="C13" s="1140"/>
      <c r="D13" s="1043"/>
      <c r="E13" s="433">
        <f>G13*1.43</f>
        <v>11161.5504</v>
      </c>
      <c r="F13" s="744">
        <v>9965.67</v>
      </c>
      <c r="G13" s="873">
        <v>7805.2800000000007</v>
      </c>
      <c r="H13" s="873">
        <v>7258.9104000000007</v>
      </c>
      <c r="I13" s="873">
        <v>6790.5936000000002</v>
      </c>
      <c r="J13" s="669">
        <v>0</v>
      </c>
      <c r="K13" s="1134"/>
      <c r="L13" s="1134"/>
      <c r="M13" s="562"/>
    </row>
    <row r="14" spans="1:13" ht="90" customHeight="1">
      <c r="A14" s="1043"/>
      <c r="B14" s="256" t="s">
        <v>22</v>
      </c>
      <c r="C14" s="1140"/>
      <c r="D14" s="1043"/>
      <c r="E14" s="433">
        <f>G14*1.43</f>
        <v>11161.5504</v>
      </c>
      <c r="F14" s="744">
        <v>9965.67</v>
      </c>
      <c r="G14" s="873">
        <v>7805.2800000000007</v>
      </c>
      <c r="H14" s="873">
        <v>7258.9104000000007</v>
      </c>
      <c r="I14" s="873">
        <v>6790.5936000000002</v>
      </c>
      <c r="J14" s="669">
        <v>0</v>
      </c>
      <c r="K14" s="1135"/>
      <c r="L14" s="1135"/>
      <c r="M14" s="562"/>
    </row>
    <row r="15" spans="1:13" ht="246.75" customHeight="1">
      <c r="A15" s="273" t="s">
        <v>541</v>
      </c>
      <c r="B15" s="263" t="s">
        <v>22</v>
      </c>
      <c r="C15" s="282"/>
      <c r="D15" s="548" t="s">
        <v>778</v>
      </c>
      <c r="E15" s="433">
        <f>G15*1.43</f>
        <v>15891.075200000001</v>
      </c>
      <c r="F15" s="878">
        <v>14188.46</v>
      </c>
      <c r="G15" s="551">
        <v>11112.640000000001</v>
      </c>
      <c r="H15" s="551">
        <v>10334.755200000001</v>
      </c>
      <c r="I15" s="551">
        <v>9667.9968000000008</v>
      </c>
      <c r="J15" s="670">
        <v>0</v>
      </c>
      <c r="K15" s="869">
        <f>5898*1.12</f>
        <v>6605.76</v>
      </c>
      <c r="L15" s="869" t="s">
        <v>835</v>
      </c>
      <c r="M15" s="562"/>
    </row>
    <row r="16" spans="1:13" ht="52.5" customHeight="1">
      <c r="A16" s="1144" t="s">
        <v>407</v>
      </c>
      <c r="B16" s="1144"/>
      <c r="C16" s="1144"/>
      <c r="D16" s="1144"/>
      <c r="E16" s="1144"/>
      <c r="F16" s="1144"/>
      <c r="G16" s="1144"/>
      <c r="H16" s="1144"/>
      <c r="I16" s="1144"/>
      <c r="J16" s="1144"/>
      <c r="K16" s="1144"/>
      <c r="L16" s="1144"/>
    </row>
    <row r="17" spans="1:12" ht="213" customHeight="1">
      <c r="A17" s="943" t="s">
        <v>750</v>
      </c>
      <c r="B17" s="936" t="s">
        <v>22</v>
      </c>
      <c r="C17" s="1001"/>
      <c r="D17" s="1002"/>
      <c r="E17" s="928">
        <f t="shared" ref="E17:E31" si="0">G17*1.43</f>
        <v>6914.1072000000013</v>
      </c>
      <c r="F17" s="928">
        <v>6173.3099999999995</v>
      </c>
      <c r="G17" s="921">
        <v>4835.0400000000009</v>
      </c>
      <c r="H17" s="921">
        <v>4496.5872000000008</v>
      </c>
      <c r="I17" s="921">
        <v>4206.4848000000011</v>
      </c>
      <c r="J17" s="929">
        <v>0</v>
      </c>
      <c r="K17" s="1011">
        <v>1713</v>
      </c>
      <c r="L17" s="914" t="s">
        <v>836</v>
      </c>
    </row>
    <row r="18" spans="1:12" ht="82.5" customHeight="1">
      <c r="A18" s="1080" t="s">
        <v>542</v>
      </c>
      <c r="B18" s="259" t="s">
        <v>22</v>
      </c>
      <c r="C18" s="1139" t="s">
        <v>39</v>
      </c>
      <c r="D18" s="1143" t="s">
        <v>408</v>
      </c>
      <c r="E18" s="433">
        <f t="shared" si="0"/>
        <v>8357.1488000000008</v>
      </c>
      <c r="F18" s="744">
        <v>7461.74</v>
      </c>
      <c r="G18" s="368">
        <v>5844.1600000000008</v>
      </c>
      <c r="H18" s="368">
        <v>5435.0688000000009</v>
      </c>
      <c r="I18" s="368">
        <v>5084.4192000000003</v>
      </c>
      <c r="J18" s="669">
        <v>0</v>
      </c>
      <c r="K18" s="1145">
        <v>3328.6400000000003</v>
      </c>
      <c r="L18" s="1145" t="s">
        <v>837</v>
      </c>
    </row>
    <row r="19" spans="1:12" ht="101.25" customHeight="1">
      <c r="A19" s="1040"/>
      <c r="B19" s="259" t="s">
        <v>22</v>
      </c>
      <c r="C19" s="1139"/>
      <c r="D19" s="1143"/>
      <c r="E19" s="433">
        <f t="shared" si="0"/>
        <v>8357.1488000000008</v>
      </c>
      <c r="F19" s="744">
        <v>7461.74</v>
      </c>
      <c r="G19" s="368">
        <v>5844.1600000000008</v>
      </c>
      <c r="H19" s="368">
        <v>5435.0688000000009</v>
      </c>
      <c r="I19" s="368">
        <v>5084.4192000000003</v>
      </c>
      <c r="J19" s="669">
        <v>0</v>
      </c>
      <c r="K19" s="1145"/>
      <c r="L19" s="1145"/>
    </row>
    <row r="20" spans="1:12" ht="86.25" customHeight="1">
      <c r="A20" s="1040"/>
      <c r="B20" s="259" t="s">
        <v>22</v>
      </c>
      <c r="C20" s="1139"/>
      <c r="D20" s="1143"/>
      <c r="E20" s="433">
        <f t="shared" si="0"/>
        <v>8357.1488000000008</v>
      </c>
      <c r="F20" s="744">
        <v>7461.74</v>
      </c>
      <c r="G20" s="368">
        <v>5844.1600000000008</v>
      </c>
      <c r="H20" s="368">
        <v>5435.0688000000009</v>
      </c>
      <c r="I20" s="368">
        <v>5084.4192000000003</v>
      </c>
      <c r="J20" s="669">
        <v>0</v>
      </c>
      <c r="K20" s="1145"/>
      <c r="L20" s="1145"/>
    </row>
    <row r="21" spans="1:12" ht="74.25" customHeight="1">
      <c r="A21" s="1080" t="s">
        <v>543</v>
      </c>
      <c r="B21" s="259" t="s">
        <v>22</v>
      </c>
      <c r="C21" s="1065"/>
      <c r="D21" s="1043" t="s">
        <v>409</v>
      </c>
      <c r="E21" s="433">
        <f t="shared" si="0"/>
        <v>8522.1136000000006</v>
      </c>
      <c r="F21" s="744">
        <v>7609.03</v>
      </c>
      <c r="G21" s="368">
        <v>5959.52</v>
      </c>
      <c r="H21" s="368">
        <v>5542.3536000000004</v>
      </c>
      <c r="I21" s="368">
        <v>5184.7824000000001</v>
      </c>
      <c r="J21" s="669">
        <v>0</v>
      </c>
      <c r="K21" s="1133">
        <v>4366.88</v>
      </c>
      <c r="L21" s="1133" t="s">
        <v>838</v>
      </c>
    </row>
    <row r="22" spans="1:12" ht="74.25" customHeight="1">
      <c r="A22" s="1040"/>
      <c r="B22" s="259" t="s">
        <v>22</v>
      </c>
      <c r="C22" s="1066"/>
      <c r="D22" s="1043"/>
      <c r="E22" s="433">
        <f t="shared" si="0"/>
        <v>8522.1136000000006</v>
      </c>
      <c r="F22" s="744">
        <v>7609.03</v>
      </c>
      <c r="G22" s="368">
        <v>5959.52</v>
      </c>
      <c r="H22" s="368">
        <v>5542.3536000000004</v>
      </c>
      <c r="I22" s="368">
        <v>5184.7824000000001</v>
      </c>
      <c r="J22" s="669">
        <v>0</v>
      </c>
      <c r="K22" s="1134"/>
      <c r="L22" s="1134"/>
    </row>
    <row r="23" spans="1:12" ht="74.25" customHeight="1">
      <c r="A23" s="1040"/>
      <c r="B23" s="259" t="s">
        <v>22</v>
      </c>
      <c r="C23" s="1066"/>
      <c r="D23" s="1043"/>
      <c r="E23" s="433">
        <f t="shared" si="0"/>
        <v>8522.1136000000006</v>
      </c>
      <c r="F23" s="744">
        <v>7609.03</v>
      </c>
      <c r="G23" s="368">
        <v>5959.52</v>
      </c>
      <c r="H23" s="368">
        <v>5542.3536000000004</v>
      </c>
      <c r="I23" s="368">
        <v>5184.7824000000001</v>
      </c>
      <c r="J23" s="669">
        <v>0</v>
      </c>
      <c r="K23" s="1134"/>
      <c r="L23" s="1134"/>
    </row>
    <row r="24" spans="1:12" s="523" customFormat="1" ht="188.25" customHeight="1">
      <c r="A24" s="554" t="s">
        <v>788</v>
      </c>
      <c r="B24" s="555" t="s">
        <v>22</v>
      </c>
      <c r="C24" s="1156"/>
      <c r="D24" s="553" t="s">
        <v>789</v>
      </c>
      <c r="E24" s="433">
        <f t="shared" si="0"/>
        <v>8842.4336000000003</v>
      </c>
      <c r="F24" s="744">
        <v>7895.03</v>
      </c>
      <c r="G24" s="556">
        <v>6183.52</v>
      </c>
      <c r="H24" s="556">
        <v>5750.673600000001</v>
      </c>
      <c r="I24" s="556">
        <v>5379.6624000000002</v>
      </c>
      <c r="J24" s="669">
        <v>0</v>
      </c>
      <c r="K24" s="836">
        <v>4947.0400000000009</v>
      </c>
      <c r="L24" s="836" t="s">
        <v>849</v>
      </c>
    </row>
    <row r="25" spans="1:12" s="904" customFormat="1" ht="156" customHeight="1">
      <c r="A25" s="943" t="s">
        <v>544</v>
      </c>
      <c r="B25" s="949" t="s">
        <v>22</v>
      </c>
      <c r="C25" s="936"/>
      <c r="D25" s="943" t="s">
        <v>410</v>
      </c>
      <c r="E25" s="928">
        <f t="shared" si="0"/>
        <v>4649.4448000000002</v>
      </c>
      <c r="F25" s="928">
        <v>4151.29</v>
      </c>
      <c r="G25" s="921">
        <v>3251.36</v>
      </c>
      <c r="H25" s="921">
        <v>3023.7648000000004</v>
      </c>
      <c r="I25" s="921">
        <v>2828.6831999999999</v>
      </c>
      <c r="J25" s="929">
        <v>0</v>
      </c>
      <c r="K25" s="1012">
        <v>2228.8000000000002</v>
      </c>
      <c r="L25" s="950" t="s">
        <v>839</v>
      </c>
    </row>
    <row r="26" spans="1:12" ht="363" customHeight="1">
      <c r="A26" s="198" t="s">
        <v>626</v>
      </c>
      <c r="B26" s="256" t="s">
        <v>22</v>
      </c>
      <c r="C26" s="314"/>
      <c r="D26" s="236" t="s">
        <v>411</v>
      </c>
      <c r="E26" s="433">
        <f t="shared" si="0"/>
        <v>5559.1536000000006</v>
      </c>
      <c r="F26" s="744">
        <v>4963.53</v>
      </c>
      <c r="G26" s="368">
        <v>3887.5200000000004</v>
      </c>
      <c r="H26" s="368">
        <v>3615.3936000000008</v>
      </c>
      <c r="I26" s="368">
        <v>3382.1424000000002</v>
      </c>
      <c r="J26" s="669">
        <v>0</v>
      </c>
      <c r="K26" s="1011">
        <v>1780</v>
      </c>
      <c r="L26" s="836" t="s">
        <v>850</v>
      </c>
    </row>
    <row r="27" spans="1:12" ht="195.75" customHeight="1">
      <c r="A27" s="239" t="s">
        <v>545</v>
      </c>
      <c r="B27" s="256" t="s">
        <v>22</v>
      </c>
      <c r="C27" s="296"/>
      <c r="D27" s="236" t="s">
        <v>412</v>
      </c>
      <c r="E27" s="433">
        <f t="shared" si="0"/>
        <v>11888.676799999999</v>
      </c>
      <c r="F27" s="744">
        <v>10614.89</v>
      </c>
      <c r="G27" s="368">
        <v>8313.76</v>
      </c>
      <c r="H27" s="368">
        <v>7731.796800000001</v>
      </c>
      <c r="I27" s="368">
        <v>7232.9712</v>
      </c>
      <c r="J27" s="669">
        <v>0</v>
      </c>
      <c r="K27" s="1011">
        <v>2795</v>
      </c>
      <c r="L27" s="836" t="s">
        <v>840</v>
      </c>
    </row>
    <row r="28" spans="1:12" ht="162">
      <c r="A28" s="239" t="s">
        <v>546</v>
      </c>
      <c r="B28" s="256" t="s">
        <v>22</v>
      </c>
      <c r="C28" s="296"/>
      <c r="D28" s="236" t="s">
        <v>413</v>
      </c>
      <c r="E28" s="433">
        <f t="shared" si="0"/>
        <v>11621.209600000002</v>
      </c>
      <c r="F28" s="744">
        <v>10376.08</v>
      </c>
      <c r="G28" s="368">
        <v>8126.7200000000012</v>
      </c>
      <c r="H28" s="368">
        <v>7557.8496000000014</v>
      </c>
      <c r="I28" s="368">
        <v>7070.2464000000009</v>
      </c>
      <c r="J28" s="669">
        <v>0</v>
      </c>
      <c r="K28" s="1011">
        <v>2811</v>
      </c>
      <c r="L28" s="836" t="s">
        <v>841</v>
      </c>
    </row>
    <row r="29" spans="1:12" ht="182.25">
      <c r="A29" s="236" t="s">
        <v>547</v>
      </c>
      <c r="B29" s="256" t="s">
        <v>22</v>
      </c>
      <c r="C29" s="296"/>
      <c r="D29" s="236" t="s">
        <v>414</v>
      </c>
      <c r="E29" s="433">
        <f t="shared" si="0"/>
        <v>13029.016</v>
      </c>
      <c r="F29" s="744">
        <v>11633.05</v>
      </c>
      <c r="G29" s="368">
        <v>9111.2000000000007</v>
      </c>
      <c r="H29" s="368">
        <v>8473.4160000000011</v>
      </c>
      <c r="I29" s="368">
        <v>7926.7440000000006</v>
      </c>
      <c r="J29" s="669">
        <v>0</v>
      </c>
      <c r="K29" s="1011">
        <v>1683</v>
      </c>
      <c r="L29" s="836" t="s">
        <v>842</v>
      </c>
    </row>
    <row r="30" spans="1:12" ht="291" customHeight="1">
      <c r="A30" s="239" t="s">
        <v>1088</v>
      </c>
      <c r="B30" s="256" t="s">
        <v>22</v>
      </c>
      <c r="C30" s="296"/>
      <c r="D30" s="236" t="s">
        <v>415</v>
      </c>
      <c r="E30" s="433">
        <f t="shared" si="0"/>
        <v>12596.584000000001</v>
      </c>
      <c r="F30" s="744">
        <v>11246.949999999999</v>
      </c>
      <c r="G30" s="368">
        <v>8808.8000000000011</v>
      </c>
      <c r="H30" s="368">
        <v>8192.1840000000011</v>
      </c>
      <c r="I30" s="368">
        <v>7663.6560000000009</v>
      </c>
      <c r="J30" s="669">
        <v>0</v>
      </c>
      <c r="K30" s="1011">
        <v>3420</v>
      </c>
      <c r="L30" s="836" t="s">
        <v>843</v>
      </c>
    </row>
    <row r="31" spans="1:12" ht="266.25" customHeight="1">
      <c r="A31" s="242" t="s">
        <v>548</v>
      </c>
      <c r="B31" s="263" t="s">
        <v>22</v>
      </c>
      <c r="C31" s="297"/>
      <c r="D31" s="273" t="s">
        <v>416</v>
      </c>
      <c r="E31" s="433">
        <f t="shared" si="0"/>
        <v>16025.609600000002</v>
      </c>
      <c r="F31" s="878">
        <v>14308.58</v>
      </c>
      <c r="G31" s="367">
        <v>11206.720000000001</v>
      </c>
      <c r="H31" s="367">
        <v>10422.249600000001</v>
      </c>
      <c r="I31" s="367">
        <v>9749.8464000000004</v>
      </c>
      <c r="J31" s="670">
        <v>0</v>
      </c>
      <c r="K31" s="1011">
        <v>3976</v>
      </c>
      <c r="L31" s="836" t="s">
        <v>844</v>
      </c>
    </row>
    <row r="32" spans="1:12" ht="52.5" customHeight="1">
      <c r="A32" s="1144" t="s">
        <v>417</v>
      </c>
      <c r="B32" s="1144"/>
      <c r="C32" s="1144"/>
      <c r="D32" s="1144"/>
      <c r="E32" s="1144"/>
      <c r="F32" s="1144"/>
      <c r="G32" s="1144"/>
      <c r="H32" s="1144"/>
      <c r="I32" s="1144"/>
      <c r="J32" s="1144"/>
      <c r="K32" s="1144"/>
      <c r="L32" s="1144"/>
    </row>
    <row r="33" spans="1:12" ht="279.75" customHeight="1">
      <c r="A33" s="494" t="s">
        <v>724</v>
      </c>
      <c r="B33" s="493" t="s">
        <v>22</v>
      </c>
      <c r="C33" s="492"/>
      <c r="D33" s="491" t="s">
        <v>725</v>
      </c>
      <c r="E33" s="433">
        <f>G33*1.43</f>
        <v>14502.487999999999</v>
      </c>
      <c r="F33" s="744">
        <v>12948.65</v>
      </c>
      <c r="G33" s="199">
        <v>10141.6</v>
      </c>
      <c r="H33" s="199">
        <v>9431.6880000000001</v>
      </c>
      <c r="I33" s="199">
        <v>8823.1920000000009</v>
      </c>
      <c r="J33" s="668">
        <v>0</v>
      </c>
      <c r="K33" s="836">
        <v>6397.4400000000005</v>
      </c>
      <c r="L33" s="836" t="s">
        <v>845</v>
      </c>
    </row>
    <row r="34" spans="1:12" ht="312.75" customHeight="1">
      <c r="A34" s="239" t="s">
        <v>1089</v>
      </c>
      <c r="B34" s="256" t="s">
        <v>22</v>
      </c>
      <c r="C34" s="276"/>
      <c r="D34" s="236" t="s">
        <v>418</v>
      </c>
      <c r="E34" s="433">
        <f>G34*1.43</f>
        <v>10937.3264</v>
      </c>
      <c r="F34" s="744">
        <v>9765.4699999999993</v>
      </c>
      <c r="G34" s="368">
        <v>7648.4800000000005</v>
      </c>
      <c r="H34" s="368">
        <v>7113.086400000001</v>
      </c>
      <c r="I34" s="368">
        <v>6654.1776</v>
      </c>
      <c r="J34" s="669">
        <v>0</v>
      </c>
      <c r="K34" s="836">
        <v>2712</v>
      </c>
      <c r="L34" s="836" t="s">
        <v>857</v>
      </c>
    </row>
    <row r="35" spans="1:12" ht="303.75">
      <c r="A35" s="273" t="s">
        <v>549</v>
      </c>
      <c r="B35" s="263" t="s">
        <v>22</v>
      </c>
      <c r="C35" s="333"/>
      <c r="D35" s="273" t="s">
        <v>419</v>
      </c>
      <c r="E35" s="433">
        <f>G35*1.43</f>
        <v>19994.374400000001</v>
      </c>
      <c r="F35" s="878">
        <v>17852.12</v>
      </c>
      <c r="G35" s="367">
        <v>13982.080000000002</v>
      </c>
      <c r="H35" s="367">
        <v>13003.334400000002</v>
      </c>
      <c r="I35" s="367">
        <v>12164.409600000001</v>
      </c>
      <c r="J35" s="670">
        <v>0</v>
      </c>
      <c r="K35" s="836">
        <v>5271</v>
      </c>
      <c r="L35" s="836" t="s">
        <v>846</v>
      </c>
    </row>
    <row r="36" spans="1:12" ht="52.5" customHeight="1">
      <c r="A36" s="1144" t="s">
        <v>420</v>
      </c>
      <c r="B36" s="1144"/>
      <c r="C36" s="1144"/>
      <c r="D36" s="1144"/>
      <c r="E36" s="1144"/>
      <c r="F36" s="1144"/>
      <c r="G36" s="1144"/>
      <c r="H36" s="1144"/>
      <c r="I36" s="1144"/>
      <c r="J36" s="1144"/>
      <c r="K36" s="1144"/>
      <c r="L36" s="1144"/>
    </row>
    <row r="37" spans="1:12" ht="263.25">
      <c r="A37" s="236" t="s">
        <v>550</v>
      </c>
      <c r="B37" s="256" t="s">
        <v>22</v>
      </c>
      <c r="C37" s="1147"/>
      <c r="D37" s="463" t="s">
        <v>421</v>
      </c>
      <c r="E37" s="433">
        <f>G37*1.43</f>
        <v>6478.4720000000007</v>
      </c>
      <c r="F37" s="744">
        <v>5784.3499999999995</v>
      </c>
      <c r="G37" s="368">
        <v>4530.4000000000005</v>
      </c>
      <c r="H37" s="368">
        <v>4213.2720000000008</v>
      </c>
      <c r="I37" s="368">
        <v>3941.4480000000003</v>
      </c>
      <c r="J37" s="669">
        <v>0</v>
      </c>
      <c r="K37" s="836">
        <v>3620.9600000000005</v>
      </c>
      <c r="L37" s="836" t="s">
        <v>847</v>
      </c>
    </row>
    <row r="38" spans="1:12" ht="263.25">
      <c r="A38" s="236" t="s">
        <v>551</v>
      </c>
      <c r="B38" s="256" t="s">
        <v>22</v>
      </c>
      <c r="C38" s="1147"/>
      <c r="D38" s="463" t="s">
        <v>422</v>
      </c>
      <c r="E38" s="433">
        <f>G38*1.43</f>
        <v>6478.4720000000007</v>
      </c>
      <c r="F38" s="744">
        <v>5784.3499999999995</v>
      </c>
      <c r="G38" s="368">
        <v>4530.4000000000005</v>
      </c>
      <c r="H38" s="368">
        <v>4213.2720000000008</v>
      </c>
      <c r="I38" s="368">
        <v>3941.4480000000003</v>
      </c>
      <c r="J38" s="669">
        <v>0</v>
      </c>
      <c r="K38" s="836">
        <v>3620.9600000000005</v>
      </c>
      <c r="L38" s="836" t="s">
        <v>848</v>
      </c>
    </row>
    <row r="39" spans="1:12" ht="52.5" customHeight="1">
      <c r="A39" s="1144" t="s">
        <v>706</v>
      </c>
      <c r="B39" s="1144"/>
      <c r="C39" s="1144"/>
      <c r="D39" s="1144"/>
      <c r="E39" s="1144"/>
      <c r="F39" s="1144"/>
      <c r="G39" s="1144"/>
      <c r="H39" s="1144"/>
      <c r="I39" s="1144"/>
      <c r="J39" s="1144"/>
      <c r="K39" s="1144"/>
      <c r="L39" s="1144"/>
    </row>
    <row r="40" spans="1:12" ht="334.5" customHeight="1">
      <c r="A40" s="466" t="s">
        <v>698</v>
      </c>
      <c r="B40" s="465" t="s">
        <v>22</v>
      </c>
      <c r="C40" s="466"/>
      <c r="D40" s="466" t="s">
        <v>703</v>
      </c>
      <c r="E40" s="467">
        <f>G40*1.43</f>
        <v>5986.7808000000005</v>
      </c>
      <c r="F40" s="877">
        <v>5345.34</v>
      </c>
      <c r="G40" s="367">
        <v>4186.5600000000004</v>
      </c>
      <c r="H40" s="367">
        <v>3893.5008000000007</v>
      </c>
      <c r="I40" s="367">
        <v>3642.3072000000002</v>
      </c>
      <c r="J40" s="670">
        <v>0</v>
      </c>
      <c r="K40" s="836"/>
      <c r="L40" s="836"/>
    </row>
    <row r="41" spans="1:12" ht="334.5" customHeight="1">
      <c r="A41" s="466" t="s">
        <v>699</v>
      </c>
      <c r="B41" s="465" t="s">
        <v>22</v>
      </c>
      <c r="C41" s="466"/>
      <c r="D41" s="466" t="s">
        <v>704</v>
      </c>
      <c r="E41" s="584">
        <f>G41*1.43</f>
        <v>3864.6608000000006</v>
      </c>
      <c r="F41" s="877">
        <v>3450.5899999999997</v>
      </c>
      <c r="G41" s="367">
        <v>2702.5600000000004</v>
      </c>
      <c r="H41" s="367">
        <v>2513.3808000000004</v>
      </c>
      <c r="I41" s="367">
        <v>2351.2272000000003</v>
      </c>
      <c r="J41" s="670">
        <v>0</v>
      </c>
      <c r="K41" s="836"/>
      <c r="L41" s="836"/>
    </row>
    <row r="42" spans="1:12" ht="334.5" customHeight="1">
      <c r="A42" s="466" t="s">
        <v>700</v>
      </c>
      <c r="B42" s="465" t="s">
        <v>22</v>
      </c>
      <c r="C42" s="466"/>
      <c r="D42" s="466" t="s">
        <v>705</v>
      </c>
      <c r="E42" s="584">
        <f>G42*1.43</f>
        <v>1495.8944000000001</v>
      </c>
      <c r="F42" s="877">
        <v>1335.62</v>
      </c>
      <c r="G42" s="367">
        <v>1046.0800000000002</v>
      </c>
      <c r="H42" s="367">
        <v>972.85440000000017</v>
      </c>
      <c r="I42" s="367">
        <v>910.08960000000013</v>
      </c>
      <c r="J42" s="670">
        <v>0</v>
      </c>
      <c r="K42" s="836"/>
      <c r="L42" s="836"/>
    </row>
    <row r="43" spans="1:12" ht="334.5" customHeight="1">
      <c r="A43" s="466" t="s">
        <v>701</v>
      </c>
      <c r="B43" s="465" t="s">
        <v>22</v>
      </c>
      <c r="C43" s="466"/>
      <c r="D43" s="466" t="s">
        <v>689</v>
      </c>
      <c r="E43" s="584">
        <f>G43*1.43</f>
        <v>3584.3808000000004</v>
      </c>
      <c r="F43" s="877">
        <v>3200.3399999999997</v>
      </c>
      <c r="G43" s="367">
        <v>2506.5600000000004</v>
      </c>
      <c r="H43" s="367">
        <v>2331.1008000000006</v>
      </c>
      <c r="I43" s="367">
        <v>2180.7072000000003</v>
      </c>
      <c r="J43" s="670">
        <v>0</v>
      </c>
      <c r="K43" s="836">
        <v>2004.8000000000002</v>
      </c>
      <c r="L43" s="836"/>
    </row>
    <row r="44" spans="1:12" ht="334.5" customHeight="1">
      <c r="A44" s="466" t="s">
        <v>702</v>
      </c>
      <c r="B44" s="465" t="s">
        <v>22</v>
      </c>
      <c r="C44" s="466"/>
      <c r="D44" s="466"/>
      <c r="E44" s="584">
        <f>G44*1.43</f>
        <v>14595.380800000001</v>
      </c>
      <c r="F44" s="877">
        <v>13031.59</v>
      </c>
      <c r="G44" s="367">
        <v>10206.560000000001</v>
      </c>
      <c r="H44" s="367">
        <v>9492.100800000002</v>
      </c>
      <c r="I44" s="367">
        <v>8879.7072000000007</v>
      </c>
      <c r="J44" s="670">
        <v>0</v>
      </c>
      <c r="K44" s="836"/>
      <c r="L44" s="836"/>
    </row>
    <row r="45" spans="1:12" s="562" customFormat="1" ht="240.75" customHeight="1">
      <c r="A45" s="812" t="s">
        <v>1085</v>
      </c>
      <c r="B45" s="808" t="s">
        <v>22</v>
      </c>
      <c r="C45" s="812"/>
      <c r="D45" s="812"/>
      <c r="E45" s="814"/>
      <c r="F45" s="690"/>
      <c r="G45" s="1153">
        <v>2010</v>
      </c>
      <c r="H45" s="1154"/>
      <c r="I45" s="1155"/>
      <c r="J45" s="670">
        <v>0</v>
      </c>
      <c r="K45" s="836"/>
      <c r="L45" s="836"/>
    </row>
    <row r="46" spans="1:12" s="904" customFormat="1" ht="273" customHeight="1">
      <c r="A46" s="951" t="s">
        <v>782</v>
      </c>
      <c r="B46" s="951"/>
      <c r="C46" s="951"/>
      <c r="D46" s="951" t="s">
        <v>785</v>
      </c>
      <c r="E46" s="952">
        <f>G46*1.43</f>
        <v>3677.2736000000004</v>
      </c>
      <c r="F46" s="952">
        <v>3283.2799999999997</v>
      </c>
      <c r="G46" s="953">
        <v>2571.5200000000004</v>
      </c>
      <c r="H46" s="953">
        <v>2391.5136000000007</v>
      </c>
      <c r="I46" s="953">
        <v>2237.2224000000006</v>
      </c>
      <c r="J46" s="954">
        <v>0</v>
      </c>
      <c r="K46" s="914">
        <v>680</v>
      </c>
      <c r="L46" s="914"/>
    </row>
    <row r="47" spans="1:12" s="904" customFormat="1" ht="274.5" customHeight="1">
      <c r="A47" s="951" t="s">
        <v>783</v>
      </c>
      <c r="B47" s="951"/>
      <c r="C47" s="951"/>
      <c r="D47" s="951" t="s">
        <v>786</v>
      </c>
      <c r="E47" s="952">
        <f>G47*1.43</f>
        <v>6025.2192000000005</v>
      </c>
      <c r="F47" s="952">
        <v>5379.66</v>
      </c>
      <c r="G47" s="953">
        <v>4213.4400000000005</v>
      </c>
      <c r="H47" s="953">
        <v>3918.4992000000007</v>
      </c>
      <c r="I47" s="953">
        <v>3665.6928000000003</v>
      </c>
      <c r="J47" s="954">
        <v>0</v>
      </c>
      <c r="K47" s="914" t="s">
        <v>1090</v>
      </c>
      <c r="L47" s="914"/>
    </row>
    <row r="48" spans="1:12" s="904" customFormat="1" ht="274.5" customHeight="1">
      <c r="A48" s="951" t="s">
        <v>784</v>
      </c>
      <c r="B48" s="951"/>
      <c r="C48" s="951"/>
      <c r="D48" s="951" t="s">
        <v>787</v>
      </c>
      <c r="E48" s="952">
        <f>G48*1.43</f>
        <v>10379.9696</v>
      </c>
      <c r="F48" s="952">
        <v>9267.83</v>
      </c>
      <c r="G48" s="953">
        <v>7258.72</v>
      </c>
      <c r="H48" s="953">
        <v>6750.6096000000007</v>
      </c>
      <c r="I48" s="953">
        <v>6315.0864000000001</v>
      </c>
      <c r="J48" s="954">
        <v>0</v>
      </c>
      <c r="K48" s="914" t="s">
        <v>1090</v>
      </c>
      <c r="L48" s="914"/>
    </row>
    <row r="49" spans="1:12" s="523" customFormat="1" ht="2.25" customHeight="1">
      <c r="A49" s="552"/>
      <c r="B49" s="552"/>
      <c r="C49" s="552"/>
      <c r="D49" s="552"/>
      <c r="E49" s="550"/>
      <c r="F49" s="877"/>
      <c r="G49" s="551"/>
      <c r="H49" s="551"/>
      <c r="I49" s="551"/>
      <c r="J49" s="568"/>
      <c r="K49" s="569"/>
      <c r="L49" s="569"/>
    </row>
    <row r="50" spans="1:12" ht="52.5" customHeight="1">
      <c r="A50" s="1144" t="s">
        <v>423</v>
      </c>
      <c r="B50" s="1144"/>
      <c r="C50" s="1144"/>
      <c r="D50" s="1144"/>
      <c r="E50" s="1144"/>
      <c r="F50" s="1144"/>
      <c r="G50" s="1144"/>
      <c r="H50" s="1144"/>
      <c r="I50" s="1144"/>
      <c r="J50" s="1144"/>
      <c r="K50" s="1144"/>
      <c r="L50" s="1144"/>
    </row>
    <row r="51" spans="1:12" ht="274.5" customHeight="1">
      <c r="A51" s="291" t="s">
        <v>424</v>
      </c>
      <c r="B51" s="375" t="s">
        <v>22</v>
      </c>
      <c r="C51" s="383" t="s">
        <v>39</v>
      </c>
      <c r="D51" s="267" t="s">
        <v>425</v>
      </c>
      <c r="E51" s="370">
        <f>G51*1.43</f>
        <v>10714.704000000002</v>
      </c>
      <c r="F51" s="744">
        <v>9566.6999999999989</v>
      </c>
      <c r="G51" s="199">
        <v>7492.8000000000011</v>
      </c>
      <c r="H51" s="199">
        <v>6968.304000000001</v>
      </c>
      <c r="I51" s="199">
        <v>6518.7360000000008</v>
      </c>
      <c r="J51" s="668">
        <v>0</v>
      </c>
      <c r="K51" s="836">
        <v>5997.6</v>
      </c>
      <c r="L51" s="836" t="s">
        <v>851</v>
      </c>
    </row>
    <row r="52" spans="1:12" ht="202.5">
      <c r="A52" s="242" t="s">
        <v>1087</v>
      </c>
      <c r="B52" s="384" t="s">
        <v>22</v>
      </c>
      <c r="C52" s="333"/>
      <c r="D52" s="273" t="s">
        <v>426</v>
      </c>
      <c r="E52" s="371">
        <f>G52*1.43</f>
        <v>7191.1840000000002</v>
      </c>
      <c r="F52" s="877">
        <v>6420.7</v>
      </c>
      <c r="G52" s="367">
        <v>5028.8</v>
      </c>
      <c r="H52" s="367">
        <v>4676.7840000000006</v>
      </c>
      <c r="I52" s="367">
        <v>4375.0560000000005</v>
      </c>
      <c r="J52" s="670">
        <v>0</v>
      </c>
      <c r="K52" s="1011">
        <v>1175</v>
      </c>
      <c r="L52" s="836" t="s">
        <v>858</v>
      </c>
    </row>
    <row r="53" spans="1:12" ht="52.5" customHeight="1">
      <c r="A53" s="1144" t="s">
        <v>427</v>
      </c>
      <c r="B53" s="1144"/>
      <c r="C53" s="1144"/>
      <c r="D53" s="1144"/>
      <c r="E53" s="1144"/>
      <c r="F53" s="1144"/>
      <c r="G53" s="1144"/>
      <c r="H53" s="1144"/>
      <c r="I53" s="1144"/>
      <c r="J53" s="1144"/>
      <c r="K53" s="1144"/>
      <c r="L53" s="1144"/>
    </row>
    <row r="54" spans="1:12" ht="141.75" customHeight="1">
      <c r="A54" s="267" t="s">
        <v>552</v>
      </c>
      <c r="B54" s="261" t="s">
        <v>25</v>
      </c>
      <c r="C54" s="383" t="s">
        <v>39</v>
      </c>
      <c r="D54" s="267" t="s">
        <v>428</v>
      </c>
      <c r="E54" s="370">
        <f t="shared" ref="E54:E56" si="1">G54*1.43</f>
        <v>1133.9328</v>
      </c>
      <c r="F54" s="744">
        <v>1012.4399999999999</v>
      </c>
      <c r="G54" s="199">
        <v>792.96</v>
      </c>
      <c r="H54" s="199">
        <v>737.45280000000002</v>
      </c>
      <c r="I54" s="199">
        <v>689.87520000000006</v>
      </c>
      <c r="J54" s="668">
        <v>0</v>
      </c>
      <c r="K54" s="837"/>
      <c r="L54" s="838"/>
    </row>
    <row r="55" spans="1:12" ht="111.75" customHeight="1">
      <c r="A55" s="943" t="s">
        <v>553</v>
      </c>
      <c r="B55" s="934" t="s">
        <v>25</v>
      </c>
      <c r="C55" s="956"/>
      <c r="D55" s="943" t="s">
        <v>247</v>
      </c>
      <c r="E55" s="928">
        <f t="shared" si="1"/>
        <v>3209.6063999999997</v>
      </c>
      <c r="F55" s="928">
        <v>2865.72</v>
      </c>
      <c r="G55" s="921">
        <v>2244.48</v>
      </c>
      <c r="H55" s="921">
        <v>2087.3664000000003</v>
      </c>
      <c r="I55" s="921">
        <v>1952.6976</v>
      </c>
      <c r="J55" s="929">
        <v>0</v>
      </c>
      <c r="K55" s="837"/>
      <c r="L55" s="955"/>
    </row>
    <row r="56" spans="1:12" ht="57.75" customHeight="1">
      <c r="A56" s="943" t="s">
        <v>429</v>
      </c>
      <c r="B56" s="934" t="s">
        <v>25</v>
      </c>
      <c r="C56" s="1020"/>
      <c r="D56" s="943" t="s">
        <v>430</v>
      </c>
      <c r="E56" s="928">
        <f t="shared" si="1"/>
        <v>5591.1856000000007</v>
      </c>
      <c r="F56" s="928">
        <v>4992.13</v>
      </c>
      <c r="G56" s="921">
        <v>3909.9200000000005</v>
      </c>
      <c r="H56" s="921">
        <v>3636.2256000000007</v>
      </c>
      <c r="I56" s="921">
        <v>3401.6304000000005</v>
      </c>
      <c r="J56" s="929">
        <v>0</v>
      </c>
      <c r="K56" s="1011">
        <v>2932.1600000000003</v>
      </c>
      <c r="L56" s="914" t="s">
        <v>852</v>
      </c>
    </row>
    <row r="57" spans="1:12" ht="52.5" customHeight="1">
      <c r="A57" s="1144" t="s">
        <v>485</v>
      </c>
      <c r="B57" s="1144"/>
      <c r="C57" s="1144"/>
      <c r="D57" s="1144"/>
      <c r="E57" s="1144"/>
      <c r="F57" s="1144"/>
      <c r="G57" s="1144"/>
      <c r="H57" s="1144"/>
      <c r="I57" s="1144"/>
      <c r="J57" s="1144"/>
      <c r="K57" s="1144"/>
      <c r="L57" s="1144"/>
    </row>
    <row r="58" spans="1:12" ht="78.75" customHeight="1">
      <c r="A58" s="291" t="s">
        <v>554</v>
      </c>
      <c r="B58" s="261" t="s">
        <v>25</v>
      </c>
      <c r="C58" s="1157" t="s">
        <v>39</v>
      </c>
      <c r="D58" s="1159" t="s">
        <v>431</v>
      </c>
      <c r="E58" s="374">
        <v>526.92640000000006</v>
      </c>
      <c r="F58" s="876">
        <v>470.46999999999997</v>
      </c>
      <c r="G58" s="374">
        <v>368.48</v>
      </c>
      <c r="H58" s="374">
        <v>342.68640000000005</v>
      </c>
      <c r="I58" s="374">
        <v>320.57760000000002</v>
      </c>
      <c r="J58" s="668">
        <v>0</v>
      </c>
      <c r="K58" s="837"/>
      <c r="L58" s="839"/>
    </row>
    <row r="59" spans="1:12" ht="78.75" customHeight="1">
      <c r="A59" s="239" t="s">
        <v>554</v>
      </c>
      <c r="B59" s="265" t="s">
        <v>25</v>
      </c>
      <c r="C59" s="1158"/>
      <c r="D59" s="1043"/>
      <c r="E59" s="583">
        <v>526.92640000000006</v>
      </c>
      <c r="F59" s="876">
        <v>470.46999999999997</v>
      </c>
      <c r="G59" s="368">
        <v>368.48</v>
      </c>
      <c r="H59" s="368">
        <v>342.68640000000005</v>
      </c>
      <c r="I59" s="368">
        <v>320.57760000000002</v>
      </c>
      <c r="J59" s="669">
        <v>0</v>
      </c>
      <c r="K59" s="837"/>
      <c r="L59" s="838"/>
    </row>
    <row r="60" spans="1:12" ht="78.75" customHeight="1">
      <c r="A60" s="239" t="s">
        <v>555</v>
      </c>
      <c r="B60" s="265" t="s">
        <v>25</v>
      </c>
      <c r="C60" s="1158"/>
      <c r="D60" s="1043"/>
      <c r="E60" s="583">
        <v>526.92640000000006</v>
      </c>
      <c r="F60" s="876">
        <v>470.46999999999997</v>
      </c>
      <c r="G60" s="368">
        <v>368.48</v>
      </c>
      <c r="H60" s="368">
        <v>342.68640000000005</v>
      </c>
      <c r="I60" s="368">
        <v>320.57760000000002</v>
      </c>
      <c r="J60" s="669">
        <v>0</v>
      </c>
      <c r="K60" s="837"/>
      <c r="L60" s="838"/>
    </row>
    <row r="61" spans="1:12" ht="241.5" customHeight="1">
      <c r="A61" s="239" t="s">
        <v>432</v>
      </c>
      <c r="B61" s="265" t="s">
        <v>316</v>
      </c>
      <c r="C61" s="385" t="s">
        <v>39</v>
      </c>
      <c r="D61" s="236" t="s">
        <v>433</v>
      </c>
      <c r="E61" s="583">
        <v>1335.7344000000001</v>
      </c>
      <c r="F61" s="876">
        <v>1192.6199999999999</v>
      </c>
      <c r="G61" s="368">
        <v>934.08</v>
      </c>
      <c r="H61" s="368">
        <v>868.69440000000009</v>
      </c>
      <c r="I61" s="368">
        <v>812.64960000000008</v>
      </c>
      <c r="J61" s="669">
        <v>0</v>
      </c>
      <c r="K61" s="840">
        <v>728.00000000000011</v>
      </c>
      <c r="L61" s="841" t="s">
        <v>853</v>
      </c>
    </row>
    <row r="62" spans="1:12" ht="152.25" customHeight="1">
      <c r="A62" s="236" t="s">
        <v>434</v>
      </c>
      <c r="B62" s="265" t="s">
        <v>6</v>
      </c>
      <c r="C62" s="385" t="s">
        <v>39</v>
      </c>
      <c r="D62" s="236" t="s">
        <v>435</v>
      </c>
      <c r="E62" s="583">
        <v>707.90719999999999</v>
      </c>
      <c r="F62" s="876">
        <v>632.05999999999995</v>
      </c>
      <c r="G62" s="368">
        <v>495.04</v>
      </c>
      <c r="H62" s="368">
        <v>460.38720000000006</v>
      </c>
      <c r="I62" s="368">
        <v>430.6848</v>
      </c>
      <c r="J62" s="669">
        <v>0</v>
      </c>
      <c r="K62" s="836">
        <v>408.8</v>
      </c>
      <c r="L62" s="836" t="s">
        <v>854</v>
      </c>
    </row>
    <row r="63" spans="1:12" ht="113.25" customHeight="1">
      <c r="A63" s="239" t="s">
        <v>436</v>
      </c>
      <c r="B63" s="265" t="s">
        <v>334</v>
      </c>
      <c r="C63" s="385" t="s">
        <v>39</v>
      </c>
      <c r="D63" s="236" t="s">
        <v>437</v>
      </c>
      <c r="E63" s="583">
        <v>1343.7424000000001</v>
      </c>
      <c r="F63" s="876">
        <v>1199.77</v>
      </c>
      <c r="G63" s="368">
        <v>939.68000000000006</v>
      </c>
      <c r="H63" s="368">
        <v>873.90240000000006</v>
      </c>
      <c r="I63" s="368">
        <v>817.52160000000003</v>
      </c>
      <c r="J63" s="669">
        <v>0</v>
      </c>
      <c r="K63" s="837"/>
      <c r="L63" s="838"/>
    </row>
    <row r="64" spans="1:12" ht="105.75" customHeight="1">
      <c r="A64" s="334" t="s">
        <v>438</v>
      </c>
      <c r="B64" s="265" t="s">
        <v>336</v>
      </c>
      <c r="C64" s="295"/>
      <c r="D64" s="298" t="s">
        <v>439</v>
      </c>
      <c r="E64" s="583">
        <v>267.46719999999999</v>
      </c>
      <c r="F64" s="876">
        <v>238.81</v>
      </c>
      <c r="G64" s="368">
        <v>187.04000000000002</v>
      </c>
      <c r="H64" s="368">
        <v>173.94720000000004</v>
      </c>
      <c r="I64" s="368">
        <v>162.72480000000002</v>
      </c>
      <c r="J64" s="669">
        <v>0</v>
      </c>
      <c r="K64" s="837"/>
      <c r="L64" s="838"/>
    </row>
    <row r="65" spans="1:12" ht="68.25" customHeight="1">
      <c r="A65" s="236" t="s">
        <v>556</v>
      </c>
      <c r="B65" s="265" t="s">
        <v>336</v>
      </c>
      <c r="C65" s="1160"/>
      <c r="D65" s="495" t="s">
        <v>727</v>
      </c>
      <c r="E65" s="583">
        <v>318.71840000000003</v>
      </c>
      <c r="F65" s="876">
        <v>284.57</v>
      </c>
      <c r="G65" s="368">
        <v>222.88000000000002</v>
      </c>
      <c r="H65" s="368">
        <v>207.27840000000003</v>
      </c>
      <c r="I65" s="368">
        <v>193.90560000000002</v>
      </c>
      <c r="J65" s="669">
        <v>0</v>
      </c>
      <c r="K65" s="837"/>
      <c r="L65" s="838"/>
    </row>
    <row r="66" spans="1:12" ht="68.25" customHeight="1">
      <c r="A66" s="239" t="s">
        <v>440</v>
      </c>
      <c r="B66" s="265" t="s">
        <v>336</v>
      </c>
      <c r="C66" s="1160"/>
      <c r="D66" s="495" t="s">
        <v>728</v>
      </c>
      <c r="E66" s="583">
        <v>440.44000000000005</v>
      </c>
      <c r="F66" s="876">
        <v>393.25</v>
      </c>
      <c r="G66" s="368">
        <v>308.00000000000006</v>
      </c>
      <c r="H66" s="368">
        <v>286.44000000000005</v>
      </c>
      <c r="I66" s="368">
        <v>267.96000000000004</v>
      </c>
      <c r="J66" s="669">
        <v>0</v>
      </c>
      <c r="K66" s="837"/>
      <c r="L66" s="838"/>
    </row>
    <row r="67" spans="1:12" ht="68.25" customHeight="1">
      <c r="A67" s="236" t="s">
        <v>441</v>
      </c>
      <c r="B67" s="265" t="s">
        <v>336</v>
      </c>
      <c r="C67" s="295"/>
      <c r="D67" s="236" t="s">
        <v>442</v>
      </c>
      <c r="E67" s="583">
        <v>395.59520000000003</v>
      </c>
      <c r="F67" s="876">
        <v>353.21</v>
      </c>
      <c r="G67" s="368">
        <v>276.64000000000004</v>
      </c>
      <c r="H67" s="368">
        <v>257.27520000000004</v>
      </c>
      <c r="I67" s="368">
        <v>240.67680000000004</v>
      </c>
      <c r="J67" s="669">
        <v>0</v>
      </c>
      <c r="K67" s="837"/>
      <c r="L67" s="838"/>
    </row>
    <row r="68" spans="1:12" ht="54.75" customHeight="1">
      <c r="A68" s="1043" t="s">
        <v>443</v>
      </c>
      <c r="B68" s="1151" t="s">
        <v>444</v>
      </c>
      <c r="C68" s="1152"/>
      <c r="D68" s="275" t="s">
        <v>1078</v>
      </c>
      <c r="E68" s="583"/>
      <c r="F68" s="876"/>
      <c r="G68" s="368"/>
      <c r="H68" s="368"/>
      <c r="I68" s="368"/>
      <c r="J68" s="669">
        <v>0</v>
      </c>
      <c r="K68" s="1145">
        <v>672.00000000000011</v>
      </c>
      <c r="L68" s="1145" t="s">
        <v>1080</v>
      </c>
    </row>
    <row r="69" spans="1:12" ht="64.5" customHeight="1">
      <c r="A69" s="1043"/>
      <c r="B69" s="1151"/>
      <c r="C69" s="1152"/>
      <c r="D69" s="275" t="s">
        <v>1079</v>
      </c>
      <c r="E69" s="766"/>
      <c r="F69" s="876"/>
      <c r="G69" s="765"/>
      <c r="H69" s="765"/>
      <c r="I69" s="765"/>
      <c r="J69" s="669">
        <v>0</v>
      </c>
      <c r="K69" s="1145"/>
      <c r="L69" s="1145"/>
    </row>
    <row r="70" spans="1:12" ht="81" customHeight="1">
      <c r="A70" s="334" t="s">
        <v>445</v>
      </c>
      <c r="B70" s="265" t="s">
        <v>25</v>
      </c>
      <c r="C70" s="330"/>
      <c r="D70" s="236" t="s">
        <v>446</v>
      </c>
      <c r="E70" s="583">
        <v>749.54880000000003</v>
      </c>
      <c r="F70" s="876">
        <v>669.24</v>
      </c>
      <c r="G70" s="368">
        <v>524.16000000000008</v>
      </c>
      <c r="H70" s="368">
        <v>487.4688000000001</v>
      </c>
      <c r="I70" s="368">
        <v>456.01920000000007</v>
      </c>
      <c r="J70" s="669">
        <v>0</v>
      </c>
      <c r="K70" s="837"/>
      <c r="L70" s="838"/>
    </row>
    <row r="71" spans="1:12" ht="87.75" customHeight="1">
      <c r="A71" s="334" t="s">
        <v>447</v>
      </c>
      <c r="B71" s="265" t="s">
        <v>25</v>
      </c>
      <c r="C71" s="330"/>
      <c r="D71" s="236"/>
      <c r="E71" s="583">
        <v>749.54880000000003</v>
      </c>
      <c r="F71" s="876">
        <v>669.24</v>
      </c>
      <c r="G71" s="368">
        <v>524.16000000000008</v>
      </c>
      <c r="H71" s="368">
        <v>487.4688000000001</v>
      </c>
      <c r="I71" s="368">
        <v>456.01920000000007</v>
      </c>
      <c r="J71" s="669">
        <v>0</v>
      </c>
      <c r="K71" s="837"/>
      <c r="L71" s="838"/>
    </row>
    <row r="72" spans="1:12" ht="149.25" customHeight="1">
      <c r="A72" s="239" t="s">
        <v>448</v>
      </c>
      <c r="B72" s="265" t="s">
        <v>316</v>
      </c>
      <c r="C72" s="277"/>
      <c r="D72" s="236" t="s">
        <v>449</v>
      </c>
      <c r="E72" s="583">
        <v>1082.6816000000001</v>
      </c>
      <c r="F72" s="876">
        <v>966.68</v>
      </c>
      <c r="G72" s="368">
        <v>757.12000000000012</v>
      </c>
      <c r="H72" s="368">
        <v>704.12160000000017</v>
      </c>
      <c r="I72" s="368">
        <v>658.69440000000009</v>
      </c>
      <c r="J72" s="669">
        <v>0</v>
      </c>
      <c r="K72" s="1013">
        <v>565.6</v>
      </c>
      <c r="L72" s="841" t="s">
        <v>855</v>
      </c>
    </row>
    <row r="73" spans="1:12" ht="81.75" customHeight="1">
      <c r="A73" s="236" t="s">
        <v>450</v>
      </c>
      <c r="B73" s="265" t="s">
        <v>25</v>
      </c>
      <c r="C73" s="295"/>
      <c r="D73" s="298" t="s">
        <v>435</v>
      </c>
      <c r="E73" s="583">
        <v>655.05439999999999</v>
      </c>
      <c r="F73" s="876">
        <v>584.87</v>
      </c>
      <c r="G73" s="368">
        <v>458.08000000000004</v>
      </c>
      <c r="H73" s="368">
        <v>426.01440000000008</v>
      </c>
      <c r="I73" s="368">
        <v>398.52960000000002</v>
      </c>
      <c r="J73" s="669">
        <v>0</v>
      </c>
      <c r="K73" s="1011">
        <v>110</v>
      </c>
      <c r="L73" s="836" t="s">
        <v>856</v>
      </c>
    </row>
    <row r="74" spans="1:12" ht="99.75" customHeight="1">
      <c r="A74" s="298" t="s">
        <v>451</v>
      </c>
      <c r="B74" s="265" t="s">
        <v>452</v>
      </c>
      <c r="C74" s="295"/>
      <c r="D74" s="496" t="s">
        <v>726</v>
      </c>
      <c r="E74" s="583">
        <v>789.58880000000011</v>
      </c>
      <c r="F74" s="876">
        <v>704.99</v>
      </c>
      <c r="G74" s="368">
        <v>552.16000000000008</v>
      </c>
      <c r="H74" s="368">
        <v>513.50880000000006</v>
      </c>
      <c r="I74" s="368">
        <v>480.37920000000008</v>
      </c>
      <c r="J74" s="669">
        <v>0</v>
      </c>
      <c r="K74" s="837"/>
      <c r="L74" s="838"/>
    </row>
    <row r="75" spans="1:12" ht="71.25" customHeight="1">
      <c r="A75" s="298" t="s">
        <v>453</v>
      </c>
      <c r="B75" s="265" t="s">
        <v>25</v>
      </c>
      <c r="C75" s="295"/>
      <c r="D75" s="236" t="s">
        <v>454</v>
      </c>
      <c r="E75" s="583">
        <v>1728.1263999999999</v>
      </c>
      <c r="F75" s="876">
        <v>1542.97</v>
      </c>
      <c r="G75" s="368">
        <v>1208.48</v>
      </c>
      <c r="H75" s="368">
        <v>1123.8864000000001</v>
      </c>
      <c r="I75" s="368">
        <v>1051.3776</v>
      </c>
      <c r="J75" s="669">
        <v>0</v>
      </c>
      <c r="K75" s="837"/>
      <c r="L75" s="838"/>
    </row>
    <row r="76" spans="1:12" ht="69.75" customHeight="1">
      <c r="A76" s="298" t="s">
        <v>455</v>
      </c>
      <c r="B76" s="265" t="s">
        <v>25</v>
      </c>
      <c r="C76" s="295"/>
      <c r="D76" s="236" t="s">
        <v>454</v>
      </c>
      <c r="E76" s="583">
        <v>1622.4208000000001</v>
      </c>
      <c r="F76" s="876">
        <v>1448.59</v>
      </c>
      <c r="G76" s="368">
        <v>1134.5600000000002</v>
      </c>
      <c r="H76" s="368">
        <v>1055.1408000000001</v>
      </c>
      <c r="I76" s="368">
        <v>987.06720000000018</v>
      </c>
      <c r="J76" s="669">
        <v>0</v>
      </c>
      <c r="K76" s="837"/>
      <c r="L76" s="838"/>
    </row>
    <row r="77" spans="1:12" ht="24.75" customHeight="1">
      <c r="A77" s="1043" t="s">
        <v>456</v>
      </c>
      <c r="B77" s="1151" t="s">
        <v>25</v>
      </c>
      <c r="C77" s="1152"/>
      <c r="D77" s="1147"/>
      <c r="E77" s="1148" t="s">
        <v>457</v>
      </c>
      <c r="F77" s="1148"/>
      <c r="G77" s="1148"/>
      <c r="H77" s="1148"/>
      <c r="I77" s="1148"/>
      <c r="J77" s="675"/>
      <c r="K77" s="837"/>
      <c r="L77" s="838"/>
    </row>
    <row r="78" spans="1:12" ht="56.25" customHeight="1">
      <c r="A78" s="1043"/>
      <c r="B78" s="1151"/>
      <c r="C78" s="1152"/>
      <c r="D78" s="1147"/>
      <c r="E78" s="359">
        <v>861.66079999999999</v>
      </c>
      <c r="F78" s="870">
        <v>769.33999999999992</v>
      </c>
      <c r="G78" s="368">
        <v>602.56000000000006</v>
      </c>
      <c r="H78" s="368">
        <v>560.38080000000014</v>
      </c>
      <c r="I78" s="368">
        <v>524.22720000000004</v>
      </c>
      <c r="J78" s="669">
        <v>0</v>
      </c>
      <c r="K78" s="837"/>
      <c r="L78" s="838"/>
    </row>
    <row r="79" spans="1:12" ht="101.25">
      <c r="A79" s="243" t="s">
        <v>458</v>
      </c>
      <c r="B79" s="265" t="s">
        <v>25</v>
      </c>
      <c r="C79" s="1149"/>
      <c r="D79" s="236" t="s">
        <v>459</v>
      </c>
      <c r="E79" s="582">
        <v>3693.2896000000001</v>
      </c>
      <c r="F79" s="870">
        <v>3297.58</v>
      </c>
      <c r="G79" s="368">
        <v>2582.7200000000003</v>
      </c>
      <c r="H79" s="368">
        <v>2401.9296000000004</v>
      </c>
      <c r="I79" s="368">
        <v>2246.9664000000002</v>
      </c>
      <c r="J79" s="669">
        <v>0</v>
      </c>
      <c r="K79" s="1011">
        <v>1094.24</v>
      </c>
      <c r="L79" s="838"/>
    </row>
    <row r="80" spans="1:12" ht="101.25">
      <c r="A80" s="243" t="s">
        <v>458</v>
      </c>
      <c r="B80" s="265" t="s">
        <v>25</v>
      </c>
      <c r="C80" s="1149"/>
      <c r="D80" s="236" t="s">
        <v>460</v>
      </c>
      <c r="E80" s="582">
        <v>4103.2991999999995</v>
      </c>
      <c r="F80" s="870">
        <v>3663.66</v>
      </c>
      <c r="G80" s="368">
        <v>2869.44</v>
      </c>
      <c r="H80" s="368">
        <v>2668.5792000000001</v>
      </c>
      <c r="I80" s="368">
        <v>2496.4128000000001</v>
      </c>
      <c r="J80" s="669">
        <v>0</v>
      </c>
      <c r="K80" s="1011">
        <v>1414.5600000000002</v>
      </c>
      <c r="L80" s="838"/>
    </row>
    <row r="81" spans="1:13" ht="101.25">
      <c r="A81" s="240" t="s">
        <v>461</v>
      </c>
      <c r="B81" s="260" t="s">
        <v>25</v>
      </c>
      <c r="C81" s="1150"/>
      <c r="D81" s="273" t="s">
        <v>462</v>
      </c>
      <c r="E81" s="582">
        <v>4558.1536000000006</v>
      </c>
      <c r="F81" s="877">
        <v>4069.7799999999997</v>
      </c>
      <c r="G81" s="367">
        <v>3187.5200000000004</v>
      </c>
      <c r="H81" s="367">
        <v>2964.3936000000008</v>
      </c>
      <c r="I81" s="367">
        <v>2773.1424000000002</v>
      </c>
      <c r="J81" s="669">
        <v>0</v>
      </c>
      <c r="K81" s="1011">
        <v>1414.5600000000002</v>
      </c>
      <c r="L81" s="838"/>
    </row>
    <row r="82" spans="1:13" ht="90" customHeight="1">
      <c r="A82" s="1021" t="s">
        <v>486</v>
      </c>
      <c r="B82" s="1022"/>
      <c r="C82" s="1022"/>
      <c r="D82" s="1022"/>
      <c r="E82" s="1022"/>
      <c r="F82" s="1022"/>
      <c r="G82" s="1022"/>
      <c r="H82" s="1022"/>
      <c r="I82" s="1023"/>
      <c r="J82" s="649" t="s">
        <v>1008</v>
      </c>
      <c r="K82" s="837"/>
      <c r="L82" s="838"/>
    </row>
    <row r="83" spans="1:13" ht="34.5" customHeight="1">
      <c r="A83" s="1024"/>
      <c r="B83" s="1025"/>
      <c r="C83" s="1025"/>
      <c r="D83" s="1025"/>
      <c r="E83" s="1025"/>
      <c r="F83" s="1025"/>
      <c r="G83" s="1025"/>
      <c r="H83" s="1025"/>
      <c r="I83" s="1026"/>
      <c r="J83" s="729">
        <f>SUM(J6:J81)</f>
        <v>0</v>
      </c>
      <c r="K83" s="837"/>
      <c r="L83" s="838"/>
    </row>
    <row r="84" spans="1:13">
      <c r="K84" s="570"/>
      <c r="L84" s="570"/>
    </row>
    <row r="85" spans="1:13">
      <c r="J85" s="382"/>
      <c r="K85" s="570"/>
      <c r="L85" s="570"/>
      <c r="M85" s="382"/>
    </row>
    <row r="86" spans="1:13">
      <c r="J86" s="382"/>
      <c r="K86" s="570"/>
      <c r="L86" s="570"/>
    </row>
    <row r="87" spans="1:13">
      <c r="J87" s="382"/>
      <c r="K87" s="570"/>
    </row>
    <row r="88" spans="1:13">
      <c r="J88" s="382"/>
      <c r="K88" s="570"/>
      <c r="L88" s="570"/>
      <c r="M88" s="382"/>
    </row>
  </sheetData>
  <sheetProtection selectLockedCells="1" selectUnlockedCells="1"/>
  <customSheetViews>
    <customSheetView guid="{89EA35C3-7924-44DA-B8AA-065DFF2CD6E9}" scale="40" showPageBreaks="1" fitToPage="1" printArea="1" view="pageBreakPreview" topLeftCell="A16">
      <selection activeCell="H26" sqref="H26"/>
      <rowBreaks count="1" manualBreakCount="1">
        <brk id="67" max="10" man="1"/>
      </rowBreaks>
      <pageMargins left="0" right="0" top="0" bottom="0" header="0" footer="0"/>
      <pageSetup paperSize="9" scale="33" fitToHeight="0" orientation="portrait" r:id="rId1"/>
    </customSheetView>
    <customSheetView guid="{3639C9D1-8CC8-487E-A492-E97C3143B85F}" scale="40" showPageBreaks="1" fitToPage="1" printArea="1" view="pageBreakPreview" topLeftCell="A16">
      <selection activeCell="H26" sqref="H26"/>
      <rowBreaks count="1" manualBreakCount="1">
        <brk id="67" max="10" man="1"/>
      </rowBreaks>
      <pageMargins left="0" right="0" top="0" bottom="0" header="0" footer="0"/>
      <pageSetup paperSize="9" scale="32" fitToHeight="0" orientation="portrait" r:id="rId2"/>
    </customSheetView>
    <customSheetView guid="{82B9B5EF-342D-4631-9AF3-2E5299022429}" scale="40" showPageBreaks="1" fitToPage="1" printArea="1" view="pageBreakPreview" topLeftCell="A28">
      <selection activeCell="B28" sqref="B28"/>
      <rowBreaks count="1" manualBreakCount="1">
        <brk id="67" max="10" man="1"/>
      </rowBreaks>
      <pageMargins left="0" right="0" top="0" bottom="0" header="0" footer="0"/>
      <pageSetup paperSize="9" scale="32" fitToHeight="0" orientation="portrait" r:id="rId3"/>
    </customSheetView>
  </customSheetViews>
  <mergeCells count="57">
    <mergeCell ref="A68:A69"/>
    <mergeCell ref="B68:B69"/>
    <mergeCell ref="C68:C69"/>
    <mergeCell ref="L68:L69"/>
    <mergeCell ref="C21:C24"/>
    <mergeCell ref="A57:L57"/>
    <mergeCell ref="A50:L50"/>
    <mergeCell ref="A36:L36"/>
    <mergeCell ref="C58:C60"/>
    <mergeCell ref="D58:D60"/>
    <mergeCell ref="C65:C66"/>
    <mergeCell ref="A32:L32"/>
    <mergeCell ref="C37:C38"/>
    <mergeCell ref="A5:L5"/>
    <mergeCell ref="C6:C9"/>
    <mergeCell ref="A7:A9"/>
    <mergeCell ref="D7:D9"/>
    <mergeCell ref="A82:I83"/>
    <mergeCell ref="D77:D78"/>
    <mergeCell ref="E77:I77"/>
    <mergeCell ref="C79:C81"/>
    <mergeCell ref="A77:A78"/>
    <mergeCell ref="B77:B78"/>
    <mergeCell ref="C77:C78"/>
    <mergeCell ref="L21:L23"/>
    <mergeCell ref="G45:I45"/>
    <mergeCell ref="A39:L39"/>
    <mergeCell ref="K68:K69"/>
    <mergeCell ref="A53:L53"/>
    <mergeCell ref="K21:K23"/>
    <mergeCell ref="C18:C20"/>
    <mergeCell ref="A10:A11"/>
    <mergeCell ref="B10:B11"/>
    <mergeCell ref="A12:A14"/>
    <mergeCell ref="D18:D20"/>
    <mergeCell ref="A16:L16"/>
    <mergeCell ref="A21:A23"/>
    <mergeCell ref="D21:D23"/>
    <mergeCell ref="A18:A20"/>
    <mergeCell ref="L18:L20"/>
    <mergeCell ref="K18:K20"/>
    <mergeCell ref="L7:L9"/>
    <mergeCell ref="G11:I11"/>
    <mergeCell ref="K12:K14"/>
    <mergeCell ref="L12:L14"/>
    <mergeCell ref="C10:C14"/>
    <mergeCell ref="D10:D11"/>
    <mergeCell ref="D12:D14"/>
    <mergeCell ref="K7:K9"/>
    <mergeCell ref="A1:L1"/>
    <mergeCell ref="A3:A4"/>
    <mergeCell ref="B3:B4"/>
    <mergeCell ref="C3:C4"/>
    <mergeCell ref="D3:D4"/>
    <mergeCell ref="K3:L3"/>
    <mergeCell ref="E3:I3"/>
    <mergeCell ref="J3:J4"/>
  </mergeCells>
  <pageMargins left="0" right="0" top="0" bottom="0" header="0" footer="0"/>
  <pageSetup paperSize="9" scale="29" fitToHeight="0" orientation="portrait" r:id="rId4"/>
  <rowBreaks count="1" manualBreakCount="1">
    <brk id="58" max="10" man="1"/>
  </rowBreaks>
  <drawing r:id="rId5"/>
  <legacyDrawing r:id="rId6"/>
  <oleObjects>
    <mc:AlternateContent xmlns:mc="http://schemas.openxmlformats.org/markup-compatibility/2006">
      <mc:Choice Requires="x14">
        <oleObject progId="Photoshop.Image.18" shapeId="18441" r:id="rId7">
          <objectPr defaultSize="0" autoPict="0" r:id="rId8">
            <anchor moveWithCells="1">
              <from>
                <xdr:col>2</xdr:col>
                <xdr:colOff>723900</xdr:colOff>
                <xdr:row>60</xdr:row>
                <xdr:rowOff>38100</xdr:rowOff>
              </from>
              <to>
                <xdr:col>2</xdr:col>
                <xdr:colOff>838200</xdr:colOff>
                <xdr:row>60</xdr:row>
                <xdr:rowOff>161925</xdr:rowOff>
              </to>
            </anchor>
          </objectPr>
        </oleObject>
      </mc:Choice>
      <mc:Fallback>
        <oleObject progId="Photoshop.Image.18" shapeId="18441" r:id="rId7"/>
      </mc:Fallback>
    </mc:AlternateContent>
    <mc:AlternateContent xmlns:mc="http://schemas.openxmlformats.org/markup-compatibility/2006">
      <mc:Choice Requires="x14">
        <oleObject progId="Photoshop.Image.18" shapeId="18444" r:id="rId9">
          <objectPr defaultSize="0" autoPict="0" r:id="rId10">
            <anchor moveWithCells="1">
              <from>
                <xdr:col>2</xdr:col>
                <xdr:colOff>933450</xdr:colOff>
                <xdr:row>26</xdr:row>
                <xdr:rowOff>0</xdr:rowOff>
              </from>
              <to>
                <xdr:col>2</xdr:col>
                <xdr:colOff>990600</xdr:colOff>
                <xdr:row>26</xdr:row>
                <xdr:rowOff>114300</xdr:rowOff>
              </to>
            </anchor>
          </objectPr>
        </oleObject>
      </mc:Choice>
      <mc:Fallback>
        <oleObject progId="Photoshop.Image.18" shapeId="18444" r:id="rId9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  <pageSetUpPr fitToPage="1"/>
  </sheetPr>
  <dimension ref="A1:L11"/>
  <sheetViews>
    <sheetView view="pageBreakPreview" topLeftCell="A10" zoomScale="40" zoomScaleNormal="46" zoomScaleSheetLayoutView="40" workbookViewId="0">
      <selection activeCell="E7" sqref="E7:G7"/>
    </sheetView>
  </sheetViews>
  <sheetFormatPr defaultRowHeight="16.5"/>
  <cols>
    <col min="1" max="1" width="57.28515625" style="175" customWidth="1"/>
    <col min="2" max="2" width="54" style="175" customWidth="1"/>
    <col min="3" max="3" width="43.85546875" style="175" customWidth="1"/>
    <col min="4" max="4" width="22.140625" style="175" customWidth="1"/>
    <col min="5" max="5" width="17.140625" style="175" customWidth="1"/>
    <col min="6" max="6" width="18.140625" style="175" customWidth="1"/>
    <col min="7" max="7" width="16.28515625" style="175" customWidth="1"/>
    <col min="8" max="8" width="18.28515625" style="175" customWidth="1"/>
    <col min="9" max="9" width="0.140625" style="175" customWidth="1"/>
    <col min="10" max="12" width="9.140625" style="175" hidden="1" customWidth="1"/>
    <col min="13" max="16384" width="9.140625" style="175"/>
  </cols>
  <sheetData>
    <row r="1" spans="1:8" ht="409.5" customHeight="1">
      <c r="A1" s="1184"/>
      <c r="B1" s="1185"/>
      <c r="C1" s="1185"/>
      <c r="D1" s="1185"/>
      <c r="E1" s="1185"/>
      <c r="F1" s="1185"/>
      <c r="G1" s="1185"/>
      <c r="H1" s="1185"/>
    </row>
    <row r="2" spans="1:8" ht="81" customHeight="1">
      <c r="A2" s="1184"/>
      <c r="B2" s="1185"/>
      <c r="C2" s="1185"/>
      <c r="D2" s="1185"/>
      <c r="E2" s="1185"/>
      <c r="F2" s="1185"/>
      <c r="G2" s="1185"/>
      <c r="H2" s="1185"/>
    </row>
    <row r="3" spans="1:8" s="1" customFormat="1" ht="48.75" customHeight="1">
      <c r="A3" s="1165" t="s">
        <v>188</v>
      </c>
      <c r="B3" s="1165" t="s">
        <v>196</v>
      </c>
      <c r="C3" s="1165" t="s">
        <v>186</v>
      </c>
      <c r="D3" s="1186" t="s">
        <v>559</v>
      </c>
      <c r="E3" s="1187"/>
      <c r="F3" s="1187"/>
      <c r="G3" s="1188"/>
      <c r="H3" s="1167" t="s">
        <v>184</v>
      </c>
    </row>
    <row r="4" spans="1:8" s="1" customFormat="1" ht="168" customHeight="1">
      <c r="A4" s="1189"/>
      <c r="B4" s="1166"/>
      <c r="C4" s="1166"/>
      <c r="D4" s="730" t="s">
        <v>1038</v>
      </c>
      <c r="E4" s="730" t="s">
        <v>1039</v>
      </c>
      <c r="F4" s="730" t="s">
        <v>1040</v>
      </c>
      <c r="G4" s="730" t="s">
        <v>1041</v>
      </c>
      <c r="H4" s="1168"/>
    </row>
    <row r="5" spans="1:8" ht="267.75" customHeight="1">
      <c r="A5" s="239" t="s">
        <v>779</v>
      </c>
      <c r="B5" s="511"/>
      <c r="C5" s="777" t="s">
        <v>313</v>
      </c>
      <c r="D5" s="505">
        <v>4027</v>
      </c>
      <c r="E5" s="1177">
        <v>1384.3200000000002</v>
      </c>
      <c r="F5" s="1178"/>
      <c r="G5" s="1179"/>
      <c r="H5" s="779">
        <v>0</v>
      </c>
    </row>
    <row r="6" spans="1:8" ht="116.25" customHeight="1">
      <c r="A6" s="239" t="s">
        <v>502</v>
      </c>
      <c r="B6" s="1171"/>
      <c r="C6" s="1169"/>
      <c r="D6" s="780">
        <v>4776</v>
      </c>
      <c r="E6" s="1176">
        <v>1540.0000000000002</v>
      </c>
      <c r="F6" s="1176"/>
      <c r="G6" s="1176"/>
      <c r="H6" s="781">
        <v>0</v>
      </c>
    </row>
    <row r="7" spans="1:8" ht="116.25" customHeight="1">
      <c r="A7" s="470" t="s">
        <v>503</v>
      </c>
      <c r="B7" s="1172"/>
      <c r="C7" s="1170"/>
      <c r="D7" s="782">
        <v>3887</v>
      </c>
      <c r="E7" s="1173">
        <v>2634.2400000000002</v>
      </c>
      <c r="F7" s="1173"/>
      <c r="G7" s="1173"/>
      <c r="H7" s="783">
        <v>0</v>
      </c>
    </row>
    <row r="8" spans="1:8" ht="156" customHeight="1">
      <c r="A8" s="776" t="s">
        <v>1074</v>
      </c>
      <c r="B8" s="1182"/>
      <c r="C8" s="784"/>
      <c r="D8" s="785"/>
      <c r="E8" s="1180">
        <v>1731.5200000000002</v>
      </c>
      <c r="F8" s="1180"/>
      <c r="G8" s="1181"/>
      <c r="H8" s="783">
        <v>0</v>
      </c>
    </row>
    <row r="9" spans="1:8" ht="138.75" customHeight="1">
      <c r="A9" s="470" t="s">
        <v>707</v>
      </c>
      <c r="B9" s="1183"/>
      <c r="C9" s="775"/>
      <c r="D9" s="786">
        <v>4147</v>
      </c>
      <c r="E9" s="1174">
        <v>3147.2000000000003</v>
      </c>
      <c r="F9" s="1174"/>
      <c r="G9" s="1175"/>
      <c r="H9" s="774">
        <v>0</v>
      </c>
    </row>
    <row r="10" spans="1:8" ht="149.25" customHeight="1">
      <c r="A10" s="1161" t="s">
        <v>497</v>
      </c>
      <c r="B10" s="1161"/>
      <c r="C10" s="1161"/>
      <c r="D10" s="1161"/>
      <c r="E10" s="1161"/>
      <c r="F10" s="1161"/>
      <c r="G10" s="1162"/>
      <c r="H10" s="664" t="s">
        <v>1008</v>
      </c>
    </row>
    <row r="11" spans="1:8" ht="32.25" customHeight="1">
      <c r="A11" s="1163"/>
      <c r="B11" s="1163"/>
      <c r="C11" s="1163"/>
      <c r="D11" s="1163"/>
      <c r="E11" s="1163"/>
      <c r="F11" s="1163"/>
      <c r="G11" s="1164"/>
      <c r="H11" s="673">
        <f>SUM(H5:H9)</f>
        <v>0</v>
      </c>
    </row>
  </sheetData>
  <sheetProtection selectLockedCells="1" selectUnlockedCells="1"/>
  <customSheetViews>
    <customSheetView guid="{89EA35C3-7924-44DA-B8AA-065DFF2CD6E9}" scale="40" showPageBreaks="1" fitToPage="1" printArea="1" hiddenColumns="1" view="pageBreakPreview">
      <selection activeCell="O2" sqref="O2"/>
      <pageMargins left="0.19685039370078741" right="0.19685039370078741" top="0.19685039370078741" bottom="0.19685039370078741" header="0" footer="0"/>
      <printOptions horizontalCentered="1"/>
      <pageSetup paperSize="9" scale="40" fitToHeight="0" orientation="portrait" r:id="rId1"/>
    </customSheetView>
    <customSheetView guid="{3639C9D1-8CC8-487E-A492-E97C3143B85F}" scale="40" showPageBreaks="1" fitToPage="1" printArea="1" hiddenColumns="1" view="pageBreakPreview">
      <selection activeCell="O2" sqref="O2"/>
      <pageMargins left="0.19685039370078741" right="0.19685039370078741" top="0.19685039370078741" bottom="0.19685039370078741" header="0" footer="0"/>
      <printOptions horizontalCentered="1"/>
      <pageSetup paperSize="9" scale="40" fitToHeight="0" orientation="portrait" r:id="rId2"/>
    </customSheetView>
    <customSheetView guid="{82B9B5EF-342D-4631-9AF3-2E5299022429}" scale="40" showPageBreaks="1" fitToPage="1" printArea="1" hiddenColumns="1" view="pageBreakPreview">
      <selection activeCell="O2" sqref="O2"/>
      <pageMargins left="0.19685039370078741" right="0.19685039370078741" top="0.19685039370078741" bottom="0.19685039370078741" header="0" footer="0"/>
      <printOptions horizontalCentered="1"/>
      <pageSetup paperSize="9" scale="40" fitToHeight="0" orientation="portrait" r:id="rId3"/>
    </customSheetView>
  </customSheetViews>
  <mergeCells count="16">
    <mergeCell ref="A1:H1"/>
    <mergeCell ref="A2:H2"/>
    <mergeCell ref="D3:G3"/>
    <mergeCell ref="A3:A4"/>
    <mergeCell ref="B3:B4"/>
    <mergeCell ref="A10:G11"/>
    <mergeCell ref="C3:C4"/>
    <mergeCell ref="H3:H4"/>
    <mergeCell ref="C6:C7"/>
    <mergeCell ref="B6:B7"/>
    <mergeCell ref="E7:G7"/>
    <mergeCell ref="E9:G9"/>
    <mergeCell ref="E6:G6"/>
    <mergeCell ref="E5:G5"/>
    <mergeCell ref="E8:G8"/>
    <mergeCell ref="B8:B9"/>
  </mergeCells>
  <printOptions horizontalCentered="1"/>
  <pageMargins left="0.19685039370078741" right="0.19685039370078741" top="0.19685039370078741" bottom="0.19685039370078741" header="0" footer="0"/>
  <pageSetup paperSize="9" scale="40" fitToHeight="0" orientation="portrait" r:id="rId4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-0.249977111117893"/>
    <pageSetUpPr fitToPage="1"/>
  </sheetPr>
  <dimension ref="A1:L83"/>
  <sheetViews>
    <sheetView topLeftCell="A64" zoomScale="40" zoomScaleNormal="40" zoomScaleSheetLayoutView="30" workbookViewId="0">
      <selection activeCell="D39" sqref="D39"/>
    </sheetView>
  </sheetViews>
  <sheetFormatPr defaultRowHeight="20.25"/>
  <cols>
    <col min="1" max="1" width="57" style="175" customWidth="1"/>
    <col min="2" max="2" width="12.7109375" style="175" customWidth="1"/>
    <col min="3" max="3" width="57.140625" style="175" customWidth="1"/>
    <col min="4" max="4" width="46.42578125" style="391" customWidth="1"/>
    <col min="5" max="5" width="15.7109375" style="176" hidden="1" customWidth="1"/>
    <col min="6" max="9" width="15.7109375" style="176" customWidth="1"/>
    <col min="10" max="10" width="14.42578125" style="175" customWidth="1"/>
    <col min="11" max="11" width="22.7109375" style="175" customWidth="1"/>
    <col min="12" max="12" width="21.140625" style="175" customWidth="1"/>
    <col min="13" max="13" width="0.5703125" style="175" customWidth="1"/>
    <col min="14" max="16384" width="9.140625" style="175"/>
  </cols>
  <sheetData>
    <row r="1" spans="1:12" ht="409.5" customHeight="1">
      <c r="A1" s="1207"/>
      <c r="B1" s="1208"/>
      <c r="C1" s="1208"/>
      <c r="D1" s="1208"/>
      <c r="E1" s="1208"/>
      <c r="F1" s="1208"/>
      <c r="G1" s="1208"/>
      <c r="H1" s="1208"/>
      <c r="I1" s="1208"/>
      <c r="J1" s="1208"/>
      <c r="K1" s="1208"/>
      <c r="L1" s="1208"/>
    </row>
    <row r="2" spans="1:12" ht="156" customHeight="1">
      <c r="A2" s="1207"/>
      <c r="B2" s="1208"/>
      <c r="C2" s="1208"/>
      <c r="D2" s="1208"/>
      <c r="E2" s="1208"/>
      <c r="F2" s="1208"/>
      <c r="G2" s="1208"/>
      <c r="H2" s="1208"/>
      <c r="I2" s="1208"/>
      <c r="J2" s="1208"/>
      <c r="K2" s="1208"/>
      <c r="L2" s="1208"/>
    </row>
    <row r="3" spans="1:12" ht="172.5" customHeight="1">
      <c r="A3" s="1029" t="s">
        <v>188</v>
      </c>
      <c r="B3" s="1029" t="s">
        <v>489</v>
      </c>
      <c r="C3" s="1031" t="s">
        <v>186</v>
      </c>
      <c r="D3" s="1031" t="s">
        <v>185</v>
      </c>
      <c r="E3" s="1186" t="s">
        <v>559</v>
      </c>
      <c r="F3" s="1187"/>
      <c r="G3" s="1187"/>
      <c r="H3" s="1187"/>
      <c r="I3" s="1188"/>
      <c r="J3" s="1049" t="s">
        <v>184</v>
      </c>
      <c r="K3" s="1033" t="s">
        <v>560</v>
      </c>
      <c r="L3" s="1033"/>
    </row>
    <row r="4" spans="1:12" ht="155.25" customHeight="1">
      <c r="A4" s="1047"/>
      <c r="B4" s="1047"/>
      <c r="C4" s="1058"/>
      <c r="D4" s="1058"/>
      <c r="E4" s="726" t="s">
        <v>312</v>
      </c>
      <c r="F4" s="872" t="s">
        <v>312</v>
      </c>
      <c r="G4" s="598" t="s">
        <v>957</v>
      </c>
      <c r="H4" s="598" t="s">
        <v>958</v>
      </c>
      <c r="I4" s="598" t="s">
        <v>959</v>
      </c>
      <c r="J4" s="1209"/>
      <c r="K4" s="726" t="s">
        <v>402</v>
      </c>
      <c r="L4" s="726" t="s">
        <v>466</v>
      </c>
    </row>
    <row r="5" spans="1:12" s="177" customFormat="1" ht="45" customHeight="1">
      <c r="A5" s="1190" t="s">
        <v>244</v>
      </c>
      <c r="B5" s="1191"/>
      <c r="C5" s="1191"/>
      <c r="D5" s="1191"/>
      <c r="E5" s="1191"/>
      <c r="F5" s="1191"/>
      <c r="G5" s="1191"/>
      <c r="H5" s="1191"/>
      <c r="I5" s="1191"/>
      <c r="J5" s="1191"/>
      <c r="K5" s="1191"/>
      <c r="L5" s="1192"/>
    </row>
    <row r="6" spans="1:12" s="911" customFormat="1" ht="409.5" customHeight="1">
      <c r="A6" s="906" t="s">
        <v>1044</v>
      </c>
      <c r="B6" s="907"/>
      <c r="C6" s="907"/>
      <c r="D6" s="906" t="s">
        <v>1045</v>
      </c>
      <c r="E6" s="908">
        <f>G6*1.43</f>
        <v>2818.8160000000003</v>
      </c>
      <c r="F6" s="908">
        <v>2516.7999999999997</v>
      </c>
      <c r="G6" s="908">
        <v>1971.2000000000003</v>
      </c>
      <c r="H6" s="908">
        <v>1833.2160000000003</v>
      </c>
      <c r="I6" s="908">
        <v>1714.9440000000002</v>
      </c>
      <c r="J6" s="909">
        <v>0</v>
      </c>
      <c r="K6" s="910"/>
      <c r="L6" s="910"/>
    </row>
    <row r="7" spans="1:12" s="177" customFormat="1" ht="94.5" customHeight="1">
      <c r="A7" s="734" t="s">
        <v>896</v>
      </c>
      <c r="B7" s="746"/>
      <c r="C7" s="1211"/>
      <c r="D7" s="1095" t="s">
        <v>897</v>
      </c>
      <c r="E7" s="612">
        <f t="shared" ref="E7:E16" si="0">G7*1.43</f>
        <v>842.44159999999999</v>
      </c>
      <c r="F7" s="870">
        <v>752.18</v>
      </c>
      <c r="G7" s="899">
        <v>589.12</v>
      </c>
      <c r="H7" s="622">
        <v>547.88160000000005</v>
      </c>
      <c r="I7" s="612">
        <v>512.53440000000001</v>
      </c>
      <c r="J7" s="666">
        <v>0</v>
      </c>
      <c r="K7" s="587"/>
      <c r="L7" s="587"/>
    </row>
    <row r="8" spans="1:12" s="177" customFormat="1" ht="96.75" customHeight="1">
      <c r="A8" s="629" t="s">
        <v>898</v>
      </c>
      <c r="B8" s="618"/>
      <c r="C8" s="1212"/>
      <c r="D8" s="1096"/>
      <c r="E8" s="612">
        <f t="shared" si="0"/>
        <v>842.44159999999999</v>
      </c>
      <c r="F8" s="870">
        <v>752.18</v>
      </c>
      <c r="G8" s="899">
        <v>589.12</v>
      </c>
      <c r="H8" s="622">
        <v>547.88160000000005</v>
      </c>
      <c r="I8" s="612">
        <v>512.53440000000001</v>
      </c>
      <c r="J8" s="666">
        <v>0</v>
      </c>
      <c r="K8" s="587"/>
      <c r="L8" s="587"/>
    </row>
    <row r="9" spans="1:12" s="177" customFormat="1" ht="104.25" customHeight="1">
      <c r="A9" s="629" t="s">
        <v>899</v>
      </c>
      <c r="B9" s="618"/>
      <c r="C9" s="1212"/>
      <c r="D9" s="1096"/>
      <c r="E9" s="612">
        <f t="shared" si="0"/>
        <v>842.44159999999999</v>
      </c>
      <c r="F9" s="870">
        <v>752.18</v>
      </c>
      <c r="G9" s="899">
        <v>589.12</v>
      </c>
      <c r="H9" s="622">
        <v>547.88160000000005</v>
      </c>
      <c r="I9" s="612">
        <v>512.53440000000001</v>
      </c>
      <c r="J9" s="666">
        <v>0</v>
      </c>
      <c r="K9" s="587"/>
      <c r="L9" s="587"/>
    </row>
    <row r="10" spans="1:12" s="177" customFormat="1" ht="104.25" customHeight="1">
      <c r="A10" s="629" t="s">
        <v>1056</v>
      </c>
      <c r="B10" s="760"/>
      <c r="C10" s="1212"/>
      <c r="D10" s="1096"/>
      <c r="E10" s="759">
        <f>G10*1.43</f>
        <v>842.44159999999999</v>
      </c>
      <c r="F10" s="870">
        <v>752.18</v>
      </c>
      <c r="G10" s="899">
        <v>589.12</v>
      </c>
      <c r="H10" s="761">
        <v>547.88160000000005</v>
      </c>
      <c r="I10" s="759">
        <v>512.53440000000001</v>
      </c>
      <c r="J10" s="666">
        <v>0</v>
      </c>
      <c r="K10" s="587"/>
      <c r="L10" s="587"/>
    </row>
    <row r="11" spans="1:12" s="177" customFormat="1" ht="108" customHeight="1">
      <c r="A11" s="629" t="s">
        <v>900</v>
      </c>
      <c r="B11" s="618"/>
      <c r="C11" s="1212"/>
      <c r="D11" s="1096"/>
      <c r="E11" s="612">
        <f t="shared" si="0"/>
        <v>908.10720000000003</v>
      </c>
      <c r="F11" s="870">
        <v>810.81</v>
      </c>
      <c r="G11" s="899">
        <v>635.04000000000008</v>
      </c>
      <c r="H11" s="622">
        <v>590.58720000000005</v>
      </c>
      <c r="I11" s="612">
        <v>552.48480000000006</v>
      </c>
      <c r="J11" s="666">
        <v>0</v>
      </c>
      <c r="K11" s="587"/>
      <c r="L11" s="587"/>
    </row>
    <row r="12" spans="1:12" s="177" customFormat="1" ht="94.5" customHeight="1">
      <c r="A12" s="629" t="s">
        <v>901</v>
      </c>
      <c r="B12" s="618"/>
      <c r="C12" s="1212"/>
      <c r="D12" s="1096"/>
      <c r="E12" s="612">
        <f t="shared" si="0"/>
        <v>908.10720000000003</v>
      </c>
      <c r="F12" s="870">
        <v>810.81</v>
      </c>
      <c r="G12" s="899">
        <v>635.04000000000008</v>
      </c>
      <c r="H12" s="622">
        <v>590.58720000000005</v>
      </c>
      <c r="I12" s="612">
        <v>552.48480000000006</v>
      </c>
      <c r="J12" s="666">
        <v>0</v>
      </c>
      <c r="K12" s="587"/>
      <c r="L12" s="587"/>
    </row>
    <row r="13" spans="1:12" s="177" customFormat="1" ht="108" customHeight="1">
      <c r="A13" s="629" t="s">
        <v>902</v>
      </c>
      <c r="B13" s="618"/>
      <c r="C13" s="1212"/>
      <c r="D13" s="1096"/>
      <c r="E13" s="612">
        <f t="shared" si="0"/>
        <v>908.10720000000003</v>
      </c>
      <c r="F13" s="870">
        <v>810.81</v>
      </c>
      <c r="G13" s="899">
        <v>635.04000000000008</v>
      </c>
      <c r="H13" s="622">
        <v>590.58720000000005</v>
      </c>
      <c r="I13" s="612">
        <v>552.48480000000006</v>
      </c>
      <c r="J13" s="666">
        <v>0</v>
      </c>
      <c r="K13" s="587"/>
      <c r="L13" s="587"/>
    </row>
    <row r="14" spans="1:12" s="177" customFormat="1" ht="99" customHeight="1">
      <c r="A14" s="629" t="s">
        <v>903</v>
      </c>
      <c r="B14" s="618"/>
      <c r="C14" s="1212"/>
      <c r="D14" s="1096"/>
      <c r="E14" s="612">
        <f t="shared" si="0"/>
        <v>776.77600000000007</v>
      </c>
      <c r="F14" s="870">
        <v>693.55</v>
      </c>
      <c r="G14" s="899">
        <v>543.20000000000005</v>
      </c>
      <c r="H14" s="622">
        <v>505.17600000000004</v>
      </c>
      <c r="I14" s="612">
        <v>472.58400000000006</v>
      </c>
      <c r="J14" s="666">
        <v>0</v>
      </c>
      <c r="K14" s="587"/>
      <c r="L14" s="587"/>
    </row>
    <row r="15" spans="1:12" s="177" customFormat="1" ht="117.75" customHeight="1">
      <c r="A15" s="629" t="s">
        <v>904</v>
      </c>
      <c r="B15" s="618"/>
      <c r="C15" s="1212"/>
      <c r="D15" s="1096"/>
      <c r="E15" s="612">
        <f t="shared" si="0"/>
        <v>776.77600000000007</v>
      </c>
      <c r="F15" s="870">
        <v>693.55</v>
      </c>
      <c r="G15" s="899">
        <v>543.20000000000005</v>
      </c>
      <c r="H15" s="622">
        <v>505.17600000000004</v>
      </c>
      <c r="I15" s="612">
        <v>472.58400000000006</v>
      </c>
      <c r="J15" s="666">
        <v>0</v>
      </c>
      <c r="K15" s="587"/>
      <c r="L15" s="587"/>
    </row>
    <row r="16" spans="1:12" s="177" customFormat="1" ht="353.25" customHeight="1">
      <c r="A16" s="629" t="s">
        <v>905</v>
      </c>
      <c r="B16" s="618"/>
      <c r="C16" s="1212"/>
      <c r="D16" s="1097"/>
      <c r="E16" s="612">
        <f t="shared" si="0"/>
        <v>776.77600000000007</v>
      </c>
      <c r="F16" s="870">
        <v>693.55</v>
      </c>
      <c r="G16" s="899">
        <v>543.20000000000005</v>
      </c>
      <c r="H16" s="622">
        <v>505.17600000000004</v>
      </c>
      <c r="I16" s="612">
        <v>472.58400000000006</v>
      </c>
      <c r="J16" s="666">
        <v>0</v>
      </c>
      <c r="K16" s="587"/>
      <c r="L16" s="587"/>
    </row>
    <row r="17" spans="1:12" ht="311.25" customHeight="1">
      <c r="A17" s="566" t="s">
        <v>907</v>
      </c>
      <c r="B17" s="618" t="s">
        <v>906</v>
      </c>
      <c r="C17" s="617"/>
      <c r="D17" s="630" t="s">
        <v>1066</v>
      </c>
      <c r="E17" s="612">
        <v>987</v>
      </c>
      <c r="F17" s="870">
        <v>987</v>
      </c>
      <c r="G17" s="899">
        <v>772.80000000000007</v>
      </c>
      <c r="H17" s="622">
        <v>641</v>
      </c>
      <c r="I17" s="612">
        <v>600</v>
      </c>
      <c r="J17" s="666">
        <v>0</v>
      </c>
      <c r="K17" s="587"/>
      <c r="L17" s="587"/>
    </row>
    <row r="18" spans="1:12" ht="99.75" customHeight="1">
      <c r="A18" s="1225" t="s">
        <v>311</v>
      </c>
      <c r="B18" s="1226"/>
      <c r="C18" s="1226"/>
      <c r="D18" s="1226"/>
      <c r="E18" s="1226"/>
      <c r="F18" s="1226"/>
      <c r="G18" s="1226"/>
      <c r="H18" s="1226"/>
      <c r="I18" s="1226"/>
      <c r="J18" s="1226"/>
      <c r="K18" s="1226"/>
      <c r="L18" s="1227"/>
    </row>
    <row r="19" spans="1:12" ht="99.75" customHeight="1">
      <c r="A19" s="363" t="s">
        <v>310</v>
      </c>
      <c r="B19" s="286" t="s">
        <v>291</v>
      </c>
      <c r="C19" s="1109" t="s">
        <v>309</v>
      </c>
      <c r="D19" s="364" t="s">
        <v>308</v>
      </c>
      <c r="E19" s="433">
        <f t="shared" ref="E19:E42" si="1">G19*1.43</f>
        <v>115.31520000000002</v>
      </c>
      <c r="F19" s="744">
        <v>102.96</v>
      </c>
      <c r="G19" s="199">
        <v>80.640000000000015</v>
      </c>
      <c r="H19" s="199">
        <v>74.995200000000011</v>
      </c>
      <c r="I19" s="370">
        <v>70.156800000000018</v>
      </c>
      <c r="J19" s="668">
        <v>0</v>
      </c>
      <c r="K19" s="399" t="s">
        <v>467</v>
      </c>
      <c r="L19" s="399"/>
    </row>
    <row r="20" spans="1:12" ht="99.75" customHeight="1">
      <c r="A20" s="360" t="s">
        <v>307</v>
      </c>
      <c r="B20" s="278" t="s">
        <v>291</v>
      </c>
      <c r="C20" s="1109"/>
      <c r="D20" s="358" t="s">
        <v>306</v>
      </c>
      <c r="E20" s="433">
        <f t="shared" si="1"/>
        <v>131.3312</v>
      </c>
      <c r="F20" s="744">
        <v>117.25999999999999</v>
      </c>
      <c r="G20" s="368">
        <v>91.84</v>
      </c>
      <c r="H20" s="368">
        <v>85.411200000000008</v>
      </c>
      <c r="I20" s="359">
        <v>79.900800000000004</v>
      </c>
      <c r="J20" s="669">
        <v>0</v>
      </c>
      <c r="K20" s="289"/>
      <c r="L20" s="289"/>
    </row>
    <row r="21" spans="1:12" ht="99.75" customHeight="1">
      <c r="A21" s="360" t="s">
        <v>305</v>
      </c>
      <c r="B21" s="278" t="s">
        <v>291</v>
      </c>
      <c r="C21" s="1110"/>
      <c r="D21" s="358" t="s">
        <v>304</v>
      </c>
      <c r="E21" s="433">
        <f t="shared" si="1"/>
        <v>171.37120000000002</v>
      </c>
      <c r="F21" s="744">
        <v>153.01</v>
      </c>
      <c r="G21" s="368">
        <v>119.84000000000002</v>
      </c>
      <c r="H21" s="368">
        <v>111.45120000000003</v>
      </c>
      <c r="I21" s="359">
        <v>104.26080000000002</v>
      </c>
      <c r="J21" s="669">
        <v>0</v>
      </c>
      <c r="K21" s="289"/>
      <c r="L21" s="289"/>
    </row>
    <row r="22" spans="1:12" ht="99.75" customHeight="1">
      <c r="A22" s="352" t="s">
        <v>303</v>
      </c>
      <c r="B22" s="278" t="s">
        <v>291</v>
      </c>
      <c r="C22" s="1111" t="s">
        <v>302</v>
      </c>
      <c r="D22" s="356" t="s">
        <v>301</v>
      </c>
      <c r="E22" s="433">
        <f t="shared" si="1"/>
        <v>97.697600000000008</v>
      </c>
      <c r="F22" s="744">
        <v>87.22999999999999</v>
      </c>
      <c r="G22" s="368">
        <v>68.320000000000007</v>
      </c>
      <c r="H22" s="368">
        <v>63.537600000000012</v>
      </c>
      <c r="I22" s="359">
        <v>59.438400000000009</v>
      </c>
      <c r="J22" s="669">
        <v>0</v>
      </c>
      <c r="K22" s="289"/>
      <c r="L22" s="289"/>
    </row>
    <row r="23" spans="1:12" ht="99.75" customHeight="1">
      <c r="A23" s="223" t="s">
        <v>300</v>
      </c>
      <c r="B23" s="278" t="s">
        <v>291</v>
      </c>
      <c r="C23" s="1112"/>
      <c r="D23" s="356" t="s">
        <v>299</v>
      </c>
      <c r="E23" s="433">
        <f t="shared" si="1"/>
        <v>100.9008</v>
      </c>
      <c r="F23" s="744">
        <v>90.089999999999989</v>
      </c>
      <c r="G23" s="234">
        <v>70.56</v>
      </c>
      <c r="H23" s="234">
        <v>65.620800000000003</v>
      </c>
      <c r="I23" s="228">
        <v>61.3872</v>
      </c>
      <c r="J23" s="669">
        <v>0</v>
      </c>
      <c r="K23" s="289"/>
      <c r="L23" s="289"/>
    </row>
    <row r="24" spans="1:12" ht="99.75" customHeight="1">
      <c r="A24" s="293" t="s">
        <v>298</v>
      </c>
      <c r="B24" s="280" t="s">
        <v>291</v>
      </c>
      <c r="C24" s="1112"/>
      <c r="D24" s="358" t="s">
        <v>297</v>
      </c>
      <c r="E24" s="433">
        <f t="shared" si="1"/>
        <v>108.90880000000001</v>
      </c>
      <c r="F24" s="744">
        <v>97.24</v>
      </c>
      <c r="G24" s="234">
        <v>76.160000000000011</v>
      </c>
      <c r="H24" s="234">
        <v>70.828800000000015</v>
      </c>
      <c r="I24" s="228">
        <v>66.259200000000007</v>
      </c>
      <c r="J24" s="669">
        <v>0</v>
      </c>
      <c r="K24" s="289"/>
      <c r="L24" s="289"/>
    </row>
    <row r="25" spans="1:12" ht="99.75" customHeight="1">
      <c r="A25" s="223" t="s">
        <v>296</v>
      </c>
      <c r="B25" s="278" t="s">
        <v>291</v>
      </c>
      <c r="C25" s="1112"/>
      <c r="D25" s="358" t="s">
        <v>295</v>
      </c>
      <c r="E25" s="433">
        <f t="shared" si="1"/>
        <v>124.92480000000002</v>
      </c>
      <c r="F25" s="744">
        <v>111.53999999999999</v>
      </c>
      <c r="G25" s="234">
        <v>87.360000000000014</v>
      </c>
      <c r="H25" s="234">
        <v>81.244800000000012</v>
      </c>
      <c r="I25" s="228">
        <v>76.003200000000007</v>
      </c>
      <c r="J25" s="669">
        <v>0</v>
      </c>
      <c r="K25" s="289"/>
      <c r="L25" s="289"/>
    </row>
    <row r="26" spans="1:12" ht="99.75" customHeight="1">
      <c r="A26" s="223" t="s">
        <v>294</v>
      </c>
      <c r="B26" s="278" t="s">
        <v>291</v>
      </c>
      <c r="C26" s="1112"/>
      <c r="D26" s="358" t="s">
        <v>293</v>
      </c>
      <c r="E26" s="433">
        <f t="shared" si="1"/>
        <v>137.73760000000001</v>
      </c>
      <c r="F26" s="744">
        <v>122.97999999999999</v>
      </c>
      <c r="G26" s="234">
        <v>96.320000000000007</v>
      </c>
      <c r="H26" s="234">
        <v>89.577600000000018</v>
      </c>
      <c r="I26" s="228">
        <v>83.798400000000001</v>
      </c>
      <c r="J26" s="669">
        <v>0</v>
      </c>
      <c r="K26" s="289"/>
      <c r="L26" s="289"/>
    </row>
    <row r="27" spans="1:12" ht="153" customHeight="1">
      <c r="A27" s="223" t="s">
        <v>292</v>
      </c>
      <c r="B27" s="278" t="s">
        <v>291</v>
      </c>
      <c r="C27" s="1112"/>
      <c r="D27" s="358" t="s">
        <v>290</v>
      </c>
      <c r="E27" s="433">
        <f t="shared" si="1"/>
        <v>155.35520000000002</v>
      </c>
      <c r="F27" s="744">
        <v>138.71</v>
      </c>
      <c r="G27" s="234">
        <v>108.64000000000001</v>
      </c>
      <c r="H27" s="234">
        <v>101.03520000000002</v>
      </c>
      <c r="I27" s="228">
        <v>94.516800000000018</v>
      </c>
      <c r="J27" s="669">
        <v>0</v>
      </c>
      <c r="K27" s="289"/>
      <c r="L27" s="289"/>
    </row>
    <row r="28" spans="1:12" ht="135" customHeight="1">
      <c r="A28" s="223" t="s">
        <v>289</v>
      </c>
      <c r="B28" s="278" t="s">
        <v>283</v>
      </c>
      <c r="C28" s="1197" t="s">
        <v>288</v>
      </c>
      <c r="D28" s="358" t="s">
        <v>287</v>
      </c>
      <c r="E28" s="433">
        <f t="shared" si="1"/>
        <v>72.072000000000003</v>
      </c>
      <c r="F28" s="744">
        <v>64.349999999999994</v>
      </c>
      <c r="G28" s="234">
        <v>50.400000000000006</v>
      </c>
      <c r="H28" s="234">
        <v>46.872000000000007</v>
      </c>
      <c r="I28" s="228">
        <v>43.848000000000006</v>
      </c>
      <c r="J28" s="669">
        <v>0</v>
      </c>
      <c r="K28" s="289"/>
      <c r="L28" s="289"/>
    </row>
    <row r="29" spans="1:12" ht="144.75" customHeight="1">
      <c r="A29" s="223" t="s">
        <v>286</v>
      </c>
      <c r="B29" s="278" t="s">
        <v>283</v>
      </c>
      <c r="C29" s="1198"/>
      <c r="D29" s="358" t="s">
        <v>285</v>
      </c>
      <c r="E29" s="433">
        <f t="shared" si="1"/>
        <v>94.494400000000013</v>
      </c>
      <c r="F29" s="744">
        <v>84.36999999999999</v>
      </c>
      <c r="G29" s="234">
        <v>66.080000000000013</v>
      </c>
      <c r="H29" s="234">
        <v>61.454400000000014</v>
      </c>
      <c r="I29" s="228">
        <v>57.48960000000001</v>
      </c>
      <c r="J29" s="669">
        <v>0</v>
      </c>
      <c r="K29" s="289"/>
      <c r="L29" s="289"/>
    </row>
    <row r="30" spans="1:12" ht="121.5" customHeight="1">
      <c r="A30" s="223" t="s">
        <v>284</v>
      </c>
      <c r="B30" s="278" t="s">
        <v>283</v>
      </c>
      <c r="C30" s="1198"/>
      <c r="D30" s="358" t="s">
        <v>282</v>
      </c>
      <c r="E30" s="433">
        <f t="shared" si="1"/>
        <v>115.31520000000002</v>
      </c>
      <c r="F30" s="744">
        <v>102.96</v>
      </c>
      <c r="G30" s="234">
        <v>80.640000000000015</v>
      </c>
      <c r="H30" s="234">
        <v>74.995200000000011</v>
      </c>
      <c r="I30" s="228">
        <v>70.156800000000018</v>
      </c>
      <c r="J30" s="669">
        <v>0</v>
      </c>
      <c r="K30" s="289"/>
      <c r="L30" s="289"/>
    </row>
    <row r="31" spans="1:12" ht="111.75" customHeight="1">
      <c r="A31" s="963" t="s">
        <v>281</v>
      </c>
      <c r="B31" s="964" t="s">
        <v>273</v>
      </c>
      <c r="C31" s="1199" t="s">
        <v>280</v>
      </c>
      <c r="D31" s="934" t="s">
        <v>279</v>
      </c>
      <c r="E31" s="928">
        <f t="shared" si="1"/>
        <v>291.49120000000005</v>
      </c>
      <c r="F31" s="928">
        <v>260.26</v>
      </c>
      <c r="G31" s="921">
        <v>203.84000000000003</v>
      </c>
      <c r="H31" s="921">
        <v>189.57120000000003</v>
      </c>
      <c r="I31" s="962">
        <v>177.34080000000003</v>
      </c>
      <c r="J31" s="929">
        <v>0</v>
      </c>
      <c r="K31" s="965"/>
      <c r="L31" s="965"/>
    </row>
    <row r="32" spans="1:12" s="912" customFormat="1" ht="131.25" customHeight="1">
      <c r="A32" s="966" t="s">
        <v>278</v>
      </c>
      <c r="B32" s="964" t="s">
        <v>273</v>
      </c>
      <c r="C32" s="1200"/>
      <c r="D32" s="934" t="s">
        <v>277</v>
      </c>
      <c r="E32" s="928">
        <f t="shared" si="1"/>
        <v>304.30400000000003</v>
      </c>
      <c r="F32" s="928">
        <v>271.7</v>
      </c>
      <c r="G32" s="921">
        <v>212.8</v>
      </c>
      <c r="H32" s="921">
        <v>197.90400000000002</v>
      </c>
      <c r="I32" s="962">
        <v>185.136</v>
      </c>
      <c r="J32" s="929">
        <v>0</v>
      </c>
      <c r="K32" s="965"/>
      <c r="L32" s="965"/>
    </row>
    <row r="33" spans="1:12" ht="168" customHeight="1">
      <c r="A33" s="967" t="s">
        <v>276</v>
      </c>
      <c r="B33" s="964" t="s">
        <v>273</v>
      </c>
      <c r="C33" s="1200"/>
      <c r="D33" s="934" t="s">
        <v>275</v>
      </c>
      <c r="E33" s="928">
        <f t="shared" si="1"/>
        <v>341.14080000000001</v>
      </c>
      <c r="F33" s="928">
        <v>304.58999999999997</v>
      </c>
      <c r="G33" s="921">
        <v>238.56000000000003</v>
      </c>
      <c r="H33" s="921">
        <v>221.86080000000004</v>
      </c>
      <c r="I33" s="962">
        <v>207.54720000000003</v>
      </c>
      <c r="J33" s="929">
        <v>0</v>
      </c>
      <c r="K33" s="965"/>
      <c r="L33" s="965"/>
    </row>
    <row r="34" spans="1:12" s="177" customFormat="1" ht="333" customHeight="1">
      <c r="A34" s="968" t="s">
        <v>274</v>
      </c>
      <c r="B34" s="964" t="s">
        <v>273</v>
      </c>
      <c r="C34" s="1200"/>
      <c r="D34" s="934" t="s">
        <v>272</v>
      </c>
      <c r="E34" s="928">
        <f t="shared" si="1"/>
        <v>426.0256</v>
      </c>
      <c r="F34" s="928">
        <v>380.38</v>
      </c>
      <c r="G34" s="921">
        <v>297.92</v>
      </c>
      <c r="H34" s="921">
        <v>277.06560000000002</v>
      </c>
      <c r="I34" s="962">
        <v>259.19040000000001</v>
      </c>
      <c r="J34" s="929">
        <v>0</v>
      </c>
      <c r="K34" s="965"/>
      <c r="L34" s="965"/>
    </row>
    <row r="35" spans="1:12" s="177" customFormat="1" ht="316.5" customHeight="1">
      <c r="A35" s="224" t="s">
        <v>271</v>
      </c>
      <c r="B35" s="229" t="s">
        <v>270</v>
      </c>
      <c r="C35" s="294" t="s">
        <v>269</v>
      </c>
      <c r="D35" s="358" t="s">
        <v>268</v>
      </c>
      <c r="E35" s="433">
        <f t="shared" si="1"/>
        <v>547.74720000000002</v>
      </c>
      <c r="F35" s="744">
        <v>489.06</v>
      </c>
      <c r="G35" s="234">
        <v>383.04</v>
      </c>
      <c r="H35" s="234">
        <v>356.22720000000004</v>
      </c>
      <c r="I35" s="228">
        <v>333.2448</v>
      </c>
      <c r="J35" s="669">
        <v>0</v>
      </c>
      <c r="K35" s="289"/>
      <c r="L35" s="289"/>
    </row>
    <row r="36" spans="1:12" s="177" customFormat="1" ht="205.5" customHeight="1">
      <c r="A36" s="540" t="s">
        <v>772</v>
      </c>
      <c r="B36" s="365" t="s">
        <v>25</v>
      </c>
      <c r="C36" s="294"/>
      <c r="D36" s="542" t="s">
        <v>774</v>
      </c>
      <c r="E36" s="433">
        <v>292</v>
      </c>
      <c r="F36" s="896">
        <v>292</v>
      </c>
      <c r="G36" s="1201">
        <v>160</v>
      </c>
      <c r="H36" s="1202"/>
      <c r="I36" s="1203"/>
      <c r="J36" s="669">
        <v>0</v>
      </c>
      <c r="K36" s="289"/>
      <c r="L36" s="289"/>
    </row>
    <row r="37" spans="1:12" s="177" customFormat="1" ht="181.5" customHeight="1">
      <c r="A37" s="540" t="s">
        <v>773</v>
      </c>
      <c r="B37" s="365" t="s">
        <v>25</v>
      </c>
      <c r="C37" s="294"/>
      <c r="D37" s="542" t="s">
        <v>775</v>
      </c>
      <c r="E37" s="433">
        <v>661</v>
      </c>
      <c r="F37" s="896">
        <v>661</v>
      </c>
      <c r="G37" s="1201">
        <v>363</v>
      </c>
      <c r="H37" s="1202"/>
      <c r="I37" s="1203"/>
      <c r="J37" s="669">
        <v>0</v>
      </c>
      <c r="K37" s="289"/>
      <c r="L37" s="289"/>
    </row>
    <row r="38" spans="1:12" s="177" customFormat="1" ht="226.5" customHeight="1">
      <c r="A38" s="540" t="s">
        <v>776</v>
      </c>
      <c r="B38" s="543"/>
      <c r="C38" s="822"/>
      <c r="D38" s="542" t="s">
        <v>777</v>
      </c>
      <c r="E38" s="433">
        <v>642</v>
      </c>
      <c r="F38" s="896">
        <v>642</v>
      </c>
      <c r="G38" s="1201">
        <v>352</v>
      </c>
      <c r="H38" s="1202"/>
      <c r="I38" s="1203"/>
      <c r="J38" s="669">
        <v>0</v>
      </c>
      <c r="K38" s="289"/>
      <c r="L38" s="289"/>
    </row>
    <row r="39" spans="1:12" s="177" customFormat="1" ht="312.75" customHeight="1">
      <c r="A39" s="224" t="s">
        <v>267</v>
      </c>
      <c r="B39" s="278" t="s">
        <v>254</v>
      </c>
      <c r="C39" s="178" t="s">
        <v>266</v>
      </c>
      <c r="D39" s="358" t="s">
        <v>265</v>
      </c>
      <c r="E39" s="433">
        <f t="shared" si="1"/>
        <v>2862.0592000000001</v>
      </c>
      <c r="F39" s="744">
        <v>2555.41</v>
      </c>
      <c r="G39" s="228">
        <v>2001.4400000000003</v>
      </c>
      <c r="H39" s="228">
        <v>1861.3392000000003</v>
      </c>
      <c r="I39" s="228">
        <v>1741.2528000000002</v>
      </c>
      <c r="J39" s="669">
        <v>0</v>
      </c>
      <c r="K39" s="289"/>
      <c r="L39" s="289"/>
    </row>
    <row r="40" spans="1:12" s="177" customFormat="1" ht="408.75" customHeight="1">
      <c r="A40" s="224" t="s">
        <v>264</v>
      </c>
      <c r="B40" s="278" t="s">
        <v>254</v>
      </c>
      <c r="C40" s="178" t="s">
        <v>263</v>
      </c>
      <c r="D40" s="464" t="s">
        <v>262</v>
      </c>
      <c r="E40" s="433">
        <f t="shared" si="1"/>
        <v>3758.9552000000003</v>
      </c>
      <c r="F40" s="744">
        <v>3356.21</v>
      </c>
      <c r="G40" s="234">
        <v>2628.6400000000003</v>
      </c>
      <c r="H40" s="234">
        <v>2444.6352000000006</v>
      </c>
      <c r="I40" s="228">
        <v>2286.9168000000004</v>
      </c>
      <c r="J40" s="669">
        <v>0</v>
      </c>
      <c r="K40" s="289"/>
      <c r="L40" s="289"/>
    </row>
    <row r="41" spans="1:12" s="177" customFormat="1" ht="351.75" customHeight="1">
      <c r="A41" s="224" t="s">
        <v>261</v>
      </c>
      <c r="B41" s="278" t="s">
        <v>254</v>
      </c>
      <c r="C41" s="178" t="s">
        <v>260</v>
      </c>
      <c r="D41" s="378" t="s">
        <v>259</v>
      </c>
      <c r="E41" s="433">
        <f t="shared" si="1"/>
        <v>3920.7168000000001</v>
      </c>
      <c r="F41" s="744">
        <v>3500.64</v>
      </c>
      <c r="G41" s="234">
        <v>2741.76</v>
      </c>
      <c r="H41" s="234">
        <v>2549.8368000000005</v>
      </c>
      <c r="I41" s="228">
        <v>2385.3312000000001</v>
      </c>
      <c r="J41" s="669">
        <v>0</v>
      </c>
      <c r="K41" s="289"/>
      <c r="L41" s="289"/>
    </row>
    <row r="42" spans="1:12" s="177" customFormat="1" ht="186.75" customHeight="1">
      <c r="A42" s="497" t="s">
        <v>729</v>
      </c>
      <c r="B42" s="278"/>
      <c r="C42" s="178"/>
      <c r="D42" s="498" t="s">
        <v>730</v>
      </c>
      <c r="E42" s="433">
        <f t="shared" si="1"/>
        <v>728.72799999999995</v>
      </c>
      <c r="F42" s="744">
        <v>650.65</v>
      </c>
      <c r="G42" s="500">
        <v>509.6</v>
      </c>
      <c r="H42" s="500">
        <v>473.92800000000005</v>
      </c>
      <c r="I42" s="499">
        <v>443.35200000000003</v>
      </c>
      <c r="J42" s="669">
        <v>0</v>
      </c>
      <c r="K42" s="289"/>
      <c r="L42" s="289"/>
    </row>
    <row r="43" spans="1:12" s="177" customFormat="1" ht="363" customHeight="1">
      <c r="A43" s="224" t="s">
        <v>258</v>
      </c>
      <c r="B43" s="278" t="s">
        <v>257</v>
      </c>
      <c r="C43" s="294" t="s">
        <v>256</v>
      </c>
      <c r="D43" s="379" t="s">
        <v>255</v>
      </c>
      <c r="E43" s="228">
        <f>G43*1.43</f>
        <v>477.27680000000004</v>
      </c>
      <c r="F43" s="870">
        <v>426.14</v>
      </c>
      <c r="G43" s="234">
        <v>333.76000000000005</v>
      </c>
      <c r="H43" s="234">
        <v>310.39680000000004</v>
      </c>
      <c r="I43" s="228">
        <v>290.37120000000004</v>
      </c>
      <c r="J43" s="669">
        <v>0</v>
      </c>
      <c r="K43" s="842"/>
      <c r="L43" s="842"/>
    </row>
    <row r="44" spans="1:12" s="177" customFormat="1" ht="84" customHeight="1">
      <c r="A44" s="225" t="s">
        <v>253</v>
      </c>
      <c r="B44" s="229" t="s">
        <v>25</v>
      </c>
      <c r="C44" s="1228"/>
      <c r="D44" s="377" t="s">
        <v>252</v>
      </c>
      <c r="E44" s="585">
        <f t="shared" ref="E44:E48" si="2">G44*1.43</f>
        <v>795.99520000000007</v>
      </c>
      <c r="F44" s="870">
        <v>710.70999999999992</v>
      </c>
      <c r="G44" s="234">
        <v>556.6400000000001</v>
      </c>
      <c r="H44" s="234">
        <v>517.67520000000013</v>
      </c>
      <c r="I44" s="228">
        <v>484.27680000000009</v>
      </c>
      <c r="J44" s="669">
        <v>0</v>
      </c>
      <c r="K44" s="438">
        <v>339</v>
      </c>
      <c r="L44" s="842"/>
    </row>
    <row r="45" spans="1:12" s="177" customFormat="1" ht="111.75" customHeight="1">
      <c r="A45" s="225" t="s">
        <v>251</v>
      </c>
      <c r="B45" s="229" t="s">
        <v>25</v>
      </c>
      <c r="C45" s="1229"/>
      <c r="D45" s="377" t="s">
        <v>250</v>
      </c>
      <c r="E45" s="585">
        <f t="shared" si="2"/>
        <v>863.26240000000007</v>
      </c>
      <c r="F45" s="870">
        <v>770.77</v>
      </c>
      <c r="G45" s="234">
        <v>603.68000000000006</v>
      </c>
      <c r="H45" s="234">
        <v>561.42240000000004</v>
      </c>
      <c r="I45" s="228">
        <v>525.2016000000001</v>
      </c>
      <c r="J45" s="669">
        <v>0</v>
      </c>
      <c r="K45" s="438">
        <v>360</v>
      </c>
      <c r="L45" s="842"/>
    </row>
    <row r="46" spans="1:12" s="177" customFormat="1" ht="153.75" customHeight="1">
      <c r="A46" s="225" t="s">
        <v>249</v>
      </c>
      <c r="B46" s="229" t="s">
        <v>25</v>
      </c>
      <c r="C46" s="229"/>
      <c r="D46" s="732" t="s">
        <v>248</v>
      </c>
      <c r="E46" s="663">
        <f t="shared" si="2"/>
        <v>1353.3520000000001</v>
      </c>
      <c r="F46" s="877">
        <v>1208.3499999999999</v>
      </c>
      <c r="G46" s="551">
        <v>946.40000000000009</v>
      </c>
      <c r="H46" s="551">
        <v>880.15200000000016</v>
      </c>
      <c r="I46" s="663">
        <v>823.36800000000005</v>
      </c>
      <c r="J46" s="669">
        <v>0</v>
      </c>
      <c r="K46" s="438">
        <v>548.80000000000007</v>
      </c>
      <c r="L46" s="438" t="s">
        <v>859</v>
      </c>
    </row>
    <row r="47" spans="1:12" s="177" customFormat="1" ht="164.25" customHeight="1">
      <c r="A47" s="641" t="s">
        <v>952</v>
      </c>
      <c r="B47" s="651"/>
      <c r="C47" s="651"/>
      <c r="D47" s="733" t="s">
        <v>1043</v>
      </c>
      <c r="E47" s="681"/>
      <c r="F47" s="681"/>
      <c r="G47" s="681"/>
      <c r="H47" s="683"/>
      <c r="I47" s="682"/>
      <c r="J47" s="679">
        <v>0</v>
      </c>
      <c r="K47" s="438">
        <v>285</v>
      </c>
      <c r="L47" s="438"/>
    </row>
    <row r="48" spans="1:12" s="177" customFormat="1" ht="100.5" customHeight="1">
      <c r="A48" s="223" t="s">
        <v>246</v>
      </c>
      <c r="B48" s="280" t="s">
        <v>245</v>
      </c>
      <c r="C48" s="229"/>
      <c r="D48" s="358"/>
      <c r="E48" s="433">
        <f t="shared" si="2"/>
        <v>2215.0128</v>
      </c>
      <c r="F48" s="744">
        <v>1977.6899999999998</v>
      </c>
      <c r="G48" s="660">
        <v>1548.96</v>
      </c>
      <c r="H48" s="660">
        <v>1440.5328000000002</v>
      </c>
      <c r="I48" s="660">
        <v>1347.5952</v>
      </c>
      <c r="J48" s="669">
        <v>0</v>
      </c>
      <c r="K48" s="438">
        <v>493</v>
      </c>
      <c r="L48" s="438" t="s">
        <v>860</v>
      </c>
    </row>
    <row r="49" spans="1:12" s="177" customFormat="1" ht="179.25" customHeight="1">
      <c r="A49" s="806" t="s">
        <v>1083</v>
      </c>
      <c r="B49" s="365"/>
      <c r="C49" s="810"/>
      <c r="D49" s="809"/>
      <c r="E49" s="744"/>
      <c r="F49" s="896"/>
      <c r="G49" s="1153">
        <v>368</v>
      </c>
      <c r="H49" s="1154"/>
      <c r="I49" s="1155"/>
      <c r="J49" s="669">
        <v>0</v>
      </c>
      <c r="K49" s="438"/>
      <c r="L49" s="438"/>
    </row>
    <row r="50" spans="1:12" s="177" customFormat="1" ht="174" customHeight="1">
      <c r="A50" s="225" t="s">
        <v>1049</v>
      </c>
      <c r="B50" s="229" t="s">
        <v>25</v>
      </c>
      <c r="C50" s="229"/>
      <c r="D50" s="354"/>
      <c r="E50" s="585">
        <v>458</v>
      </c>
      <c r="F50" s="897">
        <v>458</v>
      </c>
      <c r="G50" s="1201">
        <v>98</v>
      </c>
      <c r="H50" s="1202"/>
      <c r="I50" s="1203"/>
      <c r="J50" s="669">
        <v>0</v>
      </c>
      <c r="K50" s="842"/>
      <c r="L50" s="842"/>
    </row>
    <row r="51" spans="1:12" s="177" customFormat="1" ht="171" customHeight="1">
      <c r="A51" s="747" t="s">
        <v>1051</v>
      </c>
      <c r="B51" s="748" t="s">
        <v>1050</v>
      </c>
      <c r="C51" s="748"/>
      <c r="D51" s="750"/>
      <c r="E51" s="739">
        <v>232</v>
      </c>
      <c r="F51" s="897">
        <v>232</v>
      </c>
      <c r="G51" s="1201">
        <v>28</v>
      </c>
      <c r="H51" s="1202"/>
      <c r="I51" s="1203"/>
      <c r="J51" s="669">
        <v>0</v>
      </c>
      <c r="K51" s="843"/>
      <c r="L51" s="843"/>
    </row>
    <row r="52" spans="1:12" s="177" customFormat="1" ht="167.25" customHeight="1">
      <c r="A52" s="747" t="s">
        <v>1052</v>
      </c>
      <c r="B52" s="748" t="s">
        <v>1050</v>
      </c>
      <c r="C52" s="748"/>
      <c r="D52" s="750"/>
      <c r="E52" s="739">
        <v>320</v>
      </c>
      <c r="F52" s="690">
        <v>320</v>
      </c>
      <c r="G52" s="1204">
        <v>120</v>
      </c>
      <c r="H52" s="1205"/>
      <c r="I52" s="1206"/>
      <c r="J52" s="669">
        <v>0</v>
      </c>
      <c r="K52" s="843"/>
      <c r="L52" s="843"/>
    </row>
    <row r="53" spans="1:12" s="177" customFormat="1" ht="144.75" customHeight="1">
      <c r="A53" s="1222" t="s">
        <v>243</v>
      </c>
      <c r="B53" s="1223"/>
      <c r="C53" s="1223"/>
      <c r="D53" s="1223"/>
      <c r="E53" s="1223"/>
      <c r="F53" s="1223"/>
      <c r="G53" s="1223"/>
      <c r="H53" s="1223"/>
      <c r="I53" s="1223"/>
      <c r="J53" s="1223"/>
      <c r="K53" s="1223"/>
      <c r="L53" s="1224"/>
    </row>
    <row r="54" spans="1:12" s="177" customFormat="1" ht="110.25" customHeight="1">
      <c r="A54" s="957" t="s">
        <v>1070</v>
      </c>
      <c r="B54" s="958" t="s">
        <v>235</v>
      </c>
      <c r="C54" s="1193" t="s">
        <v>490</v>
      </c>
      <c r="D54" s="959" t="s">
        <v>1073</v>
      </c>
      <c r="E54" s="928"/>
      <c r="F54" s="928"/>
      <c r="G54" s="948"/>
      <c r="H54" s="948"/>
      <c r="I54" s="928"/>
      <c r="J54" s="960">
        <v>0</v>
      </c>
      <c r="K54" s="915">
        <v>181.44000000000003</v>
      </c>
      <c r="L54" s="915"/>
    </row>
    <row r="55" spans="1:12" s="177" customFormat="1" ht="110.25" customHeight="1">
      <c r="A55" s="957" t="s">
        <v>1071</v>
      </c>
      <c r="B55" s="958" t="s">
        <v>235</v>
      </c>
      <c r="C55" s="1194"/>
      <c r="D55" s="959" t="s">
        <v>1072</v>
      </c>
      <c r="E55" s="928"/>
      <c r="F55" s="928"/>
      <c r="G55" s="948"/>
      <c r="H55" s="948"/>
      <c r="I55" s="928"/>
      <c r="J55" s="960">
        <v>0</v>
      </c>
      <c r="K55" s="915">
        <v>231.84000000000003</v>
      </c>
      <c r="L55" s="915"/>
    </row>
    <row r="56" spans="1:12" s="905" customFormat="1" ht="110.25" customHeight="1">
      <c r="A56" s="957" t="s">
        <v>717</v>
      </c>
      <c r="B56" s="958" t="s">
        <v>235</v>
      </c>
      <c r="C56" s="1194"/>
      <c r="D56" s="959" t="s">
        <v>713</v>
      </c>
      <c r="E56" s="928">
        <f t="shared" ref="E56:E81" si="3">G56*1.43</f>
        <v>501.30080000000004</v>
      </c>
      <c r="F56" s="928">
        <v>447.59</v>
      </c>
      <c r="G56" s="948">
        <v>350.56000000000006</v>
      </c>
      <c r="H56" s="948">
        <v>326.02080000000007</v>
      </c>
      <c r="I56" s="928">
        <v>304.98720000000003</v>
      </c>
      <c r="J56" s="960">
        <v>0</v>
      </c>
      <c r="K56" s="915">
        <v>258.72000000000003</v>
      </c>
      <c r="L56" s="915"/>
    </row>
    <row r="57" spans="1:12" s="177" customFormat="1" ht="110.25" customHeight="1">
      <c r="A57" s="957" t="s">
        <v>715</v>
      </c>
      <c r="B57" s="958" t="s">
        <v>235</v>
      </c>
      <c r="C57" s="1195"/>
      <c r="D57" s="959" t="s">
        <v>714</v>
      </c>
      <c r="E57" s="928">
        <f t="shared" si="3"/>
        <v>568.56799999999998</v>
      </c>
      <c r="F57" s="928">
        <v>507.65</v>
      </c>
      <c r="G57" s="948">
        <v>397.6</v>
      </c>
      <c r="H57" s="948">
        <v>369.76800000000003</v>
      </c>
      <c r="I57" s="928">
        <v>345.91200000000003</v>
      </c>
      <c r="J57" s="960">
        <v>0</v>
      </c>
      <c r="K57" s="915">
        <v>287.84000000000003</v>
      </c>
      <c r="L57" s="915"/>
    </row>
    <row r="58" spans="1:12" s="905" customFormat="1" ht="110.25" customHeight="1">
      <c r="A58" s="961" t="s">
        <v>242</v>
      </c>
      <c r="B58" s="920" t="s">
        <v>235</v>
      </c>
      <c r="C58" s="1199" t="s">
        <v>241</v>
      </c>
      <c r="D58" s="1196" t="s">
        <v>240</v>
      </c>
      <c r="E58" s="928">
        <f t="shared" si="3"/>
        <v>430.8304</v>
      </c>
      <c r="F58" s="928">
        <v>384.66999999999996</v>
      </c>
      <c r="G58" s="921">
        <v>301.28000000000003</v>
      </c>
      <c r="H58" s="921">
        <v>280.19040000000007</v>
      </c>
      <c r="I58" s="962">
        <v>262.11360000000002</v>
      </c>
      <c r="J58" s="922">
        <v>0</v>
      </c>
      <c r="K58" s="915">
        <v>194.88000000000002</v>
      </c>
      <c r="L58" s="915" t="s">
        <v>465</v>
      </c>
    </row>
    <row r="59" spans="1:12" s="905" customFormat="1" ht="110.25" customHeight="1">
      <c r="A59" s="961" t="s">
        <v>239</v>
      </c>
      <c r="B59" s="920" t="s">
        <v>235</v>
      </c>
      <c r="C59" s="1199"/>
      <c r="D59" s="1196"/>
      <c r="E59" s="928">
        <f t="shared" si="3"/>
        <v>515.7152000000001</v>
      </c>
      <c r="F59" s="928">
        <v>460.46</v>
      </c>
      <c r="G59" s="921">
        <v>360.64000000000004</v>
      </c>
      <c r="H59" s="921">
        <v>335.39520000000005</v>
      </c>
      <c r="I59" s="962">
        <v>313.75680000000006</v>
      </c>
      <c r="J59" s="922">
        <v>0</v>
      </c>
      <c r="K59" s="915">
        <v>247.52</v>
      </c>
      <c r="L59" s="915" t="s">
        <v>861</v>
      </c>
    </row>
    <row r="60" spans="1:12" s="177" customFormat="1" ht="107.25" customHeight="1">
      <c r="A60" s="961" t="s">
        <v>238</v>
      </c>
      <c r="B60" s="920" t="s">
        <v>235</v>
      </c>
      <c r="C60" s="1199"/>
      <c r="D60" s="1196"/>
      <c r="E60" s="928">
        <f t="shared" si="3"/>
        <v>547.74720000000002</v>
      </c>
      <c r="F60" s="928">
        <v>489.06</v>
      </c>
      <c r="G60" s="921">
        <v>383.04</v>
      </c>
      <c r="H60" s="921">
        <v>356.22720000000004</v>
      </c>
      <c r="I60" s="962">
        <v>333.2448</v>
      </c>
      <c r="J60" s="922">
        <v>0</v>
      </c>
      <c r="K60" s="915">
        <v>231.84000000000003</v>
      </c>
      <c r="L60" s="915" t="s">
        <v>862</v>
      </c>
    </row>
    <row r="61" spans="1:12" s="905" customFormat="1" ht="99.75" customHeight="1">
      <c r="A61" s="961" t="s">
        <v>237</v>
      </c>
      <c r="B61" s="920" t="s">
        <v>235</v>
      </c>
      <c r="C61" s="1199"/>
      <c r="D61" s="1196"/>
      <c r="E61" s="928">
        <f t="shared" si="3"/>
        <v>631.03039999999999</v>
      </c>
      <c r="F61" s="928">
        <v>563.41999999999996</v>
      </c>
      <c r="G61" s="921">
        <v>441.28000000000003</v>
      </c>
      <c r="H61" s="921">
        <v>410.39040000000006</v>
      </c>
      <c r="I61" s="962">
        <v>383.91360000000003</v>
      </c>
      <c r="J61" s="922">
        <v>0</v>
      </c>
      <c r="K61" s="915">
        <v>294.56</v>
      </c>
      <c r="L61" s="915" t="s">
        <v>863</v>
      </c>
    </row>
    <row r="62" spans="1:12" s="177" customFormat="1" ht="86.25" customHeight="1">
      <c r="A62" s="961" t="s">
        <v>236</v>
      </c>
      <c r="B62" s="920" t="s">
        <v>235</v>
      </c>
      <c r="C62" s="1199"/>
      <c r="D62" s="1196"/>
      <c r="E62" s="928">
        <f t="shared" si="3"/>
        <v>725.52480000000003</v>
      </c>
      <c r="F62" s="928">
        <v>647.79</v>
      </c>
      <c r="G62" s="921">
        <v>507.36000000000007</v>
      </c>
      <c r="H62" s="921">
        <v>471.84480000000008</v>
      </c>
      <c r="I62" s="962">
        <v>441.40320000000008</v>
      </c>
      <c r="J62" s="922">
        <v>0</v>
      </c>
      <c r="K62" s="915">
        <v>346.08000000000004</v>
      </c>
      <c r="L62" s="915" t="s">
        <v>864</v>
      </c>
    </row>
    <row r="63" spans="1:12" s="177" customFormat="1" ht="48.75" customHeight="1">
      <c r="A63" s="404" t="s">
        <v>596</v>
      </c>
      <c r="B63" s="405"/>
      <c r="C63" s="1221"/>
      <c r="D63" s="1210" t="s">
        <v>597</v>
      </c>
      <c r="E63" s="433">
        <f t="shared" si="3"/>
        <v>81.681600000000003</v>
      </c>
      <c r="F63" s="895">
        <v>72.929999999999993</v>
      </c>
      <c r="G63" s="407">
        <v>57.120000000000005</v>
      </c>
      <c r="H63" s="407">
        <v>53.121600000000008</v>
      </c>
      <c r="I63" s="406">
        <v>49.694400000000002</v>
      </c>
      <c r="J63" s="676">
        <v>0</v>
      </c>
      <c r="K63" s="845"/>
      <c r="L63" s="845"/>
    </row>
    <row r="64" spans="1:12" s="177" customFormat="1" ht="48.75" customHeight="1">
      <c r="A64" s="404" t="s">
        <v>598</v>
      </c>
      <c r="B64" s="405"/>
      <c r="C64" s="1221"/>
      <c r="D64" s="1210"/>
      <c r="E64" s="433">
        <f t="shared" si="3"/>
        <v>81.681600000000003</v>
      </c>
      <c r="F64" s="895">
        <v>72.929999999999993</v>
      </c>
      <c r="G64" s="407">
        <v>57.120000000000005</v>
      </c>
      <c r="H64" s="407">
        <v>53.121600000000008</v>
      </c>
      <c r="I64" s="406">
        <v>49.694400000000002</v>
      </c>
      <c r="J64" s="676">
        <v>0</v>
      </c>
      <c r="K64" s="845"/>
      <c r="L64" s="845"/>
    </row>
    <row r="65" spans="1:12" s="177" customFormat="1" ht="48.75" customHeight="1">
      <c r="A65" s="404" t="s">
        <v>599</v>
      </c>
      <c r="B65" s="405"/>
      <c r="C65" s="1221"/>
      <c r="D65" s="1210"/>
      <c r="E65" s="433">
        <f t="shared" si="3"/>
        <v>81.681600000000003</v>
      </c>
      <c r="F65" s="895">
        <v>72.929999999999993</v>
      </c>
      <c r="G65" s="407">
        <v>57.120000000000005</v>
      </c>
      <c r="H65" s="407">
        <v>53.121600000000008</v>
      </c>
      <c r="I65" s="406">
        <v>49.694400000000002</v>
      </c>
      <c r="J65" s="676">
        <v>0</v>
      </c>
      <c r="K65" s="845"/>
      <c r="L65" s="845"/>
    </row>
    <row r="66" spans="1:12" s="177" customFormat="1" ht="48.75" customHeight="1">
      <c r="A66" s="404" t="s">
        <v>600</v>
      </c>
      <c r="B66" s="405"/>
      <c r="C66" s="1221"/>
      <c r="D66" s="1210"/>
      <c r="E66" s="433">
        <f t="shared" si="3"/>
        <v>81.681600000000003</v>
      </c>
      <c r="F66" s="895">
        <v>72.929999999999993</v>
      </c>
      <c r="G66" s="407">
        <v>57.120000000000005</v>
      </c>
      <c r="H66" s="407">
        <v>53.121600000000008</v>
      </c>
      <c r="I66" s="406">
        <v>49.694400000000002</v>
      </c>
      <c r="J66" s="676">
        <v>0</v>
      </c>
      <c r="K66" s="845"/>
      <c r="L66" s="845"/>
    </row>
    <row r="67" spans="1:12" s="177" customFormat="1" ht="48.75" customHeight="1">
      <c r="A67" s="404" t="s">
        <v>601</v>
      </c>
      <c r="B67" s="405"/>
      <c r="C67" s="1221"/>
      <c r="D67" s="1210"/>
      <c r="E67" s="433">
        <f t="shared" si="3"/>
        <v>81.681600000000003</v>
      </c>
      <c r="F67" s="895">
        <v>72.929999999999993</v>
      </c>
      <c r="G67" s="407">
        <v>57.120000000000005</v>
      </c>
      <c r="H67" s="407">
        <v>53.121600000000008</v>
      </c>
      <c r="I67" s="406">
        <v>49.694400000000002</v>
      </c>
      <c r="J67" s="676">
        <v>0</v>
      </c>
      <c r="K67" s="845"/>
      <c r="L67" s="845"/>
    </row>
    <row r="68" spans="1:12" s="177" customFormat="1" ht="48.75" customHeight="1">
      <c r="A68" s="404" t="s">
        <v>602</v>
      </c>
      <c r="B68" s="405"/>
      <c r="C68" s="1221"/>
      <c r="D68" s="1210"/>
      <c r="E68" s="433">
        <f t="shared" si="3"/>
        <v>81.681600000000003</v>
      </c>
      <c r="F68" s="895">
        <v>72.929999999999993</v>
      </c>
      <c r="G68" s="407">
        <v>57.120000000000005</v>
      </c>
      <c r="H68" s="407">
        <v>53.121600000000008</v>
      </c>
      <c r="I68" s="406">
        <v>49.694400000000002</v>
      </c>
      <c r="J68" s="676">
        <v>0</v>
      </c>
      <c r="K68" s="845"/>
      <c r="L68" s="845"/>
    </row>
    <row r="69" spans="1:12" s="177" customFormat="1" ht="48.75" customHeight="1">
      <c r="A69" s="404" t="s">
        <v>603</v>
      </c>
      <c r="B69" s="405"/>
      <c r="C69" s="1221"/>
      <c r="D69" s="1210" t="s">
        <v>604</v>
      </c>
      <c r="E69" s="433">
        <f t="shared" si="3"/>
        <v>102.50240000000001</v>
      </c>
      <c r="F69" s="895">
        <v>91.52</v>
      </c>
      <c r="G69" s="407">
        <v>71.680000000000007</v>
      </c>
      <c r="H69" s="407">
        <v>66.662400000000005</v>
      </c>
      <c r="I69" s="406">
        <v>62.361600000000003</v>
      </c>
      <c r="J69" s="676">
        <v>0</v>
      </c>
      <c r="K69" s="845"/>
      <c r="L69" s="845"/>
    </row>
    <row r="70" spans="1:12" s="177" customFormat="1" ht="48.75" customHeight="1">
      <c r="A70" s="404" t="s">
        <v>605</v>
      </c>
      <c r="B70" s="405"/>
      <c r="C70" s="1221"/>
      <c r="D70" s="1210"/>
      <c r="E70" s="433">
        <f t="shared" si="3"/>
        <v>102.50240000000001</v>
      </c>
      <c r="F70" s="895">
        <v>91.52</v>
      </c>
      <c r="G70" s="407">
        <v>71.680000000000007</v>
      </c>
      <c r="H70" s="407">
        <v>66.662400000000005</v>
      </c>
      <c r="I70" s="406">
        <v>62.361600000000003</v>
      </c>
      <c r="J70" s="676">
        <v>0</v>
      </c>
      <c r="K70" s="845"/>
      <c r="L70" s="845"/>
    </row>
    <row r="71" spans="1:12" s="177" customFormat="1" ht="48.75" customHeight="1">
      <c r="A71" s="404" t="s">
        <v>606</v>
      </c>
      <c r="B71" s="405"/>
      <c r="C71" s="1221"/>
      <c r="D71" s="1210"/>
      <c r="E71" s="433">
        <f t="shared" si="3"/>
        <v>102.50240000000001</v>
      </c>
      <c r="F71" s="895">
        <v>91.52</v>
      </c>
      <c r="G71" s="407">
        <v>71.680000000000007</v>
      </c>
      <c r="H71" s="407">
        <v>66.662400000000005</v>
      </c>
      <c r="I71" s="406">
        <v>62.361600000000003</v>
      </c>
      <c r="J71" s="676">
        <v>0</v>
      </c>
      <c r="K71" s="845"/>
      <c r="L71" s="845"/>
    </row>
    <row r="72" spans="1:12" s="177" customFormat="1" ht="48.75" customHeight="1">
      <c r="A72" s="404" t="s">
        <v>607</v>
      </c>
      <c r="B72" s="405"/>
      <c r="C72" s="1221"/>
      <c r="D72" s="1210"/>
      <c r="E72" s="433">
        <f t="shared" si="3"/>
        <v>102.50240000000001</v>
      </c>
      <c r="F72" s="895">
        <v>91.52</v>
      </c>
      <c r="G72" s="407">
        <v>71.680000000000007</v>
      </c>
      <c r="H72" s="407">
        <v>66.662400000000005</v>
      </c>
      <c r="I72" s="406">
        <v>62.361600000000003</v>
      </c>
      <c r="J72" s="676">
        <v>0</v>
      </c>
      <c r="K72" s="845"/>
      <c r="L72" s="845"/>
    </row>
    <row r="73" spans="1:12" s="177" customFormat="1" ht="48.75" customHeight="1">
      <c r="A73" s="404" t="s">
        <v>608</v>
      </c>
      <c r="B73" s="405"/>
      <c r="C73" s="1221"/>
      <c r="D73" s="1210"/>
      <c r="E73" s="433">
        <f t="shared" si="3"/>
        <v>102.50240000000001</v>
      </c>
      <c r="F73" s="895">
        <v>91.52</v>
      </c>
      <c r="G73" s="407">
        <v>71.680000000000007</v>
      </c>
      <c r="H73" s="407">
        <v>66.662400000000005</v>
      </c>
      <c r="I73" s="406">
        <v>62.361600000000003</v>
      </c>
      <c r="J73" s="676">
        <v>0</v>
      </c>
      <c r="K73" s="845"/>
      <c r="L73" s="845"/>
    </row>
    <row r="74" spans="1:12" s="177" customFormat="1" ht="48.75" customHeight="1">
      <c r="A74" s="404" t="s">
        <v>609</v>
      </c>
      <c r="B74" s="405"/>
      <c r="C74" s="1221"/>
      <c r="D74" s="1210"/>
      <c r="E74" s="433">
        <f t="shared" si="3"/>
        <v>102.50240000000001</v>
      </c>
      <c r="F74" s="895">
        <v>91.52</v>
      </c>
      <c r="G74" s="407">
        <v>71.680000000000007</v>
      </c>
      <c r="H74" s="407">
        <v>66.662400000000005</v>
      </c>
      <c r="I74" s="406">
        <v>62.361600000000003</v>
      </c>
      <c r="J74" s="676">
        <v>0</v>
      </c>
      <c r="K74" s="845"/>
      <c r="L74" s="845"/>
    </row>
    <row r="75" spans="1:12" s="177" customFormat="1" ht="48.75" customHeight="1">
      <c r="A75" s="404" t="s">
        <v>610</v>
      </c>
      <c r="B75" s="408"/>
      <c r="C75" s="1221"/>
      <c r="D75" s="1218" t="s">
        <v>611</v>
      </c>
      <c r="E75" s="433">
        <f t="shared" si="3"/>
        <v>116.91680000000001</v>
      </c>
      <c r="F75" s="895">
        <v>104.39</v>
      </c>
      <c r="G75" s="407">
        <v>81.760000000000005</v>
      </c>
      <c r="H75" s="407">
        <v>76.036800000000014</v>
      </c>
      <c r="I75" s="406">
        <v>71.131200000000007</v>
      </c>
      <c r="J75" s="676">
        <v>0</v>
      </c>
      <c r="K75" s="845"/>
      <c r="L75" s="845"/>
    </row>
    <row r="76" spans="1:12" s="177" customFormat="1" ht="48.75" customHeight="1">
      <c r="A76" s="404" t="s">
        <v>612</v>
      </c>
      <c r="B76" s="408"/>
      <c r="C76" s="1221"/>
      <c r="D76" s="1219"/>
      <c r="E76" s="433">
        <f t="shared" si="3"/>
        <v>116.91680000000001</v>
      </c>
      <c r="F76" s="895">
        <v>104.39</v>
      </c>
      <c r="G76" s="407">
        <v>81.760000000000005</v>
      </c>
      <c r="H76" s="407">
        <v>76.036800000000014</v>
      </c>
      <c r="I76" s="406">
        <v>71.131200000000007</v>
      </c>
      <c r="J76" s="676">
        <v>0</v>
      </c>
      <c r="K76" s="845"/>
      <c r="L76" s="845"/>
    </row>
    <row r="77" spans="1:12" s="177" customFormat="1" ht="48.75" customHeight="1">
      <c r="A77" s="404" t="s">
        <v>613</v>
      </c>
      <c r="B77" s="408"/>
      <c r="C77" s="1221"/>
      <c r="D77" s="1219"/>
      <c r="E77" s="433">
        <f t="shared" si="3"/>
        <v>116.91680000000001</v>
      </c>
      <c r="F77" s="895">
        <v>104.39</v>
      </c>
      <c r="G77" s="407">
        <v>81.760000000000005</v>
      </c>
      <c r="H77" s="407">
        <v>76.036800000000014</v>
      </c>
      <c r="I77" s="406">
        <v>71.131200000000007</v>
      </c>
      <c r="J77" s="676">
        <v>0</v>
      </c>
      <c r="K77" s="845"/>
      <c r="L77" s="845"/>
    </row>
    <row r="78" spans="1:12" s="177" customFormat="1" ht="110.25" customHeight="1">
      <c r="A78" s="404" t="s">
        <v>614</v>
      </c>
      <c r="B78" s="408"/>
      <c r="C78" s="1221"/>
      <c r="D78" s="1219"/>
      <c r="E78" s="433">
        <f t="shared" si="3"/>
        <v>116.91680000000001</v>
      </c>
      <c r="F78" s="895">
        <v>104.39</v>
      </c>
      <c r="G78" s="407">
        <v>81.760000000000005</v>
      </c>
      <c r="H78" s="407">
        <v>76.036800000000014</v>
      </c>
      <c r="I78" s="406">
        <v>71.131200000000007</v>
      </c>
      <c r="J78" s="676">
        <v>0</v>
      </c>
      <c r="K78" s="845"/>
      <c r="L78" s="845"/>
    </row>
    <row r="79" spans="1:12" s="177" customFormat="1" ht="61.5" customHeight="1">
      <c r="A79" s="404" t="s">
        <v>615</v>
      </c>
      <c r="B79" s="408"/>
      <c r="C79" s="1221"/>
      <c r="D79" s="1219"/>
      <c r="E79" s="433">
        <f t="shared" si="3"/>
        <v>116.91680000000001</v>
      </c>
      <c r="F79" s="895">
        <v>104.39</v>
      </c>
      <c r="G79" s="407">
        <v>81.760000000000005</v>
      </c>
      <c r="H79" s="407">
        <v>76.036800000000014</v>
      </c>
      <c r="I79" s="406">
        <v>71.131200000000007</v>
      </c>
      <c r="J79" s="676">
        <v>0</v>
      </c>
      <c r="K79" s="845"/>
      <c r="L79" s="845"/>
    </row>
    <row r="80" spans="1:12" s="177" customFormat="1" ht="48" customHeight="1">
      <c r="A80" s="404" t="s">
        <v>616</v>
      </c>
      <c r="B80" s="408"/>
      <c r="C80" s="1221"/>
      <c r="D80" s="1220"/>
      <c r="E80" s="433">
        <f t="shared" si="3"/>
        <v>116.91680000000001</v>
      </c>
      <c r="F80" s="895">
        <v>104.39</v>
      </c>
      <c r="G80" s="407">
        <v>81.760000000000005</v>
      </c>
      <c r="H80" s="407">
        <v>76.036800000000014</v>
      </c>
      <c r="I80" s="406">
        <v>71.131200000000007</v>
      </c>
      <c r="J80" s="676">
        <v>0</v>
      </c>
      <c r="K80" s="845"/>
      <c r="L80" s="845"/>
    </row>
    <row r="81" spans="1:12" ht="220.5" customHeight="1">
      <c r="A81" s="689" t="s">
        <v>908</v>
      </c>
      <c r="B81" s="688" t="s">
        <v>797</v>
      </c>
      <c r="C81" s="687"/>
      <c r="D81" s="686" t="s">
        <v>909</v>
      </c>
      <c r="E81" s="685">
        <f t="shared" si="3"/>
        <v>381.18079999999998</v>
      </c>
      <c r="F81" s="898">
        <v>340.34</v>
      </c>
      <c r="G81" s="684">
        <v>266.56</v>
      </c>
      <c r="H81" s="680">
        <v>247.9008</v>
      </c>
      <c r="I81" s="690">
        <v>231.90719999999999</v>
      </c>
      <c r="J81" s="691">
        <v>0</v>
      </c>
      <c r="K81" s="846">
        <v>120</v>
      </c>
      <c r="L81" s="846"/>
    </row>
    <row r="82" spans="1:12" ht="51">
      <c r="A82" s="1213" t="s">
        <v>234</v>
      </c>
      <c r="B82" s="1214"/>
      <c r="C82" s="1214"/>
      <c r="D82" s="1214"/>
      <c r="E82" s="1214"/>
      <c r="F82" s="1214"/>
      <c r="G82" s="1214"/>
      <c r="H82" s="1214"/>
      <c r="I82" s="1215"/>
      <c r="J82" s="731" t="s">
        <v>1008</v>
      </c>
      <c r="K82" s="847"/>
      <c r="L82" s="847"/>
    </row>
    <row r="83" spans="1:12" ht="25.5">
      <c r="A83" s="1116"/>
      <c r="B83" s="1216"/>
      <c r="C83" s="1216"/>
      <c r="D83" s="1216"/>
      <c r="E83" s="1216"/>
      <c r="F83" s="1216"/>
      <c r="G83" s="1216"/>
      <c r="H83" s="1216"/>
      <c r="I83" s="1217"/>
      <c r="J83" s="678">
        <f>SUM(J6:J81)</f>
        <v>0</v>
      </c>
      <c r="K83" s="290"/>
      <c r="L83" s="290"/>
    </row>
  </sheetData>
  <customSheetViews>
    <customSheetView guid="{89EA35C3-7924-44DA-B8AA-065DFF2CD6E9}" scale="40" fitToPage="1" topLeftCell="A4">
      <selection activeCell="J7" sqref="J7"/>
      <pageMargins left="0.19685039370078741" right="0.19685039370078741" top="0.19685039370078741" bottom="0.19685039370078741" header="0" footer="0"/>
      <printOptions horizontalCentered="1"/>
      <pageSetup paperSize="9" scale="34" fitToHeight="0" orientation="portrait" r:id="rId1"/>
    </customSheetView>
    <customSheetView guid="{3639C9D1-8CC8-487E-A492-E97C3143B85F}" scale="40" showPageBreaks="1" fitToPage="1" printArea="1" topLeftCell="A4">
      <selection activeCell="J7" sqref="J7"/>
      <pageMargins left="0.19685039370078741" right="0.19685039370078741" top="0.19685039370078741" bottom="0.19685039370078741" header="0" footer="0"/>
      <printOptions horizontalCentered="1"/>
      <pageSetup paperSize="9" scale="34" fitToHeight="0" orientation="portrait" r:id="rId2"/>
    </customSheetView>
    <customSheetView guid="{82B9B5EF-342D-4631-9AF3-2E5299022429}" scale="40" fitToPage="1" topLeftCell="A4">
      <selection activeCell="J7" sqref="J7"/>
      <pageMargins left="0.19685039370078741" right="0.19685039370078741" top="0.19685039370078741" bottom="0.19685039370078741" header="0" footer="0"/>
      <printOptions horizontalCentered="1"/>
      <pageSetup paperSize="9" scale="34" fitToHeight="0" orientation="portrait" r:id="rId3"/>
    </customSheetView>
  </customSheetViews>
  <mergeCells count="37">
    <mergeCell ref="D69:D74"/>
    <mergeCell ref="C7:C13"/>
    <mergeCell ref="A82:I83"/>
    <mergeCell ref="C58:C62"/>
    <mergeCell ref="D75:D80"/>
    <mergeCell ref="C69:C74"/>
    <mergeCell ref="C22:C27"/>
    <mergeCell ref="A53:L53"/>
    <mergeCell ref="A18:L18"/>
    <mergeCell ref="D63:D68"/>
    <mergeCell ref="C75:C80"/>
    <mergeCell ref="C44:C45"/>
    <mergeCell ref="C63:C68"/>
    <mergeCell ref="C14:C16"/>
    <mergeCell ref="C19:C21"/>
    <mergeCell ref="D7:D16"/>
    <mergeCell ref="A1:L1"/>
    <mergeCell ref="A2:L2"/>
    <mergeCell ref="D3:D4"/>
    <mergeCell ref="E3:I3"/>
    <mergeCell ref="J3:J4"/>
    <mergeCell ref="K3:L3"/>
    <mergeCell ref="A3:A4"/>
    <mergeCell ref="B3:B4"/>
    <mergeCell ref="C3:C4"/>
    <mergeCell ref="A5:L5"/>
    <mergeCell ref="C54:C57"/>
    <mergeCell ref="D58:D62"/>
    <mergeCell ref="C28:C30"/>
    <mergeCell ref="C31:C34"/>
    <mergeCell ref="G36:I36"/>
    <mergeCell ref="G37:I37"/>
    <mergeCell ref="G38:I38"/>
    <mergeCell ref="G50:I50"/>
    <mergeCell ref="G51:I51"/>
    <mergeCell ref="G52:I52"/>
    <mergeCell ref="G49:I49"/>
  </mergeCells>
  <printOptions horizontalCentered="1"/>
  <pageMargins left="0.19685039370078741" right="0.19685039370078741" top="0.19685039370078741" bottom="0.19685039370078741" header="0" footer="0"/>
  <pageSetup paperSize="9" scale="34" fitToHeight="0" orientation="portrait" r:id="rId4"/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Q293"/>
  <sheetViews>
    <sheetView view="pageBreakPreview" topLeftCell="A79" zoomScale="43" zoomScaleNormal="43" zoomScaleSheetLayoutView="43" workbookViewId="0">
      <selection activeCell="L6" sqref="L6:L7"/>
    </sheetView>
  </sheetViews>
  <sheetFormatPr defaultRowHeight="22.5"/>
  <cols>
    <col min="1" max="1" width="57.140625" style="321" customWidth="1"/>
    <col min="2" max="2" width="15.28515625" style="331" customWidth="1"/>
    <col min="3" max="3" width="10.85546875" style="332" customWidth="1"/>
    <col min="4" max="4" width="49.7109375" style="332" customWidth="1"/>
    <col min="5" max="5" width="38.140625" style="332" customWidth="1"/>
    <col min="6" max="6" width="13.7109375" style="168" hidden="1" customWidth="1"/>
    <col min="7" max="7" width="13.7109375" style="168" customWidth="1"/>
    <col min="8" max="8" width="13.7109375" style="167" customWidth="1"/>
    <col min="9" max="9" width="13.85546875" style="167" customWidth="1"/>
    <col min="10" max="10" width="14" style="167" customWidth="1"/>
    <col min="11" max="11" width="10.5703125" style="166" customWidth="1"/>
    <col min="12" max="12" width="19.5703125" style="821" customWidth="1"/>
    <col min="13" max="13" width="23.28515625" style="208" customWidth="1"/>
    <col min="14" max="16" width="9.140625" style="166"/>
    <col min="17" max="17" width="9.140625" style="166" hidden="1" customWidth="1"/>
    <col min="18" max="20" width="9.140625" style="166"/>
    <col min="21" max="21" width="9.140625" style="166" customWidth="1"/>
    <col min="22" max="16384" width="9.140625" style="166"/>
  </cols>
  <sheetData>
    <row r="1" spans="1:13" s="523" customFormat="1" ht="409.5" customHeight="1">
      <c r="A1" s="1249"/>
      <c r="B1" s="1249"/>
      <c r="C1" s="1249"/>
      <c r="D1" s="1249"/>
      <c r="E1" s="1249"/>
      <c r="F1" s="1249"/>
      <c r="G1" s="1249"/>
      <c r="H1" s="1249"/>
      <c r="I1" s="1249"/>
      <c r="J1" s="1249"/>
      <c r="K1" s="1249"/>
      <c r="L1" s="1249"/>
      <c r="M1" s="1249"/>
    </row>
    <row r="2" spans="1:13" s="523" customFormat="1" ht="128.25" customHeight="1">
      <c r="A2" s="1249"/>
      <c r="B2" s="1249"/>
      <c r="C2" s="1249"/>
      <c r="D2" s="1249"/>
      <c r="E2" s="1249"/>
      <c r="F2" s="1249"/>
      <c r="G2" s="1249"/>
      <c r="H2" s="1249"/>
      <c r="I2" s="1249"/>
      <c r="J2" s="1249"/>
      <c r="K2" s="1249"/>
      <c r="L2" s="1249"/>
      <c r="M2" s="1249"/>
    </row>
    <row r="3" spans="1:13" ht="85.5" customHeight="1">
      <c r="A3" s="1250" t="s">
        <v>188</v>
      </c>
      <c r="B3" s="1250" t="s">
        <v>187</v>
      </c>
      <c r="C3" s="1250" t="s">
        <v>196</v>
      </c>
      <c r="D3" s="1258" t="s">
        <v>186</v>
      </c>
      <c r="E3" s="1258" t="s">
        <v>185</v>
      </c>
      <c r="F3" s="1255" t="s">
        <v>559</v>
      </c>
      <c r="G3" s="1255"/>
      <c r="H3" s="1255"/>
      <c r="I3" s="1255"/>
      <c r="J3" s="1255"/>
      <c r="K3" s="1261" t="s">
        <v>184</v>
      </c>
      <c r="L3" s="1251" t="s">
        <v>560</v>
      </c>
      <c r="M3" s="1251"/>
    </row>
    <row r="4" spans="1:13" ht="126" customHeight="1">
      <c r="A4" s="1141"/>
      <c r="B4" s="1141"/>
      <c r="C4" s="1141"/>
      <c r="D4" s="1259"/>
      <c r="E4" s="1259"/>
      <c r="F4" s="260" t="s">
        <v>0</v>
      </c>
      <c r="G4" s="260" t="s">
        <v>0</v>
      </c>
      <c r="H4" s="260" t="s">
        <v>1</v>
      </c>
      <c r="I4" s="260" t="s">
        <v>2</v>
      </c>
      <c r="J4" s="260" t="s">
        <v>3</v>
      </c>
      <c r="K4" s="1262"/>
      <c r="L4" s="288" t="s">
        <v>402</v>
      </c>
      <c r="M4" s="288" t="s">
        <v>403</v>
      </c>
    </row>
    <row r="5" spans="1:13" ht="60" customHeight="1">
      <c r="A5" s="1048" t="s">
        <v>233</v>
      </c>
      <c r="B5" s="1260"/>
      <c r="C5" s="1260"/>
      <c r="D5" s="1260"/>
      <c r="E5" s="1260"/>
      <c r="F5" s="1260"/>
      <c r="G5" s="1260"/>
      <c r="H5" s="1260"/>
      <c r="I5" s="1260"/>
      <c r="J5" s="1260"/>
      <c r="K5" s="1260"/>
      <c r="L5" s="351"/>
      <c r="M5" s="351"/>
    </row>
    <row r="6" spans="1:13" ht="258" customHeight="1">
      <c r="A6" s="267" t="s">
        <v>232</v>
      </c>
      <c r="B6" s="267"/>
      <c r="C6" s="264">
        <v>26</v>
      </c>
      <c r="D6" s="969" t="s">
        <v>522</v>
      </c>
      <c r="E6" s="327"/>
      <c r="F6" s="660">
        <f>H6*1.43</f>
        <v>326.72640000000001</v>
      </c>
      <c r="G6" s="876">
        <v>291.71999999999997</v>
      </c>
      <c r="H6" s="876">
        <v>228.48000000000002</v>
      </c>
      <c r="I6" s="660">
        <v>212.48640000000003</v>
      </c>
      <c r="J6" s="660">
        <v>198.77760000000001</v>
      </c>
      <c r="K6" s="668">
        <v>0</v>
      </c>
      <c r="L6" s="1015">
        <v>70</v>
      </c>
      <c r="M6" s="844" t="s">
        <v>865</v>
      </c>
    </row>
    <row r="7" spans="1:13" ht="291" customHeight="1">
      <c r="A7" s="401" t="s">
        <v>595</v>
      </c>
      <c r="B7" s="401"/>
      <c r="C7" s="402"/>
      <c r="D7" s="807"/>
      <c r="E7" s="403"/>
      <c r="F7" s="660">
        <f t="shared" ref="F7:F38" si="0">H7*1.43</f>
        <v>201.80160000000001</v>
      </c>
      <c r="G7" s="876">
        <v>180.17999999999998</v>
      </c>
      <c r="H7" s="874">
        <v>141.12</v>
      </c>
      <c r="I7" s="655">
        <v>131.24160000000001</v>
      </c>
      <c r="J7" s="655">
        <v>122.7744</v>
      </c>
      <c r="K7" s="669">
        <v>0</v>
      </c>
      <c r="L7" s="1004">
        <v>63</v>
      </c>
      <c r="M7" s="438"/>
    </row>
    <row r="8" spans="1:13" s="562" customFormat="1" ht="125.25" customHeight="1">
      <c r="A8" s="610" t="s">
        <v>910</v>
      </c>
      <c r="B8" s="610"/>
      <c r="C8" s="613"/>
      <c r="D8" s="1046"/>
      <c r="E8" s="621"/>
      <c r="F8" s="655">
        <f t="shared" si="0"/>
        <v>1033.0320000000002</v>
      </c>
      <c r="G8" s="874">
        <v>922.34999999999991</v>
      </c>
      <c r="H8" s="874">
        <v>722.40000000000009</v>
      </c>
      <c r="I8" s="655">
        <v>671.83200000000011</v>
      </c>
      <c r="J8" s="655">
        <v>628.48800000000006</v>
      </c>
      <c r="K8" s="666">
        <v>0</v>
      </c>
      <c r="L8" s="438"/>
      <c r="M8" s="438"/>
    </row>
    <row r="9" spans="1:13" s="562" customFormat="1" ht="87.75" customHeight="1">
      <c r="A9" s="610" t="s">
        <v>911</v>
      </c>
      <c r="B9" s="610"/>
      <c r="C9" s="613"/>
      <c r="D9" s="1046"/>
      <c r="E9" s="621"/>
      <c r="F9" s="655">
        <f t="shared" si="0"/>
        <v>1524.7231999999999</v>
      </c>
      <c r="G9" s="874">
        <v>1361.36</v>
      </c>
      <c r="H9" s="874">
        <v>1066.24</v>
      </c>
      <c r="I9" s="655">
        <v>991.60320000000002</v>
      </c>
      <c r="J9" s="655">
        <v>927.62879999999996</v>
      </c>
      <c r="K9" s="666">
        <v>0</v>
      </c>
      <c r="L9" s="438"/>
      <c r="M9" s="438"/>
    </row>
    <row r="10" spans="1:13" s="562" customFormat="1" ht="117.75" customHeight="1">
      <c r="A10" s="610" t="s">
        <v>912</v>
      </c>
      <c r="B10" s="610"/>
      <c r="C10" s="613"/>
      <c r="D10" s="1046"/>
      <c r="E10" s="621"/>
      <c r="F10" s="655">
        <f t="shared" si="0"/>
        <v>1204.4032000000002</v>
      </c>
      <c r="G10" s="874">
        <v>1075.3599999999999</v>
      </c>
      <c r="H10" s="874">
        <v>842.24000000000012</v>
      </c>
      <c r="I10" s="655">
        <v>783.28320000000019</v>
      </c>
      <c r="J10" s="655">
        <v>732.74880000000007</v>
      </c>
      <c r="K10" s="666">
        <v>0</v>
      </c>
      <c r="L10" s="438"/>
      <c r="M10" s="438"/>
    </row>
    <row r="11" spans="1:13" s="562" customFormat="1" ht="67.5" customHeight="1">
      <c r="A11" s="610" t="s">
        <v>913</v>
      </c>
      <c r="B11" s="610"/>
      <c r="C11" s="613"/>
      <c r="D11" s="1046"/>
      <c r="E11" s="621"/>
      <c r="F11" s="655">
        <f t="shared" si="0"/>
        <v>1694.4928</v>
      </c>
      <c r="G11" s="874">
        <v>1512.9399999999998</v>
      </c>
      <c r="H11" s="874">
        <v>1184.96</v>
      </c>
      <c r="I11" s="655">
        <v>1102.0128000000002</v>
      </c>
      <c r="J11" s="655">
        <v>1030.9151999999999</v>
      </c>
      <c r="K11" s="666">
        <v>0</v>
      </c>
      <c r="L11" s="438"/>
      <c r="M11" s="438"/>
    </row>
    <row r="12" spans="1:13" s="562" customFormat="1" ht="109.5" customHeight="1">
      <c r="A12" s="610" t="s">
        <v>914</v>
      </c>
      <c r="B12" s="610"/>
      <c r="C12" s="613"/>
      <c r="D12" s="1046"/>
      <c r="E12" s="621"/>
      <c r="F12" s="655">
        <f t="shared" si="0"/>
        <v>1846.6448</v>
      </c>
      <c r="G12" s="874">
        <v>1648.79</v>
      </c>
      <c r="H12" s="874">
        <v>1291.3600000000001</v>
      </c>
      <c r="I12" s="655">
        <v>1200.9648000000002</v>
      </c>
      <c r="J12" s="655">
        <v>1123.4832000000001</v>
      </c>
      <c r="K12" s="666">
        <v>0</v>
      </c>
      <c r="L12" s="438"/>
      <c r="M12" s="438"/>
    </row>
    <row r="13" spans="1:13" s="562" customFormat="1" ht="94.5" customHeight="1">
      <c r="A13" s="610" t="s">
        <v>915</v>
      </c>
      <c r="B13" s="610"/>
      <c r="C13" s="613"/>
      <c r="D13" s="1046"/>
      <c r="E13" s="621"/>
      <c r="F13" s="655">
        <f t="shared" si="0"/>
        <v>2866.864</v>
      </c>
      <c r="G13" s="874">
        <v>2559.6999999999998</v>
      </c>
      <c r="H13" s="874">
        <v>2004.8000000000002</v>
      </c>
      <c r="I13" s="655">
        <v>1864.4640000000002</v>
      </c>
      <c r="J13" s="655">
        <v>1744.1760000000002</v>
      </c>
      <c r="K13" s="666">
        <v>0</v>
      </c>
      <c r="L13" s="438"/>
      <c r="M13" s="438"/>
    </row>
    <row r="14" spans="1:13" s="562" customFormat="1" ht="93" customHeight="1">
      <c r="A14" s="610" t="s">
        <v>916</v>
      </c>
      <c r="B14" s="610"/>
      <c r="C14" s="613"/>
      <c r="D14" s="1046"/>
      <c r="E14" s="621"/>
      <c r="F14" s="655">
        <f t="shared" si="0"/>
        <v>3228.8256000000001</v>
      </c>
      <c r="G14" s="874">
        <v>2882.8799999999997</v>
      </c>
      <c r="H14" s="874">
        <v>2257.92</v>
      </c>
      <c r="I14" s="655">
        <v>2099.8656000000001</v>
      </c>
      <c r="J14" s="655">
        <v>1964.3904</v>
      </c>
      <c r="K14" s="666">
        <v>0</v>
      </c>
      <c r="L14" s="438"/>
      <c r="M14" s="438"/>
    </row>
    <row r="15" spans="1:13" s="562" customFormat="1" ht="123" customHeight="1">
      <c r="A15" s="610" t="s">
        <v>917</v>
      </c>
      <c r="B15" s="610"/>
      <c r="C15" s="613"/>
      <c r="D15" s="1046"/>
      <c r="E15" s="621"/>
      <c r="F15" s="655">
        <f t="shared" si="0"/>
        <v>2583.3807999999999</v>
      </c>
      <c r="G15" s="874">
        <v>2306.5899999999997</v>
      </c>
      <c r="H15" s="874">
        <v>1806.5600000000002</v>
      </c>
      <c r="I15" s="655">
        <v>1680.1008000000002</v>
      </c>
      <c r="J15" s="655">
        <v>1571.7072000000001</v>
      </c>
      <c r="K15" s="666">
        <v>0</v>
      </c>
      <c r="L15" s="438"/>
      <c r="M15" s="438"/>
    </row>
    <row r="16" spans="1:13" s="904" customFormat="1" ht="102.75" customHeight="1">
      <c r="A16" s="943" t="s">
        <v>918</v>
      </c>
      <c r="B16" s="943"/>
      <c r="C16" s="949"/>
      <c r="D16" s="1230"/>
      <c r="E16" s="970"/>
      <c r="F16" s="971">
        <f t="shared" si="0"/>
        <v>310.71040000000005</v>
      </c>
      <c r="G16" s="971">
        <v>277.42</v>
      </c>
      <c r="H16" s="971">
        <v>217.28000000000003</v>
      </c>
      <c r="I16" s="971">
        <v>202.07040000000003</v>
      </c>
      <c r="J16" s="971">
        <v>189.03360000000004</v>
      </c>
      <c r="K16" s="922">
        <v>0</v>
      </c>
      <c r="L16" s="438"/>
      <c r="M16" s="438"/>
    </row>
    <row r="17" spans="1:13" s="562" customFormat="1" ht="85.5" customHeight="1">
      <c r="A17" s="943" t="s">
        <v>919</v>
      </c>
      <c r="B17" s="943"/>
      <c r="C17" s="949"/>
      <c r="D17" s="1230"/>
      <c r="E17" s="970"/>
      <c r="F17" s="971">
        <f t="shared" si="0"/>
        <v>361.96160000000003</v>
      </c>
      <c r="G17" s="971">
        <v>323.18</v>
      </c>
      <c r="H17" s="971">
        <v>253.12000000000003</v>
      </c>
      <c r="I17" s="971">
        <v>235.40160000000003</v>
      </c>
      <c r="J17" s="971">
        <v>220.21440000000004</v>
      </c>
      <c r="K17" s="922">
        <v>0</v>
      </c>
      <c r="L17" s="438"/>
      <c r="M17" s="438"/>
    </row>
    <row r="18" spans="1:13" s="562" customFormat="1" ht="59.25" customHeight="1">
      <c r="A18" s="943" t="s">
        <v>920</v>
      </c>
      <c r="B18" s="943"/>
      <c r="C18" s="949"/>
      <c r="D18" s="1230"/>
      <c r="E18" s="970"/>
      <c r="F18" s="971">
        <f t="shared" si="0"/>
        <v>413.21280000000002</v>
      </c>
      <c r="G18" s="971">
        <v>368.94</v>
      </c>
      <c r="H18" s="971">
        <v>288.96000000000004</v>
      </c>
      <c r="I18" s="971">
        <v>268.73280000000005</v>
      </c>
      <c r="J18" s="971">
        <v>251.39520000000002</v>
      </c>
      <c r="K18" s="922">
        <v>0</v>
      </c>
      <c r="L18" s="438"/>
      <c r="M18" s="438"/>
    </row>
    <row r="19" spans="1:13" s="562" customFormat="1" ht="80.25" customHeight="1">
      <c r="A19" s="610" t="s">
        <v>921</v>
      </c>
      <c r="B19" s="610"/>
      <c r="C19" s="613"/>
      <c r="D19" s="1046"/>
      <c r="E19" s="621"/>
      <c r="F19" s="655">
        <f t="shared" si="0"/>
        <v>477.27680000000004</v>
      </c>
      <c r="G19" s="874">
        <v>426.14</v>
      </c>
      <c r="H19" s="874">
        <v>333.76000000000005</v>
      </c>
      <c r="I19" s="655">
        <v>310.39680000000004</v>
      </c>
      <c r="J19" s="655">
        <v>290.37120000000004</v>
      </c>
      <c r="K19" s="666">
        <v>0</v>
      </c>
      <c r="L19" s="438"/>
      <c r="M19" s="438"/>
    </row>
    <row r="20" spans="1:13" s="562" customFormat="1" ht="49.5" customHeight="1">
      <c r="A20" s="610" t="s">
        <v>922</v>
      </c>
      <c r="B20" s="610"/>
      <c r="C20" s="613"/>
      <c r="D20" s="1046"/>
      <c r="E20" s="621"/>
      <c r="F20" s="655">
        <f t="shared" si="0"/>
        <v>576.57600000000002</v>
      </c>
      <c r="G20" s="874">
        <v>514.79999999999995</v>
      </c>
      <c r="H20" s="874">
        <v>403.20000000000005</v>
      </c>
      <c r="I20" s="655">
        <v>374.97600000000006</v>
      </c>
      <c r="J20" s="655">
        <v>350.78400000000005</v>
      </c>
      <c r="K20" s="666">
        <v>0</v>
      </c>
      <c r="L20" s="438"/>
      <c r="M20" s="438"/>
    </row>
    <row r="21" spans="1:13" s="562" customFormat="1" ht="71.25" customHeight="1">
      <c r="A21" s="610" t="s">
        <v>923</v>
      </c>
      <c r="B21" s="610"/>
      <c r="C21" s="613"/>
      <c r="D21" s="1046"/>
      <c r="E21" s="621"/>
      <c r="F21" s="655">
        <f t="shared" si="0"/>
        <v>658.25760000000002</v>
      </c>
      <c r="G21" s="874">
        <v>587.73</v>
      </c>
      <c r="H21" s="874">
        <v>460.32000000000005</v>
      </c>
      <c r="I21" s="655">
        <v>428.09760000000006</v>
      </c>
      <c r="J21" s="655">
        <v>400.47840000000002</v>
      </c>
      <c r="K21" s="666">
        <v>0</v>
      </c>
      <c r="L21" s="438"/>
      <c r="M21" s="438"/>
    </row>
    <row r="22" spans="1:13" ht="87.75" customHeight="1">
      <c r="A22" s="623" t="s">
        <v>708</v>
      </c>
      <c r="B22" s="285"/>
      <c r="C22" s="286" t="s">
        <v>83</v>
      </c>
      <c r="D22" s="1256" t="s">
        <v>710</v>
      </c>
      <c r="E22" s="616"/>
      <c r="F22" s="660">
        <f t="shared" si="0"/>
        <v>179.3792</v>
      </c>
      <c r="G22" s="876">
        <v>160.16</v>
      </c>
      <c r="H22" s="693">
        <v>125.44000000000001</v>
      </c>
      <c r="I22" s="660">
        <v>116.65920000000001</v>
      </c>
      <c r="J22" s="660">
        <v>109.1328</v>
      </c>
      <c r="K22" s="668">
        <v>0</v>
      </c>
      <c r="L22" s="1010">
        <v>77</v>
      </c>
      <c r="M22" s="848"/>
    </row>
    <row r="23" spans="1:13" ht="189" customHeight="1">
      <c r="A23" s="470" t="s">
        <v>709</v>
      </c>
      <c r="B23" s="469"/>
      <c r="C23" s="278" t="s">
        <v>231</v>
      </c>
      <c r="D23" s="1256"/>
      <c r="E23" s="471"/>
      <c r="F23" s="660">
        <f t="shared" si="0"/>
        <v>358.75839999999999</v>
      </c>
      <c r="G23" s="876">
        <v>320.32</v>
      </c>
      <c r="H23" s="504">
        <v>250.88000000000002</v>
      </c>
      <c r="I23" s="655">
        <v>233.31840000000003</v>
      </c>
      <c r="J23" s="655">
        <v>218.26560000000001</v>
      </c>
      <c r="K23" s="669">
        <v>0</v>
      </c>
      <c r="L23" s="1010">
        <v>112</v>
      </c>
      <c r="M23" s="849"/>
    </row>
    <row r="24" spans="1:13" ht="214.5" customHeight="1">
      <c r="A24" s="243" t="s">
        <v>229</v>
      </c>
      <c r="B24" s="243"/>
      <c r="C24" s="265" t="s">
        <v>228</v>
      </c>
      <c r="D24" s="595"/>
      <c r="E24" s="280"/>
      <c r="F24" s="660">
        <f t="shared" si="0"/>
        <v>134.53440000000001</v>
      </c>
      <c r="G24" s="876">
        <v>120.11999999999999</v>
      </c>
      <c r="H24" s="874">
        <v>94.080000000000013</v>
      </c>
      <c r="I24" s="655">
        <v>87.494400000000013</v>
      </c>
      <c r="J24" s="655">
        <v>81.849600000000009</v>
      </c>
      <c r="K24" s="669">
        <v>0</v>
      </c>
      <c r="L24" s="1004">
        <v>24</v>
      </c>
      <c r="M24" s="438" t="s">
        <v>866</v>
      </c>
    </row>
    <row r="25" spans="1:13" ht="150" customHeight="1">
      <c r="A25" s="328" t="s">
        <v>225</v>
      </c>
      <c r="B25" s="280" t="s">
        <v>224</v>
      </c>
      <c r="C25" s="280" t="s">
        <v>223</v>
      </c>
      <c r="D25" s="244" t="s">
        <v>217</v>
      </c>
      <c r="E25" s="258"/>
      <c r="F25" s="660">
        <f t="shared" si="0"/>
        <v>3787.7840000000001</v>
      </c>
      <c r="G25" s="876">
        <v>3381.95</v>
      </c>
      <c r="H25" s="874">
        <v>2648.8</v>
      </c>
      <c r="I25" s="655">
        <v>2463.3840000000005</v>
      </c>
      <c r="J25" s="655">
        <v>2304.4560000000001</v>
      </c>
      <c r="K25" s="669">
        <v>0</v>
      </c>
      <c r="L25" s="1004">
        <v>1058</v>
      </c>
      <c r="M25" s="438" t="s">
        <v>867</v>
      </c>
    </row>
    <row r="26" spans="1:13" ht="210.75" customHeight="1">
      <c r="A26" s="328" t="s">
        <v>222</v>
      </c>
      <c r="B26" s="280" t="s">
        <v>221</v>
      </c>
      <c r="C26" s="280" t="s">
        <v>220</v>
      </c>
      <c r="D26" s="594"/>
      <c r="E26" s="258"/>
      <c r="F26" s="660">
        <f t="shared" si="0"/>
        <v>1744.1424</v>
      </c>
      <c r="G26" s="876">
        <v>1557.27</v>
      </c>
      <c r="H26" s="874">
        <v>1219.68</v>
      </c>
      <c r="I26" s="655">
        <v>1134.3024</v>
      </c>
      <c r="J26" s="655">
        <v>1061.1215999999999</v>
      </c>
      <c r="K26" s="669">
        <v>0</v>
      </c>
      <c r="L26" s="1004">
        <v>489</v>
      </c>
      <c r="M26" s="438" t="s">
        <v>868</v>
      </c>
    </row>
    <row r="27" spans="1:13" ht="180" customHeight="1">
      <c r="A27" s="329" t="s">
        <v>219</v>
      </c>
      <c r="B27" s="278" t="s">
        <v>218</v>
      </c>
      <c r="C27" s="278" t="s">
        <v>25</v>
      </c>
      <c r="D27" s="398" t="s">
        <v>217</v>
      </c>
      <c r="E27" s="258"/>
      <c r="F27" s="660">
        <f t="shared" si="0"/>
        <v>6246.24</v>
      </c>
      <c r="G27" s="876">
        <v>5577</v>
      </c>
      <c r="H27" s="504">
        <v>4368</v>
      </c>
      <c r="I27" s="655">
        <v>4062.2400000000002</v>
      </c>
      <c r="J27" s="655">
        <v>3800.16</v>
      </c>
      <c r="K27" s="669">
        <v>0</v>
      </c>
      <c r="L27" s="1004">
        <v>1926</v>
      </c>
      <c r="M27" s="438" t="s">
        <v>869</v>
      </c>
    </row>
    <row r="28" spans="1:13" s="904" customFormat="1" ht="75" customHeight="1">
      <c r="A28" s="972" t="s">
        <v>924</v>
      </c>
      <c r="B28" s="964"/>
      <c r="C28" s="964"/>
      <c r="D28" s="1257"/>
      <c r="E28" s="970"/>
      <c r="F28" s="971">
        <f t="shared" si="0"/>
        <v>615.01440000000002</v>
      </c>
      <c r="G28" s="971">
        <v>549.12</v>
      </c>
      <c r="H28" s="973">
        <v>430.08000000000004</v>
      </c>
      <c r="I28" s="971">
        <v>399.97440000000006</v>
      </c>
      <c r="J28" s="971">
        <v>374.16960000000006</v>
      </c>
      <c r="K28" s="922">
        <v>0</v>
      </c>
      <c r="L28" s="438"/>
      <c r="M28" s="438"/>
    </row>
    <row r="29" spans="1:13" s="562" customFormat="1" ht="63" customHeight="1">
      <c r="A29" s="972" t="s">
        <v>925</v>
      </c>
      <c r="B29" s="964"/>
      <c r="C29" s="964"/>
      <c r="D29" s="1257"/>
      <c r="E29" s="970"/>
      <c r="F29" s="971">
        <f t="shared" si="0"/>
        <v>856.85599999999999</v>
      </c>
      <c r="G29" s="971">
        <v>765.05</v>
      </c>
      <c r="H29" s="973">
        <v>599.20000000000005</v>
      </c>
      <c r="I29" s="971">
        <v>557.25600000000009</v>
      </c>
      <c r="J29" s="971">
        <v>521.30400000000009</v>
      </c>
      <c r="K29" s="922">
        <v>0</v>
      </c>
      <c r="L29" s="438"/>
      <c r="M29" s="438"/>
    </row>
    <row r="30" spans="1:13" s="904" customFormat="1" ht="50.25" customHeight="1">
      <c r="A30" s="972" t="s">
        <v>926</v>
      </c>
      <c r="B30" s="964"/>
      <c r="C30" s="964"/>
      <c r="D30" s="1257"/>
      <c r="E30" s="970"/>
      <c r="F30" s="971">
        <f t="shared" si="0"/>
        <v>1092.2911999999999</v>
      </c>
      <c r="G30" s="971">
        <v>975.26</v>
      </c>
      <c r="H30" s="973">
        <v>763.84</v>
      </c>
      <c r="I30" s="971">
        <v>710.37120000000004</v>
      </c>
      <c r="J30" s="971">
        <v>664.54079999999999</v>
      </c>
      <c r="K30" s="922">
        <v>0</v>
      </c>
      <c r="L30" s="438"/>
      <c r="M30" s="438"/>
    </row>
    <row r="31" spans="1:13" s="904" customFormat="1" ht="75" customHeight="1">
      <c r="A31" s="972" t="s">
        <v>927</v>
      </c>
      <c r="B31" s="964"/>
      <c r="C31" s="964"/>
      <c r="D31" s="1257"/>
      <c r="E31" s="970"/>
      <c r="F31" s="971">
        <f t="shared" si="0"/>
        <v>1784.1823999999999</v>
      </c>
      <c r="G31" s="971">
        <v>1593.02</v>
      </c>
      <c r="H31" s="973">
        <v>1247.68</v>
      </c>
      <c r="I31" s="971">
        <v>1160.3424000000002</v>
      </c>
      <c r="J31" s="971">
        <v>1085.4816000000001</v>
      </c>
      <c r="K31" s="922">
        <v>0</v>
      </c>
      <c r="L31" s="438"/>
      <c r="M31" s="438"/>
    </row>
    <row r="32" spans="1:13" s="904" customFormat="1" ht="80.25" customHeight="1">
      <c r="A32" s="972" t="s">
        <v>928</v>
      </c>
      <c r="B32" s="964"/>
      <c r="C32" s="964"/>
      <c r="D32" s="1257"/>
      <c r="E32" s="970"/>
      <c r="F32" s="971">
        <f t="shared" si="0"/>
        <v>2679.4768000000004</v>
      </c>
      <c r="G32" s="971">
        <v>2392.39</v>
      </c>
      <c r="H32" s="973">
        <v>1873.7600000000002</v>
      </c>
      <c r="I32" s="971">
        <v>1742.5968000000003</v>
      </c>
      <c r="J32" s="971">
        <v>1630.1712000000002</v>
      </c>
      <c r="K32" s="922">
        <v>0</v>
      </c>
      <c r="L32" s="438"/>
      <c r="M32" s="438"/>
    </row>
    <row r="33" spans="1:13" s="562" customFormat="1" ht="114.75" customHeight="1">
      <c r="A33" s="627" t="s">
        <v>929</v>
      </c>
      <c r="B33" s="510"/>
      <c r="C33" s="510"/>
      <c r="D33" s="1240"/>
      <c r="E33" s="621"/>
      <c r="F33" s="655">
        <f t="shared" si="0"/>
        <v>2407.2048</v>
      </c>
      <c r="G33" s="874">
        <v>2149.29</v>
      </c>
      <c r="H33" s="504">
        <v>1683.3600000000001</v>
      </c>
      <c r="I33" s="655">
        <v>1565.5248000000001</v>
      </c>
      <c r="J33" s="655">
        <v>1464.5232000000001</v>
      </c>
      <c r="K33" s="666">
        <v>0</v>
      </c>
      <c r="L33" s="438"/>
      <c r="M33" s="438"/>
    </row>
    <row r="34" spans="1:13" s="562" customFormat="1" ht="92.25" customHeight="1">
      <c r="A34" s="627" t="s">
        <v>930</v>
      </c>
      <c r="B34" s="510"/>
      <c r="C34" s="510"/>
      <c r="D34" s="1240"/>
      <c r="E34" s="621"/>
      <c r="F34" s="655">
        <f t="shared" si="0"/>
        <v>2634.6320000000001</v>
      </c>
      <c r="G34" s="874">
        <v>2352.35</v>
      </c>
      <c r="H34" s="504">
        <v>1842.4</v>
      </c>
      <c r="I34" s="655">
        <v>1713.4320000000002</v>
      </c>
      <c r="J34" s="655">
        <v>1602.8880000000001</v>
      </c>
      <c r="K34" s="666">
        <v>0</v>
      </c>
      <c r="L34" s="438"/>
      <c r="M34" s="438"/>
    </row>
    <row r="35" spans="1:13" s="562" customFormat="1" ht="120" customHeight="1">
      <c r="A35" s="627" t="s">
        <v>931</v>
      </c>
      <c r="B35" s="510"/>
      <c r="C35" s="510"/>
      <c r="D35" s="1240"/>
      <c r="E35" s="621"/>
      <c r="F35" s="655">
        <f t="shared" si="0"/>
        <v>3384.1808000000005</v>
      </c>
      <c r="G35" s="874">
        <v>3021.5899999999997</v>
      </c>
      <c r="H35" s="504">
        <v>2366.5600000000004</v>
      </c>
      <c r="I35" s="655">
        <v>2200.9008000000003</v>
      </c>
      <c r="J35" s="655">
        <v>2058.9072000000006</v>
      </c>
      <c r="K35" s="666">
        <v>0</v>
      </c>
      <c r="L35" s="438"/>
      <c r="M35" s="438"/>
    </row>
    <row r="36" spans="1:13" s="562" customFormat="1" ht="180" customHeight="1">
      <c r="A36" s="627" t="s">
        <v>932</v>
      </c>
      <c r="B36" s="510"/>
      <c r="C36" s="510"/>
      <c r="D36" s="1240"/>
      <c r="E36" s="621"/>
      <c r="F36" s="655">
        <f t="shared" si="0"/>
        <v>4133.7296000000006</v>
      </c>
      <c r="G36" s="874">
        <v>3690.83</v>
      </c>
      <c r="H36" s="504">
        <v>2890.7200000000003</v>
      </c>
      <c r="I36" s="655">
        <v>2688.3696000000004</v>
      </c>
      <c r="J36" s="655">
        <v>2514.9264000000003</v>
      </c>
      <c r="K36" s="666">
        <v>0</v>
      </c>
      <c r="L36" s="438"/>
      <c r="M36" s="438"/>
    </row>
    <row r="37" spans="1:13" s="523" customFormat="1" ht="174.75" customHeight="1">
      <c r="A37" s="627" t="s">
        <v>765</v>
      </c>
      <c r="B37" s="510" t="s">
        <v>764</v>
      </c>
      <c r="C37" s="510" t="s">
        <v>25</v>
      </c>
      <c r="D37" s="628"/>
      <c r="E37" s="621"/>
      <c r="F37" s="655">
        <f t="shared" si="0"/>
        <v>6334.3280000000004</v>
      </c>
      <c r="G37" s="874">
        <v>5655.65</v>
      </c>
      <c r="H37" s="504">
        <v>4429.6000000000004</v>
      </c>
      <c r="I37" s="655">
        <v>4119.5280000000002</v>
      </c>
      <c r="J37" s="655">
        <v>3853.7520000000004</v>
      </c>
      <c r="K37" s="666">
        <v>0</v>
      </c>
      <c r="L37" s="438"/>
      <c r="M37" s="438"/>
    </row>
    <row r="38" spans="1:13" s="523" customFormat="1" ht="174.75" customHeight="1">
      <c r="A38" s="624" t="s">
        <v>766</v>
      </c>
      <c r="B38" s="625" t="s">
        <v>764</v>
      </c>
      <c r="C38" s="625" t="s">
        <v>25</v>
      </c>
      <c r="D38" s="611"/>
      <c r="E38" s="626"/>
      <c r="F38" s="660">
        <f t="shared" si="0"/>
        <v>7918.3104000000003</v>
      </c>
      <c r="G38" s="875">
        <v>7069.92</v>
      </c>
      <c r="H38" s="697">
        <v>5537.2800000000007</v>
      </c>
      <c r="I38" s="659">
        <v>5149.6704000000009</v>
      </c>
      <c r="J38" s="659">
        <v>4817.4336000000003</v>
      </c>
      <c r="K38" s="692">
        <v>0</v>
      </c>
      <c r="L38" s="832"/>
      <c r="M38" s="832"/>
    </row>
    <row r="39" spans="1:13" ht="60" customHeight="1">
      <c r="A39" s="1048" t="s">
        <v>216</v>
      </c>
      <c r="B39" s="1048"/>
      <c r="C39" s="1048"/>
      <c r="D39" s="1048"/>
      <c r="E39" s="1048"/>
      <c r="F39" s="1048"/>
      <c r="G39" s="1048"/>
      <c r="H39" s="1048"/>
      <c r="I39" s="1048"/>
      <c r="J39" s="1048"/>
      <c r="K39" s="1048"/>
      <c r="L39" s="1048"/>
      <c r="M39" s="1048"/>
    </row>
    <row r="40" spans="1:13" ht="219.75" customHeight="1">
      <c r="A40" s="411" t="s">
        <v>621</v>
      </c>
      <c r="B40" s="411"/>
      <c r="C40" s="412" t="s">
        <v>25</v>
      </c>
      <c r="D40" s="413" t="s">
        <v>215</v>
      </c>
      <c r="E40" s="414" t="s">
        <v>622</v>
      </c>
      <c r="F40" s="660">
        <f>H40*1.43</f>
        <v>221.02079999999998</v>
      </c>
      <c r="G40" s="876">
        <v>197.34</v>
      </c>
      <c r="H40" s="693">
        <v>154.56</v>
      </c>
      <c r="I40" s="660">
        <v>143.74080000000001</v>
      </c>
      <c r="J40" s="660">
        <v>134.46719999999999</v>
      </c>
      <c r="K40" s="668">
        <v>0</v>
      </c>
      <c r="L40" s="1014">
        <v>62</v>
      </c>
      <c r="M40" s="694"/>
    </row>
    <row r="41" spans="1:13" s="904" customFormat="1" ht="219.75" customHeight="1">
      <c r="A41" s="919" t="s">
        <v>523</v>
      </c>
      <c r="B41" s="919"/>
      <c r="C41" s="920" t="s">
        <v>25</v>
      </c>
      <c r="D41" s="1231" t="s">
        <v>572</v>
      </c>
      <c r="E41" s="974"/>
      <c r="F41" s="975">
        <f t="shared" ref="F41:F78" si="1">H41*1.43</f>
        <v>480.48000000000008</v>
      </c>
      <c r="G41" s="975">
        <v>429</v>
      </c>
      <c r="H41" s="973">
        <v>336.00000000000006</v>
      </c>
      <c r="I41" s="971">
        <v>312.48000000000008</v>
      </c>
      <c r="J41" s="971">
        <v>292.32000000000005</v>
      </c>
      <c r="K41" s="929">
        <v>0</v>
      </c>
      <c r="L41" s="701"/>
      <c r="M41" s="976"/>
    </row>
    <row r="42" spans="1:13" s="904" customFormat="1" ht="120" customHeight="1">
      <c r="A42" s="919" t="s">
        <v>524</v>
      </c>
      <c r="B42" s="919"/>
      <c r="C42" s="920" t="s">
        <v>25</v>
      </c>
      <c r="D42" s="1232"/>
      <c r="E42" s="977"/>
      <c r="F42" s="975">
        <f t="shared" si="1"/>
        <v>526.92640000000006</v>
      </c>
      <c r="G42" s="975">
        <v>470.46999999999997</v>
      </c>
      <c r="H42" s="973">
        <v>368.48</v>
      </c>
      <c r="I42" s="971">
        <v>342.68640000000005</v>
      </c>
      <c r="J42" s="971">
        <v>320.57760000000002</v>
      </c>
      <c r="K42" s="929">
        <v>0</v>
      </c>
      <c r="L42" s="701"/>
      <c r="M42" s="976"/>
    </row>
    <row r="43" spans="1:13" s="904" customFormat="1" ht="120" customHeight="1">
      <c r="A43" s="919" t="s">
        <v>525</v>
      </c>
      <c r="B43" s="919"/>
      <c r="C43" s="920" t="s">
        <v>25</v>
      </c>
      <c r="D43" s="1232"/>
      <c r="E43" s="977"/>
      <c r="F43" s="975">
        <f t="shared" si="1"/>
        <v>573.37279999999998</v>
      </c>
      <c r="G43" s="975">
        <v>511.94</v>
      </c>
      <c r="H43" s="973">
        <v>400.96000000000004</v>
      </c>
      <c r="I43" s="971">
        <v>372.89280000000008</v>
      </c>
      <c r="J43" s="971">
        <v>348.83520000000004</v>
      </c>
      <c r="K43" s="929">
        <v>0</v>
      </c>
      <c r="L43" s="701"/>
      <c r="M43" s="976"/>
    </row>
    <row r="44" spans="1:13" s="904" customFormat="1" ht="120" customHeight="1">
      <c r="A44" s="919" t="s">
        <v>214</v>
      </c>
      <c r="B44" s="919"/>
      <c r="C44" s="920" t="s">
        <v>25</v>
      </c>
      <c r="D44" s="1246"/>
      <c r="E44" s="977"/>
      <c r="F44" s="975">
        <f t="shared" si="1"/>
        <v>3038.2352000000005</v>
      </c>
      <c r="G44" s="975">
        <v>2712.71</v>
      </c>
      <c r="H44" s="973">
        <v>2124.6400000000003</v>
      </c>
      <c r="I44" s="971">
        <v>1975.9152000000004</v>
      </c>
      <c r="J44" s="971">
        <v>1848.4368000000002</v>
      </c>
      <c r="K44" s="929">
        <v>0</v>
      </c>
      <c r="L44" s="701"/>
      <c r="M44" s="976"/>
    </row>
    <row r="45" spans="1:13" s="904" customFormat="1" ht="120" customHeight="1">
      <c r="A45" s="919" t="s">
        <v>213</v>
      </c>
      <c r="B45" s="919"/>
      <c r="C45" s="920" t="s">
        <v>25</v>
      </c>
      <c r="D45" s="1246"/>
      <c r="E45" s="977"/>
      <c r="F45" s="975">
        <f t="shared" si="1"/>
        <v>3650.0463999999997</v>
      </c>
      <c r="G45" s="975">
        <v>3258.97</v>
      </c>
      <c r="H45" s="973">
        <v>2552.48</v>
      </c>
      <c r="I45" s="971">
        <v>2373.8063999999999</v>
      </c>
      <c r="J45" s="971">
        <v>2220.6576</v>
      </c>
      <c r="K45" s="929">
        <v>0</v>
      </c>
      <c r="L45" s="930"/>
      <c r="M45" s="978"/>
    </row>
    <row r="46" spans="1:13" s="523" customFormat="1" ht="120" customHeight="1">
      <c r="A46" s="539" t="s">
        <v>767</v>
      </c>
      <c r="B46" s="539"/>
      <c r="C46" s="541" t="s">
        <v>25</v>
      </c>
      <c r="D46" s="1252"/>
      <c r="E46"/>
      <c r="F46" s="660">
        <f t="shared" si="1"/>
        <v>1987.5856000000001</v>
      </c>
      <c r="G46" s="876">
        <v>1774.6299999999999</v>
      </c>
      <c r="H46" s="504">
        <v>1389.92</v>
      </c>
      <c r="I46" s="655">
        <v>1292.6256000000001</v>
      </c>
      <c r="J46" s="655">
        <v>1209.2304000000001</v>
      </c>
      <c r="K46" s="669">
        <v>0</v>
      </c>
      <c r="L46" s="1009">
        <v>973</v>
      </c>
      <c r="M46" s="851"/>
    </row>
    <row r="47" spans="1:13" s="523" customFormat="1" ht="120" customHeight="1">
      <c r="A47" s="539" t="s">
        <v>768</v>
      </c>
      <c r="B47" s="539"/>
      <c r="C47" s="541" t="s">
        <v>25</v>
      </c>
      <c r="D47" s="1253"/>
      <c r="E47" s="544"/>
      <c r="F47" s="660">
        <f t="shared" si="1"/>
        <v>2633.0304000000001</v>
      </c>
      <c r="G47" s="876">
        <v>2350.92</v>
      </c>
      <c r="H47" s="504">
        <v>1841.2800000000002</v>
      </c>
      <c r="I47" s="655">
        <v>1712.3904000000002</v>
      </c>
      <c r="J47" s="655">
        <v>1601.9136000000001</v>
      </c>
      <c r="K47" s="669">
        <v>0</v>
      </c>
      <c r="L47" s="1009">
        <v>1290</v>
      </c>
      <c r="M47" s="851"/>
    </row>
    <row r="48" spans="1:13" s="523" customFormat="1" ht="120" customHeight="1">
      <c r="A48" s="539" t="s">
        <v>769</v>
      </c>
      <c r="B48" s="539"/>
      <c r="C48" s="541" t="s">
        <v>25</v>
      </c>
      <c r="D48" s="1254"/>
      <c r="E48" s="544"/>
      <c r="F48" s="660">
        <f t="shared" si="1"/>
        <v>2876.4736000000003</v>
      </c>
      <c r="G48" s="876">
        <v>2568.2799999999997</v>
      </c>
      <c r="H48" s="504">
        <v>2011.5200000000002</v>
      </c>
      <c r="I48" s="655">
        <v>1870.7136000000003</v>
      </c>
      <c r="J48" s="655">
        <v>1750.0224000000001</v>
      </c>
      <c r="K48" s="669">
        <v>0</v>
      </c>
      <c r="L48" s="1009">
        <v>1409</v>
      </c>
      <c r="M48" s="851"/>
    </row>
    <row r="49" spans="1:13" s="904" customFormat="1" ht="120" customHeight="1">
      <c r="A49" s="966" t="s">
        <v>526</v>
      </c>
      <c r="B49" s="936" t="s">
        <v>212</v>
      </c>
      <c r="C49" s="920" t="s">
        <v>25</v>
      </c>
      <c r="D49" s="1243"/>
      <c r="E49" s="945"/>
      <c r="F49" s="975">
        <f t="shared" si="1"/>
        <v>2828.4256000000005</v>
      </c>
      <c r="G49" s="975">
        <v>2525.38</v>
      </c>
      <c r="H49" s="973">
        <v>1977.9200000000003</v>
      </c>
      <c r="I49" s="971">
        <v>1839.4656000000004</v>
      </c>
      <c r="J49" s="971">
        <v>1720.7904000000003</v>
      </c>
      <c r="K49" s="929">
        <v>0</v>
      </c>
      <c r="L49" s="930"/>
      <c r="M49" s="978"/>
    </row>
    <row r="50" spans="1:13" s="904" customFormat="1" ht="120" customHeight="1">
      <c r="A50" s="966" t="s">
        <v>527</v>
      </c>
      <c r="B50" s="936" t="s">
        <v>212</v>
      </c>
      <c r="C50" s="920" t="s">
        <v>25</v>
      </c>
      <c r="D50" s="1243"/>
      <c r="E50" s="945"/>
      <c r="F50" s="975">
        <f t="shared" si="1"/>
        <v>2962.96</v>
      </c>
      <c r="G50" s="975">
        <v>2645.5</v>
      </c>
      <c r="H50" s="973">
        <v>2072</v>
      </c>
      <c r="I50" s="971">
        <v>1926.96</v>
      </c>
      <c r="J50" s="971">
        <v>1802.64</v>
      </c>
      <c r="K50" s="929">
        <v>0</v>
      </c>
      <c r="L50" s="930"/>
      <c r="M50" s="978"/>
    </row>
    <row r="51" spans="1:13" s="562" customFormat="1" ht="120" customHeight="1">
      <c r="A51" s="605" t="s">
        <v>933</v>
      </c>
      <c r="B51" s="605"/>
      <c r="C51" s="604"/>
      <c r="D51" s="413"/>
      <c r="E51" s="602"/>
      <c r="F51" s="660">
        <f>H51*1.43</f>
        <v>2325.5232000000001</v>
      </c>
      <c r="G51" s="876">
        <v>2076.36</v>
      </c>
      <c r="H51" s="693">
        <v>1626.2400000000002</v>
      </c>
      <c r="I51" s="660">
        <v>1512.4032000000002</v>
      </c>
      <c r="J51" s="660">
        <v>1414.8288000000002</v>
      </c>
      <c r="K51" s="668">
        <v>0</v>
      </c>
      <c r="L51" s="850"/>
      <c r="M51" s="852"/>
    </row>
    <row r="52" spans="1:13" s="562" customFormat="1" ht="120" customHeight="1">
      <c r="A52" s="966" t="s">
        <v>934</v>
      </c>
      <c r="B52" s="936"/>
      <c r="C52" s="920"/>
      <c r="D52" s="1244"/>
      <c r="E52" s="945"/>
      <c r="F52" s="975">
        <f t="shared" ref="F52:F63" si="2">H52*1.43</f>
        <v>296.29599999999999</v>
      </c>
      <c r="G52" s="975">
        <v>264.55</v>
      </c>
      <c r="H52" s="973">
        <v>207.20000000000002</v>
      </c>
      <c r="I52" s="971">
        <v>192.69600000000003</v>
      </c>
      <c r="J52" s="971">
        <v>180.26400000000001</v>
      </c>
      <c r="K52" s="929">
        <v>0</v>
      </c>
      <c r="L52" s="701"/>
      <c r="M52" s="976"/>
    </row>
    <row r="53" spans="1:13" s="904" customFormat="1" ht="120" customHeight="1">
      <c r="A53" s="966" t="s">
        <v>935</v>
      </c>
      <c r="B53" s="936"/>
      <c r="C53" s="920"/>
      <c r="D53" s="1245"/>
      <c r="E53" s="945"/>
      <c r="F53" s="975">
        <f t="shared" si="2"/>
        <v>581.38080000000002</v>
      </c>
      <c r="G53" s="975">
        <v>519.09</v>
      </c>
      <c r="H53" s="973">
        <v>406.56000000000006</v>
      </c>
      <c r="I53" s="971">
        <v>378.10080000000005</v>
      </c>
      <c r="J53" s="971">
        <v>353.70720000000006</v>
      </c>
      <c r="K53" s="929">
        <v>0</v>
      </c>
      <c r="L53" s="701"/>
      <c r="M53" s="976"/>
    </row>
    <row r="54" spans="1:13" s="904" customFormat="1" ht="120" customHeight="1">
      <c r="A54" s="966" t="s">
        <v>936</v>
      </c>
      <c r="B54" s="936"/>
      <c r="C54" s="920"/>
      <c r="D54" s="1245"/>
      <c r="E54" s="945"/>
      <c r="F54" s="975">
        <f t="shared" si="2"/>
        <v>1058.6576</v>
      </c>
      <c r="G54" s="975">
        <v>945.2299999999999</v>
      </c>
      <c r="H54" s="973">
        <v>740.32</v>
      </c>
      <c r="I54" s="971">
        <v>688.49760000000003</v>
      </c>
      <c r="J54" s="971">
        <v>644.07839999999999</v>
      </c>
      <c r="K54" s="929">
        <v>0</v>
      </c>
      <c r="L54" s="701"/>
      <c r="M54" s="976"/>
    </row>
    <row r="55" spans="1:13" s="904" customFormat="1" ht="120" customHeight="1">
      <c r="A55" s="966" t="s">
        <v>937</v>
      </c>
      <c r="B55" s="936"/>
      <c r="C55" s="920"/>
      <c r="D55" s="979"/>
      <c r="E55" s="945"/>
      <c r="F55" s="975">
        <f t="shared" si="2"/>
        <v>2066.0640000000003</v>
      </c>
      <c r="G55" s="975">
        <v>1844.6999999999998</v>
      </c>
      <c r="H55" s="973">
        <v>1444.8000000000002</v>
      </c>
      <c r="I55" s="971">
        <v>1343.6640000000002</v>
      </c>
      <c r="J55" s="971">
        <v>1256.9760000000001</v>
      </c>
      <c r="K55" s="929">
        <v>0</v>
      </c>
      <c r="L55" s="701"/>
      <c r="M55" s="976"/>
    </row>
    <row r="56" spans="1:13" s="562" customFormat="1" ht="120" customHeight="1">
      <c r="A56" s="599" t="s">
        <v>938</v>
      </c>
      <c r="B56" s="601"/>
      <c r="C56" s="600"/>
      <c r="D56" s="606"/>
      <c r="E56" s="603"/>
      <c r="F56" s="660">
        <f t="shared" si="2"/>
        <v>2996.5935999999997</v>
      </c>
      <c r="G56" s="876">
        <v>2675.5299999999997</v>
      </c>
      <c r="H56" s="504">
        <v>2095.52</v>
      </c>
      <c r="I56" s="655">
        <v>1948.8336000000002</v>
      </c>
      <c r="J56" s="655">
        <v>1823.1024</v>
      </c>
      <c r="K56" s="669">
        <v>0</v>
      </c>
      <c r="L56" s="811"/>
      <c r="M56" s="695"/>
    </row>
    <row r="57" spans="1:13" s="562" customFormat="1" ht="120" customHeight="1">
      <c r="A57" s="608" t="s">
        <v>939</v>
      </c>
      <c r="B57" s="619"/>
      <c r="C57" s="615"/>
      <c r="D57" s="606"/>
      <c r="E57" s="609"/>
      <c r="F57" s="659">
        <f t="shared" si="2"/>
        <v>3874.2704000000003</v>
      </c>
      <c r="G57" s="875">
        <v>3459.17</v>
      </c>
      <c r="H57" s="696">
        <v>2709.28</v>
      </c>
      <c r="I57" s="658">
        <v>2519.6304000000005</v>
      </c>
      <c r="J57" s="658">
        <v>2357.0736000000002</v>
      </c>
      <c r="K57" s="670">
        <v>0</v>
      </c>
      <c r="L57" s="818"/>
      <c r="M57" s="698"/>
    </row>
    <row r="58" spans="1:13" s="562" customFormat="1" ht="120" customHeight="1">
      <c r="A58" s="607" t="s">
        <v>940</v>
      </c>
      <c r="B58" s="618"/>
      <c r="C58" s="614"/>
      <c r="D58" s="1241"/>
      <c r="E58" s="620"/>
      <c r="F58" s="655">
        <f t="shared" si="2"/>
        <v>296.29599999999999</v>
      </c>
      <c r="G58" s="874">
        <v>264.55</v>
      </c>
      <c r="H58" s="504">
        <v>207.20000000000002</v>
      </c>
      <c r="I58" s="655">
        <v>192.69600000000003</v>
      </c>
      <c r="J58" s="655">
        <v>180.26400000000001</v>
      </c>
      <c r="K58" s="666">
        <v>0</v>
      </c>
      <c r="L58" s="811"/>
      <c r="M58" s="695"/>
    </row>
    <row r="59" spans="1:13" s="562" customFormat="1" ht="120" customHeight="1">
      <c r="A59" s="607" t="s">
        <v>941</v>
      </c>
      <c r="B59" s="618"/>
      <c r="C59" s="614"/>
      <c r="D59" s="1241"/>
      <c r="E59" s="620"/>
      <c r="F59" s="655">
        <f t="shared" si="2"/>
        <v>581.38080000000002</v>
      </c>
      <c r="G59" s="874">
        <v>519.09</v>
      </c>
      <c r="H59" s="504">
        <v>406.56000000000006</v>
      </c>
      <c r="I59" s="655">
        <v>378.10080000000005</v>
      </c>
      <c r="J59" s="655">
        <v>353.70720000000006</v>
      </c>
      <c r="K59" s="666">
        <v>0</v>
      </c>
      <c r="L59" s="811"/>
      <c r="M59" s="695"/>
    </row>
    <row r="60" spans="1:13" s="562" customFormat="1" ht="120" customHeight="1">
      <c r="A60" s="607" t="s">
        <v>942</v>
      </c>
      <c r="B60" s="618"/>
      <c r="C60" s="614"/>
      <c r="D60" s="1241"/>
      <c r="E60" s="620"/>
      <c r="F60" s="655">
        <f t="shared" si="2"/>
        <v>1058.6576</v>
      </c>
      <c r="G60" s="874">
        <v>945.2299999999999</v>
      </c>
      <c r="H60" s="504">
        <v>740.32</v>
      </c>
      <c r="I60" s="655">
        <v>688.49760000000003</v>
      </c>
      <c r="J60" s="655">
        <v>644.07839999999999</v>
      </c>
      <c r="K60" s="666">
        <v>0</v>
      </c>
      <c r="L60" s="811"/>
      <c r="M60" s="695"/>
    </row>
    <row r="61" spans="1:13" s="562" customFormat="1" ht="120" customHeight="1">
      <c r="A61" s="607" t="s">
        <v>943</v>
      </c>
      <c r="B61" s="618"/>
      <c r="C61" s="614"/>
      <c r="D61" s="1241"/>
      <c r="E61" s="620"/>
      <c r="F61" s="655">
        <f t="shared" si="2"/>
        <v>2066.0640000000003</v>
      </c>
      <c r="G61" s="874">
        <v>1844.6999999999998</v>
      </c>
      <c r="H61" s="504">
        <v>1444.8000000000002</v>
      </c>
      <c r="I61" s="655">
        <v>1343.6640000000002</v>
      </c>
      <c r="J61" s="655">
        <v>1256.9760000000001</v>
      </c>
      <c r="K61" s="666">
        <v>0</v>
      </c>
      <c r="L61" s="811"/>
      <c r="M61" s="695"/>
    </row>
    <row r="62" spans="1:13" s="562" customFormat="1" ht="120" customHeight="1">
      <c r="A62" s="607" t="s">
        <v>944</v>
      </c>
      <c r="B62" s="618"/>
      <c r="C62" s="614"/>
      <c r="D62" s="1241"/>
      <c r="E62" s="620"/>
      <c r="F62" s="655">
        <f t="shared" si="2"/>
        <v>2996.5935999999997</v>
      </c>
      <c r="G62" s="874">
        <v>2675.5299999999997</v>
      </c>
      <c r="H62" s="504">
        <v>2095.52</v>
      </c>
      <c r="I62" s="655">
        <v>1948.8336000000002</v>
      </c>
      <c r="J62" s="655">
        <v>1823.1024</v>
      </c>
      <c r="K62" s="666">
        <v>0</v>
      </c>
      <c r="L62" s="811"/>
      <c r="M62" s="695"/>
    </row>
    <row r="63" spans="1:13" s="562" customFormat="1" ht="120" customHeight="1">
      <c r="A63" s="607" t="s">
        <v>945</v>
      </c>
      <c r="B63" s="618"/>
      <c r="C63" s="614"/>
      <c r="D63" s="620"/>
      <c r="E63" s="620"/>
      <c r="F63" s="655">
        <f t="shared" si="2"/>
        <v>3874.2704000000003</v>
      </c>
      <c r="G63" s="874">
        <v>3459.17</v>
      </c>
      <c r="H63" s="504">
        <v>2709.28</v>
      </c>
      <c r="I63" s="655">
        <v>2519.6304000000005</v>
      </c>
      <c r="J63" s="655">
        <v>2357.0736000000002</v>
      </c>
      <c r="K63" s="666">
        <v>0</v>
      </c>
      <c r="L63" s="811"/>
      <c r="M63" s="695"/>
    </row>
    <row r="64" spans="1:13" s="904" customFormat="1" ht="213.75" customHeight="1">
      <c r="A64" s="966" t="s">
        <v>211</v>
      </c>
      <c r="B64" s="936"/>
      <c r="C64" s="920" t="s">
        <v>25</v>
      </c>
      <c r="D64" s="980"/>
      <c r="E64" s="945"/>
      <c r="F64" s="975">
        <f t="shared" si="1"/>
        <v>432.43200000000002</v>
      </c>
      <c r="G64" s="975">
        <v>386.09999999999997</v>
      </c>
      <c r="H64" s="973">
        <v>302.40000000000003</v>
      </c>
      <c r="I64" s="971">
        <v>281.23200000000003</v>
      </c>
      <c r="J64" s="971">
        <v>263.08800000000002</v>
      </c>
      <c r="K64" s="929">
        <v>0</v>
      </c>
      <c r="L64" s="701"/>
      <c r="M64" s="976"/>
    </row>
    <row r="65" spans="1:13" s="904" customFormat="1" ht="213.75" customHeight="1">
      <c r="A65" s="966" t="s">
        <v>210</v>
      </c>
      <c r="B65" s="936"/>
      <c r="C65" s="920" t="s">
        <v>25</v>
      </c>
      <c r="D65" s="980"/>
      <c r="E65" s="945"/>
      <c r="F65" s="975">
        <f t="shared" si="1"/>
        <v>2562.5600000000004</v>
      </c>
      <c r="G65" s="975">
        <v>2288</v>
      </c>
      <c r="H65" s="973">
        <v>1792.0000000000002</v>
      </c>
      <c r="I65" s="971">
        <v>1666.5600000000004</v>
      </c>
      <c r="J65" s="971">
        <v>1559.0400000000002</v>
      </c>
      <c r="K65" s="929">
        <v>0</v>
      </c>
      <c r="L65" s="701"/>
      <c r="M65" s="976"/>
    </row>
    <row r="66" spans="1:13" ht="93.75" customHeight="1">
      <c r="A66" s="241" t="s">
        <v>209</v>
      </c>
      <c r="B66" s="259" t="s">
        <v>208</v>
      </c>
      <c r="C66" s="257" t="s">
        <v>25</v>
      </c>
      <c r="D66" s="1242"/>
      <c r="E66" s="305"/>
      <c r="F66" s="660">
        <f t="shared" si="1"/>
        <v>472.47200000000004</v>
      </c>
      <c r="G66" s="876">
        <v>421.84999999999997</v>
      </c>
      <c r="H66" s="504">
        <v>330.40000000000003</v>
      </c>
      <c r="I66" s="655">
        <v>307.27200000000005</v>
      </c>
      <c r="J66" s="655">
        <v>287.44800000000004</v>
      </c>
      <c r="K66" s="669">
        <v>0</v>
      </c>
      <c r="L66" s="811"/>
      <c r="M66" s="695"/>
    </row>
    <row r="67" spans="1:13" ht="93.75" customHeight="1">
      <c r="A67" s="241" t="s">
        <v>207</v>
      </c>
      <c r="B67" s="259" t="s">
        <v>206</v>
      </c>
      <c r="C67" s="257" t="s">
        <v>25</v>
      </c>
      <c r="D67" s="1242"/>
      <c r="E67" s="305"/>
      <c r="F67" s="660">
        <f t="shared" si="1"/>
        <v>864.86400000000003</v>
      </c>
      <c r="G67" s="876">
        <v>772.19999999999993</v>
      </c>
      <c r="H67" s="504">
        <v>604.80000000000007</v>
      </c>
      <c r="I67" s="655">
        <v>562.46400000000006</v>
      </c>
      <c r="J67" s="655">
        <v>526.17600000000004</v>
      </c>
      <c r="K67" s="669">
        <v>0</v>
      </c>
      <c r="L67" s="811"/>
      <c r="M67" s="695"/>
    </row>
    <row r="68" spans="1:13" s="523" customFormat="1" ht="93.75" customHeight="1">
      <c r="A68" s="560" t="s">
        <v>793</v>
      </c>
      <c r="B68" s="561" t="s">
        <v>794</v>
      </c>
      <c r="C68" s="559" t="s">
        <v>25</v>
      </c>
      <c r="D68" s="1242"/>
      <c r="E68" s="558"/>
      <c r="F68" s="660">
        <f t="shared" si="1"/>
        <v>1729.7280000000001</v>
      </c>
      <c r="G68" s="876">
        <v>1544.3999999999999</v>
      </c>
      <c r="H68" s="504">
        <v>1209.6000000000001</v>
      </c>
      <c r="I68" s="655">
        <v>1124.9280000000001</v>
      </c>
      <c r="J68" s="655">
        <v>1052.3520000000001</v>
      </c>
      <c r="K68" s="669">
        <v>0</v>
      </c>
      <c r="L68" s="811"/>
      <c r="M68" s="695"/>
    </row>
    <row r="69" spans="1:13" ht="93.75" customHeight="1">
      <c r="A69" s="241" t="s">
        <v>205</v>
      </c>
      <c r="B69" s="259" t="s">
        <v>204</v>
      </c>
      <c r="C69" s="257" t="s">
        <v>25</v>
      </c>
      <c r="D69" s="1242"/>
      <c r="E69" s="305"/>
      <c r="F69" s="660">
        <f t="shared" si="1"/>
        <v>2581.7792000000004</v>
      </c>
      <c r="G69" s="876">
        <v>2305.16</v>
      </c>
      <c r="H69" s="504">
        <v>1805.4400000000003</v>
      </c>
      <c r="I69" s="655">
        <v>1679.0592000000004</v>
      </c>
      <c r="J69" s="655">
        <v>1570.7328000000002</v>
      </c>
      <c r="K69" s="669">
        <v>0</v>
      </c>
      <c r="L69" s="811"/>
      <c r="M69" s="695"/>
    </row>
    <row r="70" spans="1:13" ht="93.75" customHeight="1">
      <c r="A70" s="241" t="s">
        <v>203</v>
      </c>
      <c r="B70" s="259" t="s">
        <v>202</v>
      </c>
      <c r="C70" s="257" t="s">
        <v>25</v>
      </c>
      <c r="D70" s="1242"/>
      <c r="E70" s="305"/>
      <c r="F70" s="660">
        <f t="shared" si="1"/>
        <v>4308.3040000000001</v>
      </c>
      <c r="G70" s="876">
        <v>3846.7</v>
      </c>
      <c r="H70" s="504">
        <v>3012.8</v>
      </c>
      <c r="I70" s="655">
        <v>2801.9040000000005</v>
      </c>
      <c r="J70" s="655">
        <v>2621.136</v>
      </c>
      <c r="K70" s="669">
        <v>0</v>
      </c>
      <c r="L70" s="811"/>
      <c r="M70" s="695"/>
    </row>
    <row r="71" spans="1:13" ht="120" customHeight="1">
      <c r="A71" s="943" t="s">
        <v>528</v>
      </c>
      <c r="B71" s="936" t="s">
        <v>201</v>
      </c>
      <c r="C71" s="920" t="s">
        <v>25</v>
      </c>
      <c r="D71" s="1243"/>
      <c r="E71" s="945"/>
      <c r="F71" s="975">
        <f t="shared" si="1"/>
        <v>318.71840000000003</v>
      </c>
      <c r="G71" s="975">
        <v>284.57</v>
      </c>
      <c r="H71" s="973">
        <v>222.88000000000002</v>
      </c>
      <c r="I71" s="971">
        <v>207.27840000000003</v>
      </c>
      <c r="J71" s="971">
        <v>193.90560000000002</v>
      </c>
      <c r="K71" s="929">
        <v>0</v>
      </c>
      <c r="L71" s="701"/>
      <c r="M71" s="976"/>
    </row>
    <row r="72" spans="1:13" s="904" customFormat="1" ht="120" customHeight="1">
      <c r="A72" s="943" t="s">
        <v>529</v>
      </c>
      <c r="B72" s="936" t="s">
        <v>201</v>
      </c>
      <c r="C72" s="920" t="s">
        <v>25</v>
      </c>
      <c r="D72" s="1243"/>
      <c r="E72" s="945"/>
      <c r="F72" s="975">
        <f t="shared" si="1"/>
        <v>637.43680000000006</v>
      </c>
      <c r="G72" s="975">
        <v>569.14</v>
      </c>
      <c r="H72" s="973">
        <v>445.76000000000005</v>
      </c>
      <c r="I72" s="971">
        <v>414.55680000000007</v>
      </c>
      <c r="J72" s="971">
        <v>387.81120000000004</v>
      </c>
      <c r="K72" s="929">
        <v>0</v>
      </c>
      <c r="L72" s="701"/>
      <c r="M72" s="976"/>
    </row>
    <row r="73" spans="1:13" s="904" customFormat="1" ht="120" customHeight="1">
      <c r="A73" s="943" t="s">
        <v>530</v>
      </c>
      <c r="B73" s="936" t="s">
        <v>200</v>
      </c>
      <c r="C73" s="920" t="s">
        <v>25</v>
      </c>
      <c r="D73" s="1243"/>
      <c r="E73" s="945"/>
      <c r="F73" s="975">
        <f t="shared" si="1"/>
        <v>2178.1759999999999</v>
      </c>
      <c r="G73" s="975">
        <v>1944.8</v>
      </c>
      <c r="H73" s="973">
        <v>1523.2</v>
      </c>
      <c r="I73" s="971">
        <v>1416.576</v>
      </c>
      <c r="J73" s="971">
        <v>1325.184</v>
      </c>
      <c r="K73" s="929">
        <v>0</v>
      </c>
      <c r="L73" s="701"/>
      <c r="M73" s="976"/>
    </row>
    <row r="74" spans="1:13" ht="223.5" customHeight="1">
      <c r="A74" s="241" t="s">
        <v>531</v>
      </c>
      <c r="B74" s="259">
        <v>1003</v>
      </c>
      <c r="C74" s="257" t="s">
        <v>25</v>
      </c>
      <c r="D74" s="451"/>
      <c r="E74" s="245"/>
      <c r="F74" s="660">
        <f t="shared" si="1"/>
        <v>5256.4512000000004</v>
      </c>
      <c r="G74" s="876">
        <v>4693.26</v>
      </c>
      <c r="H74" s="504">
        <v>3675.84</v>
      </c>
      <c r="I74" s="655">
        <v>3418.5312000000004</v>
      </c>
      <c r="J74" s="655">
        <v>3197.9808000000003</v>
      </c>
      <c r="K74" s="669">
        <v>0</v>
      </c>
      <c r="L74" s="811"/>
      <c r="M74" s="695"/>
    </row>
    <row r="75" spans="1:13" s="904" customFormat="1" ht="111" customHeight="1">
      <c r="A75" s="943" t="s">
        <v>795</v>
      </c>
      <c r="B75" s="936" t="s">
        <v>796</v>
      </c>
      <c r="C75" s="920" t="s">
        <v>25</v>
      </c>
      <c r="D75" s="1247"/>
      <c r="E75" s="981"/>
      <c r="F75" s="975">
        <f t="shared" si="1"/>
        <v>1063.4624000000001</v>
      </c>
      <c r="G75" s="975">
        <v>949.52</v>
      </c>
      <c r="H75" s="973">
        <v>743.68000000000006</v>
      </c>
      <c r="I75" s="971">
        <v>691.62240000000008</v>
      </c>
      <c r="J75" s="971">
        <v>647.00160000000005</v>
      </c>
      <c r="K75" s="929">
        <v>0</v>
      </c>
      <c r="L75" s="701"/>
      <c r="M75" s="976"/>
    </row>
    <row r="76" spans="1:13" ht="120" customHeight="1">
      <c r="A76" s="943" t="s">
        <v>532</v>
      </c>
      <c r="B76" s="936" t="s">
        <v>199</v>
      </c>
      <c r="C76" s="920" t="s">
        <v>25</v>
      </c>
      <c r="D76" s="1248"/>
      <c r="E76" s="945"/>
      <c r="F76" s="975">
        <f t="shared" si="1"/>
        <v>4516.5119999999997</v>
      </c>
      <c r="G76" s="975">
        <v>4032.6</v>
      </c>
      <c r="H76" s="973">
        <v>3158.4</v>
      </c>
      <c r="I76" s="971">
        <v>2937.3120000000004</v>
      </c>
      <c r="J76" s="971">
        <v>2747.808</v>
      </c>
      <c r="K76" s="929">
        <v>0</v>
      </c>
      <c r="L76" s="701"/>
      <c r="M76" s="976"/>
    </row>
    <row r="77" spans="1:13" ht="120" customHeight="1">
      <c r="A77" s="236" t="s">
        <v>533</v>
      </c>
      <c r="B77" s="259">
        <v>1001</v>
      </c>
      <c r="C77" s="257" t="s">
        <v>25</v>
      </c>
      <c r="D77" s="1241"/>
      <c r="E77" s="305"/>
      <c r="F77" s="660">
        <f t="shared" si="1"/>
        <v>4510.1055999999999</v>
      </c>
      <c r="G77" s="876">
        <v>4026.8799999999997</v>
      </c>
      <c r="H77" s="504">
        <v>3153.92</v>
      </c>
      <c r="I77" s="655">
        <v>2933.1456000000003</v>
      </c>
      <c r="J77" s="655">
        <v>2743.9104000000002</v>
      </c>
      <c r="K77" s="669">
        <v>0</v>
      </c>
      <c r="L77" s="811"/>
      <c r="M77" s="695"/>
    </row>
    <row r="78" spans="1:13" ht="120" customHeight="1">
      <c r="A78" s="273" t="s">
        <v>534</v>
      </c>
      <c r="B78" s="262">
        <v>1001</v>
      </c>
      <c r="C78" s="283" t="s">
        <v>25</v>
      </c>
      <c r="D78" s="1087"/>
      <c r="E78" s="308"/>
      <c r="F78" s="660">
        <f t="shared" si="1"/>
        <v>5195.5904</v>
      </c>
      <c r="G78" s="875">
        <v>4638.92</v>
      </c>
      <c r="H78" s="696">
        <v>3633.28</v>
      </c>
      <c r="I78" s="658">
        <v>3378.9504000000002</v>
      </c>
      <c r="J78" s="658">
        <v>3160.9536000000003</v>
      </c>
      <c r="K78" s="670">
        <v>0</v>
      </c>
      <c r="L78" s="818"/>
      <c r="M78" s="698"/>
    </row>
    <row r="79" spans="1:13" ht="60" customHeight="1">
      <c r="A79" s="1048" t="s">
        <v>198</v>
      </c>
      <c r="B79" s="1048"/>
      <c r="C79" s="1048"/>
      <c r="D79" s="1048"/>
      <c r="E79" s="1048"/>
      <c r="F79" s="1048"/>
      <c r="G79" s="1048"/>
      <c r="H79" s="1048"/>
      <c r="I79" s="1048"/>
      <c r="J79" s="1048"/>
      <c r="K79" s="1048"/>
      <c r="L79" s="1048"/>
      <c r="M79" s="1048"/>
    </row>
    <row r="80" spans="1:13" ht="120" customHeight="1">
      <c r="A80" s="10" t="s">
        <v>535</v>
      </c>
      <c r="B80" s="259">
        <v>2405</v>
      </c>
      <c r="C80" s="259" t="s">
        <v>22</v>
      </c>
      <c r="D80" s="305"/>
      <c r="E80" s="292" t="s">
        <v>895</v>
      </c>
      <c r="F80" s="655">
        <v>807</v>
      </c>
      <c r="G80" s="900">
        <v>807</v>
      </c>
      <c r="H80" s="1201">
        <v>303</v>
      </c>
      <c r="I80" s="1202"/>
      <c r="J80" s="1203"/>
      <c r="K80" s="669">
        <v>0</v>
      </c>
      <c r="L80" s="811"/>
      <c r="M80" s="695"/>
    </row>
    <row r="81" spans="1:13" ht="117.75" customHeight="1">
      <c r="A81" s="300" t="s">
        <v>536</v>
      </c>
      <c r="B81" s="262">
        <v>2406</v>
      </c>
      <c r="C81" s="262" t="s">
        <v>22</v>
      </c>
      <c r="D81" s="308"/>
      <c r="E81" s="301" t="s">
        <v>1093</v>
      </c>
      <c r="F81" s="658">
        <v>807</v>
      </c>
      <c r="G81" s="901">
        <v>807</v>
      </c>
      <c r="H81" s="1201">
        <v>296</v>
      </c>
      <c r="I81" s="1202"/>
      <c r="J81" s="1203"/>
      <c r="K81" s="669">
        <v>0</v>
      </c>
      <c r="L81" s="811"/>
      <c r="M81" s="695"/>
    </row>
    <row r="82" spans="1:13" ht="116.25" customHeight="1">
      <c r="A82" s="1233" t="s">
        <v>197</v>
      </c>
      <c r="B82" s="1234"/>
      <c r="C82" s="1235"/>
      <c r="D82" s="1235"/>
      <c r="E82" s="1235"/>
      <c r="F82" s="1235"/>
      <c r="G82" s="1235"/>
      <c r="H82" s="1235"/>
      <c r="I82" s="1235"/>
      <c r="J82" s="1236"/>
      <c r="K82" s="699" t="s">
        <v>1008</v>
      </c>
      <c r="L82" s="700"/>
      <c r="M82" s="221"/>
    </row>
    <row r="83" spans="1:13" ht="67.5" customHeight="1">
      <c r="A83" s="1237"/>
      <c r="B83" s="1238"/>
      <c r="C83" s="1238"/>
      <c r="D83" s="1238"/>
      <c r="E83" s="1238"/>
      <c r="F83" s="1238"/>
      <c r="G83" s="1238"/>
      <c r="H83" s="1238"/>
      <c r="I83" s="1238"/>
      <c r="J83" s="1239"/>
      <c r="K83" s="702">
        <f>SUM(K6:K81)</f>
        <v>0</v>
      </c>
      <c r="L83" s="701"/>
      <c r="M83" s="222"/>
    </row>
    <row r="84" spans="1:13" ht="18" customHeight="1">
      <c r="L84" s="819"/>
      <c r="M84" s="210"/>
    </row>
    <row r="85" spans="1:13" ht="18" customHeight="1">
      <c r="L85" s="819"/>
      <c r="M85" s="210"/>
    </row>
    <row r="86" spans="1:13" ht="18" customHeight="1">
      <c r="L86" s="819"/>
      <c r="M86" s="210"/>
    </row>
    <row r="87" spans="1:13" ht="18" customHeight="1">
      <c r="L87" s="819"/>
      <c r="M87" s="210"/>
    </row>
    <row r="88" spans="1:13" ht="18" customHeight="1">
      <c r="L88" s="819"/>
      <c r="M88" s="210"/>
    </row>
    <row r="89" spans="1:13" ht="18" customHeight="1">
      <c r="L89" s="819"/>
      <c r="M89" s="210"/>
    </row>
    <row r="90" spans="1:13" ht="18" customHeight="1">
      <c r="A90" s="322"/>
      <c r="B90" s="332"/>
      <c r="F90" s="167"/>
      <c r="G90" s="167"/>
      <c r="L90" s="819"/>
      <c r="M90" s="210"/>
    </row>
    <row r="91" spans="1:13" ht="18" customHeight="1">
      <c r="A91" s="322"/>
      <c r="B91" s="332"/>
      <c r="F91" s="167"/>
      <c r="G91" s="167"/>
      <c r="L91" s="819"/>
      <c r="M91" s="210"/>
    </row>
    <row r="92" spans="1:13" ht="121.5" customHeight="1">
      <c r="A92" s="322"/>
      <c r="B92" s="332"/>
      <c r="F92" s="167"/>
      <c r="G92" s="167"/>
      <c r="L92" s="819"/>
      <c r="M92" s="210"/>
    </row>
    <row r="93" spans="1:13" ht="18" customHeight="1">
      <c r="A93" s="322"/>
      <c r="B93" s="332"/>
      <c r="F93" s="167"/>
      <c r="G93" s="167"/>
      <c r="L93" s="819"/>
      <c r="M93" s="210"/>
    </row>
    <row r="94" spans="1:13" ht="18" customHeight="1">
      <c r="A94" s="322"/>
      <c r="B94" s="332"/>
      <c r="F94" s="167"/>
      <c r="G94" s="167"/>
      <c r="L94" s="819"/>
      <c r="M94" s="210"/>
    </row>
    <row r="95" spans="1:13" ht="18" customHeight="1">
      <c r="A95" s="322"/>
      <c r="B95" s="332"/>
      <c r="F95" s="167"/>
      <c r="G95" s="167"/>
      <c r="H95" s="166"/>
      <c r="I95" s="166"/>
      <c r="J95" s="166"/>
      <c r="L95" s="819"/>
      <c r="M95" s="210"/>
    </row>
    <row r="96" spans="1:13" ht="18" customHeight="1">
      <c r="A96" s="322"/>
      <c r="B96" s="332"/>
      <c r="F96" s="167"/>
      <c r="G96" s="167"/>
      <c r="H96" s="166"/>
      <c r="I96" s="166"/>
      <c r="J96" s="166"/>
      <c r="L96" s="819"/>
      <c r="M96" s="210"/>
    </row>
    <row r="97" spans="1:13" ht="18" customHeight="1">
      <c r="A97" s="322"/>
      <c r="B97" s="332"/>
      <c r="F97" s="167"/>
      <c r="G97" s="167"/>
      <c r="H97" s="166"/>
      <c r="I97" s="166"/>
      <c r="J97" s="166"/>
      <c r="L97" s="819"/>
      <c r="M97" s="210"/>
    </row>
    <row r="98" spans="1:13" ht="18" customHeight="1">
      <c r="A98" s="322"/>
      <c r="B98" s="332"/>
      <c r="F98" s="167"/>
      <c r="G98" s="167"/>
      <c r="H98" s="166"/>
      <c r="I98" s="166"/>
      <c r="J98" s="166"/>
      <c r="L98" s="819"/>
      <c r="M98" s="210"/>
    </row>
    <row r="99" spans="1:13" ht="18" customHeight="1">
      <c r="A99" s="322"/>
      <c r="B99" s="332"/>
      <c r="F99" s="167"/>
      <c r="G99" s="167"/>
      <c r="H99" s="166"/>
      <c r="I99" s="166"/>
      <c r="J99" s="166"/>
      <c r="L99" s="819"/>
      <c r="M99" s="210"/>
    </row>
    <row r="100" spans="1:13" ht="18" customHeight="1">
      <c r="A100" s="322"/>
      <c r="B100" s="332"/>
      <c r="F100" s="167"/>
      <c r="G100" s="167"/>
      <c r="H100" s="166"/>
      <c r="I100" s="166"/>
      <c r="J100" s="166"/>
      <c r="L100" s="819"/>
      <c r="M100" s="210"/>
    </row>
    <row r="101" spans="1:13" ht="18" customHeight="1">
      <c r="A101" s="322"/>
      <c r="B101" s="332"/>
      <c r="F101" s="167"/>
      <c r="G101" s="167"/>
      <c r="H101" s="166"/>
      <c r="I101" s="166"/>
      <c r="J101" s="166"/>
      <c r="L101" s="819"/>
      <c r="M101" s="210"/>
    </row>
    <row r="102" spans="1:13" ht="18" customHeight="1">
      <c r="A102" s="322"/>
      <c r="B102" s="332"/>
      <c r="F102" s="167"/>
      <c r="G102" s="167"/>
      <c r="H102" s="166"/>
      <c r="I102" s="166"/>
      <c r="J102" s="166"/>
      <c r="L102" s="819"/>
      <c r="M102" s="210"/>
    </row>
    <row r="103" spans="1:13" ht="18" customHeight="1">
      <c r="A103" s="322"/>
      <c r="B103" s="332"/>
      <c r="F103" s="167"/>
      <c r="G103" s="167"/>
      <c r="H103" s="166"/>
      <c r="I103" s="166"/>
      <c r="J103" s="166"/>
      <c r="L103" s="819"/>
      <c r="M103" s="210"/>
    </row>
    <row r="104" spans="1:13" ht="18" customHeight="1">
      <c r="A104" s="322"/>
      <c r="B104" s="332"/>
      <c r="F104" s="167"/>
      <c r="G104" s="167"/>
      <c r="H104" s="166"/>
      <c r="I104" s="166"/>
      <c r="J104" s="166"/>
      <c r="L104" s="819"/>
      <c r="M104" s="210"/>
    </row>
    <row r="105" spans="1:13" ht="18" customHeight="1">
      <c r="A105" s="322"/>
      <c r="B105" s="332"/>
      <c r="F105" s="167"/>
      <c r="G105" s="167"/>
      <c r="H105" s="166"/>
      <c r="I105" s="166"/>
      <c r="J105" s="166"/>
      <c r="L105" s="819"/>
      <c r="M105" s="210"/>
    </row>
    <row r="106" spans="1:13" ht="18" customHeight="1">
      <c r="A106" s="322"/>
      <c r="B106" s="332"/>
      <c r="F106" s="167"/>
      <c r="G106" s="167"/>
      <c r="H106" s="166"/>
      <c r="I106" s="166"/>
      <c r="J106" s="166"/>
      <c r="L106" s="819"/>
      <c r="M106" s="210"/>
    </row>
    <row r="107" spans="1:13" ht="18" customHeight="1">
      <c r="A107" s="322"/>
      <c r="B107" s="332"/>
      <c r="F107" s="167"/>
      <c r="G107" s="167"/>
      <c r="H107" s="166"/>
      <c r="I107" s="166"/>
      <c r="J107" s="166"/>
      <c r="L107" s="819"/>
      <c r="M107" s="210"/>
    </row>
    <row r="108" spans="1:13" ht="18" customHeight="1">
      <c r="A108" s="322"/>
      <c r="B108" s="332"/>
      <c r="F108" s="167"/>
      <c r="G108" s="167"/>
      <c r="H108" s="166"/>
      <c r="I108" s="166"/>
      <c r="J108" s="166"/>
      <c r="L108" s="819"/>
      <c r="M108" s="210"/>
    </row>
    <row r="109" spans="1:13" ht="18" customHeight="1">
      <c r="A109" s="322"/>
      <c r="B109" s="332"/>
      <c r="F109" s="167"/>
      <c r="G109" s="167"/>
      <c r="H109" s="166"/>
      <c r="I109" s="166"/>
      <c r="J109" s="166"/>
      <c r="L109" s="819"/>
      <c r="M109" s="210"/>
    </row>
    <row r="110" spans="1:13" ht="18" customHeight="1">
      <c r="A110" s="322"/>
      <c r="B110" s="332"/>
      <c r="F110" s="167"/>
      <c r="G110" s="167"/>
      <c r="H110" s="166"/>
      <c r="I110" s="166"/>
      <c r="J110" s="166"/>
      <c r="L110" s="819"/>
      <c r="M110" s="210"/>
    </row>
    <row r="111" spans="1:13" ht="18" customHeight="1">
      <c r="A111" s="322"/>
      <c r="B111" s="332"/>
      <c r="F111" s="167"/>
      <c r="G111" s="167"/>
      <c r="H111" s="166"/>
      <c r="I111" s="166"/>
      <c r="J111" s="166"/>
      <c r="L111" s="819"/>
      <c r="M111" s="210"/>
    </row>
    <row r="112" spans="1:13" ht="18" customHeight="1">
      <c r="A112" s="322"/>
      <c r="B112" s="332"/>
      <c r="F112" s="167"/>
      <c r="G112" s="167"/>
      <c r="H112" s="166"/>
      <c r="I112" s="166"/>
      <c r="J112" s="166"/>
      <c r="L112" s="819"/>
      <c r="M112" s="210"/>
    </row>
    <row r="113" spans="1:13" ht="18" customHeight="1">
      <c r="A113" s="322"/>
      <c r="B113" s="332"/>
      <c r="F113" s="167"/>
      <c r="G113" s="167"/>
      <c r="H113" s="166"/>
      <c r="I113" s="166"/>
      <c r="J113" s="166"/>
      <c r="L113" s="819"/>
      <c r="M113" s="210"/>
    </row>
    <row r="114" spans="1:13" ht="18" customHeight="1">
      <c r="A114" s="322"/>
      <c r="B114" s="332"/>
      <c r="F114" s="167"/>
      <c r="G114" s="167"/>
      <c r="H114" s="166"/>
      <c r="I114" s="166"/>
      <c r="J114" s="166"/>
      <c r="L114" s="819"/>
      <c r="M114" s="210"/>
    </row>
    <row r="115" spans="1:13" ht="18" customHeight="1">
      <c r="A115" s="322"/>
      <c r="B115" s="332"/>
      <c r="F115" s="167"/>
      <c r="G115" s="167"/>
      <c r="H115" s="166"/>
      <c r="I115" s="166"/>
      <c r="J115" s="166"/>
      <c r="L115" s="819"/>
      <c r="M115" s="210"/>
    </row>
    <row r="116" spans="1:13" ht="18" customHeight="1">
      <c r="A116" s="322"/>
      <c r="B116" s="332"/>
      <c r="F116" s="167"/>
      <c r="G116" s="167"/>
      <c r="H116" s="166"/>
      <c r="I116" s="166"/>
      <c r="J116" s="166"/>
      <c r="L116" s="819"/>
      <c r="M116" s="210"/>
    </row>
    <row r="117" spans="1:13" ht="18" customHeight="1">
      <c r="A117" s="322"/>
      <c r="B117" s="332"/>
      <c r="F117" s="167"/>
      <c r="G117" s="167"/>
      <c r="H117" s="166"/>
      <c r="I117" s="166"/>
      <c r="J117" s="166"/>
      <c r="L117" s="819"/>
      <c r="M117" s="210"/>
    </row>
    <row r="118" spans="1:13" ht="18" customHeight="1">
      <c r="A118" s="322"/>
      <c r="B118" s="332"/>
      <c r="F118" s="167"/>
      <c r="G118" s="167"/>
      <c r="H118" s="166"/>
      <c r="I118" s="166"/>
      <c r="J118" s="166"/>
      <c r="L118" s="819"/>
      <c r="M118" s="210"/>
    </row>
    <row r="119" spans="1:13" ht="18" customHeight="1">
      <c r="A119" s="322"/>
      <c r="B119" s="332"/>
      <c r="F119" s="167"/>
      <c r="G119" s="167"/>
      <c r="H119" s="166"/>
      <c r="I119" s="166"/>
      <c r="J119" s="166"/>
      <c r="L119" s="819"/>
      <c r="M119" s="210"/>
    </row>
    <row r="120" spans="1:13" ht="18" customHeight="1">
      <c r="A120" s="322"/>
      <c r="B120" s="332"/>
      <c r="F120" s="167"/>
      <c r="G120" s="167"/>
      <c r="H120" s="166"/>
      <c r="I120" s="166"/>
      <c r="J120" s="166"/>
      <c r="L120" s="819"/>
      <c r="M120" s="210"/>
    </row>
    <row r="121" spans="1:13" ht="18" customHeight="1">
      <c r="A121" s="322"/>
      <c r="B121" s="332"/>
      <c r="F121" s="167"/>
      <c r="G121" s="167"/>
      <c r="H121" s="166"/>
      <c r="I121" s="166"/>
      <c r="J121" s="166"/>
      <c r="L121" s="819"/>
      <c r="M121" s="210"/>
    </row>
    <row r="122" spans="1:13" ht="18" customHeight="1">
      <c r="A122" s="322"/>
      <c r="B122" s="332"/>
      <c r="F122" s="167"/>
      <c r="G122" s="167"/>
      <c r="H122" s="166"/>
      <c r="I122" s="166"/>
      <c r="J122" s="166"/>
      <c r="L122" s="819"/>
      <c r="M122" s="210"/>
    </row>
    <row r="123" spans="1:13" ht="18" customHeight="1">
      <c r="A123" s="322"/>
      <c r="B123" s="332"/>
      <c r="F123" s="167"/>
      <c r="G123" s="167"/>
      <c r="H123" s="166"/>
      <c r="I123" s="166"/>
      <c r="J123" s="166"/>
      <c r="L123" s="819"/>
      <c r="M123" s="210"/>
    </row>
    <row r="124" spans="1:13" ht="18" customHeight="1">
      <c r="A124" s="322"/>
      <c r="B124" s="332"/>
      <c r="F124" s="167"/>
      <c r="G124" s="167"/>
      <c r="H124" s="166"/>
      <c r="I124" s="166"/>
      <c r="J124" s="166"/>
      <c r="L124" s="819"/>
      <c r="M124" s="210"/>
    </row>
    <row r="125" spans="1:13" ht="18" customHeight="1">
      <c r="A125" s="322"/>
      <c r="B125" s="332"/>
      <c r="F125" s="167"/>
      <c r="G125" s="167"/>
      <c r="H125" s="166"/>
      <c r="I125" s="166"/>
      <c r="J125" s="166"/>
      <c r="L125" s="819"/>
      <c r="M125" s="210"/>
    </row>
    <row r="126" spans="1:13" ht="18" customHeight="1">
      <c r="A126" s="322"/>
      <c r="B126" s="332"/>
      <c r="F126" s="167"/>
      <c r="G126" s="167"/>
      <c r="H126" s="166"/>
      <c r="I126" s="166"/>
      <c r="J126" s="166"/>
      <c r="L126" s="819"/>
      <c r="M126" s="210"/>
    </row>
    <row r="127" spans="1:13" ht="18" customHeight="1">
      <c r="A127" s="322"/>
      <c r="B127" s="332"/>
      <c r="F127" s="167"/>
      <c r="G127" s="167"/>
      <c r="H127" s="166"/>
      <c r="I127" s="166"/>
      <c r="J127" s="166"/>
      <c r="L127" s="819"/>
      <c r="M127" s="210"/>
    </row>
    <row r="128" spans="1:13" ht="18" customHeight="1">
      <c r="A128" s="322"/>
      <c r="B128" s="332"/>
      <c r="F128" s="167"/>
      <c r="G128" s="167"/>
      <c r="H128" s="166"/>
      <c r="I128" s="166"/>
      <c r="J128" s="166"/>
      <c r="L128" s="819"/>
      <c r="M128" s="210"/>
    </row>
    <row r="129" spans="1:13" ht="18" customHeight="1">
      <c r="A129" s="322"/>
      <c r="B129" s="332"/>
      <c r="F129" s="167"/>
      <c r="G129" s="167"/>
      <c r="H129" s="166"/>
      <c r="I129" s="166"/>
      <c r="J129" s="166"/>
      <c r="L129" s="819"/>
      <c r="M129" s="210"/>
    </row>
    <row r="130" spans="1:13" ht="18" customHeight="1">
      <c r="A130" s="322"/>
      <c r="B130" s="332"/>
      <c r="F130" s="167"/>
      <c r="G130" s="167"/>
      <c r="H130" s="166"/>
      <c r="I130" s="166"/>
      <c r="J130" s="166"/>
      <c r="L130" s="819"/>
      <c r="M130" s="210"/>
    </row>
    <row r="131" spans="1:13" ht="18" customHeight="1">
      <c r="A131" s="322"/>
      <c r="B131" s="332"/>
      <c r="F131" s="167"/>
      <c r="G131" s="167"/>
      <c r="H131" s="166"/>
      <c r="I131" s="166"/>
      <c r="J131" s="166"/>
      <c r="L131" s="819"/>
      <c r="M131" s="210"/>
    </row>
    <row r="132" spans="1:13" ht="18" customHeight="1">
      <c r="A132" s="322"/>
      <c r="B132" s="332"/>
      <c r="F132" s="167"/>
      <c r="G132" s="167"/>
      <c r="H132" s="166"/>
      <c r="I132" s="166"/>
      <c r="J132" s="166"/>
      <c r="L132" s="819"/>
      <c r="M132" s="210"/>
    </row>
    <row r="133" spans="1:13" ht="18" customHeight="1">
      <c r="A133" s="322"/>
      <c r="B133" s="332"/>
      <c r="F133" s="167"/>
      <c r="G133" s="167"/>
      <c r="H133" s="166"/>
      <c r="I133" s="166"/>
      <c r="J133" s="166"/>
      <c r="L133" s="819"/>
      <c r="M133" s="210"/>
    </row>
    <row r="134" spans="1:13" ht="18" customHeight="1">
      <c r="A134" s="322"/>
      <c r="B134" s="332"/>
      <c r="F134" s="167"/>
      <c r="G134" s="167"/>
      <c r="H134" s="166"/>
      <c r="I134" s="166"/>
      <c r="J134" s="166"/>
      <c r="L134" s="819"/>
      <c r="M134" s="210"/>
    </row>
    <row r="135" spans="1:13" ht="18" customHeight="1">
      <c r="A135" s="322"/>
      <c r="B135" s="332"/>
      <c r="F135" s="167"/>
      <c r="G135" s="167"/>
      <c r="H135" s="166"/>
      <c r="I135" s="166"/>
      <c r="J135" s="166"/>
      <c r="L135" s="819"/>
      <c r="M135" s="210"/>
    </row>
    <row r="136" spans="1:13" ht="18" customHeight="1">
      <c r="A136" s="322"/>
      <c r="B136" s="332"/>
      <c r="F136" s="167"/>
      <c r="G136" s="167"/>
      <c r="H136" s="166"/>
      <c r="I136" s="166"/>
      <c r="J136" s="166"/>
      <c r="L136" s="819"/>
      <c r="M136" s="210"/>
    </row>
    <row r="137" spans="1:13" ht="18" customHeight="1">
      <c r="A137" s="322"/>
      <c r="B137" s="332"/>
      <c r="F137" s="167"/>
      <c r="G137" s="167"/>
      <c r="H137" s="166"/>
      <c r="I137" s="166"/>
      <c r="J137" s="166"/>
      <c r="L137" s="819"/>
      <c r="M137" s="210"/>
    </row>
    <row r="138" spans="1:13" ht="18" customHeight="1">
      <c r="A138" s="322"/>
      <c r="B138" s="332"/>
      <c r="F138" s="167"/>
      <c r="G138" s="167"/>
      <c r="H138" s="166"/>
      <c r="I138" s="166"/>
      <c r="J138" s="166"/>
      <c r="L138" s="819"/>
      <c r="M138" s="210"/>
    </row>
    <row r="139" spans="1:13" ht="18" customHeight="1">
      <c r="A139" s="322"/>
      <c r="B139" s="332"/>
      <c r="F139" s="167"/>
      <c r="G139" s="167"/>
      <c r="H139" s="166"/>
      <c r="I139" s="166"/>
      <c r="J139" s="166"/>
      <c r="L139" s="819"/>
      <c r="M139" s="210"/>
    </row>
    <row r="140" spans="1:13" ht="18" customHeight="1">
      <c r="A140" s="322"/>
      <c r="B140" s="332"/>
      <c r="F140" s="167"/>
      <c r="G140" s="167"/>
      <c r="H140" s="166"/>
      <c r="I140" s="166"/>
      <c r="J140" s="166"/>
      <c r="L140" s="819"/>
      <c r="M140" s="210"/>
    </row>
    <row r="141" spans="1:13" ht="18" customHeight="1">
      <c r="A141" s="322"/>
      <c r="B141" s="332"/>
      <c r="F141" s="167"/>
      <c r="G141" s="167"/>
      <c r="H141" s="166"/>
      <c r="I141" s="166"/>
      <c r="J141" s="166"/>
      <c r="L141" s="819"/>
      <c r="M141" s="210"/>
    </row>
    <row r="142" spans="1:13" ht="18" customHeight="1">
      <c r="A142" s="322"/>
      <c r="B142" s="332"/>
      <c r="F142" s="167"/>
      <c r="G142" s="167"/>
      <c r="H142" s="166"/>
      <c r="I142" s="166"/>
      <c r="J142" s="166"/>
      <c r="L142" s="819"/>
      <c r="M142" s="210"/>
    </row>
    <row r="143" spans="1:13" ht="18" customHeight="1">
      <c r="A143" s="322"/>
      <c r="B143" s="332"/>
      <c r="F143" s="167"/>
      <c r="G143" s="167"/>
      <c r="H143" s="166"/>
      <c r="I143" s="166"/>
      <c r="J143" s="166"/>
      <c r="L143" s="819"/>
      <c r="M143" s="210"/>
    </row>
    <row r="144" spans="1:13" ht="18" customHeight="1">
      <c r="A144" s="322"/>
      <c r="B144" s="332"/>
      <c r="F144" s="167"/>
      <c r="G144" s="167"/>
      <c r="H144" s="166"/>
      <c r="I144" s="166"/>
      <c r="J144" s="166"/>
      <c r="L144" s="819"/>
      <c r="M144" s="210"/>
    </row>
    <row r="145" spans="1:13" ht="18" customHeight="1">
      <c r="A145" s="322"/>
      <c r="B145" s="332"/>
      <c r="F145" s="167"/>
      <c r="G145" s="167"/>
      <c r="H145" s="166"/>
      <c r="I145" s="166"/>
      <c r="J145" s="166"/>
      <c r="L145" s="819"/>
      <c r="M145" s="210"/>
    </row>
    <row r="146" spans="1:13" ht="18" customHeight="1">
      <c r="A146" s="322"/>
      <c r="B146" s="332"/>
      <c r="F146" s="167"/>
      <c r="G146" s="167"/>
      <c r="H146" s="166"/>
      <c r="I146" s="166"/>
      <c r="J146" s="166"/>
      <c r="L146" s="819"/>
      <c r="M146" s="210"/>
    </row>
    <row r="147" spans="1:13" ht="18" customHeight="1">
      <c r="A147" s="322"/>
      <c r="B147" s="332"/>
      <c r="F147" s="167"/>
      <c r="G147" s="167"/>
      <c r="H147" s="166"/>
      <c r="I147" s="166"/>
      <c r="J147" s="166"/>
      <c r="L147" s="819"/>
      <c r="M147" s="210"/>
    </row>
    <row r="148" spans="1:13" ht="18" customHeight="1">
      <c r="A148" s="322"/>
      <c r="B148" s="332"/>
      <c r="F148" s="167"/>
      <c r="G148" s="167"/>
      <c r="H148" s="166"/>
      <c r="I148" s="166"/>
      <c r="J148" s="166"/>
      <c r="L148" s="819"/>
      <c r="M148" s="210"/>
    </row>
    <row r="149" spans="1:13" ht="18" customHeight="1">
      <c r="A149" s="322"/>
      <c r="B149" s="332"/>
      <c r="F149" s="167"/>
      <c r="G149" s="167"/>
      <c r="H149" s="166"/>
      <c r="I149" s="166"/>
      <c r="J149" s="166"/>
      <c r="L149" s="819"/>
      <c r="M149" s="210"/>
    </row>
    <row r="150" spans="1:13" ht="18" customHeight="1">
      <c r="A150" s="322"/>
      <c r="B150" s="332"/>
      <c r="F150" s="167"/>
      <c r="G150" s="167"/>
      <c r="H150" s="166"/>
      <c r="I150" s="166"/>
      <c r="J150" s="166"/>
      <c r="L150" s="819"/>
      <c r="M150" s="210"/>
    </row>
    <row r="151" spans="1:13" ht="18" customHeight="1">
      <c r="A151" s="322"/>
      <c r="B151" s="332"/>
      <c r="F151" s="167"/>
      <c r="G151" s="167"/>
      <c r="H151" s="166"/>
      <c r="I151" s="166"/>
      <c r="J151" s="166"/>
      <c r="L151" s="819"/>
      <c r="M151" s="210"/>
    </row>
    <row r="152" spans="1:13" ht="18" customHeight="1">
      <c r="A152" s="322"/>
      <c r="B152" s="332"/>
      <c r="F152" s="167"/>
      <c r="G152" s="167"/>
      <c r="H152" s="166"/>
      <c r="I152" s="166"/>
      <c r="J152" s="166"/>
      <c r="L152" s="819"/>
      <c r="M152" s="210"/>
    </row>
    <row r="153" spans="1:13" ht="18" customHeight="1">
      <c r="A153" s="322"/>
      <c r="B153" s="332"/>
      <c r="F153" s="167"/>
      <c r="G153" s="167"/>
      <c r="H153" s="166"/>
      <c r="I153" s="166"/>
      <c r="J153" s="166"/>
      <c r="L153" s="819"/>
      <c r="M153" s="210"/>
    </row>
    <row r="154" spans="1:13" ht="18" customHeight="1">
      <c r="A154" s="322"/>
      <c r="B154" s="332"/>
      <c r="F154" s="167"/>
      <c r="G154" s="167"/>
      <c r="H154" s="166"/>
      <c r="I154" s="166"/>
      <c r="J154" s="166"/>
      <c r="L154" s="819"/>
      <c r="M154" s="210"/>
    </row>
    <row r="155" spans="1:13" ht="18" customHeight="1">
      <c r="A155" s="322"/>
      <c r="B155" s="332"/>
      <c r="F155" s="167"/>
      <c r="G155" s="167"/>
      <c r="H155" s="166"/>
      <c r="I155" s="166"/>
      <c r="J155" s="166"/>
      <c r="L155" s="819"/>
      <c r="M155" s="210"/>
    </row>
    <row r="156" spans="1:13" ht="18" customHeight="1">
      <c r="A156" s="322"/>
      <c r="B156" s="332"/>
      <c r="F156" s="167"/>
      <c r="G156" s="167"/>
      <c r="H156" s="166"/>
      <c r="I156" s="166"/>
      <c r="J156" s="166"/>
      <c r="L156" s="820"/>
      <c r="M156" s="310"/>
    </row>
    <row r="157" spans="1:13" ht="18" customHeight="1">
      <c r="A157" s="322"/>
      <c r="B157" s="332"/>
      <c r="F157" s="167"/>
      <c r="G157" s="167"/>
      <c r="H157" s="166"/>
      <c r="I157" s="166"/>
      <c r="J157" s="166"/>
    </row>
    <row r="158" spans="1:13" ht="18" customHeight="1">
      <c r="A158" s="322"/>
      <c r="B158" s="332"/>
      <c r="F158" s="167"/>
      <c r="G158" s="167"/>
      <c r="H158" s="166"/>
      <c r="I158" s="166"/>
      <c r="J158" s="166"/>
    </row>
    <row r="159" spans="1:13" ht="18" customHeight="1">
      <c r="A159" s="322"/>
      <c r="B159" s="332"/>
      <c r="F159" s="167"/>
      <c r="G159" s="167"/>
      <c r="H159" s="166"/>
      <c r="I159" s="166"/>
      <c r="J159" s="166"/>
    </row>
    <row r="160" spans="1:13" ht="18" customHeight="1">
      <c r="A160" s="322"/>
      <c r="B160" s="332"/>
      <c r="F160" s="167"/>
      <c r="G160" s="167"/>
      <c r="H160" s="166"/>
      <c r="I160" s="166"/>
      <c r="J160" s="166"/>
    </row>
    <row r="161" spans="1:10" ht="18" customHeight="1">
      <c r="A161" s="322"/>
      <c r="B161" s="332"/>
      <c r="F161" s="167"/>
      <c r="G161" s="167"/>
      <c r="H161" s="166"/>
      <c r="I161" s="166"/>
      <c r="J161" s="166"/>
    </row>
    <row r="162" spans="1:10" ht="18" customHeight="1">
      <c r="A162" s="322"/>
      <c r="B162" s="332"/>
      <c r="F162" s="167"/>
      <c r="G162" s="167"/>
      <c r="H162" s="166"/>
      <c r="I162" s="166"/>
      <c r="J162" s="166"/>
    </row>
    <row r="163" spans="1:10" ht="18" customHeight="1">
      <c r="A163" s="322"/>
      <c r="B163" s="332"/>
      <c r="F163" s="167"/>
      <c r="G163" s="167"/>
      <c r="H163" s="166"/>
      <c r="I163" s="166"/>
      <c r="J163" s="166"/>
    </row>
    <row r="164" spans="1:10" ht="18" customHeight="1">
      <c r="A164" s="322"/>
      <c r="B164" s="332"/>
      <c r="F164" s="167"/>
      <c r="G164" s="167"/>
      <c r="H164" s="166"/>
      <c r="I164" s="166"/>
      <c r="J164" s="166"/>
    </row>
    <row r="165" spans="1:10" ht="18" customHeight="1">
      <c r="A165" s="322"/>
      <c r="B165" s="332"/>
      <c r="F165" s="167"/>
      <c r="G165" s="167"/>
      <c r="H165" s="166"/>
      <c r="I165" s="166"/>
      <c r="J165" s="166"/>
    </row>
    <row r="166" spans="1:10" ht="18" customHeight="1">
      <c r="A166" s="322"/>
      <c r="B166" s="332"/>
      <c r="F166" s="167"/>
      <c r="G166" s="167"/>
      <c r="H166" s="166"/>
      <c r="I166" s="166"/>
      <c r="J166" s="166"/>
    </row>
    <row r="167" spans="1:10" ht="18" customHeight="1">
      <c r="A167" s="322"/>
      <c r="B167" s="332"/>
      <c r="F167" s="167"/>
      <c r="G167" s="167"/>
      <c r="H167" s="166"/>
      <c r="I167" s="166"/>
      <c r="J167" s="166"/>
    </row>
    <row r="168" spans="1:10" ht="18" customHeight="1">
      <c r="A168" s="322"/>
      <c r="B168" s="332"/>
      <c r="F168" s="167"/>
      <c r="G168" s="167"/>
      <c r="H168" s="166"/>
      <c r="I168" s="166"/>
      <c r="J168" s="166"/>
    </row>
    <row r="169" spans="1:10" ht="18" customHeight="1">
      <c r="A169" s="322"/>
      <c r="B169" s="332"/>
      <c r="F169" s="167"/>
      <c r="G169" s="167"/>
      <c r="H169" s="166"/>
      <c r="I169" s="166"/>
      <c r="J169" s="166"/>
    </row>
    <row r="170" spans="1:10" ht="18" customHeight="1">
      <c r="A170" s="322"/>
      <c r="B170" s="332"/>
      <c r="F170" s="167"/>
      <c r="G170" s="167"/>
      <c r="H170" s="166"/>
      <c r="I170" s="166"/>
      <c r="J170" s="166"/>
    </row>
    <row r="171" spans="1:10" ht="18" customHeight="1">
      <c r="A171" s="322"/>
      <c r="B171" s="332"/>
      <c r="F171" s="167"/>
      <c r="G171" s="167"/>
      <c r="H171" s="166"/>
      <c r="I171" s="166"/>
      <c r="J171" s="166"/>
    </row>
    <row r="172" spans="1:10" ht="18" customHeight="1">
      <c r="A172" s="322"/>
      <c r="B172" s="332"/>
      <c r="F172" s="167"/>
      <c r="G172" s="167"/>
      <c r="H172" s="166"/>
      <c r="I172" s="166"/>
      <c r="J172" s="166"/>
    </row>
    <row r="173" spans="1:10" ht="18" customHeight="1">
      <c r="A173" s="322"/>
      <c r="B173" s="332"/>
      <c r="F173" s="167"/>
      <c r="G173" s="167"/>
      <c r="H173" s="166"/>
      <c r="I173" s="166"/>
      <c r="J173" s="166"/>
    </row>
    <row r="174" spans="1:10" ht="18" customHeight="1">
      <c r="A174" s="322"/>
      <c r="B174" s="332"/>
      <c r="F174" s="167"/>
      <c r="G174" s="167"/>
      <c r="H174" s="166"/>
      <c r="I174" s="166"/>
      <c r="J174" s="166"/>
    </row>
    <row r="175" spans="1:10" ht="18" customHeight="1">
      <c r="A175" s="322"/>
      <c r="B175" s="332"/>
      <c r="F175" s="167"/>
      <c r="G175" s="167"/>
      <c r="H175" s="166"/>
      <c r="I175" s="166"/>
      <c r="J175" s="166"/>
    </row>
    <row r="176" spans="1:10" ht="18" customHeight="1">
      <c r="A176" s="322"/>
      <c r="B176" s="332"/>
      <c r="F176" s="167"/>
      <c r="G176" s="167"/>
      <c r="H176" s="166"/>
      <c r="I176" s="166"/>
      <c r="J176" s="166"/>
    </row>
    <row r="177" spans="1:10" ht="18" customHeight="1">
      <c r="A177" s="322"/>
      <c r="B177" s="332"/>
      <c r="F177" s="167"/>
      <c r="G177" s="167"/>
      <c r="H177" s="166"/>
      <c r="I177" s="166"/>
      <c r="J177" s="166"/>
    </row>
    <row r="178" spans="1:10" ht="18" customHeight="1">
      <c r="A178" s="322"/>
      <c r="B178" s="332"/>
      <c r="F178" s="167"/>
      <c r="G178" s="167"/>
      <c r="H178" s="166"/>
      <c r="I178" s="166"/>
      <c r="J178" s="166"/>
    </row>
    <row r="179" spans="1:10" ht="18" customHeight="1">
      <c r="A179" s="322"/>
      <c r="B179" s="332"/>
      <c r="F179" s="167"/>
      <c r="G179" s="167"/>
      <c r="H179" s="166"/>
      <c r="I179" s="166"/>
      <c r="J179" s="166"/>
    </row>
    <row r="180" spans="1:10" ht="18" customHeight="1">
      <c r="A180" s="322"/>
      <c r="B180" s="332"/>
      <c r="F180" s="167"/>
      <c r="G180" s="167"/>
      <c r="H180" s="166"/>
      <c r="I180" s="166"/>
      <c r="J180" s="166"/>
    </row>
    <row r="181" spans="1:10" ht="18" customHeight="1">
      <c r="A181" s="322"/>
      <c r="B181" s="332"/>
      <c r="F181" s="167"/>
      <c r="G181" s="167"/>
      <c r="H181" s="166"/>
      <c r="I181" s="166"/>
      <c r="J181" s="166"/>
    </row>
    <row r="182" spans="1:10" ht="18" customHeight="1">
      <c r="A182" s="322"/>
      <c r="B182" s="332"/>
      <c r="F182" s="167"/>
      <c r="G182" s="167"/>
      <c r="H182" s="166"/>
      <c r="I182" s="166"/>
      <c r="J182" s="166"/>
    </row>
    <row r="183" spans="1:10" ht="18" customHeight="1">
      <c r="A183" s="322"/>
      <c r="B183" s="332"/>
      <c r="F183" s="167"/>
      <c r="G183" s="167"/>
      <c r="H183" s="166"/>
      <c r="I183" s="166"/>
      <c r="J183" s="166"/>
    </row>
    <row r="184" spans="1:10" ht="18" customHeight="1">
      <c r="A184" s="322"/>
      <c r="B184" s="332"/>
      <c r="F184" s="167"/>
      <c r="G184" s="167"/>
      <c r="H184" s="166"/>
      <c r="I184" s="166"/>
      <c r="J184" s="166"/>
    </row>
    <row r="185" spans="1:10" ht="18" customHeight="1">
      <c r="A185" s="322"/>
      <c r="B185" s="332"/>
      <c r="F185" s="167"/>
      <c r="G185" s="167"/>
      <c r="H185" s="166"/>
      <c r="I185" s="166"/>
      <c r="J185" s="166"/>
    </row>
    <row r="186" spans="1:10" ht="18" customHeight="1">
      <c r="A186" s="322"/>
      <c r="B186" s="332"/>
      <c r="F186" s="167"/>
      <c r="G186" s="167"/>
      <c r="H186" s="166"/>
      <c r="I186" s="166"/>
      <c r="J186" s="166"/>
    </row>
    <row r="187" spans="1:10" ht="18" customHeight="1">
      <c r="A187" s="322"/>
      <c r="B187" s="332"/>
      <c r="F187" s="167"/>
      <c r="G187" s="167"/>
      <c r="H187" s="166"/>
      <c r="I187" s="166"/>
      <c r="J187" s="166"/>
    </row>
    <row r="188" spans="1:10" ht="18" customHeight="1">
      <c r="A188" s="322"/>
      <c r="B188" s="332"/>
      <c r="F188" s="167"/>
      <c r="G188" s="167"/>
      <c r="H188" s="166"/>
      <c r="I188" s="166"/>
      <c r="J188" s="166"/>
    </row>
    <row r="189" spans="1:10" ht="18" customHeight="1">
      <c r="A189" s="322"/>
      <c r="B189" s="332"/>
      <c r="F189" s="167"/>
      <c r="G189" s="167"/>
      <c r="H189" s="166"/>
      <c r="I189" s="166"/>
      <c r="J189" s="166"/>
    </row>
    <row r="190" spans="1:10" ht="18" customHeight="1">
      <c r="A190" s="322"/>
      <c r="B190" s="332"/>
      <c r="F190" s="167"/>
      <c r="G190" s="167"/>
      <c r="H190" s="166"/>
      <c r="I190" s="166"/>
      <c r="J190" s="166"/>
    </row>
    <row r="191" spans="1:10" ht="18" customHeight="1">
      <c r="A191" s="322"/>
      <c r="B191" s="332"/>
      <c r="F191" s="167"/>
      <c r="G191" s="167"/>
      <c r="H191" s="166"/>
      <c r="I191" s="166"/>
      <c r="J191" s="166"/>
    </row>
    <row r="192" spans="1:10" ht="18" customHeight="1">
      <c r="A192" s="322"/>
      <c r="B192" s="332"/>
      <c r="F192" s="167"/>
      <c r="G192" s="167"/>
      <c r="H192" s="166"/>
      <c r="I192" s="166"/>
      <c r="J192" s="166"/>
    </row>
    <row r="193" spans="1:10" ht="18" customHeight="1">
      <c r="A193" s="322"/>
      <c r="B193" s="332"/>
      <c r="F193" s="167"/>
      <c r="G193" s="167"/>
      <c r="H193" s="166"/>
      <c r="I193" s="166"/>
      <c r="J193" s="166"/>
    </row>
    <row r="194" spans="1:10" ht="18" customHeight="1">
      <c r="A194" s="322"/>
      <c r="B194" s="332"/>
      <c r="F194" s="167"/>
      <c r="G194" s="167"/>
      <c r="H194" s="166"/>
      <c r="I194" s="166"/>
      <c r="J194" s="166"/>
    </row>
    <row r="195" spans="1:10" ht="18" customHeight="1">
      <c r="A195" s="322"/>
      <c r="B195" s="332"/>
      <c r="F195" s="167"/>
      <c r="G195" s="167"/>
      <c r="H195" s="166"/>
      <c r="I195" s="166"/>
      <c r="J195" s="166"/>
    </row>
    <row r="196" spans="1:10" ht="18" customHeight="1">
      <c r="A196" s="322"/>
      <c r="B196" s="332"/>
      <c r="F196" s="167"/>
      <c r="G196" s="167"/>
      <c r="H196" s="166"/>
      <c r="I196" s="166"/>
      <c r="J196" s="166"/>
    </row>
    <row r="197" spans="1:10" ht="18" customHeight="1">
      <c r="A197" s="322"/>
      <c r="B197" s="332"/>
      <c r="F197" s="167"/>
      <c r="G197" s="167"/>
      <c r="H197" s="166"/>
      <c r="I197" s="166"/>
      <c r="J197" s="166"/>
    </row>
    <row r="198" spans="1:10" ht="18" customHeight="1">
      <c r="A198" s="322"/>
      <c r="B198" s="332"/>
      <c r="F198" s="167"/>
      <c r="G198" s="167"/>
      <c r="H198" s="166"/>
      <c r="I198" s="166"/>
      <c r="J198" s="166"/>
    </row>
    <row r="199" spans="1:10" ht="18" customHeight="1">
      <c r="A199" s="322"/>
      <c r="B199" s="332"/>
      <c r="F199" s="167"/>
      <c r="G199" s="167"/>
      <c r="H199" s="166"/>
      <c r="I199" s="166"/>
      <c r="J199" s="166"/>
    </row>
    <row r="200" spans="1:10" ht="18" customHeight="1">
      <c r="A200" s="322"/>
      <c r="B200" s="332"/>
      <c r="F200" s="167"/>
      <c r="G200" s="167"/>
      <c r="H200" s="166"/>
      <c r="I200" s="166"/>
      <c r="J200" s="166"/>
    </row>
    <row r="201" spans="1:10" ht="18" customHeight="1">
      <c r="A201" s="322"/>
      <c r="B201" s="332"/>
      <c r="F201" s="167"/>
      <c r="G201" s="167"/>
      <c r="H201" s="166"/>
      <c r="I201" s="166"/>
      <c r="J201" s="166"/>
    </row>
    <row r="202" spans="1:10" ht="18" customHeight="1">
      <c r="A202" s="322"/>
      <c r="B202" s="332"/>
      <c r="F202" s="167"/>
      <c r="G202" s="167"/>
      <c r="H202" s="166"/>
      <c r="I202" s="166"/>
      <c r="J202" s="166"/>
    </row>
    <row r="203" spans="1:10" ht="18" customHeight="1">
      <c r="A203" s="322"/>
      <c r="B203" s="332"/>
      <c r="F203" s="167"/>
      <c r="G203" s="167"/>
      <c r="H203" s="166"/>
      <c r="I203" s="166"/>
      <c r="J203" s="166"/>
    </row>
    <row r="204" spans="1:10" ht="18" customHeight="1">
      <c r="A204" s="322"/>
      <c r="B204" s="332"/>
      <c r="F204" s="167"/>
      <c r="G204" s="167"/>
      <c r="H204" s="166"/>
      <c r="I204" s="166"/>
      <c r="J204" s="166"/>
    </row>
    <row r="205" spans="1:10" ht="18" customHeight="1">
      <c r="A205" s="322"/>
      <c r="B205" s="332"/>
      <c r="F205" s="167"/>
      <c r="G205" s="167"/>
      <c r="H205" s="166"/>
      <c r="I205" s="166"/>
      <c r="J205" s="166"/>
    </row>
    <row r="206" spans="1:10" ht="18" customHeight="1">
      <c r="A206" s="322"/>
      <c r="B206" s="332"/>
      <c r="F206" s="167"/>
      <c r="G206" s="167"/>
      <c r="H206" s="166"/>
      <c r="I206" s="166"/>
      <c r="J206" s="166"/>
    </row>
    <row r="207" spans="1:10" ht="18" customHeight="1">
      <c r="A207" s="322"/>
      <c r="B207" s="332"/>
      <c r="F207" s="167"/>
      <c r="G207" s="167"/>
      <c r="H207" s="166"/>
      <c r="I207" s="166"/>
      <c r="J207" s="166"/>
    </row>
    <row r="208" spans="1:10" ht="18" customHeight="1">
      <c r="A208" s="322"/>
      <c r="B208" s="332"/>
      <c r="F208" s="167"/>
      <c r="G208" s="167"/>
      <c r="H208" s="166"/>
      <c r="I208" s="166"/>
      <c r="J208" s="166"/>
    </row>
    <row r="209" spans="1:10" ht="18" customHeight="1">
      <c r="A209" s="322"/>
      <c r="B209" s="332"/>
      <c r="F209" s="167"/>
      <c r="G209" s="167"/>
      <c r="H209" s="166"/>
      <c r="I209" s="166"/>
      <c r="J209" s="166"/>
    </row>
    <row r="210" spans="1:10" ht="18" customHeight="1">
      <c r="A210" s="322"/>
      <c r="B210" s="332"/>
      <c r="F210" s="167"/>
      <c r="G210" s="167"/>
      <c r="H210" s="166"/>
      <c r="I210" s="166"/>
      <c r="J210" s="166"/>
    </row>
    <row r="211" spans="1:10" ht="18" customHeight="1">
      <c r="A211" s="322"/>
      <c r="B211" s="332"/>
      <c r="F211" s="167"/>
      <c r="G211" s="167"/>
      <c r="H211" s="166"/>
      <c r="I211" s="166"/>
      <c r="J211" s="166"/>
    </row>
    <row r="212" spans="1:10" ht="18" customHeight="1">
      <c r="A212" s="322"/>
      <c r="B212" s="332"/>
      <c r="F212" s="167"/>
      <c r="G212" s="167"/>
      <c r="H212" s="166"/>
      <c r="I212" s="166"/>
      <c r="J212" s="166"/>
    </row>
    <row r="213" spans="1:10" ht="18" customHeight="1">
      <c r="A213" s="322"/>
      <c r="B213" s="332"/>
      <c r="F213" s="167"/>
      <c r="G213" s="167"/>
      <c r="H213" s="166"/>
      <c r="I213" s="166"/>
      <c r="J213" s="166"/>
    </row>
    <row r="214" spans="1:10" ht="18" customHeight="1">
      <c r="A214" s="322"/>
      <c r="B214" s="332"/>
      <c r="F214" s="167"/>
      <c r="G214" s="167"/>
      <c r="H214" s="166"/>
      <c r="I214" s="166"/>
      <c r="J214" s="166"/>
    </row>
    <row r="215" spans="1:10" ht="18" customHeight="1">
      <c r="A215" s="322"/>
      <c r="B215" s="332"/>
      <c r="F215" s="167"/>
      <c r="G215" s="167"/>
      <c r="H215" s="166"/>
      <c r="I215" s="166"/>
      <c r="J215" s="166"/>
    </row>
    <row r="216" spans="1:10" ht="18" customHeight="1">
      <c r="A216" s="322"/>
      <c r="B216" s="332"/>
      <c r="F216" s="167"/>
      <c r="G216" s="167"/>
      <c r="H216" s="166"/>
      <c r="I216" s="166"/>
      <c r="J216" s="166"/>
    </row>
    <row r="217" spans="1:10" ht="18" customHeight="1">
      <c r="A217" s="322"/>
      <c r="B217" s="332"/>
      <c r="F217" s="167"/>
      <c r="G217" s="167"/>
      <c r="H217" s="166"/>
      <c r="I217" s="166"/>
      <c r="J217" s="166"/>
    </row>
    <row r="218" spans="1:10" ht="18" customHeight="1">
      <c r="A218" s="322"/>
      <c r="B218" s="332"/>
      <c r="F218" s="167"/>
      <c r="G218" s="167"/>
      <c r="H218" s="166"/>
      <c r="I218" s="166"/>
      <c r="J218" s="166"/>
    </row>
    <row r="219" spans="1:10" ht="18" customHeight="1">
      <c r="A219" s="322"/>
      <c r="B219" s="332"/>
      <c r="F219" s="167"/>
      <c r="G219" s="167"/>
      <c r="H219" s="166"/>
      <c r="I219" s="166"/>
      <c r="J219" s="166"/>
    </row>
    <row r="220" spans="1:10" ht="18" customHeight="1">
      <c r="A220" s="322"/>
      <c r="B220" s="332"/>
      <c r="F220" s="167"/>
      <c r="G220" s="167"/>
      <c r="H220" s="166"/>
      <c r="I220" s="166"/>
      <c r="J220" s="166"/>
    </row>
    <row r="221" spans="1:10" ht="18" customHeight="1">
      <c r="A221" s="322"/>
      <c r="B221" s="332"/>
      <c r="F221" s="167"/>
      <c r="G221" s="167"/>
      <c r="H221" s="166"/>
      <c r="I221" s="166"/>
      <c r="J221" s="166"/>
    </row>
    <row r="222" spans="1:10" ht="18" customHeight="1">
      <c r="A222" s="322"/>
      <c r="B222" s="332"/>
      <c r="F222" s="167"/>
      <c r="G222" s="167"/>
      <c r="H222" s="166"/>
      <c r="I222" s="166"/>
      <c r="J222" s="166"/>
    </row>
    <row r="223" spans="1:10" ht="18" customHeight="1">
      <c r="A223" s="322"/>
      <c r="B223" s="332"/>
      <c r="F223" s="167"/>
      <c r="G223" s="167"/>
      <c r="H223" s="166"/>
      <c r="I223" s="166"/>
      <c r="J223" s="166"/>
    </row>
    <row r="224" spans="1:10" ht="18" customHeight="1">
      <c r="A224" s="322"/>
      <c r="B224" s="332"/>
      <c r="F224" s="167"/>
      <c r="G224" s="167"/>
      <c r="H224" s="166"/>
      <c r="I224" s="166"/>
      <c r="J224" s="166"/>
    </row>
    <row r="225" spans="1:10" ht="18" customHeight="1">
      <c r="A225" s="322"/>
      <c r="B225" s="332"/>
      <c r="F225" s="167"/>
      <c r="G225" s="167"/>
      <c r="H225" s="166"/>
      <c r="I225" s="166"/>
      <c r="J225" s="166"/>
    </row>
    <row r="226" spans="1:10" ht="18" customHeight="1">
      <c r="A226" s="322"/>
      <c r="B226" s="332"/>
      <c r="F226" s="167"/>
      <c r="G226" s="167"/>
      <c r="H226" s="166"/>
      <c r="I226" s="166"/>
      <c r="J226" s="166"/>
    </row>
    <row r="227" spans="1:10" ht="18" customHeight="1">
      <c r="A227" s="322"/>
      <c r="B227" s="332"/>
      <c r="F227" s="167"/>
      <c r="G227" s="167"/>
      <c r="H227" s="166"/>
      <c r="I227" s="166"/>
      <c r="J227" s="166"/>
    </row>
    <row r="228" spans="1:10" ht="18" customHeight="1">
      <c r="A228" s="322"/>
      <c r="B228" s="332"/>
      <c r="F228" s="167"/>
      <c r="G228" s="167"/>
      <c r="H228" s="166"/>
      <c r="I228" s="166"/>
      <c r="J228" s="166"/>
    </row>
    <row r="229" spans="1:10" ht="18" customHeight="1">
      <c r="A229" s="322"/>
      <c r="B229" s="332"/>
      <c r="F229" s="167"/>
      <c r="G229" s="167"/>
      <c r="H229" s="166"/>
      <c r="I229" s="166"/>
      <c r="J229" s="166"/>
    </row>
    <row r="230" spans="1:10" ht="18" customHeight="1">
      <c r="A230" s="322"/>
      <c r="B230" s="332"/>
      <c r="F230" s="167"/>
      <c r="G230" s="167"/>
      <c r="H230" s="166"/>
      <c r="I230" s="166"/>
      <c r="J230" s="166"/>
    </row>
    <row r="231" spans="1:10" ht="18" customHeight="1">
      <c r="A231" s="322"/>
      <c r="B231" s="332"/>
      <c r="F231" s="167"/>
      <c r="G231" s="167"/>
      <c r="H231" s="166"/>
      <c r="I231" s="166"/>
      <c r="J231" s="166"/>
    </row>
    <row r="232" spans="1:10" ht="18" customHeight="1">
      <c r="A232" s="322"/>
      <c r="B232" s="332"/>
      <c r="F232" s="167"/>
      <c r="G232" s="167"/>
      <c r="H232" s="166"/>
      <c r="I232" s="166"/>
      <c r="J232" s="166"/>
    </row>
    <row r="233" spans="1:10" ht="18" customHeight="1">
      <c r="A233" s="322"/>
      <c r="B233" s="332"/>
      <c r="F233" s="167"/>
      <c r="G233" s="167"/>
      <c r="H233" s="166"/>
      <c r="I233" s="166"/>
      <c r="J233" s="166"/>
    </row>
    <row r="234" spans="1:10" ht="18" customHeight="1">
      <c r="A234" s="322"/>
      <c r="B234" s="332"/>
      <c r="F234" s="167"/>
      <c r="G234" s="167"/>
      <c r="H234" s="166"/>
      <c r="I234" s="166"/>
      <c r="J234" s="166"/>
    </row>
    <row r="235" spans="1:10" ht="18" customHeight="1">
      <c r="A235" s="322"/>
      <c r="B235" s="332"/>
      <c r="F235" s="167"/>
      <c r="G235" s="167"/>
      <c r="H235" s="166"/>
      <c r="I235" s="166"/>
      <c r="J235" s="166"/>
    </row>
    <row r="236" spans="1:10" ht="18" customHeight="1">
      <c r="A236" s="322"/>
      <c r="B236" s="332"/>
      <c r="F236" s="167"/>
      <c r="G236" s="167"/>
      <c r="H236" s="166"/>
      <c r="I236" s="166"/>
      <c r="J236" s="166"/>
    </row>
    <row r="237" spans="1:10" ht="18" customHeight="1">
      <c r="A237" s="322"/>
      <c r="B237" s="332"/>
      <c r="F237" s="167"/>
      <c r="G237" s="167"/>
      <c r="H237" s="166"/>
      <c r="I237" s="166"/>
      <c r="J237" s="166"/>
    </row>
    <row r="238" spans="1:10" ht="18" customHeight="1">
      <c r="A238" s="322"/>
      <c r="B238" s="332"/>
      <c r="F238" s="167"/>
      <c r="G238" s="167"/>
      <c r="H238" s="166"/>
      <c r="I238" s="166"/>
      <c r="J238" s="166"/>
    </row>
    <row r="239" spans="1:10" ht="18" customHeight="1">
      <c r="A239" s="322"/>
      <c r="B239" s="332"/>
      <c r="F239" s="167"/>
      <c r="G239" s="167"/>
      <c r="H239" s="166"/>
      <c r="I239" s="166"/>
      <c r="J239" s="166"/>
    </row>
    <row r="240" spans="1:10" ht="18" customHeight="1">
      <c r="A240" s="322"/>
      <c r="B240" s="332"/>
      <c r="F240" s="167"/>
      <c r="G240" s="167"/>
      <c r="H240" s="166"/>
      <c r="I240" s="166"/>
      <c r="J240" s="166"/>
    </row>
    <row r="241" spans="1:10" ht="18" customHeight="1">
      <c r="A241" s="322"/>
      <c r="B241" s="332"/>
      <c r="F241" s="167"/>
      <c r="G241" s="167"/>
      <c r="H241" s="166"/>
      <c r="I241" s="166"/>
      <c r="J241" s="166"/>
    </row>
    <row r="242" spans="1:10" ht="18" customHeight="1">
      <c r="A242" s="322"/>
      <c r="B242" s="332"/>
      <c r="F242" s="167"/>
      <c r="G242" s="167"/>
      <c r="H242" s="166"/>
      <c r="I242" s="166"/>
      <c r="J242" s="166"/>
    </row>
    <row r="243" spans="1:10" ht="18" customHeight="1">
      <c r="A243" s="322"/>
      <c r="B243" s="332"/>
      <c r="F243" s="167"/>
      <c r="G243" s="167"/>
      <c r="H243" s="166"/>
      <c r="I243" s="166"/>
      <c r="J243" s="166"/>
    </row>
    <row r="244" spans="1:10" ht="18" customHeight="1">
      <c r="A244" s="322"/>
      <c r="B244" s="332"/>
      <c r="F244" s="167"/>
      <c r="G244" s="167"/>
      <c r="H244" s="166"/>
      <c r="I244" s="166"/>
      <c r="J244" s="166"/>
    </row>
    <row r="245" spans="1:10" ht="18" customHeight="1">
      <c r="A245" s="322"/>
      <c r="B245" s="332"/>
      <c r="F245" s="167"/>
      <c r="G245" s="167"/>
      <c r="H245" s="166"/>
      <c r="I245" s="166"/>
      <c r="J245" s="166"/>
    </row>
    <row r="246" spans="1:10" ht="18" customHeight="1">
      <c r="A246" s="322"/>
      <c r="B246" s="332"/>
      <c r="F246" s="167"/>
      <c r="G246" s="167"/>
      <c r="H246" s="166"/>
      <c r="I246" s="166"/>
      <c r="J246" s="166"/>
    </row>
    <row r="247" spans="1:10" ht="18" customHeight="1">
      <c r="A247" s="322"/>
      <c r="B247" s="332"/>
      <c r="F247" s="167"/>
      <c r="G247" s="167"/>
      <c r="H247" s="166"/>
      <c r="I247" s="166"/>
      <c r="J247" s="166"/>
    </row>
    <row r="248" spans="1:10" ht="18" customHeight="1">
      <c r="A248" s="322"/>
      <c r="B248" s="332"/>
      <c r="F248" s="167"/>
      <c r="G248" s="167"/>
      <c r="H248" s="166"/>
      <c r="I248" s="166"/>
      <c r="J248" s="166"/>
    </row>
    <row r="249" spans="1:10" ht="18" customHeight="1">
      <c r="A249" s="322"/>
      <c r="B249" s="332"/>
      <c r="F249" s="167"/>
      <c r="G249" s="167"/>
      <c r="H249" s="166"/>
      <c r="I249" s="166"/>
      <c r="J249" s="166"/>
    </row>
    <row r="250" spans="1:10" ht="18" customHeight="1">
      <c r="A250" s="322"/>
      <c r="B250" s="332"/>
      <c r="F250" s="167"/>
      <c r="G250" s="167"/>
      <c r="H250" s="166"/>
      <c r="I250" s="166"/>
      <c r="J250" s="166"/>
    </row>
    <row r="251" spans="1:10" ht="18" customHeight="1">
      <c r="A251" s="322"/>
      <c r="B251" s="332"/>
      <c r="F251" s="167"/>
      <c r="G251" s="167"/>
      <c r="H251" s="166"/>
      <c r="I251" s="166"/>
      <c r="J251" s="166"/>
    </row>
    <row r="252" spans="1:10" ht="18" customHeight="1">
      <c r="A252" s="322"/>
      <c r="B252" s="332"/>
      <c r="F252" s="167"/>
      <c r="G252" s="167"/>
      <c r="H252" s="166"/>
      <c r="I252" s="166"/>
      <c r="J252" s="166"/>
    </row>
    <row r="253" spans="1:10" ht="18" customHeight="1">
      <c r="A253" s="322"/>
      <c r="B253" s="332"/>
      <c r="F253" s="167"/>
      <c r="G253" s="167"/>
      <c r="H253" s="166"/>
      <c r="I253" s="166"/>
      <c r="J253" s="166"/>
    </row>
    <row r="254" spans="1:10" ht="18" customHeight="1">
      <c r="A254" s="322"/>
      <c r="B254" s="332"/>
      <c r="F254" s="167"/>
      <c r="G254" s="167"/>
      <c r="H254" s="166"/>
      <c r="I254" s="166"/>
      <c r="J254" s="166"/>
    </row>
    <row r="255" spans="1:10" ht="18" customHeight="1">
      <c r="A255" s="322"/>
      <c r="B255" s="332"/>
      <c r="F255" s="167"/>
      <c r="G255" s="167"/>
      <c r="H255" s="166"/>
      <c r="I255" s="166"/>
      <c r="J255" s="166"/>
    </row>
    <row r="256" spans="1:10" ht="18" customHeight="1">
      <c r="A256" s="322"/>
      <c r="B256" s="332"/>
      <c r="F256" s="167"/>
      <c r="G256" s="167"/>
      <c r="H256" s="166"/>
      <c r="I256" s="166"/>
      <c r="J256" s="166"/>
    </row>
    <row r="257" spans="1:10" ht="18" customHeight="1">
      <c r="A257" s="322"/>
      <c r="B257" s="332"/>
      <c r="F257" s="167"/>
      <c r="G257" s="167"/>
      <c r="H257" s="166"/>
      <c r="I257" s="166"/>
      <c r="J257" s="166"/>
    </row>
    <row r="258" spans="1:10" ht="18" customHeight="1">
      <c r="A258" s="322"/>
      <c r="B258" s="332"/>
      <c r="F258" s="167"/>
      <c r="G258" s="167"/>
      <c r="H258" s="166"/>
      <c r="I258" s="166"/>
      <c r="J258" s="166"/>
    </row>
    <row r="259" spans="1:10" ht="18" customHeight="1">
      <c r="A259" s="322"/>
      <c r="B259" s="332"/>
      <c r="F259" s="167"/>
      <c r="G259" s="167"/>
      <c r="H259" s="166"/>
      <c r="I259" s="166"/>
      <c r="J259" s="166"/>
    </row>
    <row r="260" spans="1:10" ht="18" customHeight="1">
      <c r="A260" s="322"/>
      <c r="B260" s="332"/>
      <c r="F260" s="167"/>
      <c r="G260" s="167"/>
      <c r="H260" s="166"/>
      <c r="I260" s="166"/>
      <c r="J260" s="166"/>
    </row>
    <row r="261" spans="1:10" ht="18" customHeight="1">
      <c r="A261" s="322"/>
      <c r="B261" s="332"/>
      <c r="F261" s="167"/>
      <c r="G261" s="167"/>
      <c r="H261" s="166"/>
      <c r="I261" s="166"/>
      <c r="J261" s="166"/>
    </row>
    <row r="262" spans="1:10" ht="18" customHeight="1">
      <c r="A262" s="322"/>
      <c r="B262" s="332"/>
      <c r="F262" s="167"/>
      <c r="G262" s="167"/>
      <c r="H262" s="166"/>
      <c r="I262" s="166"/>
      <c r="J262" s="166"/>
    </row>
    <row r="263" spans="1:10" ht="18" customHeight="1">
      <c r="A263" s="322"/>
      <c r="B263" s="332"/>
      <c r="F263" s="167"/>
      <c r="G263" s="167"/>
      <c r="H263" s="166"/>
      <c r="I263" s="166"/>
      <c r="J263" s="166"/>
    </row>
    <row r="264" spans="1:10" ht="18" customHeight="1">
      <c r="A264" s="322"/>
      <c r="B264" s="332"/>
      <c r="F264" s="167"/>
      <c r="G264" s="167"/>
      <c r="H264" s="166"/>
      <c r="I264" s="166"/>
      <c r="J264" s="166"/>
    </row>
    <row r="265" spans="1:10" ht="18" customHeight="1">
      <c r="A265" s="322"/>
      <c r="B265" s="332"/>
      <c r="F265" s="167"/>
      <c r="G265" s="167"/>
      <c r="H265" s="166"/>
      <c r="I265" s="166"/>
      <c r="J265" s="166"/>
    </row>
    <row r="266" spans="1:10" ht="18" customHeight="1">
      <c r="A266" s="322"/>
      <c r="B266" s="332"/>
      <c r="F266" s="167"/>
      <c r="G266" s="167"/>
      <c r="H266" s="166"/>
      <c r="I266" s="166"/>
      <c r="J266" s="166"/>
    </row>
    <row r="267" spans="1:10" ht="18" customHeight="1">
      <c r="A267" s="322"/>
      <c r="B267" s="332"/>
      <c r="F267" s="167"/>
      <c r="G267" s="167"/>
      <c r="H267" s="166"/>
      <c r="I267" s="166"/>
      <c r="J267" s="166"/>
    </row>
    <row r="268" spans="1:10" ht="18" customHeight="1">
      <c r="A268" s="322"/>
      <c r="B268" s="332"/>
      <c r="F268" s="167"/>
      <c r="G268" s="167"/>
      <c r="H268" s="166"/>
      <c r="I268" s="166"/>
      <c r="J268" s="166"/>
    </row>
    <row r="269" spans="1:10" ht="18" customHeight="1">
      <c r="A269" s="322"/>
      <c r="B269" s="332"/>
      <c r="F269" s="167"/>
      <c r="G269" s="167"/>
      <c r="H269" s="166"/>
      <c r="I269" s="166"/>
      <c r="J269" s="166"/>
    </row>
    <row r="270" spans="1:10" ht="18" customHeight="1">
      <c r="A270" s="322"/>
      <c r="B270" s="332"/>
      <c r="F270" s="167"/>
      <c r="G270" s="167"/>
      <c r="H270" s="166"/>
      <c r="I270" s="166"/>
      <c r="J270" s="166"/>
    </row>
    <row r="271" spans="1:10" ht="18" customHeight="1">
      <c r="A271" s="322"/>
      <c r="B271" s="332"/>
      <c r="F271" s="167"/>
      <c r="G271" s="167"/>
      <c r="H271" s="166"/>
      <c r="I271" s="166"/>
      <c r="J271" s="166"/>
    </row>
    <row r="272" spans="1:10" ht="18" customHeight="1">
      <c r="A272" s="322"/>
      <c r="B272" s="332"/>
      <c r="F272" s="167"/>
      <c r="G272" s="167"/>
      <c r="H272" s="166"/>
      <c r="I272" s="166"/>
      <c r="J272" s="166"/>
    </row>
    <row r="273" spans="1:10" ht="18" customHeight="1">
      <c r="A273" s="322"/>
      <c r="B273" s="332"/>
      <c r="F273" s="167"/>
      <c r="G273" s="167"/>
      <c r="H273" s="166"/>
      <c r="I273" s="166"/>
      <c r="J273" s="166"/>
    </row>
    <row r="274" spans="1:10" ht="18" customHeight="1">
      <c r="A274" s="322"/>
      <c r="B274" s="332"/>
      <c r="F274" s="167"/>
      <c r="G274" s="167"/>
      <c r="H274" s="166"/>
      <c r="I274" s="166"/>
      <c r="J274" s="166"/>
    </row>
    <row r="275" spans="1:10" ht="18" customHeight="1">
      <c r="A275" s="322"/>
      <c r="B275" s="332"/>
      <c r="F275" s="167"/>
      <c r="G275" s="167"/>
      <c r="H275" s="166"/>
      <c r="I275" s="166"/>
      <c r="J275" s="166"/>
    </row>
    <row r="276" spans="1:10" ht="18" customHeight="1">
      <c r="A276" s="322"/>
      <c r="B276" s="332"/>
      <c r="F276" s="167"/>
      <c r="G276" s="167"/>
      <c r="H276" s="166"/>
      <c r="I276" s="166"/>
      <c r="J276" s="166"/>
    </row>
    <row r="277" spans="1:10" ht="18" customHeight="1">
      <c r="A277" s="322"/>
      <c r="B277" s="332"/>
      <c r="F277" s="167"/>
      <c r="G277" s="167"/>
      <c r="H277" s="166"/>
      <c r="I277" s="166"/>
      <c r="J277" s="166"/>
    </row>
    <row r="278" spans="1:10" ht="18" customHeight="1">
      <c r="A278" s="322"/>
      <c r="B278" s="332"/>
      <c r="F278" s="167"/>
      <c r="G278" s="167"/>
      <c r="H278" s="166"/>
      <c r="I278" s="166"/>
      <c r="J278" s="166"/>
    </row>
    <row r="279" spans="1:10" ht="18" customHeight="1">
      <c r="A279" s="322"/>
      <c r="B279" s="332"/>
      <c r="F279" s="167"/>
      <c r="G279" s="167"/>
      <c r="H279" s="166"/>
      <c r="I279" s="166"/>
      <c r="J279" s="166"/>
    </row>
    <row r="280" spans="1:10" ht="18" customHeight="1">
      <c r="A280" s="322"/>
      <c r="B280" s="332"/>
      <c r="F280" s="167"/>
      <c r="G280" s="167"/>
      <c r="H280" s="166"/>
      <c r="I280" s="166"/>
      <c r="J280" s="166"/>
    </row>
    <row r="281" spans="1:10" ht="18" customHeight="1">
      <c r="A281" s="322"/>
      <c r="B281" s="332"/>
      <c r="F281" s="167"/>
      <c r="G281" s="167"/>
      <c r="H281" s="166"/>
      <c r="I281" s="166"/>
      <c r="J281" s="166"/>
    </row>
    <row r="282" spans="1:10" ht="18" customHeight="1">
      <c r="A282" s="322"/>
      <c r="B282" s="332"/>
      <c r="F282" s="167"/>
      <c r="G282" s="167"/>
      <c r="H282" s="166"/>
      <c r="I282" s="166"/>
      <c r="J282" s="166"/>
    </row>
    <row r="283" spans="1:10" ht="18" customHeight="1">
      <c r="A283" s="322"/>
      <c r="B283" s="332"/>
      <c r="F283" s="167"/>
      <c r="G283" s="167"/>
      <c r="H283" s="166"/>
      <c r="I283" s="166"/>
      <c r="J283" s="166"/>
    </row>
    <row r="284" spans="1:10" ht="18" customHeight="1">
      <c r="A284" s="322"/>
      <c r="B284" s="332"/>
      <c r="F284" s="167"/>
      <c r="G284" s="167"/>
      <c r="H284" s="166"/>
      <c r="I284" s="166"/>
      <c r="J284" s="166"/>
    </row>
    <row r="285" spans="1:10" ht="18" customHeight="1">
      <c r="A285" s="322"/>
      <c r="B285" s="332"/>
      <c r="F285" s="167"/>
      <c r="G285" s="167"/>
      <c r="H285" s="166"/>
      <c r="I285" s="166"/>
      <c r="J285" s="166"/>
    </row>
    <row r="286" spans="1:10" ht="18" customHeight="1">
      <c r="A286" s="322"/>
      <c r="B286" s="332"/>
      <c r="F286" s="167"/>
      <c r="G286" s="167"/>
      <c r="H286" s="166"/>
      <c r="I286" s="166"/>
      <c r="J286" s="166"/>
    </row>
    <row r="287" spans="1:10" ht="18" customHeight="1">
      <c r="A287" s="322"/>
      <c r="B287" s="332"/>
      <c r="F287" s="167"/>
      <c r="G287" s="167"/>
      <c r="H287" s="166"/>
      <c r="I287" s="166"/>
      <c r="J287" s="166"/>
    </row>
    <row r="288" spans="1:10" ht="18" customHeight="1">
      <c r="A288" s="322"/>
      <c r="B288" s="332"/>
      <c r="F288" s="167"/>
      <c r="G288" s="167"/>
      <c r="H288" s="166"/>
      <c r="I288" s="166"/>
      <c r="J288" s="166"/>
    </row>
    <row r="289" spans="1:10" ht="18" customHeight="1">
      <c r="A289" s="322"/>
      <c r="B289" s="332"/>
      <c r="F289" s="167"/>
      <c r="G289" s="167"/>
      <c r="H289" s="166"/>
      <c r="I289" s="166"/>
      <c r="J289" s="166"/>
    </row>
    <row r="290" spans="1:10" ht="18" customHeight="1">
      <c r="A290" s="322"/>
      <c r="B290" s="332"/>
      <c r="F290" s="167"/>
      <c r="G290" s="167"/>
      <c r="H290" s="166"/>
      <c r="I290" s="166"/>
      <c r="J290" s="166"/>
    </row>
    <row r="291" spans="1:10" ht="18" customHeight="1">
      <c r="A291" s="322"/>
      <c r="B291" s="332"/>
      <c r="F291" s="167"/>
      <c r="G291" s="167"/>
      <c r="H291" s="166"/>
      <c r="I291" s="166"/>
      <c r="J291" s="166"/>
    </row>
    <row r="292" spans="1:10" ht="18" customHeight="1">
      <c r="A292" s="322"/>
      <c r="B292" s="332"/>
      <c r="F292" s="167"/>
      <c r="G292" s="167"/>
      <c r="H292" s="166"/>
      <c r="I292" s="166"/>
      <c r="J292" s="166"/>
    </row>
    <row r="293" spans="1:10" ht="18" customHeight="1">
      <c r="A293" s="322"/>
      <c r="B293" s="332"/>
      <c r="F293" s="167"/>
      <c r="G293" s="167"/>
      <c r="H293" s="166"/>
      <c r="I293" s="166"/>
      <c r="J293" s="166"/>
    </row>
  </sheetData>
  <customSheetViews>
    <customSheetView guid="{89EA35C3-7924-44DA-B8AA-065DFF2CD6E9}" scale="43" showPageBreaks="1" fitToPage="1" printArea="1" hiddenColumns="1" view="pageBreakPreview">
      <selection activeCell="J11" sqref="J11"/>
      <rowBreaks count="3" manualBreakCount="3">
        <brk id="57" max="11" man="1"/>
        <brk id="77" max="11" man="1"/>
        <brk id="97" max="11" man="1"/>
      </rowBreaks>
      <pageMargins left="0" right="0" top="0" bottom="0" header="0" footer="0"/>
      <pageSetup paperSize="9" scale="36" fitToHeight="0" orientation="portrait" r:id="rId1"/>
    </customSheetView>
    <customSheetView guid="{3639C9D1-8CC8-487E-A492-E97C3143B85F}" scale="43" showPageBreaks="1" fitToPage="1" printArea="1" hiddenColumns="1" view="pageBreakPreview">
      <selection activeCell="J11" sqref="J11"/>
      <rowBreaks count="3" manualBreakCount="3">
        <brk id="57" max="11" man="1"/>
        <brk id="77" max="11" man="1"/>
        <brk id="97" max="11" man="1"/>
      </rowBreaks>
      <pageMargins left="0" right="0" top="0" bottom="0" header="0" footer="0"/>
      <pageSetup paperSize="9" scale="36" fitToHeight="0" orientation="portrait" r:id="rId2"/>
    </customSheetView>
    <customSheetView guid="{82B9B5EF-342D-4631-9AF3-2E5299022429}" scale="43" showPageBreaks="1" fitToPage="1" printArea="1" hiddenColumns="1" view="pageBreakPreview">
      <selection activeCell="J11" sqref="J11"/>
      <rowBreaks count="3" manualBreakCount="3">
        <brk id="57" max="11" man="1"/>
        <brk id="77" max="11" man="1"/>
        <brk id="97" max="11" man="1"/>
      </rowBreaks>
      <pageMargins left="0" right="0" top="0" bottom="0" header="0" footer="0"/>
      <pageSetup paperSize="9" scale="36" fitToHeight="0" orientation="portrait" r:id="rId3"/>
    </customSheetView>
  </customSheetViews>
  <mergeCells count="32">
    <mergeCell ref="A1:M1"/>
    <mergeCell ref="A2:M2"/>
    <mergeCell ref="C3:C4"/>
    <mergeCell ref="L3:M3"/>
    <mergeCell ref="D46:D48"/>
    <mergeCell ref="F3:J3"/>
    <mergeCell ref="D22:D23"/>
    <mergeCell ref="D28:D32"/>
    <mergeCell ref="E3:E4"/>
    <mergeCell ref="D3:D4"/>
    <mergeCell ref="D19:D21"/>
    <mergeCell ref="B3:B4"/>
    <mergeCell ref="A5:K5"/>
    <mergeCell ref="A3:A4"/>
    <mergeCell ref="D8:D15"/>
    <mergeCell ref="K3:K4"/>
    <mergeCell ref="D16:D18"/>
    <mergeCell ref="A39:M39"/>
    <mergeCell ref="D41:D43"/>
    <mergeCell ref="A82:J83"/>
    <mergeCell ref="D33:D36"/>
    <mergeCell ref="D58:D62"/>
    <mergeCell ref="D66:D70"/>
    <mergeCell ref="A79:M79"/>
    <mergeCell ref="D77:D78"/>
    <mergeCell ref="D71:D73"/>
    <mergeCell ref="D49:D50"/>
    <mergeCell ref="D52:D54"/>
    <mergeCell ref="H80:J80"/>
    <mergeCell ref="H81:J81"/>
    <mergeCell ref="D44:D45"/>
    <mergeCell ref="D75:D76"/>
  </mergeCells>
  <pageMargins left="0" right="0" top="0" bottom="0" header="0" footer="0"/>
  <pageSetup paperSize="9" scale="36" fitToHeight="0" orientation="portrait" r:id="rId4"/>
  <rowBreaks count="3" manualBreakCount="3">
    <brk id="43" max="11" man="1"/>
    <brk id="63" max="11" man="1"/>
    <brk id="83" max="11" man="1"/>
  </rowBreaks>
  <drawing r:id="rId5"/>
  <legacy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  <pageSetUpPr fitToPage="1"/>
  </sheetPr>
  <dimension ref="A1:M1017"/>
  <sheetViews>
    <sheetView view="pageBreakPreview" topLeftCell="A64" zoomScale="40" zoomScaleNormal="40" zoomScaleSheetLayoutView="40" workbookViewId="0">
      <selection activeCell="A59" sqref="A59"/>
    </sheetView>
  </sheetViews>
  <sheetFormatPr defaultRowHeight="20.25"/>
  <cols>
    <col min="1" max="1" width="73.140625" style="321" customWidth="1"/>
    <col min="2" max="2" width="17.140625" style="322" customWidth="1"/>
    <col min="3" max="3" width="51.5703125" style="322" customWidth="1"/>
    <col min="4" max="4" width="20.7109375" style="306" hidden="1" customWidth="1"/>
    <col min="5" max="5" width="20.7109375" style="306" customWidth="1"/>
    <col min="6" max="8" width="20.7109375" style="303" customWidth="1"/>
    <col min="9" max="9" width="16.42578125" style="303" customWidth="1"/>
    <col min="10" max="10" width="24.28515625" style="317" customWidth="1"/>
    <col min="11" max="11" width="23.7109375" style="318" customWidth="1"/>
    <col min="12" max="13" width="9.140625" style="303" hidden="1" customWidth="1"/>
    <col min="14" max="16384" width="9.140625" style="303"/>
  </cols>
  <sheetData>
    <row r="1" spans="1:11" s="508" customFormat="1" ht="409.5" customHeight="1">
      <c r="A1" s="1285"/>
      <c r="B1" s="1286"/>
      <c r="C1" s="1286"/>
      <c r="D1" s="1286"/>
      <c r="E1" s="1286"/>
      <c r="F1" s="1286"/>
      <c r="G1" s="1286"/>
      <c r="H1" s="1286"/>
      <c r="I1" s="1286"/>
      <c r="J1" s="1286"/>
      <c r="K1" s="1286"/>
    </row>
    <row r="2" spans="1:11" s="508" customFormat="1" ht="139.5" customHeight="1">
      <c r="A2" s="1285"/>
      <c r="B2" s="1286"/>
      <c r="C2" s="1286"/>
      <c r="D2" s="1286"/>
      <c r="E2" s="1286"/>
      <c r="F2" s="1286"/>
      <c r="G2" s="1286"/>
      <c r="H2" s="1286"/>
      <c r="I2" s="1286"/>
      <c r="J2" s="1286"/>
      <c r="K2" s="1286"/>
    </row>
    <row r="3" spans="1:11" ht="123.75" customHeight="1">
      <c r="A3" s="1250" t="s">
        <v>188</v>
      </c>
      <c r="B3" s="1250" t="s">
        <v>196</v>
      </c>
      <c r="C3" s="1258" t="s">
        <v>186</v>
      </c>
      <c r="D3" s="1291" t="s">
        <v>559</v>
      </c>
      <c r="E3" s="1292"/>
      <c r="F3" s="1292"/>
      <c r="G3" s="1292"/>
      <c r="H3" s="1293"/>
      <c r="I3" s="1288" t="s">
        <v>184</v>
      </c>
      <c r="J3" s="1289" t="s">
        <v>560</v>
      </c>
      <c r="K3" s="1290"/>
    </row>
    <row r="4" spans="1:11" ht="96.75" customHeight="1">
      <c r="A4" s="1250"/>
      <c r="B4" s="1250"/>
      <c r="C4" s="1258"/>
      <c r="D4" s="293" t="s">
        <v>498</v>
      </c>
      <c r="E4" s="293" t="s">
        <v>498</v>
      </c>
      <c r="F4" s="293" t="s">
        <v>499</v>
      </c>
      <c r="G4" s="293" t="s">
        <v>500</v>
      </c>
      <c r="H4" s="293" t="s">
        <v>501</v>
      </c>
      <c r="I4" s="1288"/>
      <c r="J4" s="312" t="s">
        <v>402</v>
      </c>
      <c r="K4" s="313" t="s">
        <v>403</v>
      </c>
    </row>
    <row r="5" spans="1:11" ht="110.25" customHeight="1">
      <c r="A5" s="1190" t="s">
        <v>686</v>
      </c>
      <c r="B5" s="1191"/>
      <c r="C5" s="1191"/>
      <c r="D5" s="1191"/>
      <c r="E5" s="1191"/>
      <c r="F5" s="1191"/>
      <c r="G5" s="1191"/>
      <c r="H5" s="1191"/>
      <c r="I5" s="1191"/>
      <c r="J5" s="1191"/>
      <c r="K5" s="1192"/>
    </row>
    <row r="6" spans="1:11" ht="298.5" customHeight="1">
      <c r="A6" s="324" t="s">
        <v>719</v>
      </c>
      <c r="B6" s="284" t="s">
        <v>314</v>
      </c>
      <c r="C6" s="1089"/>
      <c r="D6" s="488">
        <f>F6*1.43</f>
        <v>1393.3920000000001</v>
      </c>
      <c r="E6" s="889">
        <v>1244.0999999999999</v>
      </c>
      <c r="F6" s="487">
        <v>974.40000000000009</v>
      </c>
      <c r="G6" s="487">
        <v>906.19200000000012</v>
      </c>
      <c r="H6" s="367">
        <v>847.72800000000007</v>
      </c>
      <c r="I6" s="703">
        <v>0</v>
      </c>
      <c r="J6" s="1017">
        <v>569</v>
      </c>
      <c r="K6" s="853" t="s">
        <v>870</v>
      </c>
    </row>
    <row r="7" spans="1:11" ht="378.75" customHeight="1">
      <c r="A7" s="324" t="s">
        <v>720</v>
      </c>
      <c r="B7" s="284" t="s">
        <v>314</v>
      </c>
      <c r="C7" s="1241"/>
      <c r="D7" s="589">
        <f t="shared" ref="D7:D10" si="0">F7*1.43</f>
        <v>2118.9168000000004</v>
      </c>
      <c r="E7" s="889">
        <v>1891.8899999999999</v>
      </c>
      <c r="F7" s="487">
        <v>1481.7600000000002</v>
      </c>
      <c r="G7" s="487">
        <v>1378.0368000000003</v>
      </c>
      <c r="H7" s="367">
        <v>1289.1312000000003</v>
      </c>
      <c r="I7" s="703">
        <v>0</v>
      </c>
      <c r="J7" s="1018">
        <v>636</v>
      </c>
      <c r="K7" s="854" t="s">
        <v>871</v>
      </c>
    </row>
    <row r="8" spans="1:11" ht="243.75" customHeight="1">
      <c r="A8" s="324" t="s">
        <v>722</v>
      </c>
      <c r="B8" s="284" t="s">
        <v>314</v>
      </c>
      <c r="C8" s="1241"/>
      <c r="D8" s="589">
        <f t="shared" si="0"/>
        <v>1583.9824000000001</v>
      </c>
      <c r="E8" s="889">
        <v>1414.27</v>
      </c>
      <c r="F8" s="487">
        <v>1107.68</v>
      </c>
      <c r="G8" s="479">
        <v>1030.1424000000002</v>
      </c>
      <c r="H8" s="485">
        <v>963.6816</v>
      </c>
      <c r="I8" s="703">
        <v>0</v>
      </c>
      <c r="J8" s="1017">
        <v>478</v>
      </c>
      <c r="K8" s="855" t="s">
        <v>872</v>
      </c>
    </row>
    <row r="9" spans="1:11" ht="273.75" customHeight="1">
      <c r="A9" s="324" t="s">
        <v>718</v>
      </c>
      <c r="B9" s="284" t="s">
        <v>314</v>
      </c>
      <c r="C9" s="1241"/>
      <c r="D9" s="589">
        <f t="shared" si="0"/>
        <v>1769.768</v>
      </c>
      <c r="E9" s="889">
        <v>1580.1499999999999</v>
      </c>
      <c r="F9" s="487">
        <v>1237.6000000000001</v>
      </c>
      <c r="G9" s="487">
        <v>1150.9680000000001</v>
      </c>
      <c r="H9" s="367">
        <v>1076.7120000000002</v>
      </c>
      <c r="I9" s="703">
        <v>0</v>
      </c>
      <c r="J9" s="1018">
        <v>488</v>
      </c>
      <c r="K9" s="856" t="s">
        <v>873</v>
      </c>
    </row>
    <row r="10" spans="1:11" ht="303.75" customHeight="1">
      <c r="A10" s="324" t="s">
        <v>721</v>
      </c>
      <c r="B10" s="284" t="s">
        <v>230</v>
      </c>
      <c r="C10" s="793"/>
      <c r="D10" s="589">
        <f t="shared" si="0"/>
        <v>1843.4416000000001</v>
      </c>
      <c r="E10" s="889">
        <v>1645.9299999999998</v>
      </c>
      <c r="F10" s="487">
        <v>1289.1200000000001</v>
      </c>
      <c r="G10" s="487">
        <v>1198.8816000000002</v>
      </c>
      <c r="H10" s="487">
        <v>1121.5344</v>
      </c>
      <c r="I10" s="703">
        <v>0</v>
      </c>
      <c r="J10" s="1017">
        <v>506</v>
      </c>
      <c r="K10" s="853" t="s">
        <v>874</v>
      </c>
    </row>
    <row r="11" spans="1:11" ht="60" customHeight="1">
      <c r="A11" s="1222" t="s">
        <v>475</v>
      </c>
      <c r="B11" s="1223"/>
      <c r="C11" s="1223"/>
      <c r="D11" s="1223"/>
      <c r="E11" s="1223"/>
      <c r="F11" s="1223"/>
      <c r="G11" s="1223"/>
      <c r="H11" s="1223"/>
      <c r="I11" s="1223"/>
      <c r="J11" s="1223"/>
      <c r="K11" s="1224"/>
    </row>
    <row r="12" spans="1:11" ht="133.5" customHeight="1">
      <c r="A12" s="506" t="s">
        <v>677</v>
      </c>
      <c r="B12" s="507" t="s">
        <v>678</v>
      </c>
      <c r="C12" s="392"/>
      <c r="D12" s="433">
        <v>70.470399999999998</v>
      </c>
      <c r="E12" s="744">
        <v>62.919999999999995</v>
      </c>
      <c r="F12" s="199">
        <v>49.28</v>
      </c>
      <c r="G12" s="199">
        <v>45.830400000000004</v>
      </c>
      <c r="H12" s="199">
        <v>42.873600000000003</v>
      </c>
      <c r="I12" s="674">
        <v>0</v>
      </c>
      <c r="J12" s="1015">
        <v>13</v>
      </c>
      <c r="K12" s="844"/>
    </row>
    <row r="13" spans="1:11" ht="122.25" customHeight="1">
      <c r="A13" s="457" t="s">
        <v>675</v>
      </c>
      <c r="B13" s="449" t="s">
        <v>676</v>
      </c>
      <c r="C13" s="392"/>
      <c r="D13" s="433">
        <v>89.689599999999999</v>
      </c>
      <c r="E13" s="744">
        <v>80.08</v>
      </c>
      <c r="F13" s="199">
        <v>62.720000000000006</v>
      </c>
      <c r="G13" s="199">
        <v>58.329600000000006</v>
      </c>
      <c r="H13" s="199">
        <v>54.566400000000002</v>
      </c>
      <c r="I13" s="674">
        <v>0</v>
      </c>
      <c r="J13" s="1015">
        <v>25</v>
      </c>
      <c r="K13" s="844"/>
    </row>
    <row r="14" spans="1:11" ht="138" customHeight="1">
      <c r="A14" s="448" t="s">
        <v>504</v>
      </c>
      <c r="B14" s="264" t="s">
        <v>228</v>
      </c>
      <c r="C14" s="392" t="s">
        <v>474</v>
      </c>
      <c r="D14" s="433">
        <v>92.892800000000008</v>
      </c>
      <c r="E14" s="744">
        <v>82.94</v>
      </c>
      <c r="F14" s="199">
        <v>64.960000000000008</v>
      </c>
      <c r="G14" s="199">
        <v>60.412800000000011</v>
      </c>
      <c r="H14" s="199">
        <v>56.515200000000007</v>
      </c>
      <c r="I14" s="674">
        <v>0</v>
      </c>
      <c r="J14" s="1015">
        <v>46</v>
      </c>
      <c r="K14" s="844" t="s">
        <v>875</v>
      </c>
    </row>
    <row r="15" spans="1:11" ht="100.5" customHeight="1">
      <c r="A15" s="236" t="s">
        <v>505</v>
      </c>
      <c r="B15" s="256" t="s">
        <v>228</v>
      </c>
      <c r="C15" s="256"/>
      <c r="D15" s="433">
        <v>83.283200000000008</v>
      </c>
      <c r="E15" s="744">
        <v>74.36</v>
      </c>
      <c r="F15" s="254">
        <v>58.240000000000009</v>
      </c>
      <c r="G15" s="254">
        <v>54.16320000000001</v>
      </c>
      <c r="H15" s="254">
        <v>50.668800000000005</v>
      </c>
      <c r="I15" s="666">
        <v>0</v>
      </c>
      <c r="J15" s="1004">
        <v>42</v>
      </c>
      <c r="K15" s="438" t="s">
        <v>876</v>
      </c>
    </row>
    <row r="16" spans="1:11" ht="104.25" customHeight="1">
      <c r="A16" s="476" t="s">
        <v>506</v>
      </c>
      <c r="B16" s="357" t="s">
        <v>228</v>
      </c>
      <c r="C16" s="357"/>
      <c r="D16" s="433">
        <v>99.299200000000013</v>
      </c>
      <c r="E16" s="894">
        <v>88.66</v>
      </c>
      <c r="F16" s="367">
        <v>69.440000000000012</v>
      </c>
      <c r="G16" s="367">
        <v>64.579200000000014</v>
      </c>
      <c r="H16" s="367">
        <v>60.412800000000011</v>
      </c>
      <c r="I16" s="677">
        <v>0</v>
      </c>
      <c r="J16" s="1016">
        <v>50</v>
      </c>
      <c r="K16" s="857" t="s">
        <v>877</v>
      </c>
    </row>
    <row r="17" spans="1:11" ht="89.25" customHeight="1">
      <c r="A17" s="462" t="s">
        <v>690</v>
      </c>
      <c r="B17" s="460" t="s">
        <v>691</v>
      </c>
      <c r="C17" s="1095"/>
      <c r="D17" s="433">
        <v>126.5264</v>
      </c>
      <c r="E17" s="894">
        <v>112.97</v>
      </c>
      <c r="F17" s="367">
        <v>88.48</v>
      </c>
      <c r="G17" s="367">
        <v>82.286400000000015</v>
      </c>
      <c r="H17" s="367">
        <v>76.97760000000001</v>
      </c>
      <c r="I17" s="677">
        <v>0</v>
      </c>
      <c r="J17" s="1016">
        <v>38</v>
      </c>
      <c r="K17" s="857"/>
    </row>
    <row r="18" spans="1:11" ht="89.25" customHeight="1">
      <c r="A18" s="462" t="s">
        <v>692</v>
      </c>
      <c r="B18" s="460" t="s">
        <v>691</v>
      </c>
      <c r="C18" s="1096"/>
      <c r="D18" s="433">
        <v>142.54240000000001</v>
      </c>
      <c r="E18" s="894">
        <v>127.27</v>
      </c>
      <c r="F18" s="367">
        <v>99.68</v>
      </c>
      <c r="G18" s="367">
        <v>92.702400000000011</v>
      </c>
      <c r="H18" s="367">
        <v>86.721600000000009</v>
      </c>
      <c r="I18" s="677">
        <v>0</v>
      </c>
      <c r="J18" s="1016">
        <v>43</v>
      </c>
      <c r="K18" s="857"/>
    </row>
    <row r="19" spans="1:11" ht="89.25" customHeight="1">
      <c r="A19" s="462" t="s">
        <v>693</v>
      </c>
      <c r="B19" s="461" t="s">
        <v>336</v>
      </c>
      <c r="C19" s="1097"/>
      <c r="D19" s="433">
        <v>200.2</v>
      </c>
      <c r="E19" s="894">
        <v>178.75</v>
      </c>
      <c r="F19" s="367">
        <v>140</v>
      </c>
      <c r="G19" s="367">
        <v>130.20000000000002</v>
      </c>
      <c r="H19" s="367">
        <v>121.8</v>
      </c>
      <c r="I19" s="677">
        <v>0</v>
      </c>
      <c r="J19" s="1016">
        <v>55</v>
      </c>
      <c r="K19" s="857"/>
    </row>
    <row r="20" spans="1:11" ht="126.75" customHeight="1">
      <c r="A20" s="473" t="s">
        <v>712</v>
      </c>
      <c r="B20" s="472" t="s">
        <v>711</v>
      </c>
      <c r="C20" s="1096"/>
      <c r="D20" s="433">
        <v>498.09760000000006</v>
      </c>
      <c r="E20" s="894">
        <v>444.72999999999996</v>
      </c>
      <c r="F20" s="367">
        <v>348.32000000000005</v>
      </c>
      <c r="G20" s="367">
        <v>323.93760000000009</v>
      </c>
      <c r="H20" s="367">
        <v>303.03840000000002</v>
      </c>
      <c r="I20" s="677">
        <v>0</v>
      </c>
      <c r="J20" s="1016">
        <v>149</v>
      </c>
      <c r="K20" s="857"/>
    </row>
    <row r="21" spans="1:11" ht="126.75" customHeight="1">
      <c r="A21" s="490" t="s">
        <v>723</v>
      </c>
      <c r="B21" s="489"/>
      <c r="C21" s="1097"/>
      <c r="D21" s="433">
        <v>558.9584000000001</v>
      </c>
      <c r="E21" s="894">
        <v>499.07</v>
      </c>
      <c r="F21" s="367">
        <v>390.88000000000005</v>
      </c>
      <c r="G21" s="367">
        <v>363.51840000000004</v>
      </c>
      <c r="H21" s="367">
        <v>340.06560000000002</v>
      </c>
      <c r="I21" s="677">
        <v>0</v>
      </c>
      <c r="J21" s="1016">
        <v>160</v>
      </c>
      <c r="K21" s="857"/>
    </row>
    <row r="22" spans="1:11" ht="207.75" customHeight="1">
      <c r="A22" s="462" t="s">
        <v>694</v>
      </c>
      <c r="B22" s="461" t="s">
        <v>25</v>
      </c>
      <c r="C22" s="461"/>
      <c r="D22" s="1273">
        <v>337</v>
      </c>
      <c r="E22" s="1287"/>
      <c r="F22" s="1287"/>
      <c r="G22" s="1287"/>
      <c r="H22" s="1274"/>
      <c r="I22" s="677">
        <v>0</v>
      </c>
      <c r="J22" s="858"/>
      <c r="K22" s="858"/>
    </row>
    <row r="23" spans="1:11" ht="55.5" customHeight="1">
      <c r="A23" s="1222" t="s">
        <v>473</v>
      </c>
      <c r="B23" s="1223"/>
      <c r="C23" s="1223"/>
      <c r="D23" s="1223"/>
      <c r="E23" s="1223"/>
      <c r="F23" s="1223"/>
      <c r="G23" s="1223"/>
      <c r="H23" s="1223"/>
      <c r="I23" s="1223"/>
      <c r="J23" s="1223"/>
      <c r="K23" s="1224"/>
    </row>
    <row r="24" spans="1:11" ht="249.75" customHeight="1">
      <c r="A24" s="502" t="s">
        <v>731</v>
      </c>
      <c r="B24" s="365" t="s">
        <v>25</v>
      </c>
      <c r="C24" s="503"/>
      <c r="D24" s="1282">
        <v>286</v>
      </c>
      <c r="E24" s="1283"/>
      <c r="F24" s="1283"/>
      <c r="G24" s="1283"/>
      <c r="H24" s="1284"/>
      <c r="I24" s="674">
        <v>0</v>
      </c>
      <c r="J24" s="501"/>
      <c r="K24" s="501"/>
    </row>
    <row r="25" spans="1:11" s="508" customFormat="1" ht="249.75" customHeight="1">
      <c r="A25" s="794" t="s">
        <v>1082</v>
      </c>
      <c r="B25" s="365" t="s">
        <v>25</v>
      </c>
      <c r="C25" s="796"/>
      <c r="D25" s="1279">
        <v>176</v>
      </c>
      <c r="E25" s="1280"/>
      <c r="F25" s="1280"/>
      <c r="G25" s="1280"/>
      <c r="H25" s="1281"/>
      <c r="I25" s="800">
        <v>0</v>
      </c>
      <c r="J25" s="743"/>
      <c r="K25" s="743"/>
    </row>
    <row r="26" spans="1:11" s="508" customFormat="1" ht="249.75" customHeight="1">
      <c r="A26" s="639" t="s">
        <v>1057</v>
      </c>
      <c r="B26" s="365" t="s">
        <v>1058</v>
      </c>
      <c r="C26" s="640"/>
      <c r="D26" s="1279">
        <v>191.52</v>
      </c>
      <c r="E26" s="1280"/>
      <c r="F26" s="1280"/>
      <c r="G26" s="1280"/>
      <c r="H26" s="1281"/>
      <c r="I26" s="674">
        <v>0</v>
      </c>
      <c r="J26" s="586"/>
      <c r="K26" s="586"/>
    </row>
    <row r="27" spans="1:11" s="913" customFormat="1" ht="249.75" customHeight="1">
      <c r="A27" s="935" t="s">
        <v>1059</v>
      </c>
      <c r="B27" s="982" t="s">
        <v>1058</v>
      </c>
      <c r="C27" s="983"/>
      <c r="D27" s="1279">
        <v>191.52</v>
      </c>
      <c r="E27" s="1280"/>
      <c r="F27" s="1280"/>
      <c r="G27" s="1280"/>
      <c r="H27" s="1281"/>
      <c r="I27" s="960">
        <v>0</v>
      </c>
      <c r="J27" s="743"/>
      <c r="K27" s="743"/>
    </row>
    <row r="28" spans="1:11" s="508" customFormat="1" ht="261" customHeight="1">
      <c r="A28" s="762" t="s">
        <v>1060</v>
      </c>
      <c r="B28" s="365" t="s">
        <v>1058</v>
      </c>
      <c r="C28" s="763"/>
      <c r="D28" s="1279">
        <v>252.00000000000003</v>
      </c>
      <c r="E28" s="1280"/>
      <c r="F28" s="1280"/>
      <c r="G28" s="1280"/>
      <c r="H28" s="1281"/>
      <c r="I28" s="764">
        <v>0</v>
      </c>
      <c r="J28" s="743"/>
      <c r="K28" s="743"/>
    </row>
    <row r="29" spans="1:11" s="508" customFormat="1" ht="249.75" customHeight="1">
      <c r="A29" s="762" t="s">
        <v>1061</v>
      </c>
      <c r="B29" s="365" t="s">
        <v>1058</v>
      </c>
      <c r="C29" s="640"/>
      <c r="D29" s="1279">
        <v>252.00000000000003</v>
      </c>
      <c r="E29" s="1280"/>
      <c r="F29" s="1280"/>
      <c r="G29" s="1280"/>
      <c r="H29" s="1281"/>
      <c r="I29" s="674">
        <v>0</v>
      </c>
      <c r="J29" s="586"/>
      <c r="K29" s="586"/>
    </row>
    <row r="30" spans="1:11" ht="189.75" customHeight="1">
      <c r="A30" s="762" t="s">
        <v>688</v>
      </c>
      <c r="B30" s="365" t="s">
        <v>228</v>
      </c>
      <c r="C30" s="459"/>
      <c r="D30" s="1279">
        <v>18</v>
      </c>
      <c r="E30" s="1280"/>
      <c r="F30" s="1280"/>
      <c r="G30" s="1280"/>
      <c r="H30" s="1281"/>
      <c r="I30" s="787">
        <v>0</v>
      </c>
      <c r="J30" s="458"/>
      <c r="K30" s="458"/>
    </row>
    <row r="31" spans="1:11" s="508" customFormat="1" ht="189.75" customHeight="1">
      <c r="A31" s="772" t="s">
        <v>1067</v>
      </c>
      <c r="B31" s="365" t="s">
        <v>189</v>
      </c>
      <c r="C31" s="773"/>
      <c r="D31" s="1279">
        <v>123.20000000000002</v>
      </c>
      <c r="E31" s="1280"/>
      <c r="F31" s="1280"/>
      <c r="G31" s="1280"/>
      <c r="H31" s="1281"/>
      <c r="I31" s="787">
        <v>0</v>
      </c>
      <c r="J31" s="743"/>
      <c r="K31" s="743"/>
    </row>
    <row r="32" spans="1:11" s="913" customFormat="1" ht="189.75" customHeight="1">
      <c r="A32" s="935" t="s">
        <v>948</v>
      </c>
      <c r="B32" s="982" t="s">
        <v>189</v>
      </c>
      <c r="C32" s="983"/>
      <c r="D32" s="1279">
        <v>165</v>
      </c>
      <c r="E32" s="1280"/>
      <c r="F32" s="1280"/>
      <c r="G32" s="1280"/>
      <c r="H32" s="1281"/>
      <c r="I32" s="960">
        <v>0</v>
      </c>
      <c r="J32" s="743"/>
      <c r="K32" s="743"/>
    </row>
    <row r="33" spans="1:11" ht="60" customHeight="1">
      <c r="A33" s="1222" t="s">
        <v>20</v>
      </c>
      <c r="B33" s="1223"/>
      <c r="C33" s="1223"/>
      <c r="D33" s="1223"/>
      <c r="E33" s="1223"/>
      <c r="F33" s="1223"/>
      <c r="G33" s="1223"/>
      <c r="H33" s="1223"/>
      <c r="I33" s="1223"/>
      <c r="J33" s="1223"/>
      <c r="K33" s="1224"/>
    </row>
    <row r="34" spans="1:11" ht="108.75" customHeight="1">
      <c r="A34" s="436" t="s">
        <v>792</v>
      </c>
      <c r="B34" s="209" t="s">
        <v>25</v>
      </c>
      <c r="C34" s="1054" t="s">
        <v>563</v>
      </c>
      <c r="D34" s="431">
        <f>F34*1.43</f>
        <v>594.19360000000006</v>
      </c>
      <c r="E34" s="892">
        <v>530.53</v>
      </c>
      <c r="F34" s="431">
        <v>415.52000000000004</v>
      </c>
      <c r="G34" s="431">
        <v>386.43360000000007</v>
      </c>
      <c r="H34" s="431">
        <v>361.50240000000002</v>
      </c>
      <c r="I34" s="704">
        <v>0</v>
      </c>
      <c r="J34" s="1004">
        <v>331.52000000000004</v>
      </c>
      <c r="K34" s="438" t="s">
        <v>816</v>
      </c>
    </row>
    <row r="35" spans="1:11" ht="108.75" customHeight="1">
      <c r="A35" s="437" t="s">
        <v>181</v>
      </c>
      <c r="B35" s="197" t="s">
        <v>25</v>
      </c>
      <c r="C35" s="1035"/>
      <c r="D35" s="588">
        <f t="shared" ref="D35:D47" si="1">F35*1.43</f>
        <v>1273.2720000000002</v>
      </c>
      <c r="E35" s="892">
        <v>1136.8499999999999</v>
      </c>
      <c r="F35" s="431">
        <v>890.40000000000009</v>
      </c>
      <c r="G35" s="431">
        <v>828.07200000000012</v>
      </c>
      <c r="H35" s="431">
        <v>774.64800000000002</v>
      </c>
      <c r="I35" s="704">
        <v>0</v>
      </c>
      <c r="J35" s="1004">
        <v>712.32</v>
      </c>
      <c r="K35" s="438" t="s">
        <v>817</v>
      </c>
    </row>
    <row r="36" spans="1:11" ht="108.75" customHeight="1">
      <c r="A36" s="429" t="s">
        <v>463</v>
      </c>
      <c r="B36" s="197" t="s">
        <v>25</v>
      </c>
      <c r="C36" s="1035"/>
      <c r="D36" s="588">
        <f t="shared" si="1"/>
        <v>1436.6352000000002</v>
      </c>
      <c r="E36" s="892">
        <v>1282.71</v>
      </c>
      <c r="F36" s="431">
        <v>1004.6400000000001</v>
      </c>
      <c r="G36" s="431">
        <v>934.31520000000012</v>
      </c>
      <c r="H36" s="431">
        <v>874.03680000000008</v>
      </c>
      <c r="I36" s="704">
        <v>0</v>
      </c>
      <c r="J36" s="1004">
        <v>803.04000000000008</v>
      </c>
      <c r="K36" s="438" t="s">
        <v>818</v>
      </c>
    </row>
    <row r="37" spans="1:11" ht="108.75" customHeight="1">
      <c r="A37" s="437" t="s">
        <v>179</v>
      </c>
      <c r="B37" s="197" t="s">
        <v>25</v>
      </c>
      <c r="C37" s="1035"/>
      <c r="D37" s="588">
        <f t="shared" si="1"/>
        <v>1635.2336000000003</v>
      </c>
      <c r="E37" s="892">
        <v>1460.03</v>
      </c>
      <c r="F37" s="431">
        <v>1143.5200000000002</v>
      </c>
      <c r="G37" s="431">
        <v>1063.4736000000003</v>
      </c>
      <c r="H37" s="431">
        <v>994.86240000000021</v>
      </c>
      <c r="I37" s="704">
        <v>0</v>
      </c>
      <c r="J37" s="1004">
        <v>915.04000000000008</v>
      </c>
      <c r="K37" s="438" t="s">
        <v>819</v>
      </c>
    </row>
    <row r="38" spans="1:11" ht="108.75" customHeight="1">
      <c r="A38" s="437" t="s">
        <v>177</v>
      </c>
      <c r="B38" s="197" t="s">
        <v>25</v>
      </c>
      <c r="C38" s="1035"/>
      <c r="D38" s="588">
        <f t="shared" si="1"/>
        <v>1792.1904000000002</v>
      </c>
      <c r="E38" s="892">
        <v>1600.1699999999998</v>
      </c>
      <c r="F38" s="431">
        <v>1253.2800000000002</v>
      </c>
      <c r="G38" s="431">
        <v>1165.5504000000003</v>
      </c>
      <c r="H38" s="431">
        <v>1090.3536000000001</v>
      </c>
      <c r="I38" s="704">
        <v>0</v>
      </c>
      <c r="J38" s="1004">
        <v>1003.5200000000001</v>
      </c>
      <c r="K38" s="438" t="s">
        <v>820</v>
      </c>
    </row>
    <row r="39" spans="1:11" ht="182.25" customHeight="1">
      <c r="A39" s="202" t="s">
        <v>660</v>
      </c>
      <c r="B39" s="204" t="s">
        <v>34</v>
      </c>
      <c r="C39" s="428"/>
      <c r="D39" s="588">
        <f t="shared" si="1"/>
        <v>1004.2032000000002</v>
      </c>
      <c r="E39" s="890">
        <v>896.61</v>
      </c>
      <c r="F39" s="270">
        <v>702.24000000000012</v>
      </c>
      <c r="G39" s="270">
        <v>653.08320000000015</v>
      </c>
      <c r="H39" s="270">
        <v>610.94880000000012</v>
      </c>
      <c r="I39" s="671">
        <v>0</v>
      </c>
      <c r="J39" s="1008">
        <v>562.24</v>
      </c>
      <c r="K39" s="832" t="s">
        <v>821</v>
      </c>
    </row>
    <row r="40" spans="1:11" ht="182.25" customHeight="1">
      <c r="A40" s="426" t="s">
        <v>661</v>
      </c>
      <c r="B40" s="6" t="s">
        <v>34</v>
      </c>
      <c r="C40" s="387" t="s">
        <v>5</v>
      </c>
      <c r="D40" s="588">
        <f t="shared" si="1"/>
        <v>1029.8288</v>
      </c>
      <c r="E40" s="892">
        <v>919.49</v>
      </c>
      <c r="F40" s="430">
        <v>720.16000000000008</v>
      </c>
      <c r="G40" s="430">
        <v>669.74880000000007</v>
      </c>
      <c r="H40" s="430">
        <v>626.53920000000005</v>
      </c>
      <c r="I40" s="666">
        <v>0</v>
      </c>
      <c r="J40" s="1004">
        <v>575.68000000000006</v>
      </c>
      <c r="K40" s="438" t="s">
        <v>822</v>
      </c>
    </row>
    <row r="41" spans="1:11" ht="138" customHeight="1">
      <c r="A41" s="267" t="s">
        <v>507</v>
      </c>
      <c r="B41" s="264" t="s">
        <v>6</v>
      </c>
      <c r="C41" s="393" t="s">
        <v>39</v>
      </c>
      <c r="D41" s="588">
        <f t="shared" si="1"/>
        <v>432.43200000000002</v>
      </c>
      <c r="E41" s="891">
        <v>386.09999999999997</v>
      </c>
      <c r="F41" s="199">
        <v>302.40000000000003</v>
      </c>
      <c r="G41" s="199">
        <v>281.23200000000003</v>
      </c>
      <c r="H41" s="199">
        <v>263.08800000000002</v>
      </c>
      <c r="I41" s="674">
        <v>0</v>
      </c>
      <c r="J41" s="1015">
        <v>241.92000000000002</v>
      </c>
      <c r="K41" s="844" t="s">
        <v>878</v>
      </c>
    </row>
    <row r="42" spans="1:11" ht="139.5" customHeight="1">
      <c r="A42" s="236" t="s">
        <v>508</v>
      </c>
      <c r="B42" s="256" t="s">
        <v>6</v>
      </c>
      <c r="C42" s="386" t="s">
        <v>39</v>
      </c>
      <c r="D42" s="588">
        <f t="shared" si="1"/>
        <v>813.61279999999999</v>
      </c>
      <c r="E42" s="892">
        <v>726.43999999999994</v>
      </c>
      <c r="F42" s="254">
        <v>568.96</v>
      </c>
      <c r="G42" s="254">
        <v>529.13280000000009</v>
      </c>
      <c r="H42" s="254">
        <v>494.99520000000001</v>
      </c>
      <c r="I42" s="666">
        <v>0</v>
      </c>
      <c r="J42" s="1004">
        <v>454.72</v>
      </c>
      <c r="K42" s="438" t="s">
        <v>879</v>
      </c>
    </row>
    <row r="43" spans="1:11" ht="141.75" customHeight="1">
      <c r="A43" s="236" t="s">
        <v>509</v>
      </c>
      <c r="B43" s="256" t="s">
        <v>6</v>
      </c>
      <c r="C43" s="386" t="s">
        <v>39</v>
      </c>
      <c r="D43" s="588">
        <f t="shared" si="1"/>
        <v>847.24639999999999</v>
      </c>
      <c r="E43" s="892">
        <v>756.46999999999991</v>
      </c>
      <c r="F43" s="254">
        <v>592.48</v>
      </c>
      <c r="G43" s="254">
        <v>551.0064000000001</v>
      </c>
      <c r="H43" s="254">
        <v>515.45759999999996</v>
      </c>
      <c r="I43" s="666">
        <v>0</v>
      </c>
      <c r="J43" s="1004">
        <v>473.76000000000005</v>
      </c>
      <c r="K43" s="438" t="s">
        <v>880</v>
      </c>
    </row>
    <row r="44" spans="1:11" ht="100.5" customHeight="1">
      <c r="A44" s="239" t="s">
        <v>510</v>
      </c>
      <c r="B44" s="259" t="s">
        <v>6</v>
      </c>
      <c r="C44" s="320"/>
      <c r="D44" s="588">
        <f t="shared" si="1"/>
        <v>3142.3391999999999</v>
      </c>
      <c r="E44" s="892">
        <v>2805.66</v>
      </c>
      <c r="F44" s="254">
        <v>2197.44</v>
      </c>
      <c r="G44" s="254">
        <v>2043.6192000000001</v>
      </c>
      <c r="H44" s="254">
        <v>1911.7728</v>
      </c>
      <c r="I44" s="666">
        <v>0</v>
      </c>
      <c r="J44" s="1004">
        <v>290</v>
      </c>
      <c r="K44" s="438" t="s">
        <v>881</v>
      </c>
    </row>
    <row r="45" spans="1:11" ht="100.5" customHeight="1">
      <c r="A45" s="239" t="s">
        <v>511</v>
      </c>
      <c r="B45" s="259" t="s">
        <v>6</v>
      </c>
      <c r="C45" s="320"/>
      <c r="D45" s="588">
        <f t="shared" si="1"/>
        <v>3805.4016000000001</v>
      </c>
      <c r="E45" s="892">
        <v>3397.68</v>
      </c>
      <c r="F45" s="254">
        <v>2661.1200000000003</v>
      </c>
      <c r="G45" s="254">
        <v>2474.8416000000007</v>
      </c>
      <c r="H45" s="254">
        <v>2315.1744000000003</v>
      </c>
      <c r="I45" s="666">
        <v>0</v>
      </c>
      <c r="J45" s="1004">
        <v>405</v>
      </c>
      <c r="K45" s="438" t="s">
        <v>882</v>
      </c>
    </row>
    <row r="46" spans="1:11" ht="100.5" customHeight="1">
      <c r="A46" s="239" t="s">
        <v>512</v>
      </c>
      <c r="B46" s="259" t="s">
        <v>6</v>
      </c>
      <c r="C46" s="320"/>
      <c r="D46" s="588">
        <f t="shared" si="1"/>
        <v>1657.6559999999999</v>
      </c>
      <c r="E46" s="892">
        <v>1480.05</v>
      </c>
      <c r="F46" s="254">
        <v>1159.2</v>
      </c>
      <c r="G46" s="254">
        <v>1078.056</v>
      </c>
      <c r="H46" s="254">
        <v>1008.504</v>
      </c>
      <c r="I46" s="666">
        <v>0</v>
      </c>
      <c r="J46" s="1004">
        <v>143</v>
      </c>
      <c r="K46" s="438" t="s">
        <v>883</v>
      </c>
    </row>
    <row r="47" spans="1:11" ht="100.5" customHeight="1">
      <c r="A47" s="239" t="s">
        <v>513</v>
      </c>
      <c r="B47" s="259" t="s">
        <v>6</v>
      </c>
      <c r="C47" s="320"/>
      <c r="D47" s="588">
        <f t="shared" si="1"/>
        <v>2487.2847999999999</v>
      </c>
      <c r="E47" s="892">
        <v>2220.79</v>
      </c>
      <c r="F47" s="254">
        <v>1739.3600000000001</v>
      </c>
      <c r="G47" s="254">
        <v>1617.6048000000003</v>
      </c>
      <c r="H47" s="254">
        <v>1513.2432000000001</v>
      </c>
      <c r="I47" s="666">
        <v>0</v>
      </c>
      <c r="J47" s="1004">
        <v>259</v>
      </c>
      <c r="K47" s="438" t="s">
        <v>884</v>
      </c>
    </row>
    <row r="48" spans="1:11" ht="71.25" customHeight="1">
      <c r="A48" s="1222" t="s">
        <v>366</v>
      </c>
      <c r="B48" s="1223"/>
      <c r="C48" s="1223"/>
      <c r="D48" s="1223"/>
      <c r="E48" s="1223"/>
      <c r="F48" s="1223"/>
      <c r="G48" s="1223"/>
      <c r="H48" s="1223"/>
      <c r="I48" s="1223"/>
      <c r="J48" s="1223"/>
      <c r="K48" s="1224"/>
    </row>
    <row r="49" spans="1:11" ht="151.5" customHeight="1">
      <c r="A49" s="352" t="s">
        <v>483</v>
      </c>
      <c r="B49" s="366"/>
      <c r="C49" s="366"/>
      <c r="D49" s="372">
        <f>F49*1.43</f>
        <v>562.16160000000002</v>
      </c>
      <c r="E49" s="892">
        <v>501.92999999999995</v>
      </c>
      <c r="F49" s="368">
        <v>393.12000000000006</v>
      </c>
      <c r="G49" s="368">
        <v>365.60160000000008</v>
      </c>
      <c r="H49" s="368">
        <v>342.01440000000002</v>
      </c>
      <c r="I49" s="666">
        <v>0</v>
      </c>
      <c r="J49" s="438" t="s">
        <v>569</v>
      </c>
      <c r="K49" s="438" t="s">
        <v>569</v>
      </c>
    </row>
    <row r="50" spans="1:11" ht="129" customHeight="1">
      <c r="A50" s="352" t="s">
        <v>484</v>
      </c>
      <c r="B50" s="366"/>
      <c r="C50" s="366"/>
      <c r="D50" s="588">
        <f>F50*1.43</f>
        <v>615.01440000000002</v>
      </c>
      <c r="E50" s="892">
        <v>549.12</v>
      </c>
      <c r="F50" s="368">
        <v>430.08000000000004</v>
      </c>
      <c r="G50" s="368">
        <v>399.97440000000006</v>
      </c>
      <c r="H50" s="368">
        <v>374.16960000000006</v>
      </c>
      <c r="I50" s="666">
        <v>0</v>
      </c>
      <c r="J50" s="438" t="s">
        <v>569</v>
      </c>
      <c r="K50" s="438" t="s">
        <v>569</v>
      </c>
    </row>
    <row r="51" spans="1:11" ht="102.75" customHeight="1">
      <c r="A51" s="369" t="s">
        <v>476</v>
      </c>
      <c r="B51" s="323"/>
      <c r="C51" s="323"/>
      <c r="D51" s="588">
        <f>F51*1.43</f>
        <v>238.63840000000002</v>
      </c>
      <c r="E51" s="889">
        <v>213.07</v>
      </c>
      <c r="F51" s="367">
        <v>166.88000000000002</v>
      </c>
      <c r="G51" s="367">
        <v>155.19840000000002</v>
      </c>
      <c r="H51" s="367">
        <v>145.18560000000002</v>
      </c>
      <c r="I51" s="677">
        <v>0</v>
      </c>
      <c r="J51" s="1273">
        <v>130</v>
      </c>
      <c r="K51" s="1274"/>
    </row>
    <row r="52" spans="1:11" ht="60" customHeight="1">
      <c r="A52" s="1222" t="s">
        <v>472</v>
      </c>
      <c r="B52" s="1223"/>
      <c r="C52" s="1223"/>
      <c r="D52" s="1223"/>
      <c r="E52" s="1223"/>
      <c r="F52" s="1223"/>
      <c r="G52" s="1223"/>
      <c r="H52" s="1223"/>
      <c r="I52" s="1223"/>
      <c r="J52" s="1223"/>
      <c r="K52" s="1224"/>
    </row>
    <row r="53" spans="1:11" s="508" customFormat="1" ht="99.75" customHeight="1">
      <c r="A53" s="535" t="s">
        <v>761</v>
      </c>
      <c r="B53" s="536" t="s">
        <v>25</v>
      </c>
      <c r="C53" s="1272"/>
      <c r="D53" s="538">
        <f>F53*1.43</f>
        <v>2586.5840000000003</v>
      </c>
      <c r="E53" s="892">
        <v>2309.4499999999998</v>
      </c>
      <c r="F53" s="537">
        <v>1808.8000000000002</v>
      </c>
      <c r="G53" s="537">
        <v>1682.1840000000002</v>
      </c>
      <c r="H53" s="537">
        <v>1573.6560000000002</v>
      </c>
      <c r="I53" s="666">
        <v>0</v>
      </c>
      <c r="J53" s="1004">
        <v>848</v>
      </c>
      <c r="K53" s="438"/>
    </row>
    <row r="54" spans="1:11" s="508" customFormat="1" ht="99.75" customHeight="1">
      <c r="A54" s="535" t="s">
        <v>762</v>
      </c>
      <c r="B54" s="536" t="s">
        <v>25</v>
      </c>
      <c r="C54" s="1100"/>
      <c r="D54" s="588">
        <f t="shared" ref="D54:D59" si="2">F54*1.43</f>
        <v>2932.5296000000003</v>
      </c>
      <c r="E54" s="892">
        <v>2618.33</v>
      </c>
      <c r="F54" s="537">
        <v>2050.7200000000003</v>
      </c>
      <c r="G54" s="537">
        <v>1907.1696000000004</v>
      </c>
      <c r="H54" s="537">
        <v>1784.1264000000001</v>
      </c>
      <c r="I54" s="666">
        <v>0</v>
      </c>
      <c r="J54" s="1004">
        <v>1019</v>
      </c>
      <c r="K54" s="438"/>
    </row>
    <row r="55" spans="1:11" s="508" customFormat="1" ht="122.25" customHeight="1">
      <c r="A55" s="532" t="s">
        <v>756</v>
      </c>
      <c r="B55" s="533" t="s">
        <v>25</v>
      </c>
      <c r="C55" s="1272"/>
      <c r="D55" s="588">
        <f t="shared" si="2"/>
        <v>3433.8304000000003</v>
      </c>
      <c r="E55" s="892">
        <v>3065.92</v>
      </c>
      <c r="F55" s="534">
        <v>2401.2800000000002</v>
      </c>
      <c r="G55" s="534">
        <v>2233.1904000000004</v>
      </c>
      <c r="H55" s="534">
        <v>2089.1136000000001</v>
      </c>
      <c r="I55" s="666">
        <v>0</v>
      </c>
      <c r="J55" s="1004">
        <v>1173</v>
      </c>
      <c r="K55" s="438"/>
    </row>
    <row r="56" spans="1:11" s="508" customFormat="1" ht="122.25" customHeight="1">
      <c r="A56" s="532" t="s">
        <v>755</v>
      </c>
      <c r="B56" s="533" t="s">
        <v>25</v>
      </c>
      <c r="C56" s="1100"/>
      <c r="D56" s="588">
        <f t="shared" si="2"/>
        <v>4585.3808000000008</v>
      </c>
      <c r="E56" s="892">
        <v>4094.0899999999997</v>
      </c>
      <c r="F56" s="534">
        <v>3206.5600000000004</v>
      </c>
      <c r="G56" s="534">
        <v>2982.1008000000006</v>
      </c>
      <c r="H56" s="534">
        <v>2789.7072000000003</v>
      </c>
      <c r="I56" s="666">
        <v>0</v>
      </c>
      <c r="J56" s="1004">
        <v>1523</v>
      </c>
      <c r="K56" s="438"/>
    </row>
    <row r="57" spans="1:11" ht="132.75" customHeight="1">
      <c r="A57" s="243" t="s">
        <v>471</v>
      </c>
      <c r="B57" s="265" t="s">
        <v>25</v>
      </c>
      <c r="C57" s="386" t="s">
        <v>39</v>
      </c>
      <c r="D57" s="588">
        <f t="shared" si="2"/>
        <v>0</v>
      </c>
      <c r="E57" s="892">
        <v>0</v>
      </c>
      <c r="F57" s="254"/>
      <c r="G57" s="254"/>
      <c r="H57" s="254"/>
      <c r="I57" s="666">
        <v>0</v>
      </c>
      <c r="J57" s="1004">
        <v>672.00000000000011</v>
      </c>
      <c r="K57" s="438" t="s">
        <v>1080</v>
      </c>
    </row>
    <row r="58" spans="1:11" ht="138" customHeight="1">
      <c r="A58" s="243" t="s">
        <v>470</v>
      </c>
      <c r="B58" s="280" t="s">
        <v>25</v>
      </c>
      <c r="C58" s="452"/>
      <c r="D58" s="588">
        <f t="shared" si="2"/>
        <v>4753.5488000000005</v>
      </c>
      <c r="E58" s="892">
        <v>4244.24</v>
      </c>
      <c r="F58" s="892">
        <v>3324.1600000000003</v>
      </c>
      <c r="G58" s="255">
        <v>3091.4688000000006</v>
      </c>
      <c r="H58" s="255">
        <v>2892.0192000000002</v>
      </c>
      <c r="I58" s="666">
        <v>0</v>
      </c>
      <c r="J58" s="1004">
        <v>1425</v>
      </c>
      <c r="K58" s="438" t="s">
        <v>885</v>
      </c>
    </row>
    <row r="59" spans="1:11" ht="115.5" customHeight="1">
      <c r="A59" s="243" t="s">
        <v>469</v>
      </c>
      <c r="B59" s="280" t="s">
        <v>25</v>
      </c>
      <c r="C59" s="305"/>
      <c r="D59" s="588">
        <f t="shared" si="2"/>
        <v>3131.7</v>
      </c>
      <c r="E59" s="892">
        <v>3131.7</v>
      </c>
      <c r="F59" s="1275">
        <v>2190</v>
      </c>
      <c r="G59" s="1275"/>
      <c r="H59" s="1275"/>
      <c r="I59" s="666">
        <v>0</v>
      </c>
      <c r="J59" s="1004">
        <v>1500</v>
      </c>
      <c r="K59" s="438" t="s">
        <v>886</v>
      </c>
    </row>
    <row r="60" spans="1:11" ht="60" customHeight="1">
      <c r="A60" s="1269" t="s">
        <v>468</v>
      </c>
      <c r="B60" s="1270"/>
      <c r="C60" s="1270"/>
      <c r="D60" s="1270"/>
      <c r="E60" s="1270"/>
      <c r="F60" s="1270"/>
      <c r="G60" s="1270"/>
      <c r="H60" s="1270"/>
      <c r="I60" s="1270"/>
      <c r="J60" s="1270"/>
      <c r="K60" s="1271"/>
    </row>
    <row r="61" spans="1:11" ht="165" customHeight="1">
      <c r="A61" s="481" t="s">
        <v>514</v>
      </c>
      <c r="B61" s="484" t="s">
        <v>226</v>
      </c>
      <c r="C61" s="1266"/>
      <c r="D61" s="433">
        <f>F61*1.43</f>
        <v>277.07679999999999</v>
      </c>
      <c r="E61" s="744">
        <v>247.39</v>
      </c>
      <c r="F61" s="199">
        <v>193.76000000000002</v>
      </c>
      <c r="G61" s="199">
        <v>180.19680000000002</v>
      </c>
      <c r="H61" s="199">
        <v>168.5712</v>
      </c>
      <c r="I61" s="674">
        <v>0</v>
      </c>
      <c r="J61" s="1276"/>
      <c r="K61" s="1015">
        <v>50</v>
      </c>
    </row>
    <row r="62" spans="1:11" ht="171" customHeight="1">
      <c r="A62" s="480" t="s">
        <v>515</v>
      </c>
      <c r="B62" s="482" t="s">
        <v>226</v>
      </c>
      <c r="C62" s="1267"/>
      <c r="D62" s="433">
        <f t="shared" ref="D62:D67" si="3">F62*1.43</f>
        <v>323.52319999999997</v>
      </c>
      <c r="E62" s="744">
        <v>288.86</v>
      </c>
      <c r="F62" s="485">
        <v>226.24</v>
      </c>
      <c r="G62" s="485">
        <v>210.40320000000003</v>
      </c>
      <c r="H62" s="485">
        <v>196.8288</v>
      </c>
      <c r="I62" s="666">
        <v>0</v>
      </c>
      <c r="J62" s="1277"/>
      <c r="K62" s="1004">
        <v>50</v>
      </c>
    </row>
    <row r="63" spans="1:11" ht="156" customHeight="1">
      <c r="A63" s="480" t="s">
        <v>516</v>
      </c>
      <c r="B63" s="482" t="s">
        <v>226</v>
      </c>
      <c r="C63" s="1267"/>
      <c r="D63" s="433">
        <f t="shared" si="3"/>
        <v>353.95359999999999</v>
      </c>
      <c r="E63" s="744">
        <v>316.02999999999997</v>
      </c>
      <c r="F63" s="485">
        <v>247.52</v>
      </c>
      <c r="G63" s="485">
        <v>230.19360000000003</v>
      </c>
      <c r="H63" s="485">
        <v>215.3424</v>
      </c>
      <c r="I63" s="666">
        <v>0</v>
      </c>
      <c r="J63" s="1277"/>
      <c r="K63" s="1004">
        <v>50</v>
      </c>
    </row>
    <row r="64" spans="1:11" ht="133.5" customHeight="1">
      <c r="A64" s="480" t="s">
        <v>517</v>
      </c>
      <c r="B64" s="482" t="s">
        <v>226</v>
      </c>
      <c r="C64" s="1268"/>
      <c r="D64" s="433">
        <f t="shared" si="3"/>
        <v>442.04159999999996</v>
      </c>
      <c r="E64" s="744">
        <v>394.68</v>
      </c>
      <c r="F64" s="485">
        <v>309.12</v>
      </c>
      <c r="G64" s="485">
        <v>287.48160000000001</v>
      </c>
      <c r="H64" s="485">
        <v>268.93439999999998</v>
      </c>
      <c r="I64" s="666">
        <v>0</v>
      </c>
      <c r="J64" s="1277"/>
      <c r="K64" s="1004">
        <v>50</v>
      </c>
    </row>
    <row r="65" spans="1:11" ht="165.75" customHeight="1">
      <c r="A65" s="480" t="s">
        <v>518</v>
      </c>
      <c r="B65" s="482" t="s">
        <v>226</v>
      </c>
      <c r="C65" s="1266"/>
      <c r="D65" s="433">
        <f t="shared" si="3"/>
        <v>344.34399999999999</v>
      </c>
      <c r="E65" s="744">
        <v>307.45</v>
      </c>
      <c r="F65" s="485">
        <v>240.8</v>
      </c>
      <c r="G65" s="485">
        <v>223.94400000000002</v>
      </c>
      <c r="H65" s="485">
        <v>209.49600000000001</v>
      </c>
      <c r="I65" s="666">
        <v>0</v>
      </c>
      <c r="J65" s="1277"/>
      <c r="K65" s="1004">
        <v>50</v>
      </c>
    </row>
    <row r="66" spans="1:11" ht="171.75" customHeight="1">
      <c r="A66" s="480" t="s">
        <v>519</v>
      </c>
      <c r="B66" s="482" t="s">
        <v>226</v>
      </c>
      <c r="C66" s="1267"/>
      <c r="D66" s="433">
        <f t="shared" si="3"/>
        <v>442.04159999999996</v>
      </c>
      <c r="E66" s="744">
        <v>394.68</v>
      </c>
      <c r="F66" s="485">
        <v>309.12</v>
      </c>
      <c r="G66" s="485">
        <v>287.48160000000001</v>
      </c>
      <c r="H66" s="485">
        <v>268.93439999999998</v>
      </c>
      <c r="I66" s="666">
        <v>0</v>
      </c>
      <c r="J66" s="1277"/>
      <c r="K66" s="1004">
        <v>50</v>
      </c>
    </row>
    <row r="67" spans="1:11" ht="169.5" customHeight="1">
      <c r="A67" s="486" t="s">
        <v>520</v>
      </c>
      <c r="B67" s="483" t="s">
        <v>226</v>
      </c>
      <c r="C67" s="1268"/>
      <c r="D67" s="433">
        <f t="shared" si="3"/>
        <v>530.12959999999998</v>
      </c>
      <c r="E67" s="894">
        <v>473.33</v>
      </c>
      <c r="F67" s="367">
        <v>370.72</v>
      </c>
      <c r="G67" s="487">
        <v>344.76960000000003</v>
      </c>
      <c r="H67" s="487">
        <v>322.52640000000002</v>
      </c>
      <c r="I67" s="677">
        <v>0</v>
      </c>
      <c r="J67" s="1278"/>
      <c r="K67" s="1016">
        <v>50</v>
      </c>
    </row>
    <row r="68" spans="1:11" ht="100.5" customHeight="1">
      <c r="A68" s="1233" t="s">
        <v>497</v>
      </c>
      <c r="B68" s="1234"/>
      <c r="C68" s="1234"/>
      <c r="D68" s="1234"/>
      <c r="E68" s="1234"/>
      <c r="F68" s="1234"/>
      <c r="G68" s="1234"/>
      <c r="H68" s="1263"/>
      <c r="I68" s="650" t="s">
        <v>1008</v>
      </c>
      <c r="J68" s="859"/>
      <c r="K68" s="860"/>
    </row>
    <row r="69" spans="1:11" ht="54" customHeight="1">
      <c r="A69" s="1162"/>
      <c r="B69" s="1264"/>
      <c r="C69" s="1264"/>
      <c r="D69" s="1264"/>
      <c r="E69" s="1264"/>
      <c r="F69" s="1264"/>
      <c r="G69" s="1264"/>
      <c r="H69" s="1265"/>
      <c r="I69" s="650">
        <f>SUM(I6:I67)</f>
        <v>0</v>
      </c>
      <c r="J69" s="859"/>
      <c r="K69" s="860"/>
    </row>
    <row r="70" spans="1:11" ht="19.5">
      <c r="J70" s="303"/>
      <c r="K70" s="303"/>
    </row>
    <row r="71" spans="1:11" ht="19.5">
      <c r="J71" s="303"/>
      <c r="K71" s="303"/>
    </row>
    <row r="72" spans="1:11" ht="19.5">
      <c r="J72" s="303"/>
      <c r="K72" s="303"/>
    </row>
    <row r="73" spans="1:11" ht="19.5">
      <c r="J73" s="303"/>
      <c r="K73" s="303"/>
    </row>
    <row r="74" spans="1:11" ht="19.5">
      <c r="J74" s="303"/>
      <c r="K74" s="303"/>
    </row>
    <row r="75" spans="1:11" ht="19.5">
      <c r="J75" s="303"/>
      <c r="K75" s="303"/>
    </row>
    <row r="76" spans="1:11" ht="19.5">
      <c r="J76" s="303"/>
      <c r="K76" s="303"/>
    </row>
    <row r="77" spans="1:11" ht="19.5">
      <c r="J77" s="303"/>
      <c r="K77" s="303"/>
    </row>
    <row r="78" spans="1:11" ht="19.5">
      <c r="J78" s="303"/>
      <c r="K78" s="303"/>
    </row>
    <row r="79" spans="1:11" ht="19.5">
      <c r="J79" s="303"/>
      <c r="K79" s="303"/>
    </row>
    <row r="80" spans="1:11" ht="19.5">
      <c r="J80" s="303"/>
      <c r="K80" s="303"/>
    </row>
    <row r="81" spans="10:11" ht="19.5">
      <c r="J81" s="303"/>
      <c r="K81" s="303"/>
    </row>
    <row r="82" spans="10:11" ht="19.5">
      <c r="J82" s="303"/>
      <c r="K82" s="303"/>
    </row>
    <row r="83" spans="10:11" ht="19.5">
      <c r="J83" s="303"/>
      <c r="K83" s="303"/>
    </row>
    <row r="84" spans="10:11" ht="19.5">
      <c r="J84" s="303"/>
      <c r="K84" s="303"/>
    </row>
    <row r="85" spans="10:11" ht="19.5">
      <c r="J85" s="303"/>
      <c r="K85" s="303"/>
    </row>
    <row r="86" spans="10:11" ht="19.5">
      <c r="J86" s="303"/>
      <c r="K86" s="303"/>
    </row>
    <row r="87" spans="10:11" ht="19.5">
      <c r="J87" s="303"/>
      <c r="K87" s="303"/>
    </row>
    <row r="88" spans="10:11" ht="19.5">
      <c r="J88" s="303"/>
      <c r="K88" s="303"/>
    </row>
    <row r="89" spans="10:11" ht="19.5">
      <c r="J89" s="303"/>
      <c r="K89" s="303"/>
    </row>
    <row r="90" spans="10:11" ht="19.5">
      <c r="J90" s="303"/>
      <c r="K90" s="303"/>
    </row>
    <row r="91" spans="10:11" ht="19.5">
      <c r="J91" s="303"/>
      <c r="K91" s="303"/>
    </row>
    <row r="92" spans="10:11" ht="19.5">
      <c r="J92" s="303"/>
      <c r="K92" s="303"/>
    </row>
    <row r="93" spans="10:11" ht="19.5">
      <c r="J93" s="303"/>
      <c r="K93" s="303"/>
    </row>
    <row r="94" spans="10:11" ht="19.5">
      <c r="J94" s="303"/>
      <c r="K94" s="303"/>
    </row>
    <row r="95" spans="10:11" ht="19.5">
      <c r="J95" s="303"/>
      <c r="K95" s="303"/>
    </row>
    <row r="96" spans="10:11" ht="19.5">
      <c r="J96" s="303"/>
      <c r="K96" s="303"/>
    </row>
    <row r="97" spans="10:11" ht="19.5">
      <c r="J97" s="303"/>
      <c r="K97" s="303"/>
    </row>
    <row r="98" spans="10:11" ht="19.5">
      <c r="J98" s="303"/>
      <c r="K98" s="303"/>
    </row>
    <row r="99" spans="10:11" ht="19.5">
      <c r="J99" s="303"/>
      <c r="K99" s="303"/>
    </row>
    <row r="100" spans="10:11" ht="19.5">
      <c r="J100" s="303"/>
      <c r="K100" s="303"/>
    </row>
    <row r="101" spans="10:11" ht="19.5">
      <c r="J101" s="303"/>
      <c r="K101" s="303"/>
    </row>
    <row r="102" spans="10:11" ht="19.5">
      <c r="J102" s="303"/>
      <c r="K102" s="303"/>
    </row>
    <row r="103" spans="10:11" ht="19.5">
      <c r="J103" s="303"/>
      <c r="K103" s="303"/>
    </row>
    <row r="104" spans="10:11" ht="19.5">
      <c r="J104" s="303"/>
      <c r="K104" s="303"/>
    </row>
    <row r="105" spans="10:11" ht="19.5">
      <c r="J105" s="303"/>
      <c r="K105" s="303"/>
    </row>
    <row r="106" spans="10:11" ht="19.5">
      <c r="J106" s="303"/>
      <c r="K106" s="303"/>
    </row>
    <row r="107" spans="10:11" ht="19.5">
      <c r="J107" s="303"/>
      <c r="K107" s="303"/>
    </row>
    <row r="108" spans="10:11" ht="19.5">
      <c r="J108" s="303"/>
      <c r="K108" s="303"/>
    </row>
    <row r="109" spans="10:11" ht="19.5">
      <c r="J109" s="303"/>
      <c r="K109" s="303"/>
    </row>
    <row r="110" spans="10:11" ht="19.5">
      <c r="J110" s="303"/>
      <c r="K110" s="303"/>
    </row>
    <row r="111" spans="10:11" ht="19.5">
      <c r="J111" s="303"/>
      <c r="K111" s="303"/>
    </row>
    <row r="112" spans="10:11" ht="19.5">
      <c r="J112" s="303"/>
      <c r="K112" s="303"/>
    </row>
    <row r="113" spans="10:11" ht="19.5">
      <c r="J113" s="303"/>
      <c r="K113" s="303"/>
    </row>
    <row r="114" spans="10:11" ht="19.5">
      <c r="J114" s="303"/>
      <c r="K114" s="303"/>
    </row>
    <row r="115" spans="10:11" ht="19.5">
      <c r="J115" s="303"/>
      <c r="K115" s="303"/>
    </row>
    <row r="116" spans="10:11" ht="19.5">
      <c r="J116" s="303"/>
      <c r="K116" s="303"/>
    </row>
    <row r="117" spans="10:11" ht="19.5">
      <c r="J117" s="303"/>
      <c r="K117" s="303"/>
    </row>
    <row r="118" spans="10:11" ht="19.5">
      <c r="J118" s="303"/>
      <c r="K118" s="303"/>
    </row>
    <row r="119" spans="10:11" ht="19.5">
      <c r="J119" s="303"/>
      <c r="K119" s="303"/>
    </row>
    <row r="120" spans="10:11" ht="19.5">
      <c r="J120" s="303"/>
      <c r="K120" s="303"/>
    </row>
    <row r="121" spans="10:11" ht="19.5">
      <c r="J121" s="303"/>
      <c r="K121" s="303"/>
    </row>
    <row r="122" spans="10:11" ht="19.5">
      <c r="J122" s="303"/>
      <c r="K122" s="303"/>
    </row>
    <row r="123" spans="10:11" ht="19.5">
      <c r="J123" s="303"/>
      <c r="K123" s="303"/>
    </row>
    <row r="124" spans="10:11" ht="19.5">
      <c r="J124" s="303"/>
      <c r="K124" s="303"/>
    </row>
    <row r="125" spans="10:11" ht="19.5">
      <c r="J125" s="303"/>
      <c r="K125" s="303"/>
    </row>
    <row r="126" spans="10:11" ht="19.5">
      <c r="J126" s="303"/>
      <c r="K126" s="303"/>
    </row>
    <row r="127" spans="10:11" ht="19.5">
      <c r="J127" s="303"/>
      <c r="K127" s="303"/>
    </row>
    <row r="128" spans="10:11" ht="19.5">
      <c r="J128" s="303"/>
      <c r="K128" s="303"/>
    </row>
    <row r="129" spans="10:11" ht="19.5">
      <c r="J129" s="303"/>
      <c r="K129" s="303"/>
    </row>
    <row r="130" spans="10:11" ht="19.5">
      <c r="J130" s="303"/>
      <c r="K130" s="303"/>
    </row>
    <row r="131" spans="10:11" ht="19.5">
      <c r="J131" s="303"/>
      <c r="K131" s="303"/>
    </row>
    <row r="132" spans="10:11" ht="19.5">
      <c r="J132" s="303"/>
      <c r="K132" s="303"/>
    </row>
    <row r="133" spans="10:11" ht="19.5">
      <c r="J133" s="303"/>
      <c r="K133" s="303"/>
    </row>
    <row r="134" spans="10:11" ht="19.5">
      <c r="J134" s="303"/>
      <c r="K134" s="303"/>
    </row>
    <row r="135" spans="10:11" ht="19.5">
      <c r="J135" s="303"/>
      <c r="K135" s="303"/>
    </row>
    <row r="136" spans="10:11" ht="19.5">
      <c r="J136" s="303"/>
      <c r="K136" s="303"/>
    </row>
    <row r="137" spans="10:11" ht="19.5">
      <c r="J137" s="303"/>
      <c r="K137" s="303"/>
    </row>
    <row r="138" spans="10:11" ht="19.5">
      <c r="J138" s="303"/>
      <c r="K138" s="303"/>
    </row>
    <row r="139" spans="10:11" ht="19.5">
      <c r="J139" s="303"/>
      <c r="K139" s="303"/>
    </row>
    <row r="140" spans="10:11" ht="19.5">
      <c r="J140" s="303"/>
      <c r="K140" s="303"/>
    </row>
    <row r="141" spans="10:11" ht="19.5">
      <c r="J141" s="303"/>
      <c r="K141" s="303"/>
    </row>
    <row r="142" spans="10:11" ht="19.5">
      <c r="J142" s="303"/>
      <c r="K142" s="303"/>
    </row>
    <row r="143" spans="10:11" ht="19.5">
      <c r="J143" s="303"/>
      <c r="K143" s="303"/>
    </row>
    <row r="144" spans="10:11" ht="19.5">
      <c r="J144" s="303"/>
      <c r="K144" s="303"/>
    </row>
    <row r="145" spans="10:11" ht="19.5">
      <c r="J145" s="303"/>
      <c r="K145" s="303"/>
    </row>
    <row r="146" spans="10:11" ht="19.5">
      <c r="J146" s="303"/>
      <c r="K146" s="303"/>
    </row>
    <row r="147" spans="10:11" ht="19.5">
      <c r="J147" s="303"/>
      <c r="K147" s="303"/>
    </row>
    <row r="148" spans="10:11" ht="19.5">
      <c r="J148" s="303"/>
      <c r="K148" s="303"/>
    </row>
    <row r="149" spans="10:11" ht="19.5">
      <c r="J149" s="303"/>
      <c r="K149" s="303"/>
    </row>
    <row r="150" spans="10:11" ht="19.5">
      <c r="J150" s="303"/>
      <c r="K150" s="303"/>
    </row>
    <row r="151" spans="10:11" ht="19.5">
      <c r="J151" s="303"/>
      <c r="K151" s="303"/>
    </row>
    <row r="152" spans="10:11" ht="19.5">
      <c r="J152" s="303"/>
      <c r="K152" s="303"/>
    </row>
    <row r="153" spans="10:11" ht="19.5">
      <c r="J153" s="303"/>
      <c r="K153" s="303"/>
    </row>
    <row r="154" spans="10:11" ht="19.5">
      <c r="J154" s="303"/>
      <c r="K154" s="303"/>
    </row>
    <row r="155" spans="10:11" ht="19.5">
      <c r="J155" s="303"/>
      <c r="K155" s="303"/>
    </row>
    <row r="156" spans="10:11" ht="19.5">
      <c r="J156" s="303"/>
      <c r="K156" s="303"/>
    </row>
    <row r="157" spans="10:11" ht="19.5">
      <c r="J157" s="303"/>
      <c r="K157" s="303"/>
    </row>
    <row r="158" spans="10:11" ht="19.5">
      <c r="J158" s="303"/>
      <c r="K158" s="303"/>
    </row>
    <row r="159" spans="10:11" ht="19.5">
      <c r="J159" s="303"/>
      <c r="K159" s="303"/>
    </row>
    <row r="160" spans="10:11" ht="19.5">
      <c r="J160" s="303"/>
      <c r="K160" s="303"/>
    </row>
    <row r="161" spans="10:11" ht="19.5">
      <c r="J161" s="303"/>
      <c r="K161" s="303"/>
    </row>
    <row r="162" spans="10:11" ht="19.5">
      <c r="J162" s="303"/>
      <c r="K162" s="303"/>
    </row>
    <row r="163" spans="10:11" ht="19.5">
      <c r="J163" s="303"/>
      <c r="K163" s="303"/>
    </row>
    <row r="164" spans="10:11" ht="19.5">
      <c r="J164" s="303"/>
      <c r="K164" s="303"/>
    </row>
    <row r="165" spans="10:11" ht="19.5">
      <c r="J165" s="303"/>
      <c r="K165" s="303"/>
    </row>
    <row r="166" spans="10:11" ht="19.5">
      <c r="J166" s="303"/>
      <c r="K166" s="303"/>
    </row>
    <row r="167" spans="10:11" ht="19.5">
      <c r="J167" s="303"/>
      <c r="K167" s="303"/>
    </row>
    <row r="168" spans="10:11" ht="19.5">
      <c r="J168" s="303"/>
      <c r="K168" s="303"/>
    </row>
    <row r="169" spans="10:11" ht="19.5">
      <c r="J169" s="303"/>
      <c r="K169" s="303"/>
    </row>
    <row r="170" spans="10:11" ht="19.5">
      <c r="J170" s="303"/>
      <c r="K170" s="303"/>
    </row>
    <row r="171" spans="10:11" ht="19.5">
      <c r="J171" s="303"/>
      <c r="K171" s="303"/>
    </row>
    <row r="172" spans="10:11" ht="19.5">
      <c r="J172" s="303"/>
      <c r="K172" s="303"/>
    </row>
    <row r="173" spans="10:11" ht="19.5">
      <c r="J173" s="303"/>
      <c r="K173" s="303"/>
    </row>
    <row r="174" spans="10:11" ht="19.5">
      <c r="J174" s="303"/>
      <c r="K174" s="303"/>
    </row>
    <row r="175" spans="10:11" ht="19.5">
      <c r="J175" s="303"/>
      <c r="K175" s="303"/>
    </row>
    <row r="176" spans="10:11" ht="19.5">
      <c r="J176" s="303"/>
      <c r="K176" s="303"/>
    </row>
    <row r="177" spans="10:11" ht="19.5">
      <c r="J177" s="303"/>
      <c r="K177" s="303"/>
    </row>
    <row r="178" spans="10:11" ht="19.5">
      <c r="J178" s="303"/>
      <c r="K178" s="303"/>
    </row>
    <row r="179" spans="10:11" ht="19.5">
      <c r="J179" s="303"/>
      <c r="K179" s="303"/>
    </row>
    <row r="180" spans="10:11" ht="19.5">
      <c r="J180" s="303"/>
      <c r="K180" s="303"/>
    </row>
    <row r="181" spans="10:11" ht="19.5">
      <c r="J181" s="303"/>
      <c r="K181" s="303"/>
    </row>
    <row r="182" spans="10:11" ht="19.5">
      <c r="J182" s="303"/>
      <c r="K182" s="303"/>
    </row>
    <row r="183" spans="10:11" ht="19.5">
      <c r="J183" s="303"/>
      <c r="K183" s="303"/>
    </row>
    <row r="184" spans="10:11" ht="19.5">
      <c r="J184" s="303"/>
      <c r="K184" s="303"/>
    </row>
    <row r="185" spans="10:11" ht="19.5">
      <c r="J185" s="303"/>
      <c r="K185" s="303"/>
    </row>
    <row r="186" spans="10:11" ht="19.5">
      <c r="J186" s="303"/>
      <c r="K186" s="303"/>
    </row>
    <row r="187" spans="10:11" ht="19.5">
      <c r="J187" s="303"/>
      <c r="K187" s="303"/>
    </row>
    <row r="188" spans="10:11" ht="19.5">
      <c r="J188" s="303"/>
      <c r="K188" s="303"/>
    </row>
    <row r="189" spans="10:11" ht="19.5">
      <c r="J189" s="303"/>
      <c r="K189" s="303"/>
    </row>
    <row r="190" spans="10:11" ht="19.5">
      <c r="J190" s="303"/>
      <c r="K190" s="303"/>
    </row>
    <row r="191" spans="10:11" ht="19.5">
      <c r="J191" s="303"/>
      <c r="K191" s="303"/>
    </row>
    <row r="192" spans="10:11" ht="19.5">
      <c r="J192" s="303"/>
      <c r="K192" s="303"/>
    </row>
    <row r="193" spans="10:11" ht="19.5">
      <c r="J193" s="303"/>
      <c r="K193" s="303"/>
    </row>
    <row r="194" spans="10:11" ht="19.5">
      <c r="J194" s="303"/>
      <c r="K194" s="303"/>
    </row>
    <row r="195" spans="10:11" ht="19.5">
      <c r="J195" s="303"/>
      <c r="K195" s="303"/>
    </row>
    <row r="196" spans="10:11" ht="19.5">
      <c r="J196" s="303"/>
      <c r="K196" s="303"/>
    </row>
    <row r="197" spans="10:11" ht="19.5">
      <c r="J197" s="303"/>
      <c r="K197" s="303"/>
    </row>
    <row r="198" spans="10:11" ht="19.5">
      <c r="J198" s="303"/>
      <c r="K198" s="303"/>
    </row>
    <row r="199" spans="10:11" ht="19.5">
      <c r="J199" s="303"/>
      <c r="K199" s="303"/>
    </row>
    <row r="200" spans="10:11" ht="19.5">
      <c r="J200" s="303"/>
      <c r="K200" s="303"/>
    </row>
    <row r="201" spans="10:11" ht="19.5">
      <c r="J201" s="303"/>
      <c r="K201" s="303"/>
    </row>
    <row r="202" spans="10:11" ht="19.5">
      <c r="J202" s="303"/>
      <c r="K202" s="303"/>
    </row>
    <row r="203" spans="10:11" ht="19.5">
      <c r="J203" s="303"/>
      <c r="K203" s="303"/>
    </row>
    <row r="204" spans="10:11" ht="19.5">
      <c r="J204" s="303"/>
      <c r="K204" s="303"/>
    </row>
    <row r="205" spans="10:11" ht="19.5">
      <c r="J205" s="303"/>
      <c r="K205" s="303"/>
    </row>
    <row r="206" spans="10:11" ht="19.5">
      <c r="J206" s="303"/>
      <c r="K206" s="303"/>
    </row>
    <row r="207" spans="10:11" ht="19.5">
      <c r="J207" s="303"/>
      <c r="K207" s="303"/>
    </row>
    <row r="208" spans="10:11" ht="19.5">
      <c r="J208" s="303"/>
      <c r="K208" s="303"/>
    </row>
    <row r="209" spans="10:11" ht="19.5">
      <c r="J209" s="303"/>
      <c r="K209" s="303"/>
    </row>
    <row r="210" spans="10:11" ht="19.5">
      <c r="J210" s="303"/>
      <c r="K210" s="303"/>
    </row>
    <row r="211" spans="10:11" ht="19.5">
      <c r="J211" s="303"/>
      <c r="K211" s="303"/>
    </row>
    <row r="212" spans="10:11" ht="19.5">
      <c r="J212" s="303"/>
      <c r="K212" s="303"/>
    </row>
    <row r="213" spans="10:11" ht="19.5">
      <c r="J213" s="303"/>
      <c r="K213" s="303"/>
    </row>
    <row r="214" spans="10:11" ht="19.5">
      <c r="J214" s="303"/>
      <c r="K214" s="303"/>
    </row>
    <row r="215" spans="10:11" ht="19.5">
      <c r="J215" s="303"/>
      <c r="K215" s="303"/>
    </row>
    <row r="216" spans="10:11" ht="19.5">
      <c r="J216" s="303"/>
      <c r="K216" s="303"/>
    </row>
    <row r="217" spans="10:11" ht="19.5">
      <c r="J217" s="303"/>
      <c r="K217" s="303"/>
    </row>
    <row r="218" spans="10:11" ht="19.5">
      <c r="J218" s="303"/>
      <c r="K218" s="303"/>
    </row>
    <row r="219" spans="10:11" ht="19.5">
      <c r="J219" s="303"/>
      <c r="K219" s="303"/>
    </row>
    <row r="220" spans="10:11" ht="19.5">
      <c r="J220" s="303"/>
      <c r="K220" s="303"/>
    </row>
    <row r="221" spans="10:11" ht="19.5">
      <c r="J221" s="303"/>
      <c r="K221" s="303"/>
    </row>
    <row r="222" spans="10:11" ht="19.5">
      <c r="J222" s="303"/>
      <c r="K222" s="303"/>
    </row>
    <row r="223" spans="10:11" ht="19.5">
      <c r="J223" s="303"/>
      <c r="K223" s="303"/>
    </row>
    <row r="224" spans="10:11" ht="19.5">
      <c r="J224" s="303"/>
      <c r="K224" s="303"/>
    </row>
    <row r="225" spans="10:11" ht="19.5">
      <c r="J225" s="303"/>
      <c r="K225" s="303"/>
    </row>
    <row r="226" spans="10:11" ht="19.5">
      <c r="J226" s="303"/>
      <c r="K226" s="303"/>
    </row>
    <row r="227" spans="10:11" ht="19.5">
      <c r="J227" s="303"/>
      <c r="K227" s="303"/>
    </row>
    <row r="228" spans="10:11" ht="19.5">
      <c r="J228" s="303"/>
      <c r="K228" s="303"/>
    </row>
    <row r="229" spans="10:11" ht="19.5">
      <c r="J229" s="303"/>
      <c r="K229" s="303"/>
    </row>
    <row r="230" spans="10:11" ht="19.5">
      <c r="J230" s="303"/>
      <c r="K230" s="303"/>
    </row>
    <row r="231" spans="10:11" ht="19.5">
      <c r="J231" s="303"/>
      <c r="K231" s="303"/>
    </row>
    <row r="232" spans="10:11" ht="19.5">
      <c r="J232" s="303"/>
      <c r="K232" s="303"/>
    </row>
    <row r="233" spans="10:11" ht="19.5">
      <c r="J233" s="303"/>
      <c r="K233" s="303"/>
    </row>
    <row r="234" spans="10:11" ht="19.5">
      <c r="J234" s="303"/>
      <c r="K234" s="303"/>
    </row>
    <row r="235" spans="10:11" ht="19.5">
      <c r="J235" s="303"/>
      <c r="K235" s="303"/>
    </row>
    <row r="236" spans="10:11" ht="19.5">
      <c r="J236" s="303"/>
      <c r="K236" s="303"/>
    </row>
    <row r="237" spans="10:11" ht="19.5">
      <c r="J237" s="303"/>
      <c r="K237" s="303"/>
    </row>
    <row r="238" spans="10:11" ht="19.5">
      <c r="J238" s="303"/>
      <c r="K238" s="303"/>
    </row>
    <row r="239" spans="10:11" ht="19.5">
      <c r="J239" s="303"/>
      <c r="K239" s="303"/>
    </row>
    <row r="240" spans="10:11" ht="19.5">
      <c r="J240" s="303"/>
      <c r="K240" s="303"/>
    </row>
    <row r="241" spans="10:11" ht="19.5">
      <c r="J241" s="303"/>
      <c r="K241" s="303"/>
    </row>
    <row r="242" spans="10:11" ht="19.5">
      <c r="J242" s="303"/>
      <c r="K242" s="303"/>
    </row>
    <row r="243" spans="10:11" ht="19.5">
      <c r="J243" s="303"/>
      <c r="K243" s="303"/>
    </row>
    <row r="244" spans="10:11" ht="19.5">
      <c r="J244" s="303"/>
      <c r="K244" s="303"/>
    </row>
    <row r="245" spans="10:11" ht="19.5">
      <c r="J245" s="303"/>
      <c r="K245" s="303"/>
    </row>
    <row r="246" spans="10:11" ht="19.5">
      <c r="J246" s="303"/>
      <c r="K246" s="303"/>
    </row>
    <row r="247" spans="10:11" ht="19.5">
      <c r="J247" s="303"/>
      <c r="K247" s="303"/>
    </row>
    <row r="248" spans="10:11" ht="19.5">
      <c r="J248" s="303"/>
      <c r="K248" s="303"/>
    </row>
    <row r="249" spans="10:11" ht="19.5">
      <c r="J249" s="303"/>
      <c r="K249" s="303"/>
    </row>
    <row r="250" spans="10:11" ht="19.5">
      <c r="J250" s="303"/>
      <c r="K250" s="303"/>
    </row>
    <row r="251" spans="10:11" ht="19.5">
      <c r="J251" s="303"/>
      <c r="K251" s="303"/>
    </row>
    <row r="252" spans="10:11" ht="19.5">
      <c r="J252" s="303"/>
      <c r="K252" s="303"/>
    </row>
    <row r="253" spans="10:11" ht="19.5">
      <c r="J253" s="303"/>
      <c r="K253" s="303"/>
    </row>
    <row r="254" spans="10:11" ht="19.5">
      <c r="J254" s="303"/>
      <c r="K254" s="303"/>
    </row>
    <row r="255" spans="10:11" ht="19.5">
      <c r="J255" s="303"/>
      <c r="K255" s="303"/>
    </row>
    <row r="256" spans="10:11" ht="19.5">
      <c r="J256" s="303"/>
      <c r="K256" s="303"/>
    </row>
    <row r="257" spans="10:11" ht="19.5">
      <c r="J257" s="303"/>
      <c r="K257" s="303"/>
    </row>
    <row r="258" spans="10:11" ht="19.5">
      <c r="J258" s="303"/>
      <c r="K258" s="303"/>
    </row>
    <row r="259" spans="10:11" ht="19.5">
      <c r="J259" s="303"/>
      <c r="K259" s="303"/>
    </row>
    <row r="260" spans="10:11" ht="19.5">
      <c r="J260" s="303"/>
      <c r="K260" s="303"/>
    </row>
    <row r="261" spans="10:11" ht="19.5">
      <c r="J261" s="303"/>
      <c r="K261" s="303"/>
    </row>
    <row r="262" spans="10:11" ht="19.5">
      <c r="J262" s="303"/>
      <c r="K262" s="303"/>
    </row>
    <row r="263" spans="10:11" ht="19.5">
      <c r="J263" s="303"/>
      <c r="K263" s="303"/>
    </row>
    <row r="264" spans="10:11" ht="19.5">
      <c r="J264" s="303"/>
      <c r="K264" s="303"/>
    </row>
    <row r="265" spans="10:11" ht="19.5">
      <c r="J265" s="303"/>
      <c r="K265" s="303"/>
    </row>
    <row r="266" spans="10:11" ht="19.5">
      <c r="J266" s="303"/>
      <c r="K266" s="303"/>
    </row>
    <row r="267" spans="10:11" ht="19.5">
      <c r="J267" s="303"/>
      <c r="K267" s="303"/>
    </row>
    <row r="268" spans="10:11" ht="19.5">
      <c r="J268" s="303"/>
      <c r="K268" s="303"/>
    </row>
    <row r="269" spans="10:11" ht="19.5">
      <c r="J269" s="303"/>
      <c r="K269" s="303"/>
    </row>
    <row r="270" spans="10:11" ht="19.5">
      <c r="J270" s="303"/>
      <c r="K270" s="303"/>
    </row>
    <row r="271" spans="10:11" ht="19.5">
      <c r="J271" s="303"/>
      <c r="K271" s="303"/>
    </row>
    <row r="272" spans="10:11" ht="19.5">
      <c r="J272" s="303"/>
      <c r="K272" s="303"/>
    </row>
    <row r="273" spans="10:11" ht="19.5">
      <c r="J273" s="303"/>
      <c r="K273" s="303"/>
    </row>
    <row r="274" spans="10:11" ht="19.5">
      <c r="J274" s="303"/>
      <c r="K274" s="303"/>
    </row>
    <row r="275" spans="10:11" ht="19.5">
      <c r="J275" s="303"/>
      <c r="K275" s="303"/>
    </row>
    <row r="276" spans="10:11" ht="19.5">
      <c r="J276" s="303"/>
      <c r="K276" s="303"/>
    </row>
    <row r="277" spans="10:11" ht="19.5">
      <c r="J277" s="303"/>
      <c r="K277" s="303"/>
    </row>
    <row r="278" spans="10:11" ht="19.5">
      <c r="J278" s="303"/>
      <c r="K278" s="303"/>
    </row>
    <row r="279" spans="10:11" ht="19.5">
      <c r="J279" s="303"/>
      <c r="K279" s="303"/>
    </row>
    <row r="280" spans="10:11" ht="19.5">
      <c r="J280" s="303"/>
      <c r="K280" s="303"/>
    </row>
    <row r="281" spans="10:11" ht="19.5">
      <c r="J281" s="303"/>
      <c r="K281" s="303"/>
    </row>
    <row r="282" spans="10:11" ht="19.5">
      <c r="J282" s="303"/>
      <c r="K282" s="303"/>
    </row>
    <row r="283" spans="10:11" ht="19.5">
      <c r="J283" s="303"/>
      <c r="K283" s="303"/>
    </row>
    <row r="284" spans="10:11" ht="19.5">
      <c r="J284" s="303"/>
      <c r="K284" s="303"/>
    </row>
    <row r="285" spans="10:11" ht="19.5">
      <c r="J285" s="303"/>
      <c r="K285" s="303"/>
    </row>
    <row r="286" spans="10:11" ht="19.5">
      <c r="J286" s="303"/>
      <c r="K286" s="303"/>
    </row>
    <row r="287" spans="10:11" ht="19.5">
      <c r="J287" s="303"/>
      <c r="K287" s="303"/>
    </row>
    <row r="288" spans="10:11" ht="19.5">
      <c r="J288" s="303"/>
      <c r="K288" s="303"/>
    </row>
    <row r="289" spans="10:11" ht="19.5">
      <c r="J289" s="303"/>
      <c r="K289" s="303"/>
    </row>
    <row r="290" spans="10:11" ht="19.5">
      <c r="J290" s="303"/>
      <c r="K290" s="303"/>
    </row>
    <row r="291" spans="10:11" ht="19.5">
      <c r="J291" s="303"/>
      <c r="K291" s="303"/>
    </row>
    <row r="292" spans="10:11" ht="19.5">
      <c r="J292" s="303"/>
      <c r="K292" s="303"/>
    </row>
    <row r="293" spans="10:11" ht="19.5">
      <c r="J293" s="303"/>
      <c r="K293" s="303"/>
    </row>
    <row r="294" spans="10:11" ht="19.5">
      <c r="J294" s="303"/>
      <c r="K294" s="303"/>
    </row>
    <row r="295" spans="10:11" ht="19.5">
      <c r="J295" s="303"/>
      <c r="K295" s="303"/>
    </row>
    <row r="296" spans="10:11" ht="19.5">
      <c r="J296" s="303"/>
      <c r="K296" s="303"/>
    </row>
    <row r="297" spans="10:11" ht="19.5">
      <c r="J297" s="303"/>
      <c r="K297" s="303"/>
    </row>
    <row r="298" spans="10:11" ht="19.5">
      <c r="J298" s="303"/>
      <c r="K298" s="303"/>
    </row>
    <row r="299" spans="10:11" ht="19.5">
      <c r="J299" s="303"/>
      <c r="K299" s="303"/>
    </row>
    <row r="300" spans="10:11" ht="19.5">
      <c r="J300" s="303"/>
      <c r="K300" s="303"/>
    </row>
    <row r="301" spans="10:11" ht="19.5">
      <c r="J301" s="303"/>
      <c r="K301" s="303"/>
    </row>
    <row r="302" spans="10:11" ht="19.5">
      <c r="J302" s="303"/>
      <c r="K302" s="303"/>
    </row>
    <row r="303" spans="10:11" ht="19.5">
      <c r="J303" s="303"/>
      <c r="K303" s="303"/>
    </row>
    <row r="304" spans="10:11" ht="19.5">
      <c r="J304" s="303"/>
      <c r="K304" s="303"/>
    </row>
    <row r="305" spans="10:11" ht="19.5">
      <c r="J305" s="303"/>
      <c r="K305" s="303"/>
    </row>
    <row r="306" spans="10:11" ht="19.5">
      <c r="J306" s="303"/>
      <c r="K306" s="303"/>
    </row>
    <row r="307" spans="10:11" ht="19.5">
      <c r="J307" s="303"/>
      <c r="K307" s="303"/>
    </row>
    <row r="308" spans="10:11" ht="19.5">
      <c r="J308" s="303"/>
      <c r="K308" s="303"/>
    </row>
    <row r="309" spans="10:11" ht="19.5">
      <c r="J309" s="303"/>
      <c r="K309" s="303"/>
    </row>
    <row r="310" spans="10:11" ht="19.5">
      <c r="J310" s="303"/>
      <c r="K310" s="303"/>
    </row>
    <row r="311" spans="10:11" ht="19.5">
      <c r="J311" s="303"/>
      <c r="K311" s="303"/>
    </row>
    <row r="312" spans="10:11" ht="19.5">
      <c r="J312" s="303"/>
      <c r="K312" s="303"/>
    </row>
    <row r="313" spans="10:11" ht="19.5">
      <c r="J313" s="303"/>
      <c r="K313" s="303"/>
    </row>
    <row r="314" spans="10:11" ht="19.5">
      <c r="J314" s="303"/>
      <c r="K314" s="303"/>
    </row>
    <row r="315" spans="10:11" ht="19.5">
      <c r="J315" s="303"/>
      <c r="K315" s="303"/>
    </row>
    <row r="316" spans="10:11" ht="19.5">
      <c r="J316" s="303"/>
      <c r="K316" s="303"/>
    </row>
    <row r="317" spans="10:11" ht="19.5">
      <c r="J317" s="303"/>
      <c r="K317" s="303"/>
    </row>
    <row r="318" spans="10:11" ht="19.5">
      <c r="J318" s="303"/>
      <c r="K318" s="303"/>
    </row>
    <row r="319" spans="10:11" ht="19.5">
      <c r="J319" s="303"/>
      <c r="K319" s="303"/>
    </row>
    <row r="320" spans="10:11" ht="19.5">
      <c r="J320" s="303"/>
      <c r="K320" s="303"/>
    </row>
    <row r="321" spans="10:11" ht="19.5">
      <c r="J321" s="303"/>
      <c r="K321" s="303"/>
    </row>
    <row r="322" spans="10:11" ht="19.5">
      <c r="J322" s="303"/>
      <c r="K322" s="303"/>
    </row>
    <row r="323" spans="10:11" ht="19.5">
      <c r="J323" s="303"/>
      <c r="K323" s="303"/>
    </row>
    <row r="324" spans="10:11" ht="19.5">
      <c r="J324" s="303"/>
      <c r="K324" s="303"/>
    </row>
    <row r="325" spans="10:11" ht="19.5">
      <c r="J325" s="303"/>
      <c r="K325" s="303"/>
    </row>
    <row r="326" spans="10:11" ht="19.5">
      <c r="J326" s="303"/>
      <c r="K326" s="303"/>
    </row>
    <row r="327" spans="10:11" ht="19.5">
      <c r="J327" s="303"/>
      <c r="K327" s="303"/>
    </row>
    <row r="328" spans="10:11" ht="19.5">
      <c r="J328" s="303"/>
      <c r="K328" s="303"/>
    </row>
    <row r="329" spans="10:11" ht="19.5">
      <c r="J329" s="303"/>
      <c r="K329" s="303"/>
    </row>
    <row r="330" spans="10:11" ht="19.5">
      <c r="J330" s="303"/>
      <c r="K330" s="303"/>
    </row>
    <row r="331" spans="10:11" ht="19.5">
      <c r="J331" s="303"/>
      <c r="K331" s="303"/>
    </row>
    <row r="332" spans="10:11" ht="19.5">
      <c r="J332" s="303"/>
      <c r="K332" s="303"/>
    </row>
    <row r="333" spans="10:11" ht="19.5">
      <c r="J333" s="303"/>
      <c r="K333" s="303"/>
    </row>
    <row r="334" spans="10:11" ht="19.5">
      <c r="J334" s="303"/>
      <c r="K334" s="303"/>
    </row>
    <row r="335" spans="10:11" ht="19.5">
      <c r="J335" s="303"/>
      <c r="K335" s="303"/>
    </row>
    <row r="336" spans="10:11" ht="19.5">
      <c r="J336" s="303"/>
      <c r="K336" s="303"/>
    </row>
    <row r="337" spans="10:11" ht="19.5">
      <c r="J337" s="303"/>
      <c r="K337" s="303"/>
    </row>
    <row r="338" spans="10:11" ht="19.5">
      <c r="J338" s="303"/>
      <c r="K338" s="303"/>
    </row>
    <row r="339" spans="10:11" ht="19.5">
      <c r="J339" s="303"/>
      <c r="K339" s="303"/>
    </row>
    <row r="340" spans="10:11" ht="19.5">
      <c r="J340" s="303"/>
      <c r="K340" s="303"/>
    </row>
    <row r="341" spans="10:11" ht="19.5">
      <c r="J341" s="303"/>
      <c r="K341" s="303"/>
    </row>
    <row r="342" spans="10:11" ht="19.5">
      <c r="J342" s="303"/>
      <c r="K342" s="303"/>
    </row>
    <row r="343" spans="10:11" ht="19.5">
      <c r="J343" s="303"/>
      <c r="K343" s="303"/>
    </row>
    <row r="344" spans="10:11" ht="19.5">
      <c r="J344" s="303"/>
      <c r="K344" s="303"/>
    </row>
    <row r="345" spans="10:11" ht="19.5">
      <c r="J345" s="303"/>
      <c r="K345" s="303"/>
    </row>
    <row r="346" spans="10:11" ht="19.5">
      <c r="J346" s="303"/>
      <c r="K346" s="303"/>
    </row>
    <row r="347" spans="10:11" ht="19.5">
      <c r="J347" s="303"/>
      <c r="K347" s="303"/>
    </row>
    <row r="348" spans="10:11" ht="19.5">
      <c r="J348" s="303"/>
      <c r="K348" s="303"/>
    </row>
    <row r="349" spans="10:11" ht="19.5">
      <c r="J349" s="303"/>
      <c r="K349" s="303"/>
    </row>
    <row r="350" spans="10:11" ht="19.5">
      <c r="J350" s="303"/>
      <c r="K350" s="303"/>
    </row>
    <row r="351" spans="10:11" ht="19.5">
      <c r="J351" s="303"/>
      <c r="K351" s="303"/>
    </row>
    <row r="352" spans="10:11" ht="19.5">
      <c r="J352" s="303"/>
      <c r="K352" s="303"/>
    </row>
    <row r="353" spans="10:11" ht="19.5">
      <c r="J353" s="303"/>
      <c r="K353" s="303"/>
    </row>
    <row r="354" spans="10:11" ht="19.5">
      <c r="J354" s="303"/>
      <c r="K354" s="303"/>
    </row>
    <row r="355" spans="10:11" ht="19.5">
      <c r="J355" s="303"/>
      <c r="K355" s="303"/>
    </row>
    <row r="356" spans="10:11" ht="19.5">
      <c r="J356" s="303"/>
      <c r="K356" s="303"/>
    </row>
    <row r="357" spans="10:11" ht="19.5">
      <c r="J357" s="303"/>
      <c r="K357" s="303"/>
    </row>
    <row r="358" spans="10:11" ht="19.5">
      <c r="J358" s="303"/>
      <c r="K358" s="303"/>
    </row>
    <row r="359" spans="10:11" ht="19.5">
      <c r="J359" s="303"/>
      <c r="K359" s="303"/>
    </row>
    <row r="360" spans="10:11" ht="19.5">
      <c r="J360" s="303"/>
      <c r="K360" s="303"/>
    </row>
    <row r="361" spans="10:11" ht="19.5">
      <c r="J361" s="303"/>
      <c r="K361" s="303"/>
    </row>
    <row r="362" spans="10:11" ht="19.5">
      <c r="J362" s="303"/>
      <c r="K362" s="303"/>
    </row>
    <row r="363" spans="10:11" ht="19.5">
      <c r="J363" s="303"/>
      <c r="K363" s="303"/>
    </row>
    <row r="364" spans="10:11" ht="19.5">
      <c r="J364" s="303"/>
      <c r="K364" s="303"/>
    </row>
    <row r="365" spans="10:11" ht="19.5">
      <c r="J365" s="303"/>
      <c r="K365" s="303"/>
    </row>
    <row r="366" spans="10:11" ht="19.5">
      <c r="J366" s="303"/>
      <c r="K366" s="303"/>
    </row>
    <row r="367" spans="10:11" ht="19.5">
      <c r="J367" s="303"/>
      <c r="K367" s="303"/>
    </row>
    <row r="368" spans="10:11" ht="19.5">
      <c r="J368" s="303"/>
      <c r="K368" s="303"/>
    </row>
    <row r="369" spans="10:11" ht="19.5">
      <c r="J369" s="303"/>
      <c r="K369" s="303"/>
    </row>
    <row r="370" spans="10:11" ht="19.5">
      <c r="J370" s="303"/>
      <c r="K370" s="303"/>
    </row>
    <row r="371" spans="10:11" ht="19.5">
      <c r="J371" s="303"/>
      <c r="K371" s="303"/>
    </row>
    <row r="372" spans="10:11" ht="19.5">
      <c r="J372" s="303"/>
      <c r="K372" s="303"/>
    </row>
    <row r="373" spans="10:11" ht="19.5">
      <c r="J373" s="303"/>
      <c r="K373" s="303"/>
    </row>
    <row r="374" spans="10:11" ht="19.5">
      <c r="J374" s="303"/>
      <c r="K374" s="303"/>
    </row>
    <row r="375" spans="10:11" ht="19.5">
      <c r="J375" s="303"/>
      <c r="K375" s="303"/>
    </row>
    <row r="376" spans="10:11" ht="19.5">
      <c r="J376" s="303"/>
      <c r="K376" s="303"/>
    </row>
    <row r="377" spans="10:11" ht="19.5">
      <c r="J377" s="303"/>
      <c r="K377" s="303"/>
    </row>
    <row r="378" spans="10:11" ht="19.5">
      <c r="J378" s="303"/>
      <c r="K378" s="303"/>
    </row>
    <row r="379" spans="10:11" ht="19.5">
      <c r="J379" s="303"/>
      <c r="K379" s="303"/>
    </row>
    <row r="380" spans="10:11" ht="19.5">
      <c r="J380" s="303"/>
      <c r="K380" s="303"/>
    </row>
    <row r="381" spans="10:11" ht="19.5">
      <c r="J381" s="303"/>
      <c r="K381" s="303"/>
    </row>
    <row r="382" spans="10:11" ht="19.5">
      <c r="J382" s="303"/>
      <c r="K382" s="303"/>
    </row>
    <row r="383" spans="10:11" ht="19.5">
      <c r="J383" s="303"/>
      <c r="K383" s="303"/>
    </row>
    <row r="384" spans="10:11" ht="19.5">
      <c r="J384" s="303"/>
      <c r="K384" s="303"/>
    </row>
    <row r="385" spans="10:11" ht="19.5">
      <c r="J385" s="303"/>
      <c r="K385" s="303"/>
    </row>
    <row r="386" spans="10:11" ht="19.5">
      <c r="J386" s="303"/>
      <c r="K386" s="303"/>
    </row>
    <row r="387" spans="10:11" ht="19.5">
      <c r="J387" s="303"/>
      <c r="K387" s="303"/>
    </row>
    <row r="388" spans="10:11" ht="19.5">
      <c r="J388" s="303"/>
      <c r="K388" s="303"/>
    </row>
    <row r="389" spans="10:11" ht="19.5">
      <c r="J389" s="303"/>
      <c r="K389" s="303"/>
    </row>
    <row r="390" spans="10:11" ht="19.5">
      <c r="J390" s="303"/>
      <c r="K390" s="303"/>
    </row>
    <row r="391" spans="10:11" ht="19.5">
      <c r="J391" s="303"/>
      <c r="K391" s="303"/>
    </row>
    <row r="392" spans="10:11" ht="19.5">
      <c r="J392" s="303"/>
      <c r="K392" s="303"/>
    </row>
    <row r="393" spans="10:11" ht="19.5">
      <c r="J393" s="303"/>
      <c r="K393" s="303"/>
    </row>
    <row r="394" spans="10:11" ht="19.5">
      <c r="J394" s="303"/>
      <c r="K394" s="303"/>
    </row>
    <row r="395" spans="10:11" ht="19.5">
      <c r="J395" s="303"/>
      <c r="K395" s="303"/>
    </row>
    <row r="396" spans="10:11" ht="19.5">
      <c r="J396" s="303"/>
      <c r="K396" s="303"/>
    </row>
    <row r="397" spans="10:11" ht="19.5">
      <c r="J397" s="303"/>
      <c r="K397" s="303"/>
    </row>
    <row r="398" spans="10:11" ht="19.5">
      <c r="J398" s="303"/>
      <c r="K398" s="303"/>
    </row>
    <row r="399" spans="10:11" ht="19.5">
      <c r="J399" s="303"/>
      <c r="K399" s="303"/>
    </row>
    <row r="400" spans="10:11" ht="19.5">
      <c r="J400" s="303"/>
      <c r="K400" s="303"/>
    </row>
    <row r="401" spans="10:11" ht="19.5">
      <c r="J401" s="303"/>
      <c r="K401" s="303"/>
    </row>
    <row r="402" spans="10:11" ht="19.5">
      <c r="J402" s="303"/>
      <c r="K402" s="303"/>
    </row>
    <row r="403" spans="10:11" ht="19.5">
      <c r="J403" s="303"/>
      <c r="K403" s="303"/>
    </row>
    <row r="404" spans="10:11" ht="19.5">
      <c r="J404" s="303"/>
      <c r="K404" s="303"/>
    </row>
    <row r="405" spans="10:11" ht="19.5">
      <c r="J405" s="303"/>
      <c r="K405" s="303"/>
    </row>
    <row r="406" spans="10:11" ht="19.5">
      <c r="J406" s="303"/>
      <c r="K406" s="303"/>
    </row>
    <row r="407" spans="10:11" ht="19.5">
      <c r="J407" s="303"/>
      <c r="K407" s="303"/>
    </row>
    <row r="408" spans="10:11" ht="19.5">
      <c r="J408" s="303"/>
      <c r="K408" s="303"/>
    </row>
    <row r="409" spans="10:11" ht="19.5">
      <c r="J409" s="303"/>
      <c r="K409" s="303"/>
    </row>
    <row r="410" spans="10:11" ht="19.5">
      <c r="J410" s="303"/>
      <c r="K410" s="303"/>
    </row>
    <row r="411" spans="10:11" ht="19.5">
      <c r="J411" s="303"/>
      <c r="K411" s="303"/>
    </row>
    <row r="412" spans="10:11" ht="19.5">
      <c r="J412" s="303"/>
      <c r="K412" s="303"/>
    </row>
    <row r="413" spans="10:11" ht="19.5">
      <c r="J413" s="303"/>
      <c r="K413" s="303"/>
    </row>
    <row r="414" spans="10:11" ht="19.5">
      <c r="J414" s="303"/>
      <c r="K414" s="303"/>
    </row>
    <row r="415" spans="10:11" ht="19.5">
      <c r="J415" s="303"/>
      <c r="K415" s="303"/>
    </row>
    <row r="416" spans="10:11" ht="19.5">
      <c r="J416" s="303"/>
      <c r="K416" s="303"/>
    </row>
    <row r="417" spans="10:11" ht="19.5">
      <c r="J417" s="303"/>
      <c r="K417" s="303"/>
    </row>
    <row r="418" spans="10:11" ht="19.5">
      <c r="J418" s="303"/>
      <c r="K418" s="303"/>
    </row>
    <row r="419" spans="10:11" ht="19.5">
      <c r="J419" s="303"/>
      <c r="K419" s="303"/>
    </row>
    <row r="420" spans="10:11" ht="19.5">
      <c r="J420" s="303"/>
      <c r="K420" s="303"/>
    </row>
    <row r="421" spans="10:11" ht="19.5">
      <c r="J421" s="303"/>
      <c r="K421" s="303"/>
    </row>
    <row r="422" spans="10:11" ht="19.5">
      <c r="J422" s="303"/>
      <c r="K422" s="303"/>
    </row>
    <row r="423" spans="10:11" ht="19.5">
      <c r="J423" s="303"/>
      <c r="K423" s="303"/>
    </row>
    <row r="424" spans="10:11" ht="19.5">
      <c r="J424" s="303"/>
      <c r="K424" s="303"/>
    </row>
    <row r="425" spans="10:11" ht="19.5">
      <c r="J425" s="303"/>
      <c r="K425" s="303"/>
    </row>
    <row r="426" spans="10:11" ht="19.5">
      <c r="J426" s="303"/>
      <c r="K426" s="303"/>
    </row>
    <row r="427" spans="10:11" ht="19.5">
      <c r="J427" s="303"/>
      <c r="K427" s="303"/>
    </row>
    <row r="428" spans="10:11" ht="19.5">
      <c r="J428" s="303"/>
      <c r="K428" s="303"/>
    </row>
    <row r="429" spans="10:11" ht="19.5">
      <c r="J429" s="303"/>
      <c r="K429" s="303"/>
    </row>
    <row r="430" spans="10:11" ht="19.5">
      <c r="J430" s="303"/>
      <c r="K430" s="303"/>
    </row>
    <row r="431" spans="10:11" ht="19.5">
      <c r="J431" s="303"/>
      <c r="K431" s="303"/>
    </row>
    <row r="432" spans="10:11" ht="19.5">
      <c r="J432" s="303"/>
      <c r="K432" s="303"/>
    </row>
    <row r="433" spans="10:11" ht="19.5">
      <c r="J433" s="303"/>
      <c r="K433" s="303"/>
    </row>
    <row r="434" spans="10:11" ht="19.5">
      <c r="J434" s="303"/>
      <c r="K434" s="303"/>
    </row>
    <row r="435" spans="10:11" ht="19.5">
      <c r="J435" s="303"/>
      <c r="K435" s="303"/>
    </row>
    <row r="436" spans="10:11" ht="19.5">
      <c r="J436" s="303"/>
      <c r="K436" s="303"/>
    </row>
    <row r="437" spans="10:11" ht="19.5">
      <c r="J437" s="303"/>
      <c r="K437" s="303"/>
    </row>
    <row r="438" spans="10:11" ht="19.5">
      <c r="J438" s="303"/>
      <c r="K438" s="303"/>
    </row>
    <row r="439" spans="10:11" ht="19.5">
      <c r="J439" s="303"/>
      <c r="K439" s="303"/>
    </row>
    <row r="440" spans="10:11" ht="19.5">
      <c r="J440" s="303"/>
      <c r="K440" s="303"/>
    </row>
    <row r="441" spans="10:11" ht="19.5">
      <c r="J441" s="303"/>
      <c r="K441" s="303"/>
    </row>
    <row r="442" spans="10:11" ht="19.5">
      <c r="J442" s="303"/>
      <c r="K442" s="303"/>
    </row>
    <row r="443" spans="10:11" ht="19.5">
      <c r="J443" s="303"/>
      <c r="K443" s="303"/>
    </row>
    <row r="444" spans="10:11" ht="19.5">
      <c r="J444" s="303"/>
      <c r="K444" s="303"/>
    </row>
    <row r="445" spans="10:11" ht="19.5">
      <c r="J445" s="303"/>
      <c r="K445" s="303"/>
    </row>
    <row r="446" spans="10:11" ht="19.5">
      <c r="J446" s="303"/>
      <c r="K446" s="303"/>
    </row>
    <row r="447" spans="10:11" ht="19.5">
      <c r="J447" s="303"/>
      <c r="K447" s="303"/>
    </row>
    <row r="448" spans="10:11" ht="19.5">
      <c r="J448" s="303"/>
      <c r="K448" s="303"/>
    </row>
    <row r="449" spans="10:11" ht="19.5">
      <c r="J449" s="303"/>
      <c r="K449" s="303"/>
    </row>
    <row r="450" spans="10:11" ht="19.5">
      <c r="J450" s="303"/>
      <c r="K450" s="303"/>
    </row>
    <row r="451" spans="10:11" ht="19.5">
      <c r="J451" s="303"/>
      <c r="K451" s="303"/>
    </row>
    <row r="452" spans="10:11" ht="19.5">
      <c r="J452" s="303"/>
      <c r="K452" s="303"/>
    </row>
    <row r="453" spans="10:11" ht="19.5">
      <c r="J453" s="303"/>
      <c r="K453" s="303"/>
    </row>
    <row r="454" spans="10:11" ht="19.5">
      <c r="J454" s="303"/>
      <c r="K454" s="303"/>
    </row>
    <row r="455" spans="10:11" ht="19.5">
      <c r="J455" s="303"/>
      <c r="K455" s="303"/>
    </row>
    <row r="456" spans="10:11" ht="19.5">
      <c r="J456" s="303"/>
      <c r="K456" s="303"/>
    </row>
    <row r="457" spans="10:11" ht="19.5">
      <c r="J457" s="303"/>
      <c r="K457" s="303"/>
    </row>
    <row r="458" spans="10:11" ht="19.5">
      <c r="J458" s="303"/>
      <c r="K458" s="303"/>
    </row>
    <row r="459" spans="10:11" ht="19.5">
      <c r="J459" s="303"/>
      <c r="K459" s="303"/>
    </row>
    <row r="460" spans="10:11" ht="19.5">
      <c r="J460" s="303"/>
      <c r="K460" s="303"/>
    </row>
    <row r="461" spans="10:11" ht="19.5">
      <c r="J461" s="303"/>
      <c r="K461" s="303"/>
    </row>
    <row r="462" spans="10:11" ht="19.5">
      <c r="J462" s="303"/>
      <c r="K462" s="303"/>
    </row>
    <row r="463" spans="10:11" ht="19.5">
      <c r="J463" s="303"/>
      <c r="K463" s="303"/>
    </row>
    <row r="464" spans="10:11" ht="19.5">
      <c r="J464" s="303"/>
      <c r="K464" s="303"/>
    </row>
    <row r="465" spans="10:11" ht="19.5">
      <c r="J465" s="303"/>
      <c r="K465" s="303"/>
    </row>
    <row r="466" spans="10:11" ht="19.5">
      <c r="J466" s="303"/>
      <c r="K466" s="303"/>
    </row>
    <row r="467" spans="10:11" ht="19.5">
      <c r="J467" s="303"/>
      <c r="K467" s="303"/>
    </row>
    <row r="468" spans="10:11" ht="19.5">
      <c r="J468" s="303"/>
      <c r="K468" s="303"/>
    </row>
    <row r="469" spans="10:11" ht="19.5">
      <c r="J469" s="303"/>
      <c r="K469" s="303"/>
    </row>
    <row r="470" spans="10:11" ht="19.5">
      <c r="J470" s="303"/>
      <c r="K470" s="303"/>
    </row>
    <row r="471" spans="10:11" ht="19.5">
      <c r="J471" s="303"/>
      <c r="K471" s="303"/>
    </row>
    <row r="472" spans="10:11" ht="19.5">
      <c r="J472" s="303"/>
      <c r="K472" s="303"/>
    </row>
    <row r="473" spans="10:11" ht="19.5">
      <c r="J473" s="303"/>
      <c r="K473" s="303"/>
    </row>
    <row r="474" spans="10:11" ht="19.5">
      <c r="J474" s="303"/>
      <c r="K474" s="303"/>
    </row>
    <row r="475" spans="10:11" ht="19.5">
      <c r="J475" s="303"/>
      <c r="K475" s="303"/>
    </row>
    <row r="476" spans="10:11" ht="19.5">
      <c r="J476" s="303"/>
      <c r="K476" s="303"/>
    </row>
    <row r="477" spans="10:11" ht="19.5">
      <c r="J477" s="303"/>
      <c r="K477" s="303"/>
    </row>
    <row r="478" spans="10:11" ht="19.5">
      <c r="J478" s="303"/>
      <c r="K478" s="303"/>
    </row>
    <row r="479" spans="10:11" ht="19.5">
      <c r="J479" s="303"/>
      <c r="K479" s="303"/>
    </row>
    <row r="480" spans="10:11" ht="19.5">
      <c r="J480" s="303"/>
      <c r="K480" s="303"/>
    </row>
    <row r="481" spans="10:11" ht="19.5">
      <c r="J481" s="303"/>
      <c r="K481" s="303"/>
    </row>
    <row r="482" spans="10:11" ht="19.5">
      <c r="J482" s="303"/>
      <c r="K482" s="303"/>
    </row>
    <row r="483" spans="10:11" ht="19.5">
      <c r="J483" s="303"/>
      <c r="K483" s="303"/>
    </row>
    <row r="484" spans="10:11" ht="19.5">
      <c r="J484" s="303"/>
      <c r="K484" s="303"/>
    </row>
    <row r="485" spans="10:11" ht="19.5">
      <c r="J485" s="303"/>
      <c r="K485" s="303"/>
    </row>
    <row r="486" spans="10:11" ht="19.5">
      <c r="J486" s="303"/>
      <c r="K486" s="303"/>
    </row>
    <row r="487" spans="10:11" ht="19.5">
      <c r="J487" s="303"/>
      <c r="K487" s="303"/>
    </row>
    <row r="488" spans="10:11" ht="19.5">
      <c r="J488" s="303"/>
      <c r="K488" s="303"/>
    </row>
    <row r="489" spans="10:11" ht="19.5">
      <c r="J489" s="303"/>
      <c r="K489" s="303"/>
    </row>
    <row r="490" spans="10:11" ht="19.5">
      <c r="J490" s="303"/>
      <c r="K490" s="303"/>
    </row>
    <row r="491" spans="10:11" ht="19.5">
      <c r="J491" s="303"/>
      <c r="K491" s="303"/>
    </row>
    <row r="492" spans="10:11" ht="19.5">
      <c r="J492" s="303"/>
      <c r="K492" s="303"/>
    </row>
    <row r="493" spans="10:11" ht="19.5">
      <c r="J493" s="303"/>
      <c r="K493" s="303"/>
    </row>
    <row r="494" spans="10:11" ht="19.5">
      <c r="J494" s="303"/>
      <c r="K494" s="303"/>
    </row>
    <row r="495" spans="10:11" ht="19.5">
      <c r="J495" s="303"/>
      <c r="K495" s="303"/>
    </row>
    <row r="496" spans="10:11" ht="19.5">
      <c r="J496" s="303"/>
      <c r="K496" s="303"/>
    </row>
    <row r="497" spans="10:11" ht="19.5">
      <c r="J497" s="303"/>
      <c r="K497" s="303"/>
    </row>
    <row r="498" spans="10:11" ht="19.5">
      <c r="J498" s="303"/>
      <c r="K498" s="303"/>
    </row>
    <row r="499" spans="10:11" ht="19.5">
      <c r="J499" s="303"/>
      <c r="K499" s="303"/>
    </row>
    <row r="500" spans="10:11" ht="19.5">
      <c r="J500" s="303"/>
      <c r="K500" s="303"/>
    </row>
    <row r="501" spans="10:11" ht="19.5">
      <c r="J501" s="303"/>
      <c r="K501" s="303"/>
    </row>
    <row r="502" spans="10:11" ht="19.5">
      <c r="J502" s="303"/>
      <c r="K502" s="303"/>
    </row>
    <row r="503" spans="10:11" ht="19.5">
      <c r="J503" s="303"/>
      <c r="K503" s="303"/>
    </row>
    <row r="504" spans="10:11" ht="19.5">
      <c r="J504" s="303"/>
      <c r="K504" s="303"/>
    </row>
    <row r="505" spans="10:11" ht="19.5">
      <c r="J505" s="303"/>
      <c r="K505" s="303"/>
    </row>
    <row r="506" spans="10:11" ht="19.5">
      <c r="J506" s="303"/>
      <c r="K506" s="303"/>
    </row>
    <row r="507" spans="10:11" ht="19.5">
      <c r="J507" s="303"/>
      <c r="K507" s="303"/>
    </row>
    <row r="508" spans="10:11" ht="19.5">
      <c r="J508" s="303"/>
      <c r="K508" s="303"/>
    </row>
    <row r="509" spans="10:11" ht="19.5">
      <c r="J509" s="303"/>
      <c r="K509" s="303"/>
    </row>
    <row r="510" spans="10:11" ht="19.5">
      <c r="J510" s="303"/>
      <c r="K510" s="303"/>
    </row>
    <row r="511" spans="10:11" ht="19.5">
      <c r="J511" s="303"/>
      <c r="K511" s="303"/>
    </row>
    <row r="512" spans="10:11" ht="19.5">
      <c r="J512" s="303"/>
      <c r="K512" s="303"/>
    </row>
    <row r="513" spans="10:11" ht="19.5">
      <c r="J513" s="303"/>
      <c r="K513" s="303"/>
    </row>
    <row r="514" spans="10:11" ht="19.5">
      <c r="J514" s="303"/>
      <c r="K514" s="303"/>
    </row>
    <row r="515" spans="10:11" ht="19.5">
      <c r="J515" s="303"/>
      <c r="K515" s="303"/>
    </row>
    <row r="516" spans="10:11" ht="19.5">
      <c r="J516" s="303"/>
      <c r="K516" s="303"/>
    </row>
    <row r="517" spans="10:11" ht="19.5">
      <c r="J517" s="303"/>
      <c r="K517" s="303"/>
    </row>
    <row r="518" spans="10:11" ht="19.5">
      <c r="J518" s="303"/>
      <c r="K518" s="303"/>
    </row>
    <row r="519" spans="10:11" ht="19.5">
      <c r="J519" s="303"/>
      <c r="K519" s="303"/>
    </row>
    <row r="520" spans="10:11" ht="19.5">
      <c r="J520" s="303"/>
      <c r="K520" s="303"/>
    </row>
    <row r="521" spans="10:11" ht="19.5">
      <c r="J521" s="303"/>
      <c r="K521" s="303"/>
    </row>
    <row r="522" spans="10:11" ht="19.5">
      <c r="J522" s="303"/>
      <c r="K522" s="303"/>
    </row>
    <row r="523" spans="10:11" ht="19.5">
      <c r="J523" s="303"/>
      <c r="K523" s="303"/>
    </row>
    <row r="524" spans="10:11" ht="19.5">
      <c r="J524" s="303"/>
      <c r="K524" s="303"/>
    </row>
    <row r="525" spans="10:11" ht="19.5">
      <c r="J525" s="303"/>
      <c r="K525" s="303"/>
    </row>
    <row r="526" spans="10:11" ht="19.5">
      <c r="J526" s="303"/>
      <c r="K526" s="303"/>
    </row>
    <row r="527" spans="10:11" ht="19.5">
      <c r="J527" s="303"/>
      <c r="K527" s="303"/>
    </row>
    <row r="528" spans="10:11" ht="19.5">
      <c r="J528" s="303"/>
      <c r="K528" s="303"/>
    </row>
    <row r="529" spans="10:11" ht="19.5">
      <c r="J529" s="303"/>
      <c r="K529" s="303"/>
    </row>
    <row r="530" spans="10:11" ht="19.5">
      <c r="J530" s="303"/>
      <c r="K530" s="303"/>
    </row>
    <row r="531" spans="10:11" ht="19.5">
      <c r="J531" s="303"/>
      <c r="K531" s="303"/>
    </row>
    <row r="532" spans="10:11" ht="19.5">
      <c r="J532" s="303"/>
      <c r="K532" s="303"/>
    </row>
    <row r="533" spans="10:11" ht="19.5">
      <c r="J533" s="303"/>
      <c r="K533" s="303"/>
    </row>
    <row r="534" spans="10:11" ht="19.5">
      <c r="J534" s="303"/>
      <c r="K534" s="303"/>
    </row>
    <row r="535" spans="10:11" ht="19.5">
      <c r="J535" s="303"/>
      <c r="K535" s="303"/>
    </row>
    <row r="536" spans="10:11" ht="19.5">
      <c r="J536" s="303"/>
      <c r="K536" s="303"/>
    </row>
    <row r="537" spans="10:11" ht="19.5">
      <c r="J537" s="303"/>
      <c r="K537" s="303"/>
    </row>
    <row r="538" spans="10:11" ht="19.5">
      <c r="J538" s="303"/>
      <c r="K538" s="303"/>
    </row>
    <row r="539" spans="10:11" ht="19.5">
      <c r="J539" s="303"/>
      <c r="K539" s="303"/>
    </row>
    <row r="540" spans="10:11" ht="19.5">
      <c r="J540" s="303"/>
      <c r="K540" s="303"/>
    </row>
    <row r="541" spans="10:11" ht="19.5">
      <c r="J541" s="303"/>
      <c r="K541" s="303"/>
    </row>
    <row r="542" spans="10:11" ht="19.5">
      <c r="J542" s="303"/>
      <c r="K542" s="303"/>
    </row>
    <row r="543" spans="10:11" ht="19.5">
      <c r="J543" s="303"/>
      <c r="K543" s="303"/>
    </row>
    <row r="544" spans="10:11" ht="19.5">
      <c r="J544" s="303"/>
      <c r="K544" s="303"/>
    </row>
    <row r="545" spans="10:11" ht="19.5">
      <c r="J545" s="303"/>
      <c r="K545" s="303"/>
    </row>
    <row r="546" spans="10:11" ht="19.5">
      <c r="J546" s="303"/>
      <c r="K546" s="303"/>
    </row>
    <row r="547" spans="10:11" ht="19.5">
      <c r="J547" s="303"/>
      <c r="K547" s="303"/>
    </row>
    <row r="548" spans="10:11" ht="19.5">
      <c r="J548" s="303"/>
      <c r="K548" s="303"/>
    </row>
    <row r="549" spans="10:11" ht="19.5">
      <c r="J549" s="303"/>
      <c r="K549" s="303"/>
    </row>
    <row r="550" spans="10:11" ht="19.5">
      <c r="J550" s="303"/>
      <c r="K550" s="303"/>
    </row>
    <row r="551" spans="10:11" ht="19.5">
      <c r="J551" s="303"/>
      <c r="K551" s="303"/>
    </row>
    <row r="552" spans="10:11" ht="19.5">
      <c r="J552" s="303"/>
      <c r="K552" s="303"/>
    </row>
    <row r="553" spans="10:11" ht="19.5">
      <c r="J553" s="303"/>
      <c r="K553" s="303"/>
    </row>
    <row r="554" spans="10:11" ht="19.5">
      <c r="J554" s="303"/>
      <c r="K554" s="303"/>
    </row>
    <row r="555" spans="10:11" ht="19.5">
      <c r="J555" s="303"/>
      <c r="K555" s="303"/>
    </row>
    <row r="556" spans="10:11" ht="19.5">
      <c r="J556" s="303"/>
      <c r="K556" s="303"/>
    </row>
    <row r="557" spans="10:11" ht="19.5">
      <c r="J557" s="303"/>
      <c r="K557" s="303"/>
    </row>
    <row r="558" spans="10:11" ht="19.5">
      <c r="J558" s="303"/>
      <c r="K558" s="303"/>
    </row>
    <row r="559" spans="10:11" ht="19.5">
      <c r="J559" s="303"/>
      <c r="K559" s="303"/>
    </row>
    <row r="560" spans="10:11" ht="19.5">
      <c r="J560" s="303"/>
      <c r="K560" s="303"/>
    </row>
    <row r="561" spans="10:11" ht="19.5">
      <c r="J561" s="303"/>
      <c r="K561" s="303"/>
    </row>
    <row r="562" spans="10:11" ht="19.5">
      <c r="J562" s="303"/>
      <c r="K562" s="303"/>
    </row>
    <row r="563" spans="10:11" ht="19.5">
      <c r="J563" s="303"/>
      <c r="K563" s="303"/>
    </row>
    <row r="564" spans="10:11" ht="19.5">
      <c r="J564" s="303"/>
      <c r="K564" s="303"/>
    </row>
    <row r="565" spans="10:11" ht="19.5">
      <c r="J565" s="303"/>
      <c r="K565" s="303"/>
    </row>
    <row r="566" spans="10:11" ht="19.5">
      <c r="J566" s="303"/>
      <c r="K566" s="303"/>
    </row>
    <row r="567" spans="10:11" ht="19.5">
      <c r="J567" s="303"/>
      <c r="K567" s="303"/>
    </row>
    <row r="568" spans="10:11" ht="19.5">
      <c r="J568" s="303"/>
      <c r="K568" s="303"/>
    </row>
    <row r="569" spans="10:11" ht="19.5">
      <c r="J569" s="303"/>
      <c r="K569" s="303"/>
    </row>
    <row r="570" spans="10:11" ht="19.5">
      <c r="J570" s="303"/>
      <c r="K570" s="303"/>
    </row>
    <row r="571" spans="10:11" ht="19.5">
      <c r="J571" s="303"/>
      <c r="K571" s="303"/>
    </row>
    <row r="572" spans="10:11" ht="19.5">
      <c r="J572" s="303"/>
      <c r="K572" s="303"/>
    </row>
    <row r="573" spans="10:11" ht="19.5">
      <c r="J573" s="303"/>
      <c r="K573" s="303"/>
    </row>
    <row r="574" spans="10:11" ht="19.5">
      <c r="J574" s="303"/>
      <c r="K574" s="303"/>
    </row>
    <row r="575" spans="10:11" ht="19.5">
      <c r="J575" s="303"/>
      <c r="K575" s="303"/>
    </row>
    <row r="576" spans="10:11" ht="19.5">
      <c r="J576" s="303"/>
      <c r="K576" s="303"/>
    </row>
    <row r="577" spans="10:11" ht="19.5">
      <c r="J577" s="303"/>
      <c r="K577" s="303"/>
    </row>
    <row r="578" spans="10:11" ht="19.5">
      <c r="J578" s="303"/>
      <c r="K578" s="303"/>
    </row>
    <row r="579" spans="10:11" ht="19.5">
      <c r="J579" s="303"/>
      <c r="K579" s="303"/>
    </row>
    <row r="580" spans="10:11" ht="19.5">
      <c r="J580" s="303"/>
      <c r="K580" s="303"/>
    </row>
    <row r="581" spans="10:11" ht="19.5">
      <c r="J581" s="303"/>
      <c r="K581" s="303"/>
    </row>
    <row r="582" spans="10:11" ht="19.5">
      <c r="J582" s="303"/>
      <c r="K582" s="303"/>
    </row>
    <row r="583" spans="10:11" ht="19.5">
      <c r="J583" s="303"/>
      <c r="K583" s="303"/>
    </row>
    <row r="584" spans="10:11" ht="19.5">
      <c r="J584" s="303"/>
      <c r="K584" s="303"/>
    </row>
    <row r="585" spans="10:11" ht="19.5">
      <c r="J585" s="303"/>
      <c r="K585" s="303"/>
    </row>
    <row r="586" spans="10:11" ht="19.5">
      <c r="J586" s="303"/>
      <c r="K586" s="303"/>
    </row>
    <row r="587" spans="10:11" ht="19.5">
      <c r="J587" s="303"/>
      <c r="K587" s="303"/>
    </row>
    <row r="588" spans="10:11" ht="19.5">
      <c r="J588" s="303"/>
      <c r="K588" s="303"/>
    </row>
    <row r="589" spans="10:11" ht="19.5">
      <c r="J589" s="303"/>
      <c r="K589" s="303"/>
    </row>
    <row r="590" spans="10:11" ht="19.5">
      <c r="J590" s="303"/>
      <c r="K590" s="303"/>
    </row>
    <row r="591" spans="10:11" ht="19.5">
      <c r="J591" s="303"/>
      <c r="K591" s="303"/>
    </row>
    <row r="592" spans="10:11" ht="19.5">
      <c r="J592" s="303"/>
      <c r="K592" s="303"/>
    </row>
    <row r="593" spans="10:11" ht="19.5">
      <c r="J593" s="303"/>
      <c r="K593" s="303"/>
    </row>
    <row r="594" spans="10:11" ht="19.5">
      <c r="J594" s="303"/>
      <c r="K594" s="303"/>
    </row>
    <row r="595" spans="10:11" ht="19.5">
      <c r="J595" s="303"/>
      <c r="K595" s="303"/>
    </row>
    <row r="596" spans="10:11" ht="19.5">
      <c r="J596" s="303"/>
      <c r="K596" s="303"/>
    </row>
    <row r="597" spans="10:11" ht="19.5">
      <c r="J597" s="303"/>
      <c r="K597" s="303"/>
    </row>
    <row r="598" spans="10:11" ht="19.5">
      <c r="J598" s="303"/>
      <c r="K598" s="303"/>
    </row>
    <row r="599" spans="10:11" ht="19.5">
      <c r="J599" s="303"/>
      <c r="K599" s="303"/>
    </row>
    <row r="600" spans="10:11" ht="19.5">
      <c r="J600" s="303"/>
      <c r="K600" s="303"/>
    </row>
    <row r="601" spans="10:11" ht="19.5">
      <c r="J601" s="303"/>
      <c r="K601" s="303"/>
    </row>
    <row r="602" spans="10:11" ht="19.5">
      <c r="J602" s="303"/>
      <c r="K602" s="303"/>
    </row>
    <row r="603" spans="10:11" ht="19.5">
      <c r="J603" s="303"/>
      <c r="K603" s="303"/>
    </row>
    <row r="604" spans="10:11" ht="19.5">
      <c r="J604" s="303"/>
      <c r="K604" s="303"/>
    </row>
    <row r="605" spans="10:11" ht="19.5">
      <c r="J605" s="303"/>
      <c r="K605" s="303"/>
    </row>
    <row r="606" spans="10:11" ht="19.5">
      <c r="J606" s="303"/>
      <c r="K606" s="303"/>
    </row>
    <row r="607" spans="10:11" ht="19.5">
      <c r="J607" s="303"/>
      <c r="K607" s="303"/>
    </row>
    <row r="608" spans="10:11" ht="19.5">
      <c r="J608" s="303"/>
      <c r="K608" s="303"/>
    </row>
    <row r="609" spans="10:11" ht="19.5">
      <c r="J609" s="303"/>
      <c r="K609" s="303"/>
    </row>
    <row r="610" spans="10:11" ht="19.5">
      <c r="J610" s="303"/>
      <c r="K610" s="303"/>
    </row>
    <row r="611" spans="10:11" ht="19.5">
      <c r="J611" s="303"/>
      <c r="K611" s="303"/>
    </row>
    <row r="612" spans="10:11" ht="19.5">
      <c r="J612" s="303"/>
      <c r="K612" s="303"/>
    </row>
    <row r="613" spans="10:11" ht="19.5">
      <c r="J613" s="303"/>
      <c r="K613" s="303"/>
    </row>
    <row r="614" spans="10:11" ht="19.5">
      <c r="J614" s="303"/>
      <c r="K614" s="303"/>
    </row>
    <row r="615" spans="10:11" ht="19.5">
      <c r="J615" s="303"/>
      <c r="K615" s="303"/>
    </row>
    <row r="616" spans="10:11" ht="19.5">
      <c r="J616" s="303"/>
      <c r="K616" s="303"/>
    </row>
    <row r="617" spans="10:11" ht="19.5">
      <c r="J617" s="303"/>
      <c r="K617" s="303"/>
    </row>
    <row r="618" spans="10:11" ht="19.5">
      <c r="J618" s="303"/>
      <c r="K618" s="303"/>
    </row>
    <row r="619" spans="10:11" ht="19.5">
      <c r="J619" s="303"/>
      <c r="K619" s="303"/>
    </row>
    <row r="620" spans="10:11" ht="19.5">
      <c r="J620" s="303"/>
      <c r="K620" s="303"/>
    </row>
    <row r="621" spans="10:11" ht="19.5">
      <c r="J621" s="303"/>
      <c r="K621" s="303"/>
    </row>
    <row r="622" spans="10:11" ht="19.5">
      <c r="J622" s="303"/>
      <c r="K622" s="303"/>
    </row>
    <row r="623" spans="10:11" ht="19.5">
      <c r="J623" s="303"/>
      <c r="K623" s="303"/>
    </row>
    <row r="624" spans="10:11" ht="19.5">
      <c r="J624" s="303"/>
      <c r="K624" s="303"/>
    </row>
    <row r="625" spans="10:11" ht="19.5">
      <c r="J625" s="303"/>
      <c r="K625" s="303"/>
    </row>
    <row r="626" spans="10:11" ht="19.5">
      <c r="J626" s="303"/>
      <c r="K626" s="303"/>
    </row>
    <row r="627" spans="10:11" ht="19.5">
      <c r="J627" s="303"/>
      <c r="K627" s="303"/>
    </row>
    <row r="628" spans="10:11" ht="19.5">
      <c r="J628" s="303"/>
      <c r="K628" s="303"/>
    </row>
    <row r="629" spans="10:11" ht="19.5">
      <c r="J629" s="303"/>
      <c r="K629" s="303"/>
    </row>
    <row r="630" spans="10:11" ht="19.5">
      <c r="J630" s="303"/>
      <c r="K630" s="303"/>
    </row>
    <row r="631" spans="10:11" ht="19.5">
      <c r="J631" s="303"/>
      <c r="K631" s="303"/>
    </row>
    <row r="632" spans="10:11" ht="19.5">
      <c r="J632" s="303"/>
      <c r="K632" s="303"/>
    </row>
    <row r="633" spans="10:11" ht="19.5">
      <c r="J633" s="303"/>
      <c r="K633" s="303"/>
    </row>
    <row r="634" spans="10:11" ht="19.5">
      <c r="J634" s="303"/>
      <c r="K634" s="303"/>
    </row>
    <row r="635" spans="10:11" ht="19.5">
      <c r="J635" s="303"/>
      <c r="K635" s="303"/>
    </row>
    <row r="636" spans="10:11" ht="19.5">
      <c r="J636" s="303"/>
      <c r="K636" s="303"/>
    </row>
    <row r="637" spans="10:11" ht="19.5">
      <c r="J637" s="303"/>
      <c r="K637" s="303"/>
    </row>
    <row r="638" spans="10:11" ht="19.5">
      <c r="J638" s="303"/>
      <c r="K638" s="303"/>
    </row>
    <row r="639" spans="10:11" ht="19.5">
      <c r="J639" s="303"/>
      <c r="K639" s="303"/>
    </row>
    <row r="640" spans="10:11" ht="19.5">
      <c r="J640" s="303"/>
      <c r="K640" s="303"/>
    </row>
    <row r="641" spans="10:11" ht="19.5">
      <c r="J641" s="303"/>
      <c r="K641" s="303"/>
    </row>
    <row r="642" spans="10:11" ht="19.5">
      <c r="J642" s="303"/>
      <c r="K642" s="303"/>
    </row>
    <row r="643" spans="10:11" ht="19.5">
      <c r="J643" s="303"/>
      <c r="K643" s="303"/>
    </row>
    <row r="644" spans="10:11" ht="19.5">
      <c r="J644" s="303"/>
      <c r="K644" s="303"/>
    </row>
    <row r="645" spans="10:11" ht="19.5">
      <c r="J645" s="303"/>
      <c r="K645" s="303"/>
    </row>
    <row r="646" spans="10:11" ht="19.5">
      <c r="J646" s="303"/>
      <c r="K646" s="303"/>
    </row>
    <row r="647" spans="10:11" ht="19.5">
      <c r="J647" s="303"/>
      <c r="K647" s="303"/>
    </row>
    <row r="648" spans="10:11" ht="19.5">
      <c r="J648" s="303"/>
      <c r="K648" s="303"/>
    </row>
    <row r="649" spans="10:11" ht="19.5">
      <c r="J649" s="303"/>
      <c r="K649" s="303"/>
    </row>
    <row r="650" spans="10:11" ht="19.5">
      <c r="J650" s="303"/>
      <c r="K650" s="303"/>
    </row>
    <row r="651" spans="10:11" ht="19.5">
      <c r="J651" s="303"/>
      <c r="K651" s="303"/>
    </row>
    <row r="652" spans="10:11" ht="19.5">
      <c r="J652" s="303"/>
      <c r="K652" s="303"/>
    </row>
    <row r="653" spans="10:11" ht="19.5">
      <c r="J653" s="303"/>
      <c r="K653" s="303"/>
    </row>
    <row r="654" spans="10:11" ht="19.5">
      <c r="J654" s="303"/>
      <c r="K654" s="303"/>
    </row>
    <row r="655" spans="10:11" ht="19.5">
      <c r="J655" s="303"/>
      <c r="K655" s="303"/>
    </row>
    <row r="656" spans="10:11" ht="19.5">
      <c r="J656" s="303"/>
      <c r="K656" s="303"/>
    </row>
    <row r="657" spans="10:11" ht="19.5">
      <c r="J657" s="303"/>
      <c r="K657" s="303"/>
    </row>
    <row r="658" spans="10:11" ht="19.5">
      <c r="J658" s="303"/>
      <c r="K658" s="303"/>
    </row>
    <row r="659" spans="10:11" ht="19.5">
      <c r="J659" s="303"/>
      <c r="K659" s="303"/>
    </row>
    <row r="660" spans="10:11" ht="19.5">
      <c r="J660" s="303"/>
      <c r="K660" s="303"/>
    </row>
    <row r="661" spans="10:11" ht="19.5">
      <c r="J661" s="303"/>
      <c r="K661" s="303"/>
    </row>
    <row r="662" spans="10:11" ht="19.5">
      <c r="J662" s="303"/>
      <c r="K662" s="303"/>
    </row>
    <row r="663" spans="10:11" ht="19.5">
      <c r="J663" s="303"/>
      <c r="K663" s="303"/>
    </row>
    <row r="664" spans="10:11" ht="19.5">
      <c r="J664" s="303"/>
      <c r="K664" s="303"/>
    </row>
    <row r="665" spans="10:11" ht="19.5">
      <c r="J665" s="303"/>
      <c r="K665" s="303"/>
    </row>
    <row r="666" spans="10:11" ht="19.5">
      <c r="J666" s="303"/>
      <c r="K666" s="303"/>
    </row>
    <row r="667" spans="10:11" ht="19.5">
      <c r="J667" s="303"/>
      <c r="K667" s="303"/>
    </row>
    <row r="668" spans="10:11" ht="19.5">
      <c r="J668" s="303"/>
      <c r="K668" s="303"/>
    </row>
    <row r="669" spans="10:11" ht="19.5">
      <c r="J669" s="303"/>
      <c r="K669" s="303"/>
    </row>
    <row r="670" spans="10:11" ht="19.5">
      <c r="J670" s="303"/>
      <c r="K670" s="303"/>
    </row>
    <row r="671" spans="10:11" ht="19.5">
      <c r="J671" s="303"/>
      <c r="K671" s="303"/>
    </row>
    <row r="672" spans="10:11" ht="19.5">
      <c r="J672" s="303"/>
      <c r="K672" s="303"/>
    </row>
    <row r="673" spans="10:11" ht="19.5">
      <c r="J673" s="303"/>
      <c r="K673" s="303"/>
    </row>
    <row r="674" spans="10:11" ht="19.5">
      <c r="J674" s="303"/>
      <c r="K674" s="303"/>
    </row>
    <row r="675" spans="10:11" ht="19.5">
      <c r="J675" s="303"/>
      <c r="K675" s="303"/>
    </row>
    <row r="676" spans="10:11" ht="19.5">
      <c r="J676" s="303"/>
      <c r="K676" s="303"/>
    </row>
    <row r="677" spans="10:11" ht="19.5">
      <c r="J677" s="303"/>
      <c r="K677" s="303"/>
    </row>
    <row r="678" spans="10:11" ht="19.5">
      <c r="J678" s="303"/>
      <c r="K678" s="303"/>
    </row>
    <row r="679" spans="10:11" ht="19.5">
      <c r="J679" s="303"/>
      <c r="K679" s="303"/>
    </row>
    <row r="680" spans="10:11" ht="19.5">
      <c r="J680" s="303"/>
      <c r="K680" s="303"/>
    </row>
    <row r="681" spans="10:11" ht="19.5">
      <c r="J681" s="303"/>
      <c r="K681" s="303"/>
    </row>
    <row r="682" spans="10:11" ht="19.5">
      <c r="J682" s="303"/>
      <c r="K682" s="303"/>
    </row>
    <row r="683" spans="10:11" ht="19.5">
      <c r="J683" s="303"/>
      <c r="K683" s="303"/>
    </row>
    <row r="684" spans="10:11" ht="19.5">
      <c r="J684" s="303"/>
      <c r="K684" s="303"/>
    </row>
    <row r="685" spans="10:11" ht="19.5">
      <c r="J685" s="303"/>
      <c r="K685" s="303"/>
    </row>
    <row r="686" spans="10:11" ht="19.5">
      <c r="J686" s="303"/>
      <c r="K686" s="303"/>
    </row>
    <row r="687" spans="10:11" ht="19.5">
      <c r="J687" s="303"/>
      <c r="K687" s="303"/>
    </row>
    <row r="688" spans="10:11" ht="19.5">
      <c r="J688" s="303"/>
      <c r="K688" s="303"/>
    </row>
    <row r="689" spans="10:11" ht="19.5">
      <c r="J689" s="303"/>
      <c r="K689" s="303"/>
    </row>
    <row r="690" spans="10:11" ht="19.5">
      <c r="J690" s="303"/>
      <c r="K690" s="303"/>
    </row>
    <row r="691" spans="10:11" ht="19.5">
      <c r="J691" s="303"/>
      <c r="K691" s="303"/>
    </row>
    <row r="692" spans="10:11" ht="19.5">
      <c r="J692" s="303"/>
      <c r="K692" s="303"/>
    </row>
    <row r="693" spans="10:11" ht="19.5">
      <c r="J693" s="303"/>
      <c r="K693" s="303"/>
    </row>
    <row r="694" spans="10:11" ht="19.5">
      <c r="J694" s="303"/>
      <c r="K694" s="303"/>
    </row>
    <row r="695" spans="10:11" ht="19.5">
      <c r="J695" s="303"/>
      <c r="K695" s="303"/>
    </row>
    <row r="696" spans="10:11" ht="19.5">
      <c r="J696" s="303"/>
      <c r="K696" s="303"/>
    </row>
    <row r="697" spans="10:11" ht="19.5">
      <c r="J697" s="303"/>
      <c r="K697" s="303"/>
    </row>
    <row r="698" spans="10:11" ht="19.5">
      <c r="J698" s="303"/>
      <c r="K698" s="303"/>
    </row>
    <row r="699" spans="10:11" ht="19.5">
      <c r="J699" s="303"/>
      <c r="K699" s="303"/>
    </row>
    <row r="700" spans="10:11" ht="19.5">
      <c r="J700" s="303"/>
      <c r="K700" s="303"/>
    </row>
    <row r="701" spans="10:11" ht="19.5">
      <c r="J701" s="303"/>
      <c r="K701" s="303"/>
    </row>
    <row r="702" spans="10:11" ht="19.5">
      <c r="J702" s="303"/>
      <c r="K702" s="303"/>
    </row>
    <row r="703" spans="10:11" ht="19.5">
      <c r="J703" s="303"/>
      <c r="K703" s="303"/>
    </row>
    <row r="704" spans="10:11" ht="19.5">
      <c r="J704" s="303"/>
      <c r="K704" s="303"/>
    </row>
    <row r="705" spans="10:11" ht="19.5">
      <c r="J705" s="303"/>
      <c r="K705" s="303"/>
    </row>
    <row r="706" spans="10:11" ht="19.5">
      <c r="J706" s="303"/>
      <c r="K706" s="303"/>
    </row>
    <row r="707" spans="10:11" ht="19.5">
      <c r="J707" s="303"/>
      <c r="K707" s="303"/>
    </row>
    <row r="708" spans="10:11" ht="19.5">
      <c r="J708" s="303"/>
      <c r="K708" s="303"/>
    </row>
    <row r="709" spans="10:11" ht="19.5">
      <c r="J709" s="303"/>
      <c r="K709" s="303"/>
    </row>
    <row r="710" spans="10:11" ht="19.5">
      <c r="J710" s="303"/>
      <c r="K710" s="303"/>
    </row>
    <row r="711" spans="10:11" ht="19.5">
      <c r="J711" s="303"/>
      <c r="K711" s="303"/>
    </row>
    <row r="712" spans="10:11" ht="19.5">
      <c r="J712" s="303"/>
      <c r="K712" s="303"/>
    </row>
    <row r="713" spans="10:11" ht="19.5">
      <c r="J713" s="303"/>
      <c r="K713" s="303"/>
    </row>
    <row r="714" spans="10:11" ht="19.5">
      <c r="J714" s="303"/>
      <c r="K714" s="303"/>
    </row>
    <row r="715" spans="10:11" ht="19.5">
      <c r="J715" s="303"/>
      <c r="K715" s="303"/>
    </row>
    <row r="716" spans="10:11" ht="19.5">
      <c r="J716" s="303"/>
      <c r="K716" s="303"/>
    </row>
    <row r="717" spans="10:11" ht="19.5">
      <c r="J717" s="303"/>
      <c r="K717" s="303"/>
    </row>
    <row r="718" spans="10:11" ht="19.5">
      <c r="J718" s="303"/>
      <c r="K718" s="303"/>
    </row>
    <row r="719" spans="10:11" ht="19.5">
      <c r="J719" s="303"/>
      <c r="K719" s="303"/>
    </row>
    <row r="720" spans="10:11" ht="19.5">
      <c r="J720" s="303"/>
      <c r="K720" s="303"/>
    </row>
    <row r="721" spans="10:11" ht="19.5">
      <c r="J721" s="303"/>
      <c r="K721" s="303"/>
    </row>
    <row r="722" spans="10:11" ht="19.5">
      <c r="J722" s="303"/>
      <c r="K722" s="303"/>
    </row>
    <row r="723" spans="10:11" ht="19.5">
      <c r="J723" s="303"/>
      <c r="K723" s="303"/>
    </row>
    <row r="724" spans="10:11" ht="19.5">
      <c r="J724" s="303"/>
      <c r="K724" s="303"/>
    </row>
    <row r="725" spans="10:11" ht="19.5">
      <c r="J725" s="303"/>
      <c r="K725" s="303"/>
    </row>
    <row r="726" spans="10:11" ht="19.5">
      <c r="J726" s="303"/>
      <c r="K726" s="303"/>
    </row>
    <row r="727" spans="10:11" ht="19.5">
      <c r="J727" s="303"/>
      <c r="K727" s="303"/>
    </row>
    <row r="728" spans="10:11" ht="19.5">
      <c r="J728" s="303"/>
      <c r="K728" s="303"/>
    </row>
    <row r="729" spans="10:11" ht="19.5">
      <c r="J729" s="303"/>
      <c r="K729" s="303"/>
    </row>
    <row r="730" spans="10:11" ht="19.5">
      <c r="J730" s="303"/>
      <c r="K730" s="303"/>
    </row>
    <row r="731" spans="10:11" ht="19.5">
      <c r="J731" s="303"/>
      <c r="K731" s="303"/>
    </row>
    <row r="732" spans="10:11" ht="19.5">
      <c r="J732" s="303"/>
      <c r="K732" s="303"/>
    </row>
    <row r="733" spans="10:11" ht="19.5">
      <c r="J733" s="303"/>
      <c r="K733" s="303"/>
    </row>
    <row r="734" spans="10:11" ht="19.5">
      <c r="J734" s="303"/>
      <c r="K734" s="303"/>
    </row>
    <row r="735" spans="10:11" ht="19.5">
      <c r="J735" s="303"/>
      <c r="K735" s="303"/>
    </row>
    <row r="736" spans="10:11" ht="19.5">
      <c r="J736" s="303"/>
      <c r="K736" s="303"/>
    </row>
    <row r="737" spans="10:11" ht="19.5">
      <c r="J737" s="303"/>
      <c r="K737" s="303"/>
    </row>
    <row r="738" spans="10:11" ht="19.5">
      <c r="J738" s="303"/>
      <c r="K738" s="303"/>
    </row>
    <row r="739" spans="10:11" ht="19.5">
      <c r="J739" s="303"/>
      <c r="K739" s="303"/>
    </row>
    <row r="740" spans="10:11" ht="19.5">
      <c r="J740" s="303"/>
      <c r="K740" s="303"/>
    </row>
    <row r="741" spans="10:11" ht="19.5">
      <c r="J741" s="303"/>
      <c r="K741" s="303"/>
    </row>
    <row r="742" spans="10:11" ht="19.5">
      <c r="J742" s="303"/>
      <c r="K742" s="303"/>
    </row>
    <row r="743" spans="10:11" ht="19.5">
      <c r="J743" s="303"/>
      <c r="K743" s="303"/>
    </row>
    <row r="744" spans="10:11" ht="19.5">
      <c r="J744" s="303"/>
      <c r="K744" s="303"/>
    </row>
    <row r="745" spans="10:11" ht="19.5">
      <c r="J745" s="303"/>
      <c r="K745" s="303"/>
    </row>
    <row r="746" spans="10:11" ht="19.5">
      <c r="J746" s="303"/>
      <c r="K746" s="303"/>
    </row>
    <row r="747" spans="10:11" ht="19.5">
      <c r="J747" s="303"/>
      <c r="K747" s="303"/>
    </row>
    <row r="748" spans="10:11" ht="19.5">
      <c r="J748" s="303"/>
      <c r="K748" s="303"/>
    </row>
    <row r="749" spans="10:11" ht="19.5">
      <c r="J749" s="303"/>
      <c r="K749" s="303"/>
    </row>
    <row r="750" spans="10:11" ht="19.5">
      <c r="J750" s="303"/>
      <c r="K750" s="303"/>
    </row>
    <row r="751" spans="10:11" ht="19.5">
      <c r="J751" s="303"/>
      <c r="K751" s="303"/>
    </row>
    <row r="752" spans="10:11" ht="19.5">
      <c r="J752" s="303"/>
      <c r="K752" s="303"/>
    </row>
    <row r="753" spans="10:11" ht="19.5">
      <c r="J753" s="303"/>
      <c r="K753" s="303"/>
    </row>
    <row r="754" spans="10:11" ht="19.5">
      <c r="J754" s="303"/>
      <c r="K754" s="303"/>
    </row>
    <row r="755" spans="10:11" ht="19.5">
      <c r="J755" s="303"/>
      <c r="K755" s="303"/>
    </row>
    <row r="756" spans="10:11" ht="19.5">
      <c r="J756" s="303"/>
      <c r="K756" s="303"/>
    </row>
    <row r="757" spans="10:11" ht="19.5">
      <c r="J757" s="303"/>
      <c r="K757" s="303"/>
    </row>
    <row r="758" spans="10:11" ht="19.5">
      <c r="J758" s="303"/>
      <c r="K758" s="303"/>
    </row>
    <row r="759" spans="10:11" ht="19.5">
      <c r="J759" s="303"/>
      <c r="K759" s="303"/>
    </row>
    <row r="760" spans="10:11" ht="19.5">
      <c r="J760" s="303"/>
      <c r="K760" s="303"/>
    </row>
    <row r="761" spans="10:11" ht="19.5">
      <c r="J761" s="303"/>
      <c r="K761" s="303"/>
    </row>
    <row r="762" spans="10:11" ht="19.5">
      <c r="J762" s="303"/>
      <c r="K762" s="303"/>
    </row>
    <row r="763" spans="10:11" ht="19.5">
      <c r="J763" s="303"/>
      <c r="K763" s="303"/>
    </row>
    <row r="764" spans="10:11" ht="19.5">
      <c r="J764" s="303"/>
      <c r="K764" s="303"/>
    </row>
    <row r="765" spans="10:11" ht="19.5">
      <c r="J765" s="303"/>
      <c r="K765" s="303"/>
    </row>
    <row r="766" spans="10:11" ht="19.5">
      <c r="J766" s="303"/>
      <c r="K766" s="303"/>
    </row>
    <row r="767" spans="10:11" ht="19.5">
      <c r="J767" s="303"/>
      <c r="K767" s="303"/>
    </row>
    <row r="768" spans="10:11" ht="19.5">
      <c r="J768" s="303"/>
      <c r="K768" s="303"/>
    </row>
    <row r="769" spans="10:11" ht="19.5">
      <c r="J769" s="303"/>
      <c r="K769" s="303"/>
    </row>
    <row r="770" spans="10:11" ht="19.5">
      <c r="J770" s="303"/>
      <c r="K770" s="303"/>
    </row>
    <row r="771" spans="10:11" ht="19.5">
      <c r="J771" s="303"/>
      <c r="K771" s="303"/>
    </row>
    <row r="772" spans="10:11" ht="19.5">
      <c r="J772" s="303"/>
      <c r="K772" s="303"/>
    </row>
    <row r="773" spans="10:11" ht="19.5">
      <c r="J773" s="303"/>
      <c r="K773" s="303"/>
    </row>
    <row r="774" spans="10:11" ht="19.5">
      <c r="J774" s="303"/>
      <c r="K774" s="303"/>
    </row>
    <row r="775" spans="10:11" ht="19.5">
      <c r="J775" s="303"/>
      <c r="K775" s="303"/>
    </row>
    <row r="776" spans="10:11" ht="19.5">
      <c r="J776" s="303"/>
      <c r="K776" s="303"/>
    </row>
    <row r="777" spans="10:11" ht="19.5">
      <c r="J777" s="303"/>
      <c r="K777" s="303"/>
    </row>
    <row r="778" spans="10:11" ht="19.5">
      <c r="J778" s="303"/>
      <c r="K778" s="303"/>
    </row>
    <row r="779" spans="10:11" ht="19.5">
      <c r="J779" s="303"/>
      <c r="K779" s="303"/>
    </row>
    <row r="780" spans="10:11" ht="19.5">
      <c r="J780" s="303"/>
      <c r="K780" s="303"/>
    </row>
    <row r="781" spans="10:11" ht="19.5">
      <c r="J781" s="303"/>
      <c r="K781" s="303"/>
    </row>
    <row r="782" spans="10:11" ht="19.5">
      <c r="J782" s="303"/>
      <c r="K782" s="303"/>
    </row>
    <row r="783" spans="10:11" ht="19.5">
      <c r="J783" s="303"/>
      <c r="K783" s="303"/>
    </row>
    <row r="784" spans="10:11" ht="19.5">
      <c r="J784" s="303"/>
      <c r="K784" s="303"/>
    </row>
    <row r="785" spans="10:11" ht="19.5">
      <c r="J785" s="303"/>
      <c r="K785" s="303"/>
    </row>
    <row r="786" spans="10:11" ht="19.5">
      <c r="J786" s="303"/>
      <c r="K786" s="303"/>
    </row>
    <row r="787" spans="10:11" ht="19.5">
      <c r="J787" s="303"/>
      <c r="K787" s="303"/>
    </row>
    <row r="788" spans="10:11" ht="19.5">
      <c r="J788" s="303"/>
      <c r="K788" s="303"/>
    </row>
    <row r="789" spans="10:11" ht="19.5">
      <c r="J789" s="303"/>
      <c r="K789" s="303"/>
    </row>
    <row r="790" spans="10:11" ht="19.5">
      <c r="J790" s="303"/>
      <c r="K790" s="303"/>
    </row>
    <row r="791" spans="10:11" ht="19.5">
      <c r="J791" s="303"/>
      <c r="K791" s="303"/>
    </row>
    <row r="792" spans="10:11" ht="19.5">
      <c r="J792" s="303"/>
      <c r="K792" s="303"/>
    </row>
    <row r="793" spans="10:11" ht="19.5">
      <c r="J793" s="303"/>
      <c r="K793" s="303"/>
    </row>
    <row r="794" spans="10:11" ht="19.5">
      <c r="J794" s="303"/>
      <c r="K794" s="303"/>
    </row>
    <row r="795" spans="10:11" ht="19.5">
      <c r="J795" s="303"/>
      <c r="K795" s="303"/>
    </row>
    <row r="796" spans="10:11" ht="19.5">
      <c r="J796" s="303"/>
      <c r="K796" s="303"/>
    </row>
    <row r="797" spans="10:11" ht="19.5">
      <c r="J797" s="303"/>
      <c r="K797" s="303"/>
    </row>
    <row r="798" spans="10:11" ht="19.5">
      <c r="J798" s="303"/>
      <c r="K798" s="303"/>
    </row>
    <row r="799" spans="10:11" ht="19.5">
      <c r="J799" s="303"/>
      <c r="K799" s="303"/>
    </row>
    <row r="800" spans="10:11" ht="19.5">
      <c r="J800" s="303"/>
      <c r="K800" s="303"/>
    </row>
    <row r="801" spans="10:11" ht="19.5">
      <c r="J801" s="303"/>
      <c r="K801" s="303"/>
    </row>
    <row r="802" spans="10:11" ht="19.5">
      <c r="J802" s="303"/>
      <c r="K802" s="303"/>
    </row>
    <row r="803" spans="10:11" ht="19.5">
      <c r="J803" s="303"/>
      <c r="K803" s="303"/>
    </row>
    <row r="804" spans="10:11" ht="19.5">
      <c r="J804" s="303"/>
      <c r="K804" s="303"/>
    </row>
    <row r="805" spans="10:11" ht="19.5">
      <c r="J805" s="303"/>
      <c r="K805" s="303"/>
    </row>
    <row r="806" spans="10:11" ht="19.5">
      <c r="J806" s="303"/>
      <c r="K806" s="303"/>
    </row>
    <row r="807" spans="10:11" ht="19.5">
      <c r="J807" s="303"/>
      <c r="K807" s="303"/>
    </row>
    <row r="808" spans="10:11" ht="19.5">
      <c r="J808" s="303"/>
      <c r="K808" s="303"/>
    </row>
    <row r="809" spans="10:11" ht="19.5">
      <c r="J809" s="303"/>
      <c r="K809" s="303"/>
    </row>
    <row r="810" spans="10:11" ht="19.5">
      <c r="J810" s="303"/>
      <c r="K810" s="303"/>
    </row>
    <row r="811" spans="10:11" ht="19.5">
      <c r="J811" s="303"/>
      <c r="K811" s="303"/>
    </row>
    <row r="812" spans="10:11" ht="19.5">
      <c r="J812" s="303"/>
      <c r="K812" s="303"/>
    </row>
    <row r="813" spans="10:11" ht="19.5">
      <c r="J813" s="303"/>
      <c r="K813" s="303"/>
    </row>
    <row r="814" spans="10:11" ht="19.5">
      <c r="J814" s="303"/>
      <c r="K814" s="303"/>
    </row>
    <row r="815" spans="10:11" ht="19.5">
      <c r="J815" s="303"/>
      <c r="K815" s="303"/>
    </row>
    <row r="816" spans="10:11" ht="19.5">
      <c r="J816" s="303"/>
      <c r="K816" s="303"/>
    </row>
    <row r="817" spans="10:11" ht="19.5">
      <c r="J817" s="303"/>
      <c r="K817" s="303"/>
    </row>
    <row r="818" spans="10:11" ht="19.5">
      <c r="J818" s="303"/>
      <c r="K818" s="303"/>
    </row>
    <row r="819" spans="10:11" ht="19.5">
      <c r="J819" s="303"/>
      <c r="K819" s="303"/>
    </row>
    <row r="820" spans="10:11" ht="19.5">
      <c r="J820" s="303"/>
      <c r="K820" s="303"/>
    </row>
    <row r="821" spans="10:11" ht="19.5">
      <c r="J821" s="303"/>
      <c r="K821" s="303"/>
    </row>
    <row r="822" spans="10:11" ht="19.5">
      <c r="J822" s="303"/>
      <c r="K822" s="303"/>
    </row>
    <row r="823" spans="10:11" ht="19.5">
      <c r="J823" s="303"/>
      <c r="K823" s="303"/>
    </row>
    <row r="824" spans="10:11" ht="19.5">
      <c r="J824" s="303"/>
      <c r="K824" s="303"/>
    </row>
    <row r="825" spans="10:11" ht="19.5">
      <c r="J825" s="303"/>
      <c r="K825" s="303"/>
    </row>
    <row r="826" spans="10:11" ht="19.5">
      <c r="J826" s="303"/>
      <c r="K826" s="303"/>
    </row>
    <row r="827" spans="10:11" ht="19.5">
      <c r="J827" s="303"/>
      <c r="K827" s="303"/>
    </row>
    <row r="828" spans="10:11" ht="19.5">
      <c r="J828" s="303"/>
      <c r="K828" s="303"/>
    </row>
    <row r="829" spans="10:11" ht="19.5">
      <c r="J829" s="303"/>
      <c r="K829" s="303"/>
    </row>
    <row r="830" spans="10:11" ht="19.5">
      <c r="J830" s="303"/>
      <c r="K830" s="303"/>
    </row>
    <row r="831" spans="10:11" ht="19.5">
      <c r="J831" s="303"/>
      <c r="K831" s="303"/>
    </row>
    <row r="832" spans="10:11" ht="19.5">
      <c r="J832" s="303"/>
      <c r="K832" s="303"/>
    </row>
    <row r="833" spans="10:11" ht="19.5">
      <c r="J833" s="303"/>
      <c r="K833" s="303"/>
    </row>
    <row r="834" spans="10:11" ht="19.5">
      <c r="J834" s="303"/>
      <c r="K834" s="303"/>
    </row>
    <row r="835" spans="10:11" ht="19.5">
      <c r="J835" s="303"/>
      <c r="K835" s="303"/>
    </row>
    <row r="836" spans="10:11" ht="19.5">
      <c r="J836" s="303"/>
      <c r="K836" s="303"/>
    </row>
    <row r="837" spans="10:11" ht="19.5">
      <c r="J837" s="303"/>
      <c r="K837" s="303"/>
    </row>
    <row r="838" spans="10:11" ht="19.5">
      <c r="J838" s="303"/>
      <c r="K838" s="303"/>
    </row>
    <row r="839" spans="10:11" ht="19.5">
      <c r="J839" s="303"/>
      <c r="K839" s="303"/>
    </row>
    <row r="840" spans="10:11" ht="19.5">
      <c r="J840" s="303"/>
      <c r="K840" s="303"/>
    </row>
    <row r="841" spans="10:11" ht="19.5">
      <c r="J841" s="303"/>
      <c r="K841" s="303"/>
    </row>
    <row r="842" spans="10:11" ht="19.5">
      <c r="J842" s="303"/>
      <c r="K842" s="303"/>
    </row>
    <row r="843" spans="10:11" ht="19.5">
      <c r="J843" s="303"/>
      <c r="K843" s="303"/>
    </row>
    <row r="844" spans="10:11" ht="19.5">
      <c r="J844" s="303"/>
      <c r="K844" s="303"/>
    </row>
    <row r="845" spans="10:11" ht="19.5">
      <c r="J845" s="303"/>
      <c r="K845" s="303"/>
    </row>
    <row r="846" spans="10:11" ht="19.5">
      <c r="J846" s="303"/>
      <c r="K846" s="303"/>
    </row>
    <row r="847" spans="10:11" ht="19.5">
      <c r="J847" s="303"/>
      <c r="K847" s="303"/>
    </row>
    <row r="848" spans="10:11" ht="19.5">
      <c r="J848" s="303"/>
      <c r="K848" s="303"/>
    </row>
    <row r="849" spans="10:11" ht="19.5">
      <c r="J849" s="303"/>
      <c r="K849" s="303"/>
    </row>
    <row r="850" spans="10:11" ht="19.5">
      <c r="J850" s="303"/>
      <c r="K850" s="303"/>
    </row>
    <row r="851" spans="10:11" ht="19.5">
      <c r="J851" s="303"/>
      <c r="K851" s="303"/>
    </row>
    <row r="852" spans="10:11" ht="19.5">
      <c r="J852" s="303"/>
      <c r="K852" s="303"/>
    </row>
    <row r="853" spans="10:11" ht="19.5">
      <c r="J853" s="303"/>
      <c r="K853" s="303"/>
    </row>
    <row r="854" spans="10:11" ht="19.5">
      <c r="J854" s="303"/>
      <c r="K854" s="303"/>
    </row>
    <row r="855" spans="10:11" ht="19.5">
      <c r="J855" s="303"/>
      <c r="K855" s="303"/>
    </row>
    <row r="856" spans="10:11" ht="19.5">
      <c r="J856" s="303"/>
      <c r="K856" s="303"/>
    </row>
    <row r="857" spans="10:11" ht="19.5">
      <c r="J857" s="303"/>
      <c r="K857" s="303"/>
    </row>
    <row r="858" spans="10:11" ht="19.5">
      <c r="J858" s="303"/>
      <c r="K858" s="303"/>
    </row>
    <row r="859" spans="10:11" ht="19.5">
      <c r="J859" s="303"/>
      <c r="K859" s="303"/>
    </row>
    <row r="860" spans="10:11" ht="19.5">
      <c r="J860" s="303"/>
      <c r="K860" s="303"/>
    </row>
    <row r="861" spans="10:11" ht="19.5">
      <c r="J861" s="303"/>
      <c r="K861" s="303"/>
    </row>
    <row r="862" spans="10:11" ht="19.5">
      <c r="J862" s="303"/>
      <c r="K862" s="303"/>
    </row>
    <row r="863" spans="10:11" ht="19.5">
      <c r="J863" s="303"/>
      <c r="K863" s="303"/>
    </row>
    <row r="864" spans="10:11" ht="19.5">
      <c r="J864" s="303"/>
      <c r="K864" s="303"/>
    </row>
    <row r="865" spans="10:11" ht="19.5">
      <c r="J865" s="303"/>
      <c r="K865" s="303"/>
    </row>
    <row r="866" spans="10:11" ht="19.5">
      <c r="J866" s="303"/>
      <c r="K866" s="303"/>
    </row>
    <row r="867" spans="10:11" ht="19.5">
      <c r="J867" s="303"/>
      <c r="K867" s="303"/>
    </row>
    <row r="868" spans="10:11" ht="19.5">
      <c r="J868" s="303"/>
      <c r="K868" s="303"/>
    </row>
    <row r="869" spans="10:11" ht="19.5">
      <c r="J869" s="303"/>
      <c r="K869" s="303"/>
    </row>
    <row r="870" spans="10:11" ht="19.5">
      <c r="J870" s="303"/>
      <c r="K870" s="303"/>
    </row>
    <row r="871" spans="10:11" ht="19.5">
      <c r="J871" s="303"/>
      <c r="K871" s="303"/>
    </row>
    <row r="872" spans="10:11" ht="19.5">
      <c r="J872" s="303"/>
      <c r="K872" s="303"/>
    </row>
    <row r="873" spans="10:11" ht="19.5">
      <c r="J873" s="303"/>
      <c r="K873" s="303"/>
    </row>
    <row r="874" spans="10:11" ht="19.5">
      <c r="J874" s="303"/>
      <c r="K874" s="303"/>
    </row>
    <row r="875" spans="10:11" ht="19.5">
      <c r="J875" s="303"/>
      <c r="K875" s="303"/>
    </row>
    <row r="876" spans="10:11" ht="19.5">
      <c r="J876" s="303"/>
      <c r="K876" s="303"/>
    </row>
    <row r="877" spans="10:11" ht="19.5">
      <c r="J877" s="303"/>
      <c r="K877" s="303"/>
    </row>
    <row r="878" spans="10:11" ht="19.5">
      <c r="J878" s="303"/>
      <c r="K878" s="303"/>
    </row>
    <row r="879" spans="10:11" ht="19.5">
      <c r="J879" s="303"/>
      <c r="K879" s="303"/>
    </row>
    <row r="880" spans="10:11" ht="19.5">
      <c r="J880" s="303"/>
      <c r="K880" s="303"/>
    </row>
    <row r="881" spans="10:11" ht="19.5">
      <c r="J881" s="303"/>
      <c r="K881" s="303"/>
    </row>
    <row r="882" spans="10:11" ht="19.5">
      <c r="J882" s="303"/>
      <c r="K882" s="303"/>
    </row>
    <row r="883" spans="10:11" ht="19.5">
      <c r="J883" s="303"/>
      <c r="K883" s="303"/>
    </row>
    <row r="884" spans="10:11" ht="19.5">
      <c r="J884" s="303"/>
      <c r="K884" s="303"/>
    </row>
    <row r="885" spans="10:11" ht="19.5">
      <c r="J885" s="303"/>
      <c r="K885" s="303"/>
    </row>
    <row r="886" spans="10:11" ht="19.5">
      <c r="J886" s="303"/>
      <c r="K886" s="303"/>
    </row>
    <row r="887" spans="10:11" ht="19.5">
      <c r="J887" s="303"/>
      <c r="K887" s="303"/>
    </row>
    <row r="888" spans="10:11" ht="19.5">
      <c r="J888" s="303"/>
      <c r="K888" s="303"/>
    </row>
    <row r="889" spans="10:11" ht="19.5">
      <c r="J889" s="303"/>
      <c r="K889" s="303"/>
    </row>
    <row r="890" spans="10:11" ht="19.5">
      <c r="J890" s="303"/>
      <c r="K890" s="303"/>
    </row>
    <row r="891" spans="10:11" ht="19.5">
      <c r="J891" s="303"/>
      <c r="K891" s="303"/>
    </row>
    <row r="892" spans="10:11" ht="19.5">
      <c r="J892" s="303"/>
      <c r="K892" s="303"/>
    </row>
    <row r="893" spans="10:11" ht="19.5">
      <c r="J893" s="303"/>
      <c r="K893" s="303"/>
    </row>
    <row r="894" spans="10:11" ht="19.5">
      <c r="J894" s="303"/>
      <c r="K894" s="303"/>
    </row>
    <row r="895" spans="10:11" ht="19.5">
      <c r="J895" s="303"/>
      <c r="K895" s="303"/>
    </row>
    <row r="896" spans="10:11" ht="19.5">
      <c r="J896" s="303"/>
      <c r="K896" s="303"/>
    </row>
    <row r="897" spans="10:11" ht="19.5">
      <c r="J897" s="303"/>
      <c r="K897" s="303"/>
    </row>
    <row r="898" spans="10:11" ht="19.5">
      <c r="J898" s="303"/>
      <c r="K898" s="303"/>
    </row>
    <row r="899" spans="10:11" ht="19.5">
      <c r="J899" s="303"/>
      <c r="K899" s="303"/>
    </row>
    <row r="900" spans="10:11" ht="19.5">
      <c r="J900" s="303"/>
      <c r="K900" s="303"/>
    </row>
    <row r="901" spans="10:11" ht="19.5">
      <c r="J901" s="303"/>
      <c r="K901" s="303"/>
    </row>
    <row r="902" spans="10:11" ht="19.5">
      <c r="J902" s="303"/>
      <c r="K902" s="303"/>
    </row>
    <row r="903" spans="10:11" ht="19.5">
      <c r="J903" s="303"/>
      <c r="K903" s="303"/>
    </row>
    <row r="904" spans="10:11" ht="19.5">
      <c r="J904" s="303"/>
      <c r="K904" s="303"/>
    </row>
    <row r="905" spans="10:11" ht="19.5">
      <c r="J905" s="303"/>
      <c r="K905" s="303"/>
    </row>
    <row r="906" spans="10:11" ht="19.5">
      <c r="J906" s="303"/>
      <c r="K906" s="303"/>
    </row>
    <row r="907" spans="10:11" ht="19.5">
      <c r="J907" s="303"/>
      <c r="K907" s="303"/>
    </row>
    <row r="908" spans="10:11" ht="19.5">
      <c r="J908" s="303"/>
      <c r="K908" s="303"/>
    </row>
    <row r="909" spans="10:11" ht="19.5">
      <c r="J909" s="303"/>
      <c r="K909" s="303"/>
    </row>
    <row r="910" spans="10:11" ht="19.5">
      <c r="J910" s="303"/>
      <c r="K910" s="303"/>
    </row>
    <row r="911" spans="10:11" ht="19.5">
      <c r="J911" s="303"/>
      <c r="K911" s="303"/>
    </row>
    <row r="912" spans="10:11" ht="19.5">
      <c r="J912" s="303"/>
      <c r="K912" s="303"/>
    </row>
    <row r="913" spans="10:11" ht="19.5">
      <c r="J913" s="303"/>
      <c r="K913" s="303"/>
    </row>
    <row r="914" spans="10:11" ht="19.5">
      <c r="J914" s="303"/>
      <c r="K914" s="303"/>
    </row>
    <row r="915" spans="10:11" ht="19.5">
      <c r="J915" s="303"/>
      <c r="K915" s="303"/>
    </row>
    <row r="916" spans="10:11" ht="19.5">
      <c r="J916" s="303"/>
      <c r="K916" s="303"/>
    </row>
    <row r="917" spans="10:11" ht="19.5">
      <c r="J917" s="303"/>
      <c r="K917" s="303"/>
    </row>
    <row r="918" spans="10:11" ht="19.5">
      <c r="J918" s="303"/>
      <c r="K918" s="303"/>
    </row>
    <row r="919" spans="10:11" ht="19.5">
      <c r="J919" s="303"/>
      <c r="K919" s="303"/>
    </row>
    <row r="920" spans="10:11" ht="19.5">
      <c r="J920" s="303"/>
      <c r="K920" s="303"/>
    </row>
    <row r="921" spans="10:11" ht="19.5">
      <c r="J921" s="303"/>
      <c r="K921" s="303"/>
    </row>
    <row r="922" spans="10:11" ht="19.5">
      <c r="J922" s="303"/>
      <c r="K922" s="303"/>
    </row>
    <row r="923" spans="10:11" ht="19.5">
      <c r="J923" s="303"/>
      <c r="K923" s="303"/>
    </row>
    <row r="924" spans="10:11" ht="19.5">
      <c r="J924" s="303"/>
      <c r="K924" s="303"/>
    </row>
    <row r="925" spans="10:11" ht="19.5">
      <c r="J925" s="303"/>
      <c r="K925" s="303"/>
    </row>
    <row r="926" spans="10:11" ht="19.5">
      <c r="J926" s="303"/>
      <c r="K926" s="303"/>
    </row>
    <row r="927" spans="10:11" ht="19.5">
      <c r="J927" s="303"/>
      <c r="K927" s="303"/>
    </row>
    <row r="928" spans="10:11" ht="19.5">
      <c r="J928" s="303"/>
      <c r="K928" s="303"/>
    </row>
    <row r="929" spans="10:11" ht="19.5">
      <c r="J929" s="303"/>
      <c r="K929" s="303"/>
    </row>
    <row r="930" spans="10:11" ht="19.5">
      <c r="J930" s="303"/>
      <c r="K930" s="303"/>
    </row>
    <row r="931" spans="10:11" ht="19.5">
      <c r="J931" s="303"/>
      <c r="K931" s="303"/>
    </row>
    <row r="932" spans="10:11" ht="19.5">
      <c r="J932" s="303"/>
      <c r="K932" s="303"/>
    </row>
    <row r="933" spans="10:11" ht="19.5">
      <c r="J933" s="303"/>
      <c r="K933" s="303"/>
    </row>
    <row r="934" spans="10:11" ht="19.5">
      <c r="J934" s="303"/>
      <c r="K934" s="303"/>
    </row>
    <row r="935" spans="10:11" ht="19.5">
      <c r="J935" s="303"/>
      <c r="K935" s="303"/>
    </row>
    <row r="936" spans="10:11" ht="19.5">
      <c r="J936" s="303"/>
      <c r="K936" s="303"/>
    </row>
    <row r="937" spans="10:11" ht="19.5">
      <c r="J937" s="303"/>
      <c r="K937" s="303"/>
    </row>
    <row r="938" spans="10:11" ht="19.5">
      <c r="J938" s="303"/>
      <c r="K938" s="303"/>
    </row>
    <row r="939" spans="10:11" ht="19.5">
      <c r="J939" s="303"/>
      <c r="K939" s="303"/>
    </row>
    <row r="940" spans="10:11" ht="19.5">
      <c r="J940" s="303"/>
      <c r="K940" s="303"/>
    </row>
    <row r="941" spans="10:11" ht="19.5">
      <c r="J941" s="303"/>
      <c r="K941" s="303"/>
    </row>
    <row r="942" spans="10:11" ht="19.5">
      <c r="J942" s="303"/>
      <c r="K942" s="303"/>
    </row>
    <row r="943" spans="10:11" ht="19.5">
      <c r="J943" s="303"/>
      <c r="K943" s="303"/>
    </row>
    <row r="944" spans="10:11" ht="19.5">
      <c r="J944" s="303"/>
      <c r="K944" s="303"/>
    </row>
    <row r="945" spans="10:11" ht="19.5">
      <c r="J945" s="303"/>
      <c r="K945" s="303"/>
    </row>
    <row r="946" spans="10:11" ht="19.5">
      <c r="J946" s="303"/>
      <c r="K946" s="303"/>
    </row>
    <row r="947" spans="10:11" ht="19.5">
      <c r="J947" s="303"/>
      <c r="K947" s="303"/>
    </row>
    <row r="948" spans="10:11" ht="19.5">
      <c r="J948" s="303"/>
      <c r="K948" s="303"/>
    </row>
    <row r="949" spans="10:11" ht="19.5">
      <c r="J949" s="303"/>
      <c r="K949" s="303"/>
    </row>
    <row r="950" spans="10:11" ht="19.5">
      <c r="J950" s="303"/>
      <c r="K950" s="303"/>
    </row>
    <row r="951" spans="10:11" ht="19.5">
      <c r="J951" s="303"/>
      <c r="K951" s="303"/>
    </row>
    <row r="952" spans="10:11" ht="19.5">
      <c r="J952" s="303"/>
      <c r="K952" s="303"/>
    </row>
    <row r="953" spans="10:11" ht="19.5">
      <c r="J953" s="303"/>
      <c r="K953" s="303"/>
    </row>
    <row r="954" spans="10:11" ht="19.5">
      <c r="J954" s="303"/>
      <c r="K954" s="303"/>
    </row>
    <row r="955" spans="10:11" ht="19.5">
      <c r="J955" s="303"/>
      <c r="K955" s="303"/>
    </row>
    <row r="956" spans="10:11" ht="19.5">
      <c r="J956" s="303"/>
      <c r="K956" s="303"/>
    </row>
    <row r="957" spans="10:11" ht="19.5">
      <c r="J957" s="303"/>
      <c r="K957" s="303"/>
    </row>
    <row r="958" spans="10:11" ht="19.5">
      <c r="J958" s="303"/>
      <c r="K958" s="303"/>
    </row>
    <row r="959" spans="10:11" ht="19.5">
      <c r="J959" s="303"/>
      <c r="K959" s="303"/>
    </row>
    <row r="960" spans="10:11" ht="19.5">
      <c r="J960" s="303"/>
      <c r="K960" s="303"/>
    </row>
    <row r="961" spans="10:11" ht="19.5">
      <c r="J961" s="303"/>
      <c r="K961" s="303"/>
    </row>
    <row r="962" spans="10:11" ht="19.5">
      <c r="J962" s="303"/>
      <c r="K962" s="303"/>
    </row>
    <row r="963" spans="10:11" ht="19.5">
      <c r="J963" s="303"/>
      <c r="K963" s="303"/>
    </row>
    <row r="964" spans="10:11" ht="19.5">
      <c r="J964" s="303"/>
      <c r="K964" s="303"/>
    </row>
    <row r="965" spans="10:11" ht="19.5">
      <c r="J965" s="303"/>
      <c r="K965" s="303"/>
    </row>
    <row r="966" spans="10:11" ht="19.5">
      <c r="J966" s="303"/>
      <c r="K966" s="303"/>
    </row>
    <row r="967" spans="10:11" ht="19.5">
      <c r="J967" s="303"/>
      <c r="K967" s="303"/>
    </row>
    <row r="968" spans="10:11" ht="19.5">
      <c r="J968" s="303"/>
      <c r="K968" s="303"/>
    </row>
    <row r="969" spans="10:11" ht="19.5">
      <c r="J969" s="303"/>
      <c r="K969" s="303"/>
    </row>
    <row r="970" spans="10:11" ht="19.5">
      <c r="J970" s="303"/>
      <c r="K970" s="303"/>
    </row>
    <row r="971" spans="10:11" ht="19.5">
      <c r="J971" s="303"/>
      <c r="K971" s="303"/>
    </row>
    <row r="972" spans="10:11" ht="19.5">
      <c r="J972" s="303"/>
      <c r="K972" s="303"/>
    </row>
    <row r="973" spans="10:11" ht="19.5">
      <c r="J973" s="303"/>
      <c r="K973" s="303"/>
    </row>
    <row r="974" spans="10:11" ht="19.5">
      <c r="J974" s="303"/>
      <c r="K974" s="303"/>
    </row>
    <row r="975" spans="10:11" ht="19.5">
      <c r="J975" s="303"/>
      <c r="K975" s="303"/>
    </row>
    <row r="976" spans="10:11" ht="19.5">
      <c r="J976" s="303"/>
      <c r="K976" s="303"/>
    </row>
    <row r="977" spans="10:11" ht="19.5">
      <c r="J977" s="303"/>
      <c r="K977" s="303"/>
    </row>
    <row r="978" spans="10:11" ht="19.5">
      <c r="J978" s="303"/>
      <c r="K978" s="303"/>
    </row>
    <row r="979" spans="10:11" ht="19.5">
      <c r="J979" s="303"/>
      <c r="K979" s="303"/>
    </row>
    <row r="980" spans="10:11" ht="19.5">
      <c r="J980" s="303"/>
      <c r="K980" s="303"/>
    </row>
    <row r="981" spans="10:11" ht="19.5">
      <c r="J981" s="303"/>
      <c r="K981" s="303"/>
    </row>
    <row r="982" spans="10:11" ht="19.5">
      <c r="J982" s="303"/>
      <c r="K982" s="303"/>
    </row>
    <row r="983" spans="10:11" ht="19.5">
      <c r="J983" s="303"/>
      <c r="K983" s="303"/>
    </row>
    <row r="984" spans="10:11" ht="19.5">
      <c r="J984" s="303"/>
      <c r="K984" s="303"/>
    </row>
    <row r="985" spans="10:11" ht="19.5">
      <c r="J985" s="303"/>
      <c r="K985" s="303"/>
    </row>
    <row r="986" spans="10:11" ht="19.5">
      <c r="J986" s="303"/>
      <c r="K986" s="303"/>
    </row>
    <row r="987" spans="10:11" ht="19.5">
      <c r="J987" s="303"/>
      <c r="K987" s="303"/>
    </row>
    <row r="988" spans="10:11" ht="19.5">
      <c r="J988" s="303"/>
      <c r="K988" s="303"/>
    </row>
    <row r="989" spans="10:11" ht="19.5">
      <c r="J989" s="303"/>
      <c r="K989" s="303"/>
    </row>
    <row r="990" spans="10:11" ht="19.5">
      <c r="J990" s="303"/>
      <c r="K990" s="303"/>
    </row>
    <row r="991" spans="10:11" ht="19.5">
      <c r="J991" s="303"/>
      <c r="K991" s="303"/>
    </row>
    <row r="992" spans="10:11" ht="19.5">
      <c r="J992" s="303"/>
      <c r="K992" s="303"/>
    </row>
    <row r="993" spans="10:11" ht="19.5">
      <c r="J993" s="303"/>
      <c r="K993" s="303"/>
    </row>
    <row r="994" spans="10:11" ht="19.5">
      <c r="J994" s="303"/>
      <c r="K994" s="303"/>
    </row>
    <row r="995" spans="10:11" ht="19.5">
      <c r="J995" s="303"/>
      <c r="K995" s="303"/>
    </row>
    <row r="996" spans="10:11" ht="19.5">
      <c r="J996" s="303"/>
      <c r="K996" s="303"/>
    </row>
    <row r="997" spans="10:11" ht="19.5">
      <c r="J997" s="303"/>
      <c r="K997" s="303"/>
    </row>
    <row r="998" spans="10:11" ht="19.5">
      <c r="J998" s="303"/>
      <c r="K998" s="303"/>
    </row>
    <row r="999" spans="10:11" ht="19.5">
      <c r="J999" s="303"/>
      <c r="K999" s="303"/>
    </row>
    <row r="1000" spans="10:11" ht="19.5">
      <c r="J1000" s="303"/>
      <c r="K1000" s="303"/>
    </row>
    <row r="1001" spans="10:11" ht="19.5">
      <c r="J1001" s="303"/>
      <c r="K1001" s="303"/>
    </row>
    <row r="1002" spans="10:11" ht="19.5">
      <c r="J1002" s="303"/>
      <c r="K1002" s="303"/>
    </row>
    <row r="1003" spans="10:11" ht="19.5">
      <c r="J1003" s="303"/>
      <c r="K1003" s="303"/>
    </row>
    <row r="1004" spans="10:11" ht="19.5">
      <c r="J1004" s="303"/>
      <c r="K1004" s="303"/>
    </row>
    <row r="1005" spans="10:11" ht="19.5">
      <c r="J1005" s="303"/>
      <c r="K1005" s="303"/>
    </row>
    <row r="1006" spans="10:11" ht="19.5">
      <c r="J1006" s="303"/>
      <c r="K1006" s="303"/>
    </row>
    <row r="1007" spans="10:11" ht="19.5">
      <c r="J1007" s="303"/>
      <c r="K1007" s="303"/>
    </row>
    <row r="1008" spans="10:11" ht="19.5">
      <c r="J1008" s="303"/>
      <c r="K1008" s="303"/>
    </row>
    <row r="1009" spans="10:11" ht="19.5">
      <c r="J1009" s="303"/>
      <c r="K1009" s="303"/>
    </row>
    <row r="1010" spans="10:11" ht="19.5">
      <c r="J1010" s="303"/>
      <c r="K1010" s="303"/>
    </row>
    <row r="1011" spans="10:11" ht="19.5">
      <c r="J1011" s="303"/>
      <c r="K1011" s="303"/>
    </row>
    <row r="1012" spans="10:11" ht="19.5">
      <c r="J1012" s="303"/>
      <c r="K1012" s="303"/>
    </row>
    <row r="1013" spans="10:11" ht="19.5">
      <c r="J1013" s="303"/>
      <c r="K1013" s="303"/>
    </row>
    <row r="1014" spans="10:11" ht="19.5">
      <c r="J1014" s="303"/>
      <c r="K1014" s="303"/>
    </row>
    <row r="1015" spans="10:11" ht="19.5">
      <c r="J1015" s="303"/>
      <c r="K1015" s="303"/>
    </row>
    <row r="1016" spans="10:11" ht="19.5">
      <c r="J1016" s="303"/>
      <c r="K1016" s="303"/>
    </row>
    <row r="1017" spans="10:11" ht="19.5">
      <c r="J1017" s="303"/>
      <c r="K1017" s="303"/>
    </row>
  </sheetData>
  <customSheetViews>
    <customSheetView guid="{89EA35C3-7924-44DA-B8AA-065DFF2CD6E9}" scale="40" showPageBreaks="1" fitToPage="1" printArea="1" hiddenColumns="1" view="pageBreakPreview" topLeftCell="A13">
      <selection activeCell="W34" sqref="W34"/>
      <pageMargins left="0" right="0" top="0" bottom="0" header="0" footer="0"/>
      <pageSetup paperSize="9" scale="35" fitToHeight="0" orientation="portrait" r:id="rId1"/>
    </customSheetView>
    <customSheetView guid="{3639C9D1-8CC8-487E-A492-E97C3143B85F}" scale="40" showPageBreaks="1" fitToPage="1" printArea="1" hiddenColumns="1" view="pageBreakPreview" topLeftCell="A13">
      <selection activeCell="W34" sqref="W34"/>
      <pageMargins left="0" right="0" top="0" bottom="0" header="0" footer="0"/>
      <pageSetup paperSize="9" scale="34" fitToHeight="0" orientation="portrait" r:id="rId2"/>
    </customSheetView>
    <customSheetView guid="{82B9B5EF-342D-4631-9AF3-2E5299022429}" scale="40" showPageBreaks="1" fitToPage="1" printArea="1" hiddenColumns="1" view="pageBreakPreview" topLeftCell="A13">
      <selection activeCell="W34" sqref="W34"/>
      <pageMargins left="0" right="0" top="0" bottom="0" header="0" footer="0"/>
      <pageSetup paperSize="9" scale="34" fitToHeight="0" orientation="portrait" r:id="rId3"/>
    </customSheetView>
  </customSheetViews>
  <mergeCells count="37">
    <mergeCell ref="A1:K1"/>
    <mergeCell ref="A2:K2"/>
    <mergeCell ref="D22:H22"/>
    <mergeCell ref="C34:C38"/>
    <mergeCell ref="I3:I4"/>
    <mergeCell ref="A5:K5"/>
    <mergeCell ref="A3:A4"/>
    <mergeCell ref="A33:K33"/>
    <mergeCell ref="C3:C4"/>
    <mergeCell ref="A23:K23"/>
    <mergeCell ref="C20:C21"/>
    <mergeCell ref="B3:B4"/>
    <mergeCell ref="J3:K3"/>
    <mergeCell ref="D3:H3"/>
    <mergeCell ref="C6:C9"/>
    <mergeCell ref="A11:K11"/>
    <mergeCell ref="C17:C19"/>
    <mergeCell ref="D32:H32"/>
    <mergeCell ref="D31:H31"/>
    <mergeCell ref="D25:H25"/>
    <mergeCell ref="D26:H26"/>
    <mergeCell ref="D27:H27"/>
    <mergeCell ref="D28:H28"/>
    <mergeCell ref="D29:H29"/>
    <mergeCell ref="D30:H30"/>
    <mergeCell ref="D24:H24"/>
    <mergeCell ref="A68:H69"/>
    <mergeCell ref="A52:K52"/>
    <mergeCell ref="A48:K48"/>
    <mergeCell ref="C65:C67"/>
    <mergeCell ref="A60:K60"/>
    <mergeCell ref="C53:C54"/>
    <mergeCell ref="C61:C64"/>
    <mergeCell ref="J51:K51"/>
    <mergeCell ref="F59:H59"/>
    <mergeCell ref="C55:C56"/>
    <mergeCell ref="J61:J67"/>
  </mergeCells>
  <pageMargins left="0" right="0" top="0" bottom="0" header="0" footer="0"/>
  <pageSetup paperSize="9" scale="34" fitToHeight="0" orientation="portrait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M298"/>
  <sheetViews>
    <sheetView view="pageBreakPreview" topLeftCell="A16" zoomScale="40" zoomScaleNormal="100" zoomScaleSheetLayoutView="40" workbookViewId="0">
      <selection activeCell="J15" sqref="J15:J16"/>
    </sheetView>
  </sheetViews>
  <sheetFormatPr defaultRowHeight="16.5"/>
  <cols>
    <col min="1" max="1" width="79.140625" style="306" customWidth="1"/>
    <col min="2" max="2" width="16.42578125" style="303" customWidth="1"/>
    <col min="3" max="3" width="49.7109375" style="303" customWidth="1"/>
    <col min="4" max="4" width="20.7109375" style="306" hidden="1" customWidth="1"/>
    <col min="5" max="5" width="20.7109375" style="306" customWidth="1"/>
    <col min="6" max="9" width="20.7109375" style="303" customWidth="1"/>
    <col min="10" max="10" width="22.28515625" style="307" customWidth="1"/>
    <col min="11" max="11" width="18.28515625" style="307" customWidth="1"/>
    <col min="12" max="12" width="0.5703125" style="303" customWidth="1"/>
    <col min="13" max="13" width="9.140625" style="303" hidden="1" customWidth="1"/>
    <col min="14" max="16384" width="9.140625" style="303"/>
  </cols>
  <sheetData>
    <row r="1" spans="1:11" s="508" customFormat="1" ht="409.5" customHeight="1">
      <c r="A1" s="1249"/>
      <c r="B1" s="1304"/>
      <c r="C1" s="1304"/>
      <c r="D1" s="1304"/>
      <c r="E1" s="1304"/>
      <c r="F1" s="1304"/>
      <c r="G1" s="1304"/>
      <c r="H1" s="1304"/>
      <c r="I1" s="1304"/>
      <c r="J1" s="1304"/>
      <c r="K1" s="1304"/>
    </row>
    <row r="2" spans="1:11" s="508" customFormat="1" ht="133.5" customHeight="1">
      <c r="A2" s="1249"/>
      <c r="B2" s="1304"/>
      <c r="C2" s="1304"/>
      <c r="D2" s="1304"/>
      <c r="E2" s="1304"/>
      <c r="F2" s="1304"/>
      <c r="G2" s="1304"/>
      <c r="H2" s="1304"/>
      <c r="I2" s="1304"/>
      <c r="J2" s="1304"/>
      <c r="K2" s="1304"/>
    </row>
    <row r="3" spans="1:11" s="508" customFormat="1" ht="106.5" hidden="1" customHeight="1">
      <c r="A3" s="1249"/>
      <c r="B3" s="1304"/>
      <c r="C3" s="1304"/>
      <c r="D3" s="1304"/>
      <c r="E3" s="1304"/>
      <c r="F3" s="1304"/>
      <c r="G3" s="1304"/>
      <c r="H3" s="1304"/>
      <c r="I3" s="1304"/>
      <c r="J3" s="1304"/>
      <c r="K3" s="1304"/>
    </row>
    <row r="4" spans="1:11" ht="98.25" customHeight="1">
      <c r="A4" s="1250" t="s">
        <v>188</v>
      </c>
      <c r="B4" s="1250" t="s">
        <v>196</v>
      </c>
      <c r="C4" s="1258" t="s">
        <v>186</v>
      </c>
      <c r="D4" s="1147" t="s">
        <v>559</v>
      </c>
      <c r="E4" s="1147"/>
      <c r="F4" s="1147"/>
      <c r="G4" s="1147"/>
      <c r="H4" s="1147"/>
      <c r="I4" s="1294" t="s">
        <v>184</v>
      </c>
      <c r="J4" s="1251" t="s">
        <v>560</v>
      </c>
      <c r="K4" s="1251"/>
    </row>
    <row r="5" spans="1:11" ht="126" customHeight="1">
      <c r="A5" s="1141"/>
      <c r="B5" s="1141"/>
      <c r="C5" s="1259"/>
      <c r="D5" s="302" t="s">
        <v>491</v>
      </c>
      <c r="E5" s="880" t="s">
        <v>491</v>
      </c>
      <c r="F5" s="283" t="s">
        <v>492</v>
      </c>
      <c r="G5" s="283" t="s">
        <v>493</v>
      </c>
      <c r="H5" s="283" t="s">
        <v>494</v>
      </c>
      <c r="I5" s="1295"/>
      <c r="J5" s="227"/>
      <c r="K5" s="227"/>
    </row>
    <row r="6" spans="1:11" s="508" customFormat="1" ht="75" customHeight="1">
      <c r="A6" s="1144" t="s">
        <v>799</v>
      </c>
      <c r="B6" s="1144"/>
      <c r="C6" s="1144"/>
      <c r="D6" s="1144"/>
      <c r="E6" s="1144"/>
      <c r="F6" s="1144"/>
      <c r="G6" s="1144"/>
      <c r="H6" s="1144"/>
      <c r="I6" s="1144"/>
      <c r="J6" s="1144"/>
      <c r="K6" s="1144"/>
    </row>
    <row r="7" spans="1:11" s="508" customFormat="1" ht="147" customHeight="1">
      <c r="A7" s="574" t="s">
        <v>802</v>
      </c>
      <c r="B7" s="576" t="s">
        <v>25</v>
      </c>
      <c r="C7" s="577"/>
      <c r="D7" s="1300">
        <v>280</v>
      </c>
      <c r="E7" s="1301"/>
      <c r="F7" s="1302"/>
      <c r="G7" s="1302"/>
      <c r="H7" s="1303"/>
      <c r="I7" s="674">
        <v>0</v>
      </c>
      <c r="J7" s="563"/>
      <c r="K7" s="563"/>
    </row>
    <row r="8" spans="1:11" s="508" customFormat="1" ht="147" customHeight="1">
      <c r="A8" s="574" t="s">
        <v>803</v>
      </c>
      <c r="B8" s="576" t="s">
        <v>25</v>
      </c>
      <c r="C8" s="577"/>
      <c r="D8" s="1300">
        <v>280</v>
      </c>
      <c r="E8" s="1301"/>
      <c r="F8" s="1302"/>
      <c r="G8" s="1302"/>
      <c r="H8" s="1303"/>
      <c r="I8" s="674">
        <v>0</v>
      </c>
      <c r="J8" s="563"/>
      <c r="K8" s="563"/>
    </row>
    <row r="9" spans="1:11" s="508" customFormat="1" ht="147" customHeight="1">
      <c r="A9" s="574" t="s">
        <v>804</v>
      </c>
      <c r="B9" s="576" t="s">
        <v>25</v>
      </c>
      <c r="C9" s="577"/>
      <c r="D9" s="1300">
        <v>280</v>
      </c>
      <c r="E9" s="1301"/>
      <c r="F9" s="1302"/>
      <c r="G9" s="1302"/>
      <c r="H9" s="1303"/>
      <c r="I9" s="674">
        <v>0</v>
      </c>
      <c r="J9" s="563"/>
      <c r="K9" s="563"/>
    </row>
    <row r="10" spans="1:11" s="508" customFormat="1" ht="75" customHeight="1">
      <c r="A10" s="1144" t="s">
        <v>800</v>
      </c>
      <c r="B10" s="1144"/>
      <c r="C10" s="1144"/>
      <c r="D10" s="1144"/>
      <c r="E10" s="1144"/>
      <c r="F10" s="1144"/>
      <c r="G10" s="1144"/>
      <c r="H10" s="1144"/>
      <c r="I10" s="1144"/>
      <c r="J10" s="1144"/>
      <c r="K10" s="1144"/>
    </row>
    <row r="11" spans="1:11" s="508" customFormat="1" ht="144.75" customHeight="1">
      <c r="A11" s="575" t="s">
        <v>801</v>
      </c>
      <c r="B11" s="578" t="s">
        <v>25</v>
      </c>
      <c r="C11"/>
      <c r="D11" s="1300">
        <v>280</v>
      </c>
      <c r="E11" s="1301"/>
      <c r="F11" s="1302"/>
      <c r="G11" s="1302"/>
      <c r="H11" s="1303"/>
      <c r="I11" s="705">
        <v>0</v>
      </c>
      <c r="J11" s="563"/>
      <c r="K11" s="563"/>
    </row>
    <row r="12" spans="1:11" s="508" customFormat="1" ht="76.5" customHeight="1">
      <c r="A12" s="1144" t="s">
        <v>770</v>
      </c>
      <c r="B12" s="1144"/>
      <c r="C12" s="1144"/>
      <c r="D12" s="1144"/>
      <c r="E12" s="1144"/>
      <c r="F12" s="1144"/>
      <c r="G12" s="1144"/>
      <c r="H12" s="1144"/>
      <c r="I12" s="1144"/>
      <c r="J12" s="1144"/>
      <c r="K12" s="1144"/>
    </row>
    <row r="13" spans="1:11" s="913" customFormat="1" ht="150" customHeight="1">
      <c r="A13" s="984" t="s">
        <v>771</v>
      </c>
      <c r="B13" s="985" t="s">
        <v>25</v>
      </c>
      <c r="C13" s="986"/>
      <c r="D13" s="987">
        <f>F13*1.43</f>
        <v>696.69600000000003</v>
      </c>
      <c r="E13" s="987">
        <v>622.04999999999995</v>
      </c>
      <c r="F13" s="988">
        <v>487.20000000000005</v>
      </c>
      <c r="G13" s="988">
        <v>453.09600000000006</v>
      </c>
      <c r="H13" s="988">
        <v>423.86400000000003</v>
      </c>
      <c r="I13" s="989">
        <v>0</v>
      </c>
      <c r="J13" s="990"/>
      <c r="K13" s="990"/>
    </row>
    <row r="14" spans="1:11" ht="60" customHeight="1">
      <c r="A14" s="1144" t="s">
        <v>482</v>
      </c>
      <c r="B14" s="1144"/>
      <c r="C14" s="1144"/>
      <c r="D14" s="1144"/>
      <c r="E14" s="1144"/>
      <c r="F14" s="1144"/>
      <c r="G14" s="1144"/>
      <c r="H14" s="1144"/>
      <c r="I14" s="1144"/>
      <c r="J14" s="1144"/>
      <c r="K14" s="1144"/>
    </row>
    <row r="15" spans="1:11" ht="150" customHeight="1">
      <c r="A15" s="285" t="s">
        <v>495</v>
      </c>
      <c r="B15" s="232" t="s">
        <v>25</v>
      </c>
      <c r="C15" s="309"/>
      <c r="D15" s="233">
        <f>F15*1.43</f>
        <v>1591.9904000000001</v>
      </c>
      <c r="E15" s="891">
        <v>1421.4199999999998</v>
      </c>
      <c r="F15" s="199">
        <v>1113.2800000000002</v>
      </c>
      <c r="G15" s="199">
        <v>1035.3504000000003</v>
      </c>
      <c r="H15" s="199">
        <v>968.55360000000019</v>
      </c>
      <c r="I15" s="861">
        <v>0</v>
      </c>
      <c r="J15" s="1296">
        <v>195</v>
      </c>
      <c r="K15" s="1298" t="s">
        <v>887</v>
      </c>
    </row>
    <row r="16" spans="1:11" ht="150" customHeight="1">
      <c r="A16" s="226" t="s">
        <v>496</v>
      </c>
      <c r="B16" s="229" t="s">
        <v>25</v>
      </c>
      <c r="C16" s="304"/>
      <c r="D16" s="230">
        <f>F16*1.43</f>
        <v>1591.9904000000001</v>
      </c>
      <c r="E16" s="892">
        <v>1421.4199999999998</v>
      </c>
      <c r="F16" s="234">
        <v>1113.2800000000002</v>
      </c>
      <c r="G16" s="234">
        <v>1035.3504000000003</v>
      </c>
      <c r="H16" s="234">
        <v>968.55360000000019</v>
      </c>
      <c r="I16" s="704">
        <v>0</v>
      </c>
      <c r="J16" s="1297"/>
      <c r="K16" s="1299"/>
    </row>
    <row r="17" spans="1:11" ht="60" customHeight="1">
      <c r="A17" s="1144" t="s">
        <v>481</v>
      </c>
      <c r="B17" s="1144"/>
      <c r="C17" s="1144"/>
      <c r="D17" s="1144"/>
      <c r="E17" s="1144"/>
      <c r="F17" s="1144"/>
      <c r="G17" s="1144"/>
      <c r="H17" s="1144"/>
      <c r="I17" s="1144"/>
      <c r="J17" s="1144"/>
      <c r="K17" s="1144"/>
    </row>
    <row r="18" spans="1:11" ht="150" customHeight="1">
      <c r="A18" s="225" t="s">
        <v>480</v>
      </c>
      <c r="B18" s="231" t="s">
        <v>25</v>
      </c>
      <c r="C18" s="1241"/>
      <c r="D18" s="230">
        <f>F18*1.43</f>
        <v>576.57600000000002</v>
      </c>
      <c r="E18" s="892">
        <v>514.79999999999995</v>
      </c>
      <c r="F18" s="234">
        <v>403.20000000000005</v>
      </c>
      <c r="G18" s="234">
        <v>374.97600000000006</v>
      </c>
      <c r="H18" s="228">
        <v>350.78400000000005</v>
      </c>
      <c r="I18" s="666">
        <v>0</v>
      </c>
      <c r="J18" s="1019">
        <v>96</v>
      </c>
      <c r="K18" s="220"/>
    </row>
    <row r="19" spans="1:11" ht="150" customHeight="1">
      <c r="A19" s="225" t="s">
        <v>479</v>
      </c>
      <c r="B19" s="231" t="s">
        <v>25</v>
      </c>
      <c r="C19" s="1241"/>
      <c r="D19" s="590">
        <f>F19*1.43</f>
        <v>461.26080000000007</v>
      </c>
      <c r="E19" s="892">
        <v>411.84</v>
      </c>
      <c r="F19" s="234">
        <v>322.56000000000006</v>
      </c>
      <c r="G19" s="234">
        <v>299.98080000000004</v>
      </c>
      <c r="H19" s="228">
        <v>280.62720000000007</v>
      </c>
      <c r="I19" s="666">
        <v>0</v>
      </c>
      <c r="J19" s="1019">
        <v>83</v>
      </c>
      <c r="K19" s="220"/>
    </row>
    <row r="20" spans="1:11" ht="150" customHeight="1">
      <c r="A20" s="225" t="s">
        <v>478</v>
      </c>
      <c r="B20" s="231" t="s">
        <v>25</v>
      </c>
      <c r="C20" s="1241"/>
      <c r="D20" s="590">
        <f>F20*1.43</f>
        <v>384.38400000000001</v>
      </c>
      <c r="E20" s="892">
        <v>343.2</v>
      </c>
      <c r="F20" s="234">
        <v>268.8</v>
      </c>
      <c r="G20" s="234">
        <v>249.98400000000004</v>
      </c>
      <c r="H20" s="228">
        <v>233.85599999999999</v>
      </c>
      <c r="I20" s="666">
        <v>0</v>
      </c>
      <c r="J20" s="1019">
        <v>149</v>
      </c>
      <c r="K20" s="220"/>
    </row>
    <row r="21" spans="1:11" ht="150" customHeight="1">
      <c r="A21" s="225" t="s">
        <v>477</v>
      </c>
      <c r="B21" s="231" t="s">
        <v>25</v>
      </c>
      <c r="C21" s="1241"/>
      <c r="D21" s="590">
        <f>F21*1.43</f>
        <v>368.36799999999999</v>
      </c>
      <c r="E21" s="892">
        <v>328.9</v>
      </c>
      <c r="F21" s="234">
        <v>257.60000000000002</v>
      </c>
      <c r="G21" s="234">
        <v>239.56800000000004</v>
      </c>
      <c r="H21" s="228">
        <v>224.11200000000002</v>
      </c>
      <c r="I21" s="666">
        <v>0</v>
      </c>
      <c r="J21" s="1019">
        <v>84</v>
      </c>
      <c r="K21" s="220"/>
    </row>
    <row r="22" spans="1:11" ht="100.5" customHeight="1">
      <c r="A22" s="1233" t="s">
        <v>497</v>
      </c>
      <c r="B22" s="1234"/>
      <c r="C22" s="1234"/>
      <c r="D22" s="1234"/>
      <c r="E22" s="1234"/>
      <c r="F22" s="1234"/>
      <c r="G22" s="1234"/>
      <c r="H22" s="1263"/>
      <c r="I22" s="650" t="s">
        <v>1008</v>
      </c>
      <c r="J22" s="353"/>
      <c r="K22" s="353"/>
    </row>
    <row r="23" spans="1:11" ht="35.25" customHeight="1">
      <c r="A23" s="1162"/>
      <c r="B23" s="1264"/>
      <c r="C23" s="1264"/>
      <c r="D23" s="1264"/>
      <c r="E23" s="1264"/>
      <c r="F23" s="1264"/>
      <c r="G23" s="1264"/>
      <c r="H23" s="1265"/>
      <c r="I23" s="650">
        <f>SUM(I4:I21)</f>
        <v>0</v>
      </c>
      <c r="J23" s="353"/>
      <c r="K23" s="353"/>
    </row>
    <row r="24" spans="1:11" ht="61.5" customHeight="1">
      <c r="J24" s="311"/>
      <c r="K24" s="311"/>
    </row>
    <row r="25" spans="1:11">
      <c r="J25" s="311"/>
      <c r="K25" s="311"/>
    </row>
    <row r="26" spans="1:11">
      <c r="J26" s="311"/>
      <c r="K26" s="311"/>
    </row>
    <row r="27" spans="1:11">
      <c r="J27" s="311"/>
      <c r="K27" s="311"/>
    </row>
    <row r="28" spans="1:11">
      <c r="J28" s="311"/>
      <c r="K28" s="311"/>
    </row>
    <row r="29" spans="1:11">
      <c r="J29" s="311"/>
      <c r="K29" s="311"/>
    </row>
    <row r="30" spans="1:11">
      <c r="J30" s="311"/>
      <c r="K30" s="311"/>
    </row>
    <row r="31" spans="1:11">
      <c r="J31" s="311"/>
      <c r="K31" s="311"/>
    </row>
    <row r="32" spans="1:11">
      <c r="J32" s="311"/>
      <c r="K32" s="311"/>
    </row>
    <row r="33" spans="10:11">
      <c r="J33" s="311"/>
      <c r="K33" s="311"/>
    </row>
    <row r="34" spans="10:11">
      <c r="J34" s="311"/>
      <c r="K34" s="311"/>
    </row>
    <row r="35" spans="10:11">
      <c r="J35" s="311"/>
      <c r="K35" s="311"/>
    </row>
    <row r="36" spans="10:11">
      <c r="J36" s="311"/>
      <c r="K36" s="311"/>
    </row>
    <row r="37" spans="10:11">
      <c r="J37" s="311"/>
      <c r="K37" s="311"/>
    </row>
    <row r="38" spans="10:11">
      <c r="J38" s="311"/>
      <c r="K38" s="311"/>
    </row>
    <row r="39" spans="10:11">
      <c r="J39" s="311"/>
      <c r="K39" s="311"/>
    </row>
    <row r="40" spans="10:11">
      <c r="J40" s="311"/>
      <c r="K40" s="311"/>
    </row>
    <row r="41" spans="10:11">
      <c r="J41" s="311"/>
      <c r="K41" s="311"/>
    </row>
    <row r="42" spans="10:11">
      <c r="J42" s="311"/>
      <c r="K42" s="311"/>
    </row>
    <row r="43" spans="10:11">
      <c r="J43" s="311"/>
      <c r="K43" s="311"/>
    </row>
    <row r="44" spans="10:11">
      <c r="J44" s="311"/>
      <c r="K44" s="311"/>
    </row>
    <row r="45" spans="10:11">
      <c r="J45" s="311"/>
      <c r="K45" s="311"/>
    </row>
    <row r="46" spans="10:11">
      <c r="J46" s="311"/>
      <c r="K46" s="311"/>
    </row>
    <row r="47" spans="10:11">
      <c r="J47" s="311"/>
      <c r="K47" s="311"/>
    </row>
    <row r="48" spans="10:11">
      <c r="J48" s="311"/>
      <c r="K48" s="311"/>
    </row>
    <row r="49" spans="10:11">
      <c r="J49" s="311"/>
      <c r="K49" s="311"/>
    </row>
    <row r="50" spans="10:11">
      <c r="J50" s="311"/>
      <c r="K50" s="311"/>
    </row>
    <row r="51" spans="10:11">
      <c r="J51" s="311"/>
      <c r="K51" s="311"/>
    </row>
    <row r="52" spans="10:11">
      <c r="J52" s="311"/>
      <c r="K52" s="311"/>
    </row>
    <row r="53" spans="10:11">
      <c r="J53" s="311"/>
      <c r="K53" s="311"/>
    </row>
    <row r="54" spans="10:11">
      <c r="J54" s="311"/>
      <c r="K54" s="311"/>
    </row>
    <row r="55" spans="10:11">
      <c r="J55" s="311"/>
      <c r="K55" s="311"/>
    </row>
    <row r="56" spans="10:11">
      <c r="J56" s="311"/>
      <c r="K56" s="311"/>
    </row>
    <row r="57" spans="10:11">
      <c r="J57" s="311"/>
      <c r="K57" s="311"/>
    </row>
    <row r="58" spans="10:11">
      <c r="J58" s="311"/>
      <c r="K58" s="311"/>
    </row>
    <row r="59" spans="10:11">
      <c r="J59" s="311"/>
      <c r="K59" s="311"/>
    </row>
    <row r="60" spans="10:11">
      <c r="J60" s="311"/>
      <c r="K60" s="311"/>
    </row>
    <row r="61" spans="10:11">
      <c r="J61" s="311"/>
      <c r="K61" s="311"/>
    </row>
    <row r="62" spans="10:11">
      <c r="J62" s="311"/>
      <c r="K62" s="311"/>
    </row>
    <row r="63" spans="10:11">
      <c r="J63" s="311"/>
      <c r="K63" s="311"/>
    </row>
    <row r="64" spans="10:11">
      <c r="J64" s="311"/>
      <c r="K64" s="311"/>
    </row>
    <row r="65" spans="10:11">
      <c r="J65" s="311"/>
      <c r="K65" s="311"/>
    </row>
    <row r="66" spans="10:11">
      <c r="J66" s="311"/>
      <c r="K66" s="311"/>
    </row>
    <row r="67" spans="10:11">
      <c r="J67" s="311"/>
      <c r="K67" s="311"/>
    </row>
    <row r="68" spans="10:11">
      <c r="J68" s="311"/>
      <c r="K68" s="311"/>
    </row>
    <row r="69" spans="10:11">
      <c r="J69" s="311"/>
      <c r="K69" s="311"/>
    </row>
    <row r="70" spans="10:11">
      <c r="J70" s="311"/>
      <c r="K70" s="311"/>
    </row>
    <row r="71" spans="10:11">
      <c r="J71" s="311"/>
      <c r="K71" s="311"/>
    </row>
    <row r="72" spans="10:11">
      <c r="J72" s="311"/>
      <c r="K72" s="311"/>
    </row>
    <row r="73" spans="10:11">
      <c r="J73" s="311"/>
      <c r="K73" s="311"/>
    </row>
    <row r="74" spans="10:11">
      <c r="J74" s="311"/>
      <c r="K74" s="311"/>
    </row>
    <row r="75" spans="10:11">
      <c r="J75" s="311"/>
      <c r="K75" s="311"/>
    </row>
    <row r="76" spans="10:11">
      <c r="J76" s="311"/>
      <c r="K76" s="311"/>
    </row>
    <row r="77" spans="10:11">
      <c r="J77" s="311"/>
      <c r="K77" s="311"/>
    </row>
    <row r="78" spans="10:11">
      <c r="J78" s="311"/>
      <c r="K78" s="311"/>
    </row>
    <row r="79" spans="10:11">
      <c r="J79" s="311"/>
      <c r="K79" s="311"/>
    </row>
    <row r="80" spans="10:11">
      <c r="J80" s="311"/>
      <c r="K80" s="311"/>
    </row>
    <row r="81" spans="10:11">
      <c r="J81" s="311"/>
      <c r="K81" s="311"/>
    </row>
    <row r="82" spans="10:11">
      <c r="J82" s="311"/>
      <c r="K82" s="311"/>
    </row>
    <row r="83" spans="10:11">
      <c r="J83" s="311"/>
      <c r="K83" s="311"/>
    </row>
    <row r="84" spans="10:11">
      <c r="J84" s="311"/>
      <c r="K84" s="311"/>
    </row>
    <row r="85" spans="10:11">
      <c r="J85" s="311"/>
      <c r="K85" s="311"/>
    </row>
    <row r="86" spans="10:11">
      <c r="J86" s="311"/>
      <c r="K86" s="311"/>
    </row>
    <row r="87" spans="10:11">
      <c r="J87" s="311"/>
      <c r="K87" s="311"/>
    </row>
    <row r="88" spans="10:11">
      <c r="J88" s="311"/>
      <c r="K88" s="311"/>
    </row>
    <row r="89" spans="10:11">
      <c r="J89" s="311"/>
      <c r="K89" s="311"/>
    </row>
    <row r="90" spans="10:11">
      <c r="J90" s="311"/>
      <c r="K90" s="311"/>
    </row>
    <row r="91" spans="10:11">
      <c r="J91" s="311"/>
      <c r="K91" s="311"/>
    </row>
    <row r="92" spans="10:11">
      <c r="J92" s="311"/>
      <c r="K92" s="311"/>
    </row>
    <row r="93" spans="10:11">
      <c r="J93" s="311"/>
      <c r="K93" s="311"/>
    </row>
    <row r="94" spans="10:11">
      <c r="J94" s="311"/>
      <c r="K94" s="311"/>
    </row>
    <row r="95" spans="10:11">
      <c r="J95" s="311"/>
      <c r="K95" s="311"/>
    </row>
    <row r="96" spans="10:11">
      <c r="J96" s="311"/>
      <c r="K96" s="311"/>
    </row>
    <row r="97" spans="10:11">
      <c r="J97" s="311"/>
      <c r="K97" s="311"/>
    </row>
    <row r="98" spans="10:11">
      <c r="J98" s="311"/>
      <c r="K98" s="311"/>
    </row>
    <row r="99" spans="10:11">
      <c r="J99" s="311"/>
      <c r="K99" s="311"/>
    </row>
    <row r="100" spans="10:11">
      <c r="J100" s="311"/>
      <c r="K100" s="311"/>
    </row>
    <row r="101" spans="10:11">
      <c r="J101" s="311"/>
      <c r="K101" s="311"/>
    </row>
    <row r="102" spans="10:11">
      <c r="J102" s="311"/>
      <c r="K102" s="311"/>
    </row>
    <row r="103" spans="10:11">
      <c r="J103" s="311"/>
      <c r="K103" s="311"/>
    </row>
    <row r="104" spans="10:11">
      <c r="J104" s="311"/>
      <c r="K104" s="311"/>
    </row>
    <row r="105" spans="10:11">
      <c r="J105" s="311"/>
      <c r="K105" s="311"/>
    </row>
    <row r="106" spans="10:11">
      <c r="J106" s="311"/>
      <c r="K106" s="311"/>
    </row>
    <row r="107" spans="10:11">
      <c r="J107" s="311"/>
      <c r="K107" s="311"/>
    </row>
    <row r="108" spans="10:11">
      <c r="J108" s="311"/>
      <c r="K108" s="311"/>
    </row>
    <row r="109" spans="10:11">
      <c r="J109" s="311"/>
      <c r="K109" s="311"/>
    </row>
    <row r="110" spans="10:11">
      <c r="J110" s="311"/>
      <c r="K110" s="311"/>
    </row>
    <row r="111" spans="10:11">
      <c r="J111" s="311"/>
      <c r="K111" s="311"/>
    </row>
    <row r="112" spans="10:11">
      <c r="J112" s="311"/>
      <c r="K112" s="311"/>
    </row>
    <row r="113" spans="10:11">
      <c r="J113" s="311"/>
      <c r="K113" s="311"/>
    </row>
    <row r="114" spans="10:11">
      <c r="J114" s="311"/>
      <c r="K114" s="311"/>
    </row>
    <row r="115" spans="10:11">
      <c r="J115" s="311"/>
      <c r="K115" s="311"/>
    </row>
    <row r="116" spans="10:11">
      <c r="J116" s="311"/>
      <c r="K116" s="311"/>
    </row>
    <row r="117" spans="10:11">
      <c r="J117" s="311"/>
      <c r="K117" s="311"/>
    </row>
    <row r="118" spans="10:11">
      <c r="J118" s="311"/>
      <c r="K118" s="311"/>
    </row>
    <row r="119" spans="10:11">
      <c r="J119" s="311"/>
      <c r="K119" s="311"/>
    </row>
    <row r="120" spans="10:11">
      <c r="J120" s="311"/>
      <c r="K120" s="311"/>
    </row>
    <row r="121" spans="10:11">
      <c r="J121" s="311"/>
      <c r="K121" s="311"/>
    </row>
    <row r="122" spans="10:11">
      <c r="J122" s="311"/>
      <c r="K122" s="311"/>
    </row>
    <row r="123" spans="10:11">
      <c r="J123" s="311"/>
      <c r="K123" s="311"/>
    </row>
    <row r="124" spans="10:11">
      <c r="J124" s="311"/>
      <c r="K124" s="311"/>
    </row>
    <row r="125" spans="10:11">
      <c r="J125" s="311"/>
      <c r="K125" s="311"/>
    </row>
    <row r="126" spans="10:11">
      <c r="J126" s="311"/>
      <c r="K126" s="311"/>
    </row>
    <row r="127" spans="10:11">
      <c r="J127" s="311"/>
      <c r="K127" s="311"/>
    </row>
    <row r="128" spans="10:11">
      <c r="J128" s="311"/>
      <c r="K128" s="311"/>
    </row>
    <row r="129" spans="10:11">
      <c r="J129" s="311"/>
      <c r="K129" s="311"/>
    </row>
    <row r="130" spans="10:11">
      <c r="J130" s="311"/>
      <c r="K130" s="311"/>
    </row>
    <row r="131" spans="10:11">
      <c r="J131" s="311"/>
      <c r="K131" s="311"/>
    </row>
    <row r="132" spans="10:11">
      <c r="J132" s="311"/>
      <c r="K132" s="311"/>
    </row>
    <row r="133" spans="10:11">
      <c r="J133" s="311"/>
      <c r="K133" s="311"/>
    </row>
    <row r="134" spans="10:11">
      <c r="J134" s="311"/>
      <c r="K134" s="311"/>
    </row>
    <row r="135" spans="10:11">
      <c r="J135" s="311"/>
      <c r="K135" s="311"/>
    </row>
    <row r="136" spans="10:11">
      <c r="J136" s="311"/>
      <c r="K136" s="311"/>
    </row>
    <row r="137" spans="10:11">
      <c r="J137" s="311"/>
      <c r="K137" s="311"/>
    </row>
    <row r="138" spans="10:11">
      <c r="J138" s="311"/>
      <c r="K138" s="311"/>
    </row>
    <row r="139" spans="10:11">
      <c r="J139" s="311"/>
      <c r="K139" s="311"/>
    </row>
    <row r="140" spans="10:11">
      <c r="J140" s="311"/>
      <c r="K140" s="311"/>
    </row>
    <row r="141" spans="10:11">
      <c r="J141" s="311"/>
      <c r="K141" s="311"/>
    </row>
    <row r="142" spans="10:11">
      <c r="J142" s="311"/>
      <c r="K142" s="311"/>
    </row>
    <row r="143" spans="10:11">
      <c r="J143" s="311"/>
      <c r="K143" s="311"/>
    </row>
    <row r="144" spans="10:11">
      <c r="J144" s="311"/>
      <c r="K144" s="311"/>
    </row>
    <row r="145" spans="10:11">
      <c r="J145" s="311"/>
      <c r="K145" s="311"/>
    </row>
    <row r="146" spans="10:11">
      <c r="J146" s="311"/>
      <c r="K146" s="311"/>
    </row>
    <row r="147" spans="10:11">
      <c r="J147" s="311"/>
      <c r="K147" s="311"/>
    </row>
    <row r="148" spans="10:11">
      <c r="J148" s="311"/>
      <c r="K148" s="311"/>
    </row>
    <row r="149" spans="10:11">
      <c r="J149" s="311"/>
      <c r="K149" s="311"/>
    </row>
    <row r="150" spans="10:11">
      <c r="J150" s="311"/>
      <c r="K150" s="311"/>
    </row>
    <row r="151" spans="10:11">
      <c r="J151" s="311"/>
      <c r="K151" s="311"/>
    </row>
    <row r="152" spans="10:11">
      <c r="J152" s="311"/>
      <c r="K152" s="311"/>
    </row>
    <row r="153" spans="10:11">
      <c r="J153" s="311"/>
      <c r="K153" s="311"/>
    </row>
    <row r="154" spans="10:11">
      <c r="J154" s="311"/>
      <c r="K154" s="311"/>
    </row>
    <row r="155" spans="10:11">
      <c r="J155" s="311"/>
      <c r="K155" s="311"/>
    </row>
    <row r="156" spans="10:11">
      <c r="J156" s="311"/>
      <c r="K156" s="311"/>
    </row>
    <row r="157" spans="10:11">
      <c r="J157" s="311"/>
      <c r="K157" s="311"/>
    </row>
    <row r="158" spans="10:11">
      <c r="J158" s="311"/>
      <c r="K158" s="311"/>
    </row>
    <row r="159" spans="10:11">
      <c r="J159" s="311"/>
      <c r="K159" s="311"/>
    </row>
    <row r="160" spans="10:11">
      <c r="J160" s="311"/>
      <c r="K160" s="311"/>
    </row>
    <row r="161" spans="10:11">
      <c r="J161" s="311"/>
      <c r="K161" s="311"/>
    </row>
    <row r="162" spans="10:11">
      <c r="J162" s="311"/>
      <c r="K162" s="311"/>
    </row>
    <row r="163" spans="10:11">
      <c r="J163" s="311"/>
      <c r="K163" s="311"/>
    </row>
    <row r="164" spans="10:11">
      <c r="J164" s="311"/>
      <c r="K164" s="311"/>
    </row>
    <row r="165" spans="10:11">
      <c r="J165" s="311"/>
      <c r="K165" s="311"/>
    </row>
    <row r="166" spans="10:11">
      <c r="J166" s="311"/>
      <c r="K166" s="311"/>
    </row>
    <row r="167" spans="10:11">
      <c r="J167" s="311"/>
      <c r="K167" s="311"/>
    </row>
    <row r="168" spans="10:11">
      <c r="J168" s="311"/>
      <c r="K168" s="311"/>
    </row>
    <row r="169" spans="10:11">
      <c r="J169" s="311"/>
      <c r="K169" s="311"/>
    </row>
    <row r="170" spans="10:11">
      <c r="J170" s="311"/>
      <c r="K170" s="311"/>
    </row>
    <row r="171" spans="10:11">
      <c r="J171" s="311"/>
      <c r="K171" s="311"/>
    </row>
    <row r="172" spans="10:11">
      <c r="J172" s="311"/>
      <c r="K172" s="311"/>
    </row>
    <row r="173" spans="10:11">
      <c r="J173" s="311"/>
      <c r="K173" s="311"/>
    </row>
    <row r="174" spans="10:11">
      <c r="J174" s="311"/>
      <c r="K174" s="311"/>
    </row>
    <row r="175" spans="10:11">
      <c r="J175" s="311"/>
      <c r="K175" s="311"/>
    </row>
    <row r="176" spans="10:11">
      <c r="J176" s="311"/>
      <c r="K176" s="311"/>
    </row>
    <row r="177" spans="10:11">
      <c r="J177" s="311"/>
      <c r="K177" s="311"/>
    </row>
    <row r="178" spans="10:11">
      <c r="J178" s="311"/>
      <c r="K178" s="311"/>
    </row>
    <row r="179" spans="10:11">
      <c r="J179" s="311"/>
      <c r="K179" s="311"/>
    </row>
    <row r="180" spans="10:11">
      <c r="J180" s="311"/>
      <c r="K180" s="311"/>
    </row>
    <row r="181" spans="10:11">
      <c r="J181" s="311"/>
      <c r="K181" s="311"/>
    </row>
    <row r="182" spans="10:11">
      <c r="J182" s="311"/>
      <c r="K182" s="311"/>
    </row>
    <row r="183" spans="10:11">
      <c r="J183" s="311"/>
      <c r="K183" s="311"/>
    </row>
    <row r="184" spans="10:11">
      <c r="J184" s="311"/>
      <c r="K184" s="311"/>
    </row>
    <row r="185" spans="10:11">
      <c r="J185" s="311"/>
      <c r="K185" s="311"/>
    </row>
    <row r="186" spans="10:11">
      <c r="J186" s="311"/>
      <c r="K186" s="311"/>
    </row>
    <row r="187" spans="10:11">
      <c r="J187" s="311"/>
      <c r="K187" s="311"/>
    </row>
    <row r="188" spans="10:11">
      <c r="J188" s="311"/>
      <c r="K188" s="311"/>
    </row>
    <row r="189" spans="10:11">
      <c r="J189" s="311"/>
      <c r="K189" s="311"/>
    </row>
    <row r="190" spans="10:11">
      <c r="J190" s="311"/>
      <c r="K190" s="311"/>
    </row>
    <row r="191" spans="10:11">
      <c r="J191" s="311"/>
      <c r="K191" s="311"/>
    </row>
    <row r="192" spans="10:11">
      <c r="J192" s="311"/>
      <c r="K192" s="311"/>
    </row>
    <row r="193" spans="10:11">
      <c r="J193" s="311"/>
      <c r="K193" s="311"/>
    </row>
    <row r="194" spans="10:11">
      <c r="J194" s="311"/>
      <c r="K194" s="311"/>
    </row>
    <row r="195" spans="10:11">
      <c r="J195" s="311"/>
      <c r="K195" s="311"/>
    </row>
    <row r="196" spans="10:11">
      <c r="J196" s="311"/>
      <c r="K196" s="311"/>
    </row>
    <row r="197" spans="10:11">
      <c r="J197" s="311"/>
      <c r="K197" s="311"/>
    </row>
    <row r="198" spans="10:11">
      <c r="J198" s="311"/>
      <c r="K198" s="311"/>
    </row>
    <row r="199" spans="10:11">
      <c r="J199" s="311"/>
      <c r="K199" s="311"/>
    </row>
    <row r="200" spans="10:11">
      <c r="J200" s="311"/>
      <c r="K200" s="311"/>
    </row>
    <row r="201" spans="10:11">
      <c r="J201" s="311"/>
      <c r="K201" s="311"/>
    </row>
    <row r="202" spans="10:11">
      <c r="J202" s="311"/>
      <c r="K202" s="311"/>
    </row>
    <row r="203" spans="10:11">
      <c r="J203" s="311"/>
      <c r="K203" s="311"/>
    </row>
    <row r="204" spans="10:11">
      <c r="J204" s="311"/>
      <c r="K204" s="311"/>
    </row>
    <row r="205" spans="10:11">
      <c r="J205" s="311"/>
      <c r="K205" s="311"/>
    </row>
    <row r="206" spans="10:11">
      <c r="J206" s="311"/>
      <c r="K206" s="311"/>
    </row>
    <row r="207" spans="10:11">
      <c r="J207" s="311"/>
      <c r="K207" s="311"/>
    </row>
    <row r="208" spans="10:11">
      <c r="J208" s="311"/>
      <c r="K208" s="311"/>
    </row>
    <row r="209" spans="10:11">
      <c r="J209" s="311"/>
      <c r="K209" s="311"/>
    </row>
    <row r="210" spans="10:11">
      <c r="J210" s="311"/>
      <c r="K210" s="311"/>
    </row>
    <row r="211" spans="10:11">
      <c r="J211" s="311"/>
      <c r="K211" s="311"/>
    </row>
    <row r="212" spans="10:11">
      <c r="J212" s="311"/>
      <c r="K212" s="311"/>
    </row>
    <row r="213" spans="10:11">
      <c r="J213" s="311"/>
      <c r="K213" s="311"/>
    </row>
    <row r="214" spans="10:11">
      <c r="J214" s="311"/>
      <c r="K214" s="311"/>
    </row>
    <row r="215" spans="10:11">
      <c r="J215" s="311"/>
      <c r="K215" s="311"/>
    </row>
    <row r="216" spans="10:11">
      <c r="J216" s="311"/>
      <c r="K216" s="311"/>
    </row>
    <row r="217" spans="10:11">
      <c r="J217" s="311"/>
      <c r="K217" s="311"/>
    </row>
    <row r="218" spans="10:11">
      <c r="J218" s="311"/>
      <c r="K218" s="311"/>
    </row>
    <row r="219" spans="10:11">
      <c r="J219" s="311"/>
      <c r="K219" s="311"/>
    </row>
    <row r="220" spans="10:11">
      <c r="J220" s="311"/>
      <c r="K220" s="311"/>
    </row>
    <row r="221" spans="10:11">
      <c r="J221" s="311"/>
      <c r="K221" s="311"/>
    </row>
    <row r="222" spans="10:11">
      <c r="J222" s="311"/>
      <c r="K222" s="311"/>
    </row>
    <row r="223" spans="10:11">
      <c r="J223" s="311"/>
      <c r="K223" s="311"/>
    </row>
    <row r="224" spans="10:11">
      <c r="J224" s="311"/>
      <c r="K224" s="311"/>
    </row>
    <row r="225" spans="10:11">
      <c r="J225" s="311"/>
      <c r="K225" s="311"/>
    </row>
    <row r="226" spans="10:11">
      <c r="J226" s="311"/>
      <c r="K226" s="311"/>
    </row>
    <row r="227" spans="10:11">
      <c r="J227" s="311"/>
      <c r="K227" s="311"/>
    </row>
    <row r="228" spans="10:11">
      <c r="J228" s="311"/>
      <c r="K228" s="311"/>
    </row>
    <row r="229" spans="10:11">
      <c r="J229" s="311"/>
      <c r="K229" s="311"/>
    </row>
    <row r="230" spans="10:11">
      <c r="J230" s="311"/>
      <c r="K230" s="311"/>
    </row>
    <row r="231" spans="10:11">
      <c r="J231" s="311"/>
      <c r="K231" s="311"/>
    </row>
    <row r="232" spans="10:11">
      <c r="J232" s="311"/>
      <c r="K232" s="311"/>
    </row>
    <row r="233" spans="10:11">
      <c r="J233" s="311"/>
      <c r="K233" s="311"/>
    </row>
    <row r="234" spans="10:11">
      <c r="J234" s="311"/>
      <c r="K234" s="311"/>
    </row>
    <row r="235" spans="10:11">
      <c r="J235" s="311"/>
      <c r="K235" s="311"/>
    </row>
    <row r="236" spans="10:11">
      <c r="J236" s="311"/>
      <c r="K236" s="311"/>
    </row>
    <row r="237" spans="10:11">
      <c r="J237" s="311"/>
      <c r="K237" s="311"/>
    </row>
    <row r="238" spans="10:11">
      <c r="J238" s="311"/>
      <c r="K238" s="311"/>
    </row>
    <row r="239" spans="10:11">
      <c r="J239" s="311"/>
      <c r="K239" s="311"/>
    </row>
    <row r="240" spans="10:11">
      <c r="J240" s="311"/>
      <c r="K240" s="311"/>
    </row>
    <row r="241" spans="10:11">
      <c r="J241" s="311"/>
      <c r="K241" s="311"/>
    </row>
    <row r="242" spans="10:11">
      <c r="J242" s="311"/>
      <c r="K242" s="311"/>
    </row>
    <row r="243" spans="10:11">
      <c r="J243" s="311"/>
      <c r="K243" s="311"/>
    </row>
    <row r="244" spans="10:11">
      <c r="J244" s="311"/>
      <c r="K244" s="311"/>
    </row>
    <row r="245" spans="10:11">
      <c r="J245" s="311"/>
      <c r="K245" s="311"/>
    </row>
    <row r="246" spans="10:11">
      <c r="J246" s="311"/>
      <c r="K246" s="311"/>
    </row>
    <row r="247" spans="10:11">
      <c r="J247" s="311"/>
      <c r="K247" s="311"/>
    </row>
    <row r="248" spans="10:11">
      <c r="J248" s="311"/>
      <c r="K248" s="311"/>
    </row>
    <row r="249" spans="10:11">
      <c r="J249" s="311"/>
      <c r="K249" s="311"/>
    </row>
    <row r="250" spans="10:11">
      <c r="J250" s="311"/>
      <c r="K250" s="311"/>
    </row>
    <row r="251" spans="10:11">
      <c r="J251" s="311"/>
      <c r="K251" s="311"/>
    </row>
    <row r="252" spans="10:11">
      <c r="J252" s="311"/>
      <c r="K252" s="311"/>
    </row>
    <row r="253" spans="10:11">
      <c r="J253" s="311"/>
      <c r="K253" s="311"/>
    </row>
    <row r="254" spans="10:11">
      <c r="J254" s="311"/>
      <c r="K254" s="311"/>
    </row>
    <row r="255" spans="10:11">
      <c r="J255" s="311"/>
      <c r="K255" s="311"/>
    </row>
    <row r="256" spans="10:11">
      <c r="J256" s="311"/>
      <c r="K256" s="311"/>
    </row>
    <row r="257" spans="10:11">
      <c r="J257" s="311"/>
      <c r="K257" s="311"/>
    </row>
    <row r="258" spans="10:11">
      <c r="J258" s="311"/>
      <c r="K258" s="311"/>
    </row>
    <row r="259" spans="10:11">
      <c r="J259" s="311"/>
      <c r="K259" s="311"/>
    </row>
    <row r="260" spans="10:11">
      <c r="J260" s="311"/>
      <c r="K260" s="311"/>
    </row>
    <row r="261" spans="10:11">
      <c r="J261" s="311"/>
      <c r="K261" s="311"/>
    </row>
    <row r="262" spans="10:11">
      <c r="J262" s="311"/>
      <c r="K262" s="311"/>
    </row>
    <row r="263" spans="10:11">
      <c r="J263" s="311"/>
      <c r="K263" s="311"/>
    </row>
    <row r="264" spans="10:11">
      <c r="J264" s="311"/>
      <c r="K264" s="311"/>
    </row>
    <row r="265" spans="10:11">
      <c r="J265" s="311"/>
      <c r="K265" s="311"/>
    </row>
    <row r="266" spans="10:11">
      <c r="J266" s="311"/>
      <c r="K266" s="311"/>
    </row>
    <row r="267" spans="10:11">
      <c r="J267" s="311"/>
      <c r="K267" s="311"/>
    </row>
    <row r="268" spans="10:11">
      <c r="J268" s="311"/>
      <c r="K268" s="311"/>
    </row>
    <row r="269" spans="10:11">
      <c r="J269" s="311"/>
      <c r="K269" s="311"/>
    </row>
    <row r="270" spans="10:11">
      <c r="J270" s="311"/>
      <c r="K270" s="311"/>
    </row>
    <row r="271" spans="10:11">
      <c r="J271" s="311"/>
      <c r="K271" s="311"/>
    </row>
    <row r="272" spans="10:11">
      <c r="J272" s="311"/>
      <c r="K272" s="311"/>
    </row>
    <row r="273" spans="10:11">
      <c r="J273" s="311"/>
      <c r="K273" s="311"/>
    </row>
    <row r="274" spans="10:11">
      <c r="J274" s="311"/>
      <c r="K274" s="311"/>
    </row>
    <row r="275" spans="10:11">
      <c r="J275" s="311"/>
      <c r="K275" s="311"/>
    </row>
    <row r="276" spans="10:11">
      <c r="J276" s="311"/>
      <c r="K276" s="311"/>
    </row>
    <row r="277" spans="10:11">
      <c r="J277" s="311"/>
      <c r="K277" s="311"/>
    </row>
    <row r="278" spans="10:11">
      <c r="J278" s="311"/>
      <c r="K278" s="311"/>
    </row>
    <row r="279" spans="10:11">
      <c r="J279" s="311"/>
      <c r="K279" s="311"/>
    </row>
    <row r="280" spans="10:11">
      <c r="J280" s="311"/>
      <c r="K280" s="311"/>
    </row>
    <row r="281" spans="10:11">
      <c r="J281" s="311"/>
      <c r="K281" s="311"/>
    </row>
    <row r="282" spans="10:11">
      <c r="J282" s="311"/>
      <c r="K282" s="311"/>
    </row>
    <row r="283" spans="10:11">
      <c r="J283" s="311"/>
      <c r="K283" s="311"/>
    </row>
    <row r="284" spans="10:11">
      <c r="J284" s="311"/>
      <c r="K284" s="311"/>
    </row>
    <row r="285" spans="10:11">
      <c r="J285" s="311"/>
      <c r="K285" s="311"/>
    </row>
    <row r="286" spans="10:11">
      <c r="J286" s="311"/>
      <c r="K286" s="311"/>
    </row>
    <row r="287" spans="10:11">
      <c r="J287" s="311"/>
      <c r="K287" s="311"/>
    </row>
    <row r="288" spans="10:11">
      <c r="J288" s="311"/>
      <c r="K288" s="311"/>
    </row>
    <row r="289" spans="10:11">
      <c r="J289" s="311"/>
      <c r="K289" s="311"/>
    </row>
    <row r="290" spans="10:11">
      <c r="J290" s="311"/>
      <c r="K290" s="311"/>
    </row>
    <row r="291" spans="10:11">
      <c r="J291" s="311"/>
      <c r="K291" s="311"/>
    </row>
    <row r="292" spans="10:11">
      <c r="J292" s="311"/>
      <c r="K292" s="311"/>
    </row>
    <row r="293" spans="10:11">
      <c r="J293" s="311"/>
      <c r="K293" s="311"/>
    </row>
    <row r="294" spans="10:11">
      <c r="J294" s="311"/>
      <c r="K294" s="311"/>
    </row>
    <row r="295" spans="10:11">
      <c r="J295" s="311"/>
      <c r="K295" s="311"/>
    </row>
    <row r="296" spans="10:11">
      <c r="J296" s="311"/>
      <c r="K296" s="311"/>
    </row>
    <row r="297" spans="10:11">
      <c r="J297" s="311"/>
      <c r="K297" s="311"/>
    </row>
    <row r="298" spans="10:11">
      <c r="J298" s="311"/>
      <c r="K298" s="311"/>
    </row>
  </sheetData>
  <customSheetViews>
    <customSheetView guid="{89EA35C3-7924-44DA-B8AA-065DFF2CD6E9}" scale="40" showPageBreaks="1" fitToPage="1" printArea="1" hiddenRows="1" hiddenColumns="1" view="pageBreakPreview">
      <selection activeCell="P23" sqref="P23"/>
      <pageMargins left="0" right="0" top="0" bottom="0" header="0" footer="0"/>
      <pageSetup paperSize="9" scale="35" fitToHeight="0" orientation="portrait" r:id="rId1"/>
    </customSheetView>
    <customSheetView guid="{3639C9D1-8CC8-487E-A492-E97C3143B85F}" scale="40" showPageBreaks="1" fitToPage="1" printArea="1" hiddenRows="1" hiddenColumns="1" view="pageBreakPreview">
      <selection activeCell="P23" sqref="P23"/>
      <pageMargins left="0" right="0" top="0" bottom="0" header="0" footer="0"/>
      <pageSetup paperSize="9" scale="35" fitToHeight="0" orientation="portrait" r:id="rId2"/>
    </customSheetView>
    <customSheetView guid="{82B9B5EF-342D-4631-9AF3-2E5299022429}" scale="40" showPageBreaks="1" fitToPage="1" printArea="1" hiddenRows="1" hiddenColumns="1" view="pageBreakPreview">
      <selection activeCell="P23" sqref="P23"/>
      <pageMargins left="0" right="0" top="0" bottom="0" header="0" footer="0"/>
      <pageSetup paperSize="9" scale="35" fitToHeight="0" orientation="portrait" r:id="rId3"/>
    </customSheetView>
  </customSheetViews>
  <mergeCells count="22">
    <mergeCell ref="A1:K1"/>
    <mergeCell ref="A2:K2"/>
    <mergeCell ref="A12:K12"/>
    <mergeCell ref="D8:H8"/>
    <mergeCell ref="D9:H9"/>
    <mergeCell ref="A3:K3"/>
    <mergeCell ref="A6:K6"/>
    <mergeCell ref="C4:C5"/>
    <mergeCell ref="A22:H23"/>
    <mergeCell ref="I4:I5"/>
    <mergeCell ref="A17:K17"/>
    <mergeCell ref="J15:J16"/>
    <mergeCell ref="K15:K16"/>
    <mergeCell ref="J4:K4"/>
    <mergeCell ref="A10:K10"/>
    <mergeCell ref="D4:H4"/>
    <mergeCell ref="C18:C21"/>
    <mergeCell ref="B4:B5"/>
    <mergeCell ref="A4:A5"/>
    <mergeCell ref="D11:H11"/>
    <mergeCell ref="D7:H7"/>
    <mergeCell ref="A14:K14"/>
  </mergeCells>
  <pageMargins left="0" right="0" top="0" bottom="0" header="0" footer="0"/>
  <pageSetup paperSize="9" scale="34" fitToHeight="0" orientation="portrait" r:id="rId4"/>
  <rowBreaks count="1" manualBreakCount="1">
    <brk id="14" max="9" man="1"/>
  </rowBreaks>
  <colBreaks count="1" manualBreakCount="1">
    <brk id="9" max="22" man="1"/>
  </colBreak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14</vt:i4>
      </vt:variant>
    </vt:vector>
  </HeadingPairs>
  <TitlesOfParts>
    <vt:vector size="28" baseType="lpstr">
      <vt:lpstr>Турники и Брусья</vt:lpstr>
      <vt:lpstr>Единоборства</vt:lpstr>
      <vt:lpstr>Эспандеры</vt:lpstr>
      <vt:lpstr>ДСК</vt:lpstr>
      <vt:lpstr>Батуты</vt:lpstr>
      <vt:lpstr>Фитнес и тренажеры</vt:lpstr>
      <vt:lpstr>Тяжелая атлетика</vt:lpstr>
      <vt:lpstr>Детские товары</vt:lpstr>
      <vt:lpstr>Мячи</vt:lpstr>
      <vt:lpstr>Теннисные столы</vt:lpstr>
      <vt:lpstr>Дачная продукция</vt:lpstr>
      <vt:lpstr>Зима</vt:lpstr>
      <vt:lpstr>Сумки</vt:lpstr>
      <vt:lpstr>Одежда и Обувь</vt:lpstr>
      <vt:lpstr>Батуты!Область_печати</vt:lpstr>
      <vt:lpstr>'Дачная продукция'!Область_печати</vt:lpstr>
      <vt:lpstr>'Детские товары'!Область_печати</vt:lpstr>
      <vt:lpstr>ДСК!Область_печати</vt:lpstr>
      <vt:lpstr>Единоборства!Область_печати</vt:lpstr>
      <vt:lpstr>Зима!Область_печати</vt:lpstr>
      <vt:lpstr>Мячи!Область_печати</vt:lpstr>
      <vt:lpstr>'Одежда и Обувь'!Область_печати</vt:lpstr>
      <vt:lpstr>Сумки!Область_печати</vt:lpstr>
      <vt:lpstr>'Теннисные столы'!Область_печати</vt:lpstr>
      <vt:lpstr>'Турники и Брусья'!Область_печати</vt:lpstr>
      <vt:lpstr>'Тяжелая атлетика'!Область_печати</vt:lpstr>
      <vt:lpstr>'Фитнес и тренажеры'!Область_печати</vt:lpstr>
      <vt:lpstr>Эспандеры!Область_печати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Лукацкий Глеб Савельевич</dc:creator>
  <cp:lastModifiedBy>Ишкова Мария Александровна</cp:lastModifiedBy>
  <cp:lastPrinted>2018-06-21T06:43:08Z</cp:lastPrinted>
  <dcterms:created xsi:type="dcterms:W3CDTF">2006-09-28T05:33:49Z</dcterms:created>
  <dcterms:modified xsi:type="dcterms:W3CDTF">2018-08-06T08:13:14Z</dcterms:modified>
</cp:coreProperties>
</file>