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Лена\Documents\Bitrix24\Продажи\Для КП\Подготовка прайсов\"/>
    </mc:Choice>
  </mc:AlternateContent>
  <workbookProtection workbookAlgorithmName="SHA-512" workbookHashValue="elD4gflKQfavDOtMACDbnW5F/+9aGO6YW+jBDs0l+CXJTbBx4WhB3O1lPu9IONyA8Scy1/Aowzs5YaTf3ZL7rQ==" workbookSaltValue="abTU9r/PtsKolhf8yYshgA==" workbookSpinCount="100000" lockStructure="1"/>
  <bookViews>
    <workbookView xWindow="0" yWindow="0" windowWidth="20730" windowHeight="9405"/>
  </bookViews>
  <sheets>
    <sheet name="Продукты" sheetId="1" r:id="rId1"/>
    <sheet name="Технический" sheetId="5" state="hidden" r:id="rId2"/>
  </sheets>
  <calcPr calcId="162913"/>
</workbook>
</file>

<file path=xl/calcChain.xml><?xml version="1.0" encoding="utf-8"?>
<calcChain xmlns="http://schemas.openxmlformats.org/spreadsheetml/2006/main">
  <c r="T9" i="5" l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8" i="5"/>
  <c r="E106" i="5"/>
  <c r="P9" i="5"/>
  <c r="R9" i="5"/>
  <c r="P10" i="5"/>
  <c r="R10" i="5"/>
  <c r="P11" i="5"/>
  <c r="R11" i="5"/>
  <c r="P12" i="5"/>
  <c r="R12" i="5"/>
  <c r="P13" i="5"/>
  <c r="R13" i="5"/>
  <c r="P14" i="5"/>
  <c r="R14" i="5"/>
  <c r="P15" i="5"/>
  <c r="R15" i="5"/>
  <c r="P16" i="5"/>
  <c r="R16" i="5"/>
  <c r="P17" i="5"/>
  <c r="R17" i="5"/>
  <c r="P18" i="5"/>
  <c r="R18" i="5"/>
  <c r="P19" i="5"/>
  <c r="R19" i="5"/>
  <c r="P20" i="5"/>
  <c r="R20" i="5"/>
  <c r="P21" i="5"/>
  <c r="R21" i="5"/>
  <c r="P22" i="5"/>
  <c r="R22" i="5"/>
  <c r="P23" i="5"/>
  <c r="R23" i="5"/>
  <c r="P24" i="5"/>
  <c r="R24" i="5"/>
  <c r="P25" i="5"/>
  <c r="R25" i="5"/>
  <c r="P26" i="5"/>
  <c r="R26" i="5"/>
  <c r="P27" i="5"/>
  <c r="R27" i="5"/>
  <c r="P28" i="5"/>
  <c r="Q28" i="5"/>
  <c r="R28" i="5"/>
  <c r="S28" i="5"/>
  <c r="P29" i="5"/>
  <c r="Q29" i="5"/>
  <c r="R29" i="5"/>
  <c r="S29" i="5"/>
  <c r="P30" i="5"/>
  <c r="Q30" i="5"/>
  <c r="R30" i="5"/>
  <c r="S30" i="5"/>
  <c r="P31" i="5"/>
  <c r="Q31" i="5"/>
  <c r="R31" i="5"/>
  <c r="S31" i="5"/>
  <c r="P32" i="5"/>
  <c r="Q32" i="5"/>
  <c r="R32" i="5"/>
  <c r="S32" i="5"/>
  <c r="P33" i="5"/>
  <c r="Q33" i="5"/>
  <c r="R33" i="5"/>
  <c r="S33" i="5"/>
  <c r="P34" i="5"/>
  <c r="Q34" i="5"/>
  <c r="R34" i="5"/>
  <c r="S34" i="5"/>
  <c r="P35" i="5"/>
  <c r="Q35" i="5"/>
  <c r="R35" i="5"/>
  <c r="S35" i="5"/>
  <c r="P36" i="5"/>
  <c r="Q36" i="5"/>
  <c r="R36" i="5"/>
  <c r="S36" i="5"/>
  <c r="P37" i="5"/>
  <c r="Q37" i="5"/>
  <c r="R37" i="5"/>
  <c r="S37" i="5"/>
  <c r="P38" i="5"/>
  <c r="Q38" i="5"/>
  <c r="R38" i="5"/>
  <c r="S38" i="5"/>
  <c r="P39" i="5"/>
  <c r="Q39" i="5"/>
  <c r="R39" i="5"/>
  <c r="S39" i="5"/>
  <c r="P40" i="5"/>
  <c r="Q40" i="5"/>
  <c r="R40" i="5"/>
  <c r="S40" i="5"/>
  <c r="P41" i="5"/>
  <c r="Q41" i="5"/>
  <c r="R41" i="5"/>
  <c r="S41" i="5"/>
  <c r="P42" i="5"/>
  <c r="Q42" i="5"/>
  <c r="R42" i="5"/>
  <c r="S42" i="5"/>
  <c r="P43" i="5"/>
  <c r="Q43" i="5"/>
  <c r="R43" i="5"/>
  <c r="S43" i="5"/>
  <c r="P44" i="5"/>
  <c r="Q44" i="5"/>
  <c r="R44" i="5"/>
  <c r="S44" i="5"/>
  <c r="P45" i="5"/>
  <c r="Q45" i="5"/>
  <c r="R45" i="5"/>
  <c r="S45" i="5"/>
  <c r="P46" i="5"/>
  <c r="Q46" i="5"/>
  <c r="R46" i="5"/>
  <c r="S46" i="5"/>
  <c r="P47" i="5"/>
  <c r="Q47" i="5"/>
  <c r="R47" i="5"/>
  <c r="S47" i="5"/>
  <c r="P48" i="5"/>
  <c r="Q48" i="5"/>
  <c r="R48" i="5"/>
  <c r="S48" i="5"/>
  <c r="P49" i="5"/>
  <c r="Q49" i="5"/>
  <c r="R49" i="5"/>
  <c r="S49" i="5"/>
  <c r="P50" i="5"/>
  <c r="Q50" i="5"/>
  <c r="R50" i="5"/>
  <c r="S50" i="5"/>
  <c r="P51" i="5"/>
  <c r="Q51" i="5"/>
  <c r="R51" i="5"/>
  <c r="S51" i="5"/>
  <c r="P52" i="5"/>
  <c r="Q52" i="5"/>
  <c r="R52" i="5"/>
  <c r="S52" i="5"/>
  <c r="P53" i="5"/>
  <c r="Q53" i="5"/>
  <c r="R53" i="5"/>
  <c r="S53" i="5"/>
  <c r="P54" i="5"/>
  <c r="Q54" i="5"/>
  <c r="R54" i="5"/>
  <c r="S54" i="5"/>
  <c r="P55" i="5"/>
  <c r="Q55" i="5"/>
  <c r="R55" i="5"/>
  <c r="S55" i="5"/>
  <c r="P56" i="5"/>
  <c r="Q56" i="5"/>
  <c r="R56" i="5"/>
  <c r="S56" i="5"/>
  <c r="P57" i="5"/>
  <c r="Q57" i="5"/>
  <c r="R57" i="5"/>
  <c r="S57" i="5"/>
  <c r="P58" i="5"/>
  <c r="Q58" i="5"/>
  <c r="R58" i="5"/>
  <c r="S58" i="5"/>
  <c r="P59" i="5"/>
  <c r="Q59" i="5"/>
  <c r="R59" i="5"/>
  <c r="S59" i="5"/>
  <c r="P60" i="5"/>
  <c r="Q60" i="5"/>
  <c r="R60" i="5"/>
  <c r="S60" i="5"/>
  <c r="P61" i="5"/>
  <c r="Q61" i="5"/>
  <c r="R61" i="5"/>
  <c r="S61" i="5"/>
  <c r="P62" i="5"/>
  <c r="Q62" i="5"/>
  <c r="R62" i="5"/>
  <c r="S62" i="5"/>
  <c r="P63" i="5"/>
  <c r="Q63" i="5"/>
  <c r="R63" i="5"/>
  <c r="S63" i="5"/>
  <c r="P64" i="5"/>
  <c r="Q64" i="5"/>
  <c r="R64" i="5"/>
  <c r="S64" i="5"/>
  <c r="P65" i="5"/>
  <c r="Q65" i="5"/>
  <c r="R65" i="5"/>
  <c r="S65" i="5"/>
  <c r="P66" i="5"/>
  <c r="Q66" i="5"/>
  <c r="R66" i="5"/>
  <c r="S66" i="5"/>
  <c r="P67" i="5"/>
  <c r="Q67" i="5"/>
  <c r="R67" i="5"/>
  <c r="S67" i="5"/>
  <c r="P68" i="5"/>
  <c r="Q68" i="5"/>
  <c r="R68" i="5"/>
  <c r="S68" i="5"/>
  <c r="P69" i="5"/>
  <c r="Q69" i="5"/>
  <c r="R69" i="5"/>
  <c r="S69" i="5"/>
  <c r="P70" i="5"/>
  <c r="Q70" i="5"/>
  <c r="R70" i="5"/>
  <c r="S70" i="5"/>
  <c r="P71" i="5"/>
  <c r="Q71" i="5"/>
  <c r="R71" i="5"/>
  <c r="S71" i="5"/>
  <c r="P72" i="5"/>
  <c r="Q72" i="5"/>
  <c r="R72" i="5"/>
  <c r="S72" i="5"/>
  <c r="P73" i="5"/>
  <c r="Q73" i="5"/>
  <c r="R73" i="5"/>
  <c r="S73" i="5"/>
  <c r="P74" i="5"/>
  <c r="Q74" i="5"/>
  <c r="R74" i="5"/>
  <c r="S74" i="5"/>
  <c r="P75" i="5"/>
  <c r="Q75" i="5"/>
  <c r="R75" i="5"/>
  <c r="S75" i="5"/>
  <c r="P76" i="5"/>
  <c r="R76" i="5"/>
  <c r="P77" i="5"/>
  <c r="R77" i="5"/>
  <c r="P78" i="5"/>
  <c r="R78" i="5"/>
  <c r="P79" i="5"/>
  <c r="R79" i="5"/>
  <c r="P80" i="5"/>
  <c r="R80" i="5"/>
  <c r="P81" i="5"/>
  <c r="R81" i="5"/>
  <c r="P82" i="5"/>
  <c r="R82" i="5"/>
  <c r="P83" i="5"/>
  <c r="R83" i="5"/>
  <c r="P84" i="5"/>
  <c r="R84" i="5"/>
  <c r="P85" i="5"/>
  <c r="R85" i="5"/>
  <c r="P86" i="5"/>
  <c r="R86" i="5"/>
  <c r="P87" i="5"/>
  <c r="R87" i="5"/>
  <c r="P88" i="5"/>
  <c r="R88" i="5"/>
  <c r="P89" i="5"/>
  <c r="R89" i="5"/>
  <c r="P90" i="5"/>
  <c r="Q90" i="5"/>
  <c r="R90" i="5"/>
  <c r="S90" i="5"/>
  <c r="P91" i="5"/>
  <c r="Q91" i="5"/>
  <c r="R91" i="5"/>
  <c r="S91" i="5"/>
  <c r="P92" i="5"/>
  <c r="Q92" i="5"/>
  <c r="R92" i="5"/>
  <c r="S92" i="5"/>
  <c r="P93" i="5"/>
  <c r="Q93" i="5"/>
  <c r="R93" i="5"/>
  <c r="S93" i="5"/>
  <c r="P94" i="5"/>
  <c r="Q94" i="5"/>
  <c r="R94" i="5"/>
  <c r="S94" i="5"/>
  <c r="P95" i="5"/>
  <c r="Q95" i="5"/>
  <c r="R95" i="5"/>
  <c r="S95" i="5"/>
  <c r="P96" i="5"/>
  <c r="Q96" i="5"/>
  <c r="R96" i="5"/>
  <c r="S96" i="5"/>
  <c r="P97" i="5"/>
  <c r="R97" i="5"/>
  <c r="S97" i="5"/>
  <c r="P98" i="5"/>
  <c r="R98" i="5"/>
  <c r="S98" i="5"/>
  <c r="P99" i="5"/>
  <c r="R99" i="5"/>
  <c r="S99" i="5"/>
  <c r="P100" i="5"/>
  <c r="R100" i="5"/>
  <c r="S100" i="5"/>
  <c r="P101" i="5"/>
  <c r="R101" i="5"/>
  <c r="S101" i="5"/>
  <c r="P102" i="5"/>
  <c r="R102" i="5"/>
  <c r="S102" i="5"/>
  <c r="P103" i="5"/>
  <c r="R103" i="5"/>
  <c r="S103" i="5"/>
  <c r="P104" i="5"/>
  <c r="Q104" i="5"/>
  <c r="R104" i="5"/>
  <c r="S104" i="5"/>
  <c r="P105" i="5"/>
  <c r="Q105" i="5"/>
  <c r="R105" i="5"/>
  <c r="S105" i="5"/>
  <c r="P106" i="5"/>
  <c r="Q106" i="5"/>
  <c r="R106" i="5"/>
  <c r="S106" i="5"/>
  <c r="P107" i="5"/>
  <c r="Q107" i="5"/>
  <c r="R107" i="5"/>
  <c r="S107" i="5"/>
  <c r="P108" i="5"/>
  <c r="Q108" i="5"/>
  <c r="R108" i="5"/>
  <c r="S108" i="5"/>
  <c r="P109" i="5"/>
  <c r="Q109" i="5"/>
  <c r="R109" i="5"/>
  <c r="S109" i="5"/>
  <c r="P110" i="5"/>
  <c r="Q110" i="5"/>
  <c r="R110" i="5"/>
  <c r="S110" i="5"/>
  <c r="P111" i="5"/>
  <c r="Q111" i="5"/>
  <c r="R111" i="5"/>
  <c r="S111" i="5"/>
  <c r="P112" i="5"/>
  <c r="Q112" i="5"/>
  <c r="R112" i="5"/>
  <c r="S112" i="5"/>
  <c r="P113" i="5"/>
  <c r="Q113" i="5"/>
  <c r="R113" i="5"/>
  <c r="S113" i="5"/>
  <c r="P114" i="5"/>
  <c r="Q114" i="5"/>
  <c r="R114" i="5"/>
  <c r="S114" i="5"/>
  <c r="P115" i="5"/>
  <c r="Q115" i="5"/>
  <c r="R115" i="5"/>
  <c r="S115" i="5"/>
  <c r="P116" i="5"/>
  <c r="Q116" i="5"/>
  <c r="R116" i="5"/>
  <c r="S116" i="5"/>
  <c r="P117" i="5"/>
  <c r="Q117" i="5"/>
  <c r="R117" i="5"/>
  <c r="S117" i="5"/>
  <c r="P118" i="5"/>
  <c r="Q118" i="5"/>
  <c r="R118" i="5"/>
  <c r="S118" i="5"/>
  <c r="P119" i="5"/>
  <c r="Q119" i="5"/>
  <c r="R119" i="5"/>
  <c r="S119" i="5"/>
  <c r="P120" i="5"/>
  <c r="Q120" i="5"/>
  <c r="R120" i="5"/>
  <c r="S120" i="5"/>
  <c r="P121" i="5"/>
  <c r="Q121" i="5"/>
  <c r="R121" i="5"/>
  <c r="S121" i="5"/>
  <c r="P122" i="5"/>
  <c r="Q122" i="5"/>
  <c r="R122" i="5"/>
  <c r="S122" i="5"/>
  <c r="P123" i="5"/>
  <c r="Q123" i="5"/>
  <c r="R123" i="5"/>
  <c r="S123" i="5"/>
  <c r="P124" i="5"/>
  <c r="Q124" i="5"/>
  <c r="R124" i="5"/>
  <c r="S124" i="5"/>
  <c r="P125" i="5"/>
  <c r="Q125" i="5"/>
  <c r="R125" i="5"/>
  <c r="S125" i="5"/>
  <c r="P126" i="5"/>
  <c r="Q126" i="5"/>
  <c r="R126" i="5"/>
  <c r="S126" i="5"/>
  <c r="P127" i="5"/>
  <c r="Q127" i="5"/>
  <c r="R127" i="5"/>
  <c r="S127" i="5"/>
  <c r="P128" i="5"/>
  <c r="Q128" i="5"/>
  <c r="R128" i="5"/>
  <c r="S128" i="5"/>
  <c r="R8" i="5"/>
  <c r="P8" i="5"/>
  <c r="L9" i="5"/>
  <c r="M9" i="5"/>
  <c r="N9" i="5"/>
  <c r="L10" i="5"/>
  <c r="M10" i="5"/>
  <c r="N10" i="5"/>
  <c r="L11" i="5"/>
  <c r="M11" i="5"/>
  <c r="N11" i="5"/>
  <c r="L12" i="5"/>
  <c r="M12" i="5"/>
  <c r="N12" i="5"/>
  <c r="L13" i="5"/>
  <c r="M13" i="5"/>
  <c r="N13" i="5"/>
  <c r="L14" i="5"/>
  <c r="M14" i="5"/>
  <c r="N14" i="5"/>
  <c r="L15" i="5"/>
  <c r="M15" i="5"/>
  <c r="N15" i="5"/>
  <c r="L16" i="5"/>
  <c r="M16" i="5"/>
  <c r="N16" i="5"/>
  <c r="L17" i="5"/>
  <c r="M17" i="5"/>
  <c r="N17" i="5"/>
  <c r="L18" i="5"/>
  <c r="M18" i="5"/>
  <c r="N18" i="5"/>
  <c r="L19" i="5"/>
  <c r="M19" i="5"/>
  <c r="N19" i="5"/>
  <c r="L20" i="5"/>
  <c r="M20" i="5"/>
  <c r="N20" i="5"/>
  <c r="L21" i="5"/>
  <c r="M21" i="5"/>
  <c r="N21" i="5"/>
  <c r="L22" i="5"/>
  <c r="M22" i="5"/>
  <c r="N22" i="5"/>
  <c r="L23" i="5"/>
  <c r="M23" i="5"/>
  <c r="N23" i="5"/>
  <c r="L24" i="5"/>
  <c r="M24" i="5"/>
  <c r="N24" i="5"/>
  <c r="L25" i="5"/>
  <c r="M25" i="5"/>
  <c r="N25" i="5"/>
  <c r="L26" i="5"/>
  <c r="M26" i="5"/>
  <c r="N26" i="5"/>
  <c r="L27" i="5"/>
  <c r="M27" i="5"/>
  <c r="N27" i="5"/>
  <c r="L28" i="5"/>
  <c r="M28" i="5"/>
  <c r="N28" i="5"/>
  <c r="L29" i="5"/>
  <c r="M29" i="5"/>
  <c r="N29" i="5"/>
  <c r="L30" i="5"/>
  <c r="M30" i="5"/>
  <c r="N30" i="5"/>
  <c r="L31" i="5"/>
  <c r="M31" i="5"/>
  <c r="N31" i="5"/>
  <c r="L32" i="5"/>
  <c r="M32" i="5"/>
  <c r="N32" i="5"/>
  <c r="L33" i="5"/>
  <c r="M33" i="5"/>
  <c r="N33" i="5"/>
  <c r="L34" i="5"/>
  <c r="M34" i="5"/>
  <c r="N34" i="5"/>
  <c r="L35" i="5"/>
  <c r="M35" i="5"/>
  <c r="N35" i="5"/>
  <c r="L36" i="5"/>
  <c r="M36" i="5"/>
  <c r="N36" i="5"/>
  <c r="L37" i="5"/>
  <c r="M37" i="5"/>
  <c r="N37" i="5"/>
  <c r="L38" i="5"/>
  <c r="M38" i="5"/>
  <c r="N38" i="5"/>
  <c r="L39" i="5"/>
  <c r="M39" i="5"/>
  <c r="N39" i="5"/>
  <c r="L40" i="5"/>
  <c r="M40" i="5"/>
  <c r="N40" i="5"/>
  <c r="L41" i="5"/>
  <c r="M41" i="5"/>
  <c r="N41" i="5"/>
  <c r="L42" i="5"/>
  <c r="M42" i="5"/>
  <c r="N42" i="5"/>
  <c r="L43" i="5"/>
  <c r="M43" i="5"/>
  <c r="N43" i="5"/>
  <c r="L44" i="5"/>
  <c r="M44" i="5"/>
  <c r="N44" i="5"/>
  <c r="L45" i="5"/>
  <c r="M45" i="5"/>
  <c r="N45" i="5"/>
  <c r="L46" i="5"/>
  <c r="M46" i="5"/>
  <c r="N46" i="5"/>
  <c r="L47" i="5"/>
  <c r="M47" i="5"/>
  <c r="N47" i="5"/>
  <c r="L48" i="5"/>
  <c r="M48" i="5"/>
  <c r="N48" i="5"/>
  <c r="L49" i="5"/>
  <c r="M49" i="5"/>
  <c r="N49" i="5"/>
  <c r="L50" i="5"/>
  <c r="M50" i="5"/>
  <c r="N50" i="5"/>
  <c r="L51" i="5"/>
  <c r="M51" i="5"/>
  <c r="N51" i="5"/>
  <c r="L52" i="5"/>
  <c r="M52" i="5"/>
  <c r="N52" i="5"/>
  <c r="L53" i="5"/>
  <c r="M53" i="5"/>
  <c r="N53" i="5"/>
  <c r="L54" i="5"/>
  <c r="M54" i="5"/>
  <c r="N54" i="5"/>
  <c r="L55" i="5"/>
  <c r="M55" i="5"/>
  <c r="N55" i="5"/>
  <c r="L56" i="5"/>
  <c r="M56" i="5"/>
  <c r="N56" i="5"/>
  <c r="L57" i="5"/>
  <c r="M57" i="5"/>
  <c r="N57" i="5"/>
  <c r="L58" i="5"/>
  <c r="M58" i="5"/>
  <c r="N58" i="5"/>
  <c r="L59" i="5"/>
  <c r="M59" i="5"/>
  <c r="N59" i="5"/>
  <c r="L60" i="5"/>
  <c r="M60" i="5"/>
  <c r="N60" i="5"/>
  <c r="L61" i="5"/>
  <c r="M61" i="5"/>
  <c r="N61" i="5"/>
  <c r="L62" i="5"/>
  <c r="M62" i="5"/>
  <c r="N62" i="5"/>
  <c r="L63" i="5"/>
  <c r="M63" i="5"/>
  <c r="N63" i="5"/>
  <c r="L64" i="5"/>
  <c r="M64" i="5"/>
  <c r="N64" i="5"/>
  <c r="L65" i="5"/>
  <c r="M65" i="5"/>
  <c r="N65" i="5"/>
  <c r="L66" i="5"/>
  <c r="M66" i="5"/>
  <c r="N66" i="5"/>
  <c r="L67" i="5"/>
  <c r="M67" i="5"/>
  <c r="N67" i="5"/>
  <c r="L68" i="5"/>
  <c r="M68" i="5"/>
  <c r="N68" i="5"/>
  <c r="L69" i="5"/>
  <c r="M69" i="5"/>
  <c r="N69" i="5"/>
  <c r="L70" i="5"/>
  <c r="M70" i="5"/>
  <c r="N70" i="5"/>
  <c r="L71" i="5"/>
  <c r="M71" i="5"/>
  <c r="N71" i="5"/>
  <c r="L72" i="5"/>
  <c r="M72" i="5"/>
  <c r="N72" i="5"/>
  <c r="L73" i="5"/>
  <c r="M73" i="5"/>
  <c r="N73" i="5"/>
  <c r="L74" i="5"/>
  <c r="M74" i="5"/>
  <c r="N74" i="5"/>
  <c r="L75" i="5"/>
  <c r="M75" i="5"/>
  <c r="N75" i="5"/>
  <c r="L76" i="5"/>
  <c r="M76" i="5"/>
  <c r="N76" i="5"/>
  <c r="L77" i="5"/>
  <c r="M77" i="5"/>
  <c r="N77" i="5"/>
  <c r="L78" i="5"/>
  <c r="M78" i="5"/>
  <c r="N78" i="5"/>
  <c r="L79" i="5"/>
  <c r="M79" i="5"/>
  <c r="N79" i="5"/>
  <c r="L80" i="5"/>
  <c r="M80" i="5"/>
  <c r="N80" i="5"/>
  <c r="L81" i="5"/>
  <c r="M81" i="5"/>
  <c r="N81" i="5"/>
  <c r="L82" i="5"/>
  <c r="M82" i="5"/>
  <c r="N82" i="5"/>
  <c r="L83" i="5"/>
  <c r="M83" i="5"/>
  <c r="N83" i="5"/>
  <c r="L84" i="5"/>
  <c r="M84" i="5"/>
  <c r="N84" i="5"/>
  <c r="L85" i="5"/>
  <c r="M85" i="5"/>
  <c r="N85" i="5"/>
  <c r="L86" i="5"/>
  <c r="M86" i="5"/>
  <c r="N86" i="5"/>
  <c r="L87" i="5"/>
  <c r="M87" i="5"/>
  <c r="N87" i="5"/>
  <c r="L88" i="5"/>
  <c r="M88" i="5"/>
  <c r="N88" i="5"/>
  <c r="L89" i="5"/>
  <c r="M89" i="5"/>
  <c r="N89" i="5"/>
  <c r="L90" i="5"/>
  <c r="M90" i="5"/>
  <c r="N90" i="5"/>
  <c r="L91" i="5"/>
  <c r="M91" i="5"/>
  <c r="N91" i="5"/>
  <c r="L92" i="5"/>
  <c r="M92" i="5"/>
  <c r="N92" i="5"/>
  <c r="L93" i="5"/>
  <c r="M93" i="5"/>
  <c r="N93" i="5"/>
  <c r="L94" i="5"/>
  <c r="M94" i="5"/>
  <c r="N94" i="5"/>
  <c r="L95" i="5"/>
  <c r="M95" i="5"/>
  <c r="N95" i="5"/>
  <c r="L96" i="5"/>
  <c r="M96" i="5"/>
  <c r="N96" i="5"/>
  <c r="L97" i="5"/>
  <c r="M97" i="5"/>
  <c r="N97" i="5"/>
  <c r="L98" i="5"/>
  <c r="M98" i="5"/>
  <c r="N98" i="5"/>
  <c r="L99" i="5"/>
  <c r="M99" i="5"/>
  <c r="N99" i="5"/>
  <c r="L100" i="5"/>
  <c r="M100" i="5"/>
  <c r="N100" i="5"/>
  <c r="L101" i="5"/>
  <c r="M101" i="5"/>
  <c r="N101" i="5"/>
  <c r="L102" i="5"/>
  <c r="M102" i="5"/>
  <c r="N102" i="5"/>
  <c r="L103" i="5"/>
  <c r="M103" i="5"/>
  <c r="N103" i="5"/>
  <c r="L104" i="5"/>
  <c r="M104" i="5"/>
  <c r="N104" i="5"/>
  <c r="L105" i="5"/>
  <c r="M105" i="5"/>
  <c r="N105" i="5"/>
  <c r="L106" i="5"/>
  <c r="M106" i="5"/>
  <c r="N106" i="5"/>
  <c r="L107" i="5"/>
  <c r="M107" i="5"/>
  <c r="N107" i="5"/>
  <c r="L108" i="5"/>
  <c r="M108" i="5"/>
  <c r="N108" i="5"/>
  <c r="L109" i="5"/>
  <c r="M109" i="5"/>
  <c r="N109" i="5"/>
  <c r="L110" i="5"/>
  <c r="M110" i="5"/>
  <c r="N110" i="5"/>
  <c r="L111" i="5"/>
  <c r="M111" i="5"/>
  <c r="N111" i="5"/>
  <c r="L112" i="5"/>
  <c r="M112" i="5"/>
  <c r="N112" i="5"/>
  <c r="L113" i="5"/>
  <c r="M113" i="5"/>
  <c r="N113" i="5"/>
  <c r="L114" i="5"/>
  <c r="M114" i="5"/>
  <c r="N114" i="5"/>
  <c r="L115" i="5"/>
  <c r="M115" i="5"/>
  <c r="N115" i="5"/>
  <c r="L116" i="5"/>
  <c r="M116" i="5"/>
  <c r="N116" i="5"/>
  <c r="L117" i="5"/>
  <c r="M117" i="5"/>
  <c r="N117" i="5"/>
  <c r="L118" i="5"/>
  <c r="M118" i="5"/>
  <c r="N118" i="5"/>
  <c r="L119" i="5"/>
  <c r="M119" i="5"/>
  <c r="N119" i="5"/>
  <c r="L120" i="5"/>
  <c r="M120" i="5"/>
  <c r="N120" i="5"/>
  <c r="L121" i="5"/>
  <c r="M121" i="5"/>
  <c r="N121" i="5"/>
  <c r="L122" i="5"/>
  <c r="M122" i="5"/>
  <c r="N122" i="5"/>
  <c r="L123" i="5"/>
  <c r="M123" i="5"/>
  <c r="N123" i="5"/>
  <c r="L124" i="5"/>
  <c r="M124" i="5"/>
  <c r="N124" i="5"/>
  <c r="L125" i="5"/>
  <c r="M125" i="5"/>
  <c r="N125" i="5"/>
  <c r="L126" i="5"/>
  <c r="M126" i="5"/>
  <c r="N126" i="5"/>
  <c r="L127" i="5"/>
  <c r="M127" i="5"/>
  <c r="N127" i="5"/>
  <c r="L128" i="5"/>
  <c r="M128" i="5"/>
  <c r="N128" i="5"/>
  <c r="E106" i="1" l="1"/>
  <c r="M8" i="5" l="1"/>
  <c r="M7" i="5" s="1"/>
  <c r="I5" i="1" l="1"/>
  <c r="S20" i="5" l="1"/>
  <c r="Q13" i="5"/>
  <c r="Q25" i="5"/>
  <c r="Q83" i="5"/>
  <c r="Q87" i="5"/>
  <c r="Q97" i="5"/>
  <c r="S9" i="5"/>
  <c r="S13" i="5"/>
  <c r="S17" i="5"/>
  <c r="S21" i="5"/>
  <c r="S25" i="5"/>
  <c r="Q10" i="5"/>
  <c r="Q14" i="5"/>
  <c r="Q18" i="5"/>
  <c r="Q22" i="5"/>
  <c r="Q26" i="5"/>
  <c r="Q76" i="5"/>
  <c r="Q80" i="5"/>
  <c r="Q84" i="5"/>
  <c r="Q88" i="5"/>
  <c r="Q101" i="5"/>
  <c r="Q103" i="5"/>
  <c r="N8" i="5"/>
  <c r="S8" i="5"/>
  <c r="S12" i="5"/>
  <c r="S24" i="5"/>
  <c r="Q17" i="5"/>
  <c r="S10" i="5"/>
  <c r="S14" i="5"/>
  <c r="S18" i="5"/>
  <c r="S22" i="5"/>
  <c r="S26" i="5"/>
  <c r="Q11" i="5"/>
  <c r="Q15" i="5"/>
  <c r="Q19" i="5"/>
  <c r="Q23" i="5"/>
  <c r="Q27" i="5"/>
  <c r="Q77" i="5"/>
  <c r="Q81" i="5"/>
  <c r="Q85" i="5"/>
  <c r="Q89" i="5"/>
  <c r="Q98" i="5"/>
  <c r="Q100" i="5"/>
  <c r="S16" i="5"/>
  <c r="Q9" i="5"/>
  <c r="Q21" i="5"/>
  <c r="Q79" i="5"/>
  <c r="S11" i="5"/>
  <c r="S15" i="5"/>
  <c r="S19" i="5"/>
  <c r="S23" i="5"/>
  <c r="S27" i="5"/>
  <c r="Q8" i="5"/>
  <c r="L8" i="5"/>
  <c r="Q12" i="5"/>
  <c r="Q16" i="5"/>
  <c r="Q20" i="5"/>
  <c r="Q24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Q78" i="5"/>
  <c r="Q82" i="5"/>
  <c r="Q86" i="5"/>
  <c r="Q99" i="5"/>
  <c r="Q102" i="5"/>
  <c r="L7" i="5" l="1"/>
  <c r="N7" i="5"/>
  <c r="K127" i="1" l="1"/>
  <c r="K125" i="1"/>
  <c r="K123" i="1"/>
  <c r="K121" i="1"/>
  <c r="K119" i="1"/>
  <c r="K117" i="1"/>
  <c r="K115" i="1"/>
  <c r="K113" i="1"/>
  <c r="K111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L128" i="1"/>
  <c r="L126" i="1"/>
  <c r="L124" i="1"/>
  <c r="L122" i="1"/>
  <c r="L120" i="1"/>
  <c r="L118" i="1"/>
  <c r="L116" i="1"/>
  <c r="L114" i="1"/>
  <c r="L112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119" i="1"/>
  <c r="L79" i="1"/>
  <c r="L68" i="1"/>
  <c r="L63" i="1"/>
  <c r="K58" i="1"/>
  <c r="L52" i="1"/>
  <c r="L47" i="1"/>
  <c r="L39" i="1"/>
  <c r="K34" i="1"/>
  <c r="L28" i="1"/>
  <c r="L20" i="1"/>
  <c r="L15" i="1"/>
  <c r="K10" i="1"/>
  <c r="K126" i="1"/>
  <c r="K122" i="1"/>
  <c r="K118" i="1"/>
  <c r="K114" i="1"/>
  <c r="K106" i="1"/>
  <c r="K102" i="1"/>
  <c r="K98" i="1"/>
  <c r="K94" i="1"/>
  <c r="K90" i="1"/>
  <c r="K86" i="1"/>
  <c r="K82" i="1"/>
  <c r="K78" i="1"/>
  <c r="K74" i="1"/>
  <c r="L70" i="1"/>
  <c r="K68" i="1"/>
  <c r="L65" i="1"/>
  <c r="L62" i="1"/>
  <c r="K60" i="1"/>
  <c r="L57" i="1"/>
  <c r="L54" i="1"/>
  <c r="K52" i="1"/>
  <c r="L49" i="1"/>
  <c r="L46" i="1"/>
  <c r="K44" i="1"/>
  <c r="L41" i="1"/>
  <c r="L38" i="1"/>
  <c r="K36" i="1"/>
  <c r="L33" i="1"/>
  <c r="L30" i="1"/>
  <c r="K28" i="1"/>
  <c r="L25" i="1"/>
  <c r="L22" i="1"/>
  <c r="K20" i="1"/>
  <c r="L17" i="1"/>
  <c r="L14" i="1"/>
  <c r="K12" i="1"/>
  <c r="L9" i="1"/>
  <c r="L34" i="1"/>
  <c r="L29" i="1"/>
  <c r="K24" i="1"/>
  <c r="L18" i="1"/>
  <c r="L13" i="1"/>
  <c r="L127" i="1"/>
  <c r="L123" i="1"/>
  <c r="L115" i="1"/>
  <c r="L111" i="1"/>
  <c r="L103" i="1"/>
  <c r="L99" i="1"/>
  <c r="L95" i="1"/>
  <c r="L91" i="1"/>
  <c r="L87" i="1"/>
  <c r="L83" i="1"/>
  <c r="L75" i="1"/>
  <c r="L71" i="1"/>
  <c r="K66" i="1"/>
  <c r="L60" i="1"/>
  <c r="L55" i="1"/>
  <c r="K50" i="1"/>
  <c r="L44" i="1"/>
  <c r="K42" i="1"/>
  <c r="L36" i="1"/>
  <c r="L31" i="1"/>
  <c r="K26" i="1"/>
  <c r="L23" i="1"/>
  <c r="K18" i="1"/>
  <c r="L12" i="1"/>
  <c r="L125" i="1"/>
  <c r="L121" i="1"/>
  <c r="L117" i="1"/>
  <c r="L113" i="1"/>
  <c r="L105" i="1"/>
  <c r="L101" i="1"/>
  <c r="L97" i="1"/>
  <c r="L93" i="1"/>
  <c r="L89" i="1"/>
  <c r="L85" i="1"/>
  <c r="L81" i="1"/>
  <c r="L77" i="1"/>
  <c r="L73" i="1"/>
  <c r="K70" i="1"/>
  <c r="L67" i="1"/>
  <c r="L64" i="1"/>
  <c r="K62" i="1"/>
  <c r="L59" i="1"/>
  <c r="L56" i="1"/>
  <c r="K54" i="1"/>
  <c r="L51" i="1"/>
  <c r="L48" i="1"/>
  <c r="K46" i="1"/>
  <c r="L43" i="1"/>
  <c r="L40" i="1"/>
  <c r="K38" i="1"/>
  <c r="L35" i="1"/>
  <c r="L32" i="1"/>
  <c r="K30" i="1"/>
  <c r="L27" i="1"/>
  <c r="L24" i="1"/>
  <c r="K22" i="1"/>
  <c r="L19" i="1"/>
  <c r="L16" i="1"/>
  <c r="K14" i="1"/>
  <c r="L11" i="1"/>
  <c r="K128" i="1"/>
  <c r="K124" i="1"/>
  <c r="K120" i="1"/>
  <c r="K116" i="1"/>
  <c r="K112" i="1"/>
  <c r="K104" i="1"/>
  <c r="K100" i="1"/>
  <c r="K96" i="1"/>
  <c r="K92" i="1"/>
  <c r="K88" i="1"/>
  <c r="K84" i="1"/>
  <c r="K80" i="1"/>
  <c r="K76" i="1"/>
  <c r="K72" i="1"/>
  <c r="L69" i="1"/>
  <c r="L66" i="1"/>
  <c r="K64" i="1"/>
  <c r="L61" i="1"/>
  <c r="L58" i="1"/>
  <c r="K56" i="1"/>
  <c r="L53" i="1"/>
  <c r="L50" i="1"/>
  <c r="K48" i="1"/>
  <c r="L45" i="1"/>
  <c r="L42" i="1"/>
  <c r="K40" i="1"/>
  <c r="L37" i="1"/>
  <c r="K32" i="1"/>
  <c r="L26" i="1"/>
  <c r="L21" i="1"/>
  <c r="K16" i="1"/>
  <c r="L10" i="1"/>
  <c r="K8" i="1"/>
  <c r="L8" i="1"/>
  <c r="L6" i="1" l="1"/>
  <c r="K6" i="1"/>
  <c r="D6" i="1" s="1"/>
</calcChain>
</file>

<file path=xl/sharedStrings.xml><?xml version="1.0" encoding="utf-8"?>
<sst xmlns="http://schemas.openxmlformats.org/spreadsheetml/2006/main" count="734" uniqueCount="238">
  <si>
    <t>Кол-во штук</t>
  </si>
  <si>
    <t>Доставка до других ТК нашим автотранспортом  обговаривается индивидульно.</t>
  </si>
  <si>
    <t>90 гр</t>
  </si>
  <si>
    <t>Вес</t>
  </si>
  <si>
    <t>Название шоколада</t>
  </si>
  <si>
    <t>100% натуральный шоколад ручной работы. Без сахара, на меду.</t>
  </si>
  <si>
    <t>Мастерская настоящего вкуса ДОБРО</t>
  </si>
  <si>
    <t>№</t>
  </si>
  <si>
    <t>500 гр</t>
  </si>
  <si>
    <t>Соль гималайская чёрная</t>
  </si>
  <si>
    <t>Соль гималайская розовая мелкая помол 0,5 - 1мм</t>
  </si>
  <si>
    <t>Соль гималайская розовая крупная помол 2 - 5 мм</t>
  </si>
  <si>
    <t>Горный крем-мёд с курагой</t>
  </si>
  <si>
    <t>Горный крем-мёд с имбирём</t>
  </si>
  <si>
    <t>Горный крем-мёд с вишней</t>
  </si>
  <si>
    <t xml:space="preserve">От 5000 руб. </t>
  </si>
  <si>
    <t xml:space="preserve">От 10000 руб. </t>
  </si>
  <si>
    <t>От 45000 руб.</t>
  </si>
  <si>
    <t>Горный крем-мёд с черникой</t>
  </si>
  <si>
    <t>300 гр</t>
  </si>
  <si>
    <t>Горный крем-мёд с кедровыми орехами</t>
  </si>
  <si>
    <t xml:space="preserve">Вы всегда можете заказать доставку через удобную вам ТК, самостоятельно заказав забор груза со склада в г. Мценск Орловской области. </t>
  </si>
  <si>
    <t xml:space="preserve">8-804-333-68-44 </t>
  </si>
  <si>
    <t>e-mail: opt@chococraft.ru</t>
  </si>
  <si>
    <t>Соль</t>
  </si>
  <si>
    <t>270 гр</t>
  </si>
  <si>
    <t>250 гр</t>
  </si>
  <si>
    <t>http://opt.chococraft.ru</t>
  </si>
  <si>
    <t>50 гр</t>
  </si>
  <si>
    <t>400 гр</t>
  </si>
  <si>
    <t>Финиковый сироп премиум Al Barakah (пекмез). Сыродавленный.</t>
  </si>
  <si>
    <t>Крем-мёд и натуральные сладости</t>
  </si>
  <si>
    <t>POS-материалы</t>
  </si>
  <si>
    <t>1 шт</t>
  </si>
  <si>
    <r>
      <t xml:space="preserve">Доставка </t>
    </r>
    <r>
      <rPr>
        <b/>
        <sz val="11"/>
        <color indexed="8"/>
        <rFont val="Calibri"/>
        <family val="2"/>
        <charset val="204"/>
      </rPr>
      <t>от 10000 руб.</t>
    </r>
    <r>
      <rPr>
        <sz val="11"/>
        <color indexed="8"/>
        <rFont val="Calibri"/>
        <family val="2"/>
        <charset val="204"/>
      </rPr>
      <t xml:space="preserve"> по Москве в пределах  МКАД  и по Санкт-Петербургу в пределах КАД </t>
    </r>
    <r>
      <rPr>
        <b/>
        <sz val="11"/>
        <color indexed="8"/>
        <rFont val="Calibri"/>
        <family val="2"/>
        <charset val="204"/>
      </rPr>
      <t>бесплатна.</t>
    </r>
  </si>
  <si>
    <r>
      <t>Доставка до ТК Деловые линии, ПЭК, Энергия, Байкал-Сервис, СДЭК -</t>
    </r>
    <r>
      <rPr>
        <b/>
        <sz val="11"/>
        <color indexed="8"/>
        <rFont val="Calibri"/>
        <family val="2"/>
        <charset val="204"/>
      </rPr>
      <t xml:space="preserve"> бесплатна.</t>
    </r>
  </si>
  <si>
    <r>
      <t xml:space="preserve">Рекомендуем ТК СДЭК. Быстро, не дорого и удобно. Находятся в черте города. </t>
    </r>
    <r>
      <rPr>
        <sz val="11"/>
        <color indexed="8"/>
        <rFont val="Calibri"/>
        <family val="2"/>
        <charset val="204"/>
      </rPr>
      <t>Посмотреть ближайший к вам пункт вывоза: http://www.edostavka.ru/contacts.html</t>
    </r>
  </si>
  <si>
    <t xml:space="preserve">Контакты: 
Иванов Василий 
Тел: 8-804-333-68-44 звонок по Росии бесплатный!
Тел./WhatsApp/Viber/Telegram: 8 (962) 475-20-55
E-mail: opt@chococraft.ru
Сайт: www.chococraft.ru
</t>
  </si>
  <si>
    <t>Листовка Шоколад Добро (А6)</t>
  </si>
  <si>
    <t>Плакат Шоколад Добро (21*47 см)</t>
  </si>
  <si>
    <t>Воблер Шоколад Добро (9,5*9,5 см)</t>
  </si>
  <si>
    <t>1 кг</t>
  </si>
  <si>
    <t>Рекомендованная розничная цена</t>
  </si>
  <si>
    <t>70 гр</t>
  </si>
  <si>
    <t>Иван чай гранулированный. Классический 70 гр.</t>
  </si>
  <si>
    <t>Иван - чай</t>
  </si>
  <si>
    <t xml:space="preserve">Шоу-бокс деревянный Шоколад Добро </t>
  </si>
  <si>
    <t>Горный крем-мёд с чёрной смородиной</t>
  </si>
  <si>
    <r>
      <rPr>
        <b/>
        <sz val="11"/>
        <color theme="1"/>
        <rFont val="Calibri"/>
        <family val="2"/>
        <charset val="204"/>
        <scheme val="minor"/>
      </rPr>
      <t>Бесплатная доставка</t>
    </r>
    <r>
      <rPr>
        <sz val="11"/>
        <color theme="1"/>
        <rFont val="Calibri"/>
        <family val="2"/>
        <charset val="204"/>
        <scheme val="minor"/>
      </rPr>
      <t xml:space="preserve"> распространяется </t>
    </r>
    <r>
      <rPr>
        <b/>
        <sz val="11"/>
        <color rgb="FFFF0000"/>
        <rFont val="Calibri"/>
        <family val="2"/>
        <charset val="204"/>
        <scheme val="minor"/>
      </rPr>
      <t>только на шоколад.</t>
    </r>
  </si>
  <si>
    <t>Горный крем-мёд с облепихой</t>
  </si>
  <si>
    <t>Шоколад горький "Ёлочка" С мандарином и корицей</t>
  </si>
  <si>
    <t>Сумма заказа</t>
  </si>
  <si>
    <t>ВАШ ЗАКАЗ   ↓</t>
  </si>
  <si>
    <t>Bitrix_id_opt_10000</t>
  </si>
  <si>
    <t>Bitrix_id_opt_45000</t>
  </si>
  <si>
    <t>Bitrix_id_opt_5000</t>
  </si>
  <si>
    <t>Шоколад Молочный, 54% какао на меду с кедровым орехом</t>
  </si>
  <si>
    <t>Шоколад на меду, 90 гр</t>
  </si>
  <si>
    <t>Шоколад на пекмезе, 50 гр</t>
  </si>
  <si>
    <t>Шоколад на пекмезе, 90 гр</t>
  </si>
  <si>
    <t>Шоколад Горький, 72% какао на пекмезе (классический)</t>
  </si>
  <si>
    <t>Шоколад Горький, 72% какао на пекмезе с белым кунжутом</t>
  </si>
  <si>
    <t>Шоколад Горький, 72% какао на пекмезе с чёрным кунжутом</t>
  </si>
  <si>
    <t>Шоколад Горький, 72% какао на пекмезе с маком</t>
  </si>
  <si>
    <t>Шоколад Горький, 72% какао на пекмезе с кокосом</t>
  </si>
  <si>
    <t>Шоколад на меду, 50 гр</t>
  </si>
  <si>
    <t>220 гр</t>
  </si>
  <si>
    <t>Шоколад горький 100%</t>
  </si>
  <si>
    <t>Шоколад Горький, 72% какао (классический)</t>
  </si>
  <si>
    <t>Шоколад горький, 72% на меду С кофе, ванилью, корицей</t>
  </si>
  <si>
    <t>Шоколад горький, 72% на меду С инжиром и грецким орехом</t>
  </si>
  <si>
    <t>Шоколад горький, 72% на меду С кедровым орехом</t>
  </si>
  <si>
    <t>Шоколад горький, 72% на меду С мандарином и корицей</t>
  </si>
  <si>
    <t>Шоколад горький, 72% на меду С орехом пекан</t>
  </si>
  <si>
    <t>Шоколад горький, 72% на меду С тыквенной семечкой</t>
  </si>
  <si>
    <t>Шоколад горький, 72% на меду С фиником и кунжутом</t>
  </si>
  <si>
    <t>Шоколад горький, 72% на меду С фисташкой и гималайской солью</t>
  </si>
  <si>
    <t>Шоколад горький, 72% на меду С цветочной пыльцой</t>
  </si>
  <si>
    <t>Шоколад горький, 72% на меду С чёрным виноградом</t>
  </si>
  <si>
    <t>Шоколад горький, 72% на меду С ягодой годжи</t>
  </si>
  <si>
    <t>Шоколад горький, 72% на меду Со сладким миндалём</t>
  </si>
  <si>
    <t>Шоколад горький, 72% на меду С мятой</t>
  </si>
  <si>
    <t>Шоколад горький, 72% на меду С красным перцем Эспелет</t>
  </si>
  <si>
    <t>Шоколад Молочный, 54% какао на меду (классический)</t>
  </si>
  <si>
    <t>Шоколад Молочный, 54% какао на меду с кофе и кардамоном</t>
  </si>
  <si>
    <t>Шоколад Молочный, 54% какао на меду с фундуком</t>
  </si>
  <si>
    <t>Шоколад Молочный, 54% какао на меду с масалой</t>
  </si>
  <si>
    <t/>
  </si>
  <si>
    <t>Шоколад горький, 100%, 220 гр</t>
  </si>
  <si>
    <t>Кусковой шоколад на меду, 1кг</t>
  </si>
  <si>
    <t>Шоколад Горький, 72% какао на меду (классический)</t>
  </si>
  <si>
    <t>Кусковой шоколад на пекмезе, 1кг</t>
  </si>
  <si>
    <t>Новинка! Цена снижена!</t>
  </si>
  <si>
    <t>Ваша чистая прибыль с продаж</t>
  </si>
  <si>
    <t>Шоколад тёмный на пекмезе "Сердце"</t>
  </si>
  <si>
    <t>Бирка "Поздравляю"</t>
  </si>
  <si>
    <t>Бирка "Прости"</t>
  </si>
  <si>
    <t>Бирка "С днём рождения"</t>
  </si>
  <si>
    <t>Бирка "С любовью"</t>
  </si>
  <si>
    <t>Бирка "Спасибо"</t>
  </si>
  <si>
    <t>Бирка "Хорошему человеку"</t>
  </si>
  <si>
    <t>Коробочка подарочная на 5 плиток по 50 гр</t>
  </si>
  <si>
    <t>Фигурный шоколад</t>
  </si>
  <si>
    <t>Артикул</t>
  </si>
  <si>
    <t>ЛИСТ(А6)</t>
  </si>
  <si>
    <t>ПЛАКАТ</t>
  </si>
  <si>
    <t>ВОБЛЕР</t>
  </si>
  <si>
    <t>ШОУБОКС</t>
  </si>
  <si>
    <t>КМ300КУР</t>
  </si>
  <si>
    <t>КМ270ИМБ</t>
  </si>
  <si>
    <t>КМ300ВИШ</t>
  </si>
  <si>
    <t>КМ300ЧЕР</t>
  </si>
  <si>
    <t>КМ250КЕД</t>
  </si>
  <si>
    <t>КМ300ЧСМ</t>
  </si>
  <si>
    <t>КМ300ОБЛ</t>
  </si>
  <si>
    <t>ИЧ70</t>
  </si>
  <si>
    <t>СГРМ500</t>
  </si>
  <si>
    <t>СГРК500</t>
  </si>
  <si>
    <t>СГЧ500</t>
  </si>
  <si>
    <t>ШГМ90</t>
  </si>
  <si>
    <t>ШГМ90КВК</t>
  </si>
  <si>
    <t>ШГМ90ИГО</t>
  </si>
  <si>
    <t>ШГМ90КО</t>
  </si>
  <si>
    <t>ШГМ90МК</t>
  </si>
  <si>
    <t>ШГМ90П</t>
  </si>
  <si>
    <t>ШГМ90ТС</t>
  </si>
  <si>
    <t>ШГМ90ФК</t>
  </si>
  <si>
    <t>ШГМ90ФС</t>
  </si>
  <si>
    <t>ШГМ90ЦП</t>
  </si>
  <si>
    <t>ШГМ90ЧВ</t>
  </si>
  <si>
    <t>ШГМ90ЯГ</t>
  </si>
  <si>
    <t>ШГМ90СМ</t>
  </si>
  <si>
    <t>ШГМ90М</t>
  </si>
  <si>
    <t>ШГМ90Э</t>
  </si>
  <si>
    <t>ШММ90</t>
  </si>
  <si>
    <t>ШММ90КК</t>
  </si>
  <si>
    <t>ШММ90Ф</t>
  </si>
  <si>
    <t>ШММ90М</t>
  </si>
  <si>
    <t>ШММ90К</t>
  </si>
  <si>
    <t>ШГП90</t>
  </si>
  <si>
    <t>ШГП90БК</t>
  </si>
  <si>
    <t>ШГП90ЧК</t>
  </si>
  <si>
    <t>ШГП90М</t>
  </si>
  <si>
    <t>ШГП90К</t>
  </si>
  <si>
    <t>ШГМ50</t>
  </si>
  <si>
    <t>ШГМ50КВК</t>
  </si>
  <si>
    <t>ШГМ50ИГО</t>
  </si>
  <si>
    <t>ШГМ50КО</t>
  </si>
  <si>
    <t>ШГМ50МК</t>
  </si>
  <si>
    <t>ШГМ50П</t>
  </si>
  <si>
    <t>ШГМ50ТС</t>
  </si>
  <si>
    <t>ШГМ50ФК</t>
  </si>
  <si>
    <t>ШГМ50ФС</t>
  </si>
  <si>
    <t>ШГМ50ЦП</t>
  </si>
  <si>
    <t>ШГМ50ЧВ</t>
  </si>
  <si>
    <t>ШГМ50ЯГ</t>
  </si>
  <si>
    <t>ШГМ50СМ</t>
  </si>
  <si>
    <t>ШГМ50М</t>
  </si>
  <si>
    <t>ШГМ50Э</t>
  </si>
  <si>
    <t>ШММ50</t>
  </si>
  <si>
    <t>ШММ50КК</t>
  </si>
  <si>
    <t>ШММ50Ф</t>
  </si>
  <si>
    <t>ШММ50М</t>
  </si>
  <si>
    <t>ШММ50К</t>
  </si>
  <si>
    <t>ШГП50</t>
  </si>
  <si>
    <t>ШГП50БК</t>
  </si>
  <si>
    <t>ШГП50ЧК</t>
  </si>
  <si>
    <t>ШГП50М</t>
  </si>
  <si>
    <t>ШГП50К</t>
  </si>
  <si>
    <t>ШГ100</t>
  </si>
  <si>
    <t>ШГМ1000</t>
  </si>
  <si>
    <t>ШГМ1000КВК</t>
  </si>
  <si>
    <t>ШГМ1000КО</t>
  </si>
  <si>
    <t>ШГМ1000МК</t>
  </si>
  <si>
    <t>ШГМ1000ТС</t>
  </si>
  <si>
    <t>ШГМ1000ФС</t>
  </si>
  <si>
    <t>ШГМ1000ЦП</t>
  </si>
  <si>
    <t>ШГМ1000ЯГ</t>
  </si>
  <si>
    <t>ШГМ1000М</t>
  </si>
  <si>
    <t>ШГМ1000Э</t>
  </si>
  <si>
    <t>ШММ1000</t>
  </si>
  <si>
    <t>ШММ1000КК</t>
  </si>
  <si>
    <t>ШММ1000М</t>
  </si>
  <si>
    <t>ШММ1000КО</t>
  </si>
  <si>
    <t>ШГП1000</t>
  </si>
  <si>
    <t>ШГП1000БК</t>
  </si>
  <si>
    <t>ШГП1000К</t>
  </si>
  <si>
    <t>ШГП1000М</t>
  </si>
  <si>
    <t>ШГП1000ЧК</t>
  </si>
  <si>
    <t>БИРКА_1</t>
  </si>
  <si>
    <t>БИРКА_2</t>
  </si>
  <si>
    <t>БИРКА_3</t>
  </si>
  <si>
    <t>БИРКА_4</t>
  </si>
  <si>
    <t>БИРКА_5</t>
  </si>
  <si>
    <t>БИРКА_6</t>
  </si>
  <si>
    <t>КОРПОД5</t>
  </si>
  <si>
    <t>НАБОРЫ шоколадные, 250 гр</t>
  </si>
  <si>
    <t>Набор шоколада 5 по 50 гр №1 (соль,кедр,пекан,миндаль,инжир)</t>
  </si>
  <si>
    <t>Набор шоколада 5 по 50 гр №2 (изюм,мята,годжи,финик,класс)</t>
  </si>
  <si>
    <t>Набор шоколада 5 по 50 гр №3 (мандар,перец,кофе,мята,масала)</t>
  </si>
  <si>
    <t>Набор шоколада 5 по 50 гр №4 (молоч:класс,масала,фундук,кардам,кедр)</t>
  </si>
  <si>
    <t>Набор шоколада 5 по 50 гр №5 (пекмез:класс,кокос,кунж б, кунж ч, мак)</t>
  </si>
  <si>
    <t>НШ1</t>
  </si>
  <si>
    <t>НШ2</t>
  </si>
  <si>
    <t>НШ3</t>
  </si>
  <si>
    <t>НШ4</t>
  </si>
  <si>
    <t>НШ5</t>
  </si>
  <si>
    <t>1,6 кг</t>
  </si>
  <si>
    <t>БЧ40СМС</t>
  </si>
  <si>
    <t xml:space="preserve">     Слабосоленые. С морской солью, 10 шт по 40 гр</t>
  </si>
  <si>
    <t>БЧ40ППЧ</t>
  </si>
  <si>
    <t xml:space="preserve">     Пикантные. С паприкой и чесноком, 10 шт по 40 гр</t>
  </si>
  <si>
    <t>БЧ40НБС</t>
  </si>
  <si>
    <t xml:space="preserve">     Натурально сладкие. Без сахара, 10 шт по 40 гр</t>
  </si>
  <si>
    <t>БЧ40СКС</t>
  </si>
  <si>
    <t xml:space="preserve">     Сладкие. С кленовым сиропом, 10 шт по 40 гр</t>
  </si>
  <si>
    <t>75 гр</t>
  </si>
  <si>
    <t>НАБЧ1</t>
  </si>
  <si>
    <t>134р./шт.</t>
  </si>
  <si>
    <t>138р./шт.</t>
  </si>
  <si>
    <t>146р./шт.</t>
  </si>
  <si>
    <t>140р./шт.</t>
  </si>
  <si>
    <t>Натуральные Банановые Чипсы, 1 коробка ассорти (40 штук)</t>
  </si>
  <si>
    <t>ФШГМ50МКЁ</t>
  </si>
  <si>
    <t>ФШГМ50Ц</t>
  </si>
  <si>
    <t>ФШГП75П</t>
  </si>
  <si>
    <t>ФШММ75В</t>
  </si>
  <si>
    <t>Шоколад горький на меду "Цветок"</t>
  </si>
  <si>
    <t>Шоколад горький на пекмезе "Поздравляю"</t>
  </si>
  <si>
    <t>Шоколад молочный на меду "Восьмерка"</t>
  </si>
  <si>
    <t>Проверка соответствия цен с листом "Продукты"</t>
  </si>
  <si>
    <t>РЦ</t>
  </si>
  <si>
    <t>От 5000</t>
  </si>
  <si>
    <t>От 10000</t>
  </si>
  <si>
    <t>От 45000</t>
  </si>
  <si>
    <t>Натуральные Банановые Чипсы, 1 коробка ассорти (4 вида по 10 шт):</t>
  </si>
  <si>
    <t>ФШГП75С</t>
  </si>
  <si>
    <t>Прайс от 21.02.2018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</si>
</sst>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&quot;р.&quot;;\-#,##0&quot;р.&quot;"/>
    <numFmt numFmtId="165" formatCode="_-* #,##0&quot;р.&quot;_-;\-* #,##0&quot;р.&quot;_-;_-* &quot;-&quot;&quot;р.&quot;_-;_-@_-"/>
    <numFmt numFmtId="166" formatCode="#,##0&quot;р.&quot;"/>
    <numFmt numFmtId="167" formatCode="#,##0.0&quot;р.&quot;;\-#,##0.0&quot;р.&quot;"/>
    <numFmt numFmtId="168" formatCode="#,##0&quot;р.&quot;;[Red]\-#,##0&quot;р.&quot;"/>
    <numFmt numFmtId="169" formatCode="#,##0\ _₽"/>
  </numFmts>
  <fonts count="17" x14ac:knownFonts="1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2F1A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2" fillId="0" borderId="0" xfId="0" applyFont="1" applyFill="1"/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center" wrapText="1"/>
    </xf>
    <xf numFmtId="164" fontId="0" fillId="0" borderId="0" xfId="0" applyNumberFormat="1" applyFont="1" applyFill="1" applyBorder="1"/>
    <xf numFmtId="165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9" fillId="0" borderId="0" xfId="1" applyFont="1" applyFill="1" applyAlignment="1" applyProtection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166" fontId="0" fillId="9" borderId="4" xfId="0" applyNumberFormat="1" applyFont="1" applyFill="1" applyBorder="1" applyAlignment="1" applyProtection="1">
      <alignment horizontal="center" vertical="center" wrapText="1"/>
      <protection hidden="1"/>
    </xf>
    <xf numFmtId="166" fontId="0" fillId="9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top"/>
      <protection hidden="1"/>
    </xf>
    <xf numFmtId="0" fontId="0" fillId="0" borderId="3" xfId="0" applyFont="1" applyBorder="1" applyAlignment="1" applyProtection="1">
      <alignment horizontal="center" vertical="center" wrapText="1"/>
      <protection hidden="1"/>
    </xf>
    <xf numFmtId="166" fontId="0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 wrapText="1"/>
      <protection hidden="1"/>
    </xf>
    <xf numFmtId="166" fontId="0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8" fontId="0" fillId="0" borderId="3" xfId="0" applyNumberFormat="1" applyBorder="1" applyAlignment="1" applyProtection="1">
      <alignment horizontal="center" vertical="center"/>
      <protection hidden="1"/>
    </xf>
    <xf numFmtId="168" fontId="0" fillId="0" borderId="5" xfId="0" applyNumberFormat="1" applyBorder="1" applyAlignment="1" applyProtection="1">
      <alignment horizontal="center" vertical="center"/>
      <protection hidden="1"/>
    </xf>
    <xf numFmtId="0" fontId="0" fillId="5" borderId="10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 vertical="top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66" fontId="5" fillId="0" borderId="3" xfId="0" applyNumberFormat="1" applyFont="1" applyBorder="1" applyAlignment="1" applyProtection="1">
      <alignment horizontal="center" vertic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wrapText="1"/>
      <protection hidden="1"/>
    </xf>
    <xf numFmtId="164" fontId="0" fillId="0" borderId="3" xfId="0" applyNumberFormat="1" applyFont="1" applyFill="1" applyBorder="1" applyAlignment="1" applyProtection="1">
      <alignment horizontal="center"/>
      <protection hidden="1"/>
    </xf>
    <xf numFmtId="167" fontId="0" fillId="0" borderId="3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/>
    <xf numFmtId="1" fontId="0" fillId="0" borderId="0" xfId="0" applyNumberFormat="1"/>
    <xf numFmtId="0" fontId="13" fillId="11" borderId="3" xfId="0" applyNumberFormat="1" applyFont="1" applyFill="1" applyBorder="1" applyAlignment="1" applyProtection="1">
      <alignment horizontal="center"/>
    </xf>
    <xf numFmtId="0" fontId="13" fillId="12" borderId="3" xfId="0" applyNumberFormat="1" applyFont="1" applyFill="1" applyBorder="1" applyAlignment="1" applyProtection="1">
      <alignment horizontal="center"/>
    </xf>
    <xf numFmtId="0" fontId="13" fillId="3" borderId="4" xfId="0" applyNumberFormat="1" applyFont="1" applyFill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 vertical="center" wrapText="1"/>
      <protection hidden="1"/>
    </xf>
    <xf numFmtId="166" fontId="0" fillId="0" borderId="13" xfId="0" applyNumberFormat="1" applyFont="1" applyBorder="1" applyAlignment="1" applyProtection="1">
      <alignment horizontal="center" vertical="center" wrapText="1"/>
      <protection hidden="1"/>
    </xf>
    <xf numFmtId="0" fontId="13" fillId="11" borderId="13" xfId="0" applyNumberFormat="1" applyFont="1" applyFill="1" applyBorder="1" applyAlignment="1" applyProtection="1">
      <alignment horizontal="center"/>
    </xf>
    <xf numFmtId="0" fontId="13" fillId="12" borderId="13" xfId="0" applyNumberFormat="1" applyFont="1" applyFill="1" applyBorder="1" applyAlignment="1" applyProtection="1">
      <alignment horizontal="center"/>
    </xf>
    <xf numFmtId="0" fontId="0" fillId="0" borderId="14" xfId="0" applyFont="1" applyBorder="1" applyAlignment="1" applyProtection="1">
      <alignment horizontal="left" vertical="top"/>
      <protection hidden="1"/>
    </xf>
    <xf numFmtId="0" fontId="0" fillId="0" borderId="15" xfId="0" applyFont="1" applyBorder="1" applyAlignment="1" applyProtection="1">
      <alignment horizontal="center" vertical="center" wrapText="1"/>
      <protection hidden="1"/>
    </xf>
    <xf numFmtId="166" fontId="0" fillId="0" borderId="15" xfId="0" applyNumberFormat="1" applyFont="1" applyBorder="1" applyAlignment="1" applyProtection="1">
      <alignment horizontal="center" vertical="center" wrapText="1"/>
      <protection hidden="1"/>
    </xf>
    <xf numFmtId="0" fontId="0" fillId="0" borderId="12" xfId="0" applyFont="1" applyBorder="1" applyAlignment="1" applyProtection="1">
      <alignment horizontal="left" vertical="top"/>
      <protection hidden="1"/>
    </xf>
    <xf numFmtId="0" fontId="13" fillId="3" borderId="16" xfId="0" applyNumberFormat="1" applyFont="1" applyFill="1" applyBorder="1" applyAlignment="1" applyProtection="1">
      <alignment horizontal="center"/>
    </xf>
    <xf numFmtId="0" fontId="13" fillId="11" borderId="15" xfId="0" applyNumberFormat="1" applyFont="1" applyFill="1" applyBorder="1" applyAlignment="1" applyProtection="1">
      <alignment horizontal="center"/>
    </xf>
    <xf numFmtId="0" fontId="13" fillId="12" borderId="10" xfId="0" applyNumberFormat="1" applyFont="1" applyFill="1" applyBorder="1" applyAlignment="1" applyProtection="1">
      <alignment horizontal="center"/>
    </xf>
    <xf numFmtId="0" fontId="13" fillId="3" borderId="17" xfId="0" applyNumberFormat="1" applyFont="1" applyFill="1" applyBorder="1" applyAlignment="1" applyProtection="1">
      <alignment horizontal="center"/>
    </xf>
    <xf numFmtId="0" fontId="0" fillId="0" borderId="13" xfId="0" applyBorder="1" applyAlignment="1" applyProtection="1">
      <alignment horizontal="center" vertical="center"/>
      <protection hidden="1"/>
    </xf>
    <xf numFmtId="168" fontId="0" fillId="0" borderId="13" xfId="0" applyNumberFormat="1" applyBorder="1" applyAlignment="1" applyProtection="1">
      <alignment horizontal="center" vertical="center"/>
      <protection hidden="1"/>
    </xf>
    <xf numFmtId="0" fontId="13" fillId="11" borderId="3" xfId="0" applyNumberFormat="1" applyFont="1" applyFill="1" applyBorder="1" applyAlignment="1" applyProtection="1">
      <alignment horizontal="center" vertical="center"/>
    </xf>
    <xf numFmtId="0" fontId="13" fillId="11" borderId="1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top"/>
      <protection hidden="1"/>
    </xf>
    <xf numFmtId="164" fontId="0" fillId="0" borderId="3" xfId="0" applyNumberFormat="1" applyFont="1" applyFill="1" applyBorder="1" applyAlignment="1" applyProtection="1">
      <alignment horizontal="center" vertical="center"/>
      <protection hidden="1"/>
    </xf>
    <xf numFmtId="164" fontId="0" fillId="0" borderId="13" xfId="0" applyNumberFormat="1" applyFont="1" applyFill="1" applyBorder="1" applyAlignment="1" applyProtection="1">
      <alignment horizontal="center" vertical="center"/>
      <protection hidden="1"/>
    </xf>
    <xf numFmtId="164" fontId="0" fillId="0" borderId="15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166" fontId="5" fillId="0" borderId="10" xfId="0" applyNumberFormat="1" applyFont="1" applyBorder="1" applyAlignment="1" applyProtection="1">
      <alignment horizontal="center" vertical="center" wrapText="1"/>
      <protection hidden="1"/>
    </xf>
    <xf numFmtId="0" fontId="0" fillId="0" borderId="9" xfId="0" applyFont="1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68" fontId="0" fillId="0" borderId="10" xfId="0" applyNumberFormat="1" applyBorder="1" applyAlignment="1" applyProtection="1">
      <alignment horizontal="center" vertical="center"/>
      <protection hidden="1"/>
    </xf>
    <xf numFmtId="0" fontId="13" fillId="11" borderId="5" xfId="0" applyNumberFormat="1" applyFont="1" applyFill="1" applyBorder="1" applyAlignment="1" applyProtection="1">
      <alignment horizontal="center" vertical="center"/>
    </xf>
    <xf numFmtId="0" fontId="13" fillId="12" borderId="3" xfId="0" applyNumberFormat="1" applyFont="1" applyFill="1" applyBorder="1" applyAlignment="1" applyProtection="1">
      <alignment horizontal="center" vertical="center"/>
    </xf>
    <xf numFmtId="0" fontId="13" fillId="3" borderId="4" xfId="0" applyNumberFormat="1" applyFont="1" applyFill="1" applyBorder="1" applyAlignment="1" applyProtection="1">
      <alignment horizontal="center" vertical="center"/>
    </xf>
    <xf numFmtId="0" fontId="13" fillId="12" borderId="5" xfId="0" applyNumberFormat="1" applyFont="1" applyFill="1" applyBorder="1" applyAlignment="1" applyProtection="1">
      <alignment horizontal="center" vertical="center"/>
    </xf>
    <xf numFmtId="0" fontId="13" fillId="3" borderId="6" xfId="0" applyNumberFormat="1" applyFont="1" applyFill="1" applyBorder="1" applyAlignment="1" applyProtection="1">
      <alignment horizontal="center" vertical="center"/>
    </xf>
    <xf numFmtId="0" fontId="0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left" vertical="center"/>
    </xf>
    <xf numFmtId="0" fontId="6" fillId="8" borderId="0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hidden="1"/>
    </xf>
    <xf numFmtId="0" fontId="5" fillId="5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Protection="1">
      <protection hidden="1"/>
    </xf>
    <xf numFmtId="0" fontId="2" fillId="0" borderId="15" xfId="0" applyFont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5" borderId="15" xfId="0" applyFont="1" applyFill="1" applyBorder="1" applyAlignment="1" applyProtection="1">
      <alignment horizontal="center" vertical="center"/>
      <protection hidden="1"/>
    </xf>
    <xf numFmtId="0" fontId="0" fillId="7" borderId="15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hidden="1"/>
    </xf>
    <xf numFmtId="0" fontId="0" fillId="9" borderId="2" xfId="0" applyFont="1" applyFill="1" applyBorder="1" applyAlignment="1" applyProtection="1">
      <alignment horizontal="center" vertical="center"/>
      <protection hidden="1"/>
    </xf>
    <xf numFmtId="0" fontId="0" fillId="5" borderId="13" xfId="0" applyFont="1" applyFill="1" applyBorder="1" applyAlignment="1" applyProtection="1">
      <alignment horizontal="center" vertical="center"/>
      <protection hidden="1"/>
    </xf>
    <xf numFmtId="166" fontId="0" fillId="0" borderId="1" xfId="0" applyNumberFormat="1" applyFont="1" applyBorder="1" applyAlignment="1" applyProtection="1">
      <alignment horizontal="center" vertical="center" wrapText="1"/>
      <protection hidden="1"/>
    </xf>
    <xf numFmtId="166" fontId="0" fillId="9" borderId="2" xfId="0" applyNumberFormat="1" applyFont="1" applyFill="1" applyBorder="1" applyAlignment="1" applyProtection="1">
      <alignment horizontal="center" vertical="center" wrapText="1"/>
      <protection hidden="1"/>
    </xf>
    <xf numFmtId="166" fontId="11" fillId="0" borderId="15" xfId="0" applyNumberFormat="1" applyFont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68" fontId="0" fillId="0" borderId="15" xfId="0" applyNumberFormat="1" applyBorder="1" applyAlignment="1" applyProtection="1">
      <alignment horizontal="center" vertical="center"/>
      <protection hidden="1"/>
    </xf>
    <xf numFmtId="0" fontId="0" fillId="5" borderId="1" xfId="0" applyFont="1" applyFill="1" applyBorder="1" applyAlignment="1" applyProtection="1">
      <alignment horizontal="center" vertical="center"/>
      <protection hidden="1"/>
    </xf>
    <xf numFmtId="166" fontId="0" fillId="0" borderId="10" xfId="0" applyNumberFormat="1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166" fontId="5" fillId="0" borderId="15" xfId="0" applyNumberFormat="1" applyFont="1" applyBorder="1" applyAlignment="1" applyProtection="1">
      <alignment horizontal="center" vertical="center" wrapText="1"/>
      <protection hidden="1"/>
    </xf>
    <xf numFmtId="0" fontId="5" fillId="5" borderId="15" xfId="0" applyFont="1" applyFill="1" applyBorder="1" applyAlignment="1" applyProtection="1">
      <alignment horizontal="center" vertical="center"/>
      <protection hidden="1"/>
    </xf>
    <xf numFmtId="164" fontId="0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Font="1" applyFill="1" applyBorder="1" applyProtection="1">
      <protection hidden="1"/>
    </xf>
    <xf numFmtId="0" fontId="0" fillId="0" borderId="1" xfId="0" applyFont="1" applyFill="1" applyBorder="1" applyProtection="1">
      <protection hidden="1"/>
    </xf>
    <xf numFmtId="164" fontId="0" fillId="0" borderId="13" xfId="0" applyNumberFormat="1" applyFont="1" applyFill="1" applyBorder="1" applyAlignment="1" applyProtection="1">
      <alignment horizontal="center"/>
      <protection hidden="1"/>
    </xf>
    <xf numFmtId="0" fontId="2" fillId="0" borderId="13" xfId="0" applyFont="1" applyFill="1" applyBorder="1" applyProtection="1">
      <protection hidden="1"/>
    </xf>
    <xf numFmtId="167" fontId="0" fillId="0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left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</xf>
    <xf numFmtId="166" fontId="0" fillId="9" borderId="16" xfId="0" applyNumberFormat="1" applyFont="1" applyFill="1" applyBorder="1" applyAlignment="1" applyProtection="1">
      <alignment horizontal="center" vertical="center" wrapText="1"/>
      <protection hidden="1"/>
    </xf>
    <xf numFmtId="166" fontId="0" fillId="9" borderId="17" xfId="0" applyNumberFormat="1" applyFont="1" applyFill="1" applyBorder="1" applyAlignment="1" applyProtection="1">
      <alignment horizontal="center" vertical="center" wrapText="1"/>
      <protection hidden="1"/>
    </xf>
    <xf numFmtId="166" fontId="0" fillId="9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horizontal="left" vertical="top"/>
      <protection hidden="1"/>
    </xf>
    <xf numFmtId="0" fontId="2" fillId="0" borderId="5" xfId="0" applyFont="1" applyFill="1" applyBorder="1" applyProtection="1">
      <protection hidden="1"/>
    </xf>
    <xf numFmtId="0" fontId="13" fillId="12" borderId="15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9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11" borderId="15" xfId="0" applyNumberFormat="1" applyFont="1" applyFill="1" applyBorder="1" applyAlignment="1" applyProtection="1">
      <alignment horizontal="center" vertical="center"/>
    </xf>
    <xf numFmtId="0" fontId="13" fillId="11" borderId="10" xfId="0" applyNumberFormat="1" applyFont="1" applyFill="1" applyBorder="1" applyAlignment="1" applyProtection="1">
      <alignment horizontal="center" vertical="center"/>
    </xf>
    <xf numFmtId="0" fontId="13" fillId="12" borderId="15" xfId="0" applyNumberFormat="1" applyFont="1" applyFill="1" applyBorder="1" applyAlignment="1" applyProtection="1">
      <alignment horizontal="center" vertical="center"/>
    </xf>
    <xf numFmtId="0" fontId="13" fillId="3" borderId="11" xfId="0" applyNumberFormat="1" applyFont="1" applyFill="1" applyBorder="1" applyAlignment="1" applyProtection="1">
      <alignment horizontal="center"/>
    </xf>
    <xf numFmtId="0" fontId="13" fillId="3" borderId="17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13" borderId="0" xfId="0" applyFont="1" applyFill="1" applyAlignment="1">
      <alignment horizontal="left" vertical="center"/>
    </xf>
    <xf numFmtId="0" fontId="0" fillId="0" borderId="15" xfId="0" applyFont="1" applyBorder="1" applyAlignment="1" applyProtection="1">
      <alignment horizontal="left" vertical="center"/>
      <protection hidden="1"/>
    </xf>
    <xf numFmtId="0" fontId="0" fillId="0" borderId="3" xfId="0" applyFont="1" applyBorder="1" applyAlignment="1" applyProtection="1">
      <alignment horizontal="left" vertical="center"/>
      <protection hidden="1"/>
    </xf>
    <xf numFmtId="0" fontId="0" fillId="0" borderId="13" xfId="0" applyFont="1" applyFill="1" applyBorder="1" applyAlignment="1" applyProtection="1">
      <alignment horizontal="left" vertic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0" fontId="0" fillId="0" borderId="8" xfId="0" applyFont="1" applyBorder="1" applyAlignment="1" applyProtection="1">
      <alignment horizontal="center"/>
      <protection hidden="1"/>
    </xf>
    <xf numFmtId="0" fontId="0" fillId="0" borderId="12" xfId="0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3" fontId="2" fillId="2" borderId="7" xfId="0" applyNumberFormat="1" applyFont="1" applyFill="1" applyBorder="1" applyAlignment="1" applyProtection="1">
      <alignment horizontal="center" wrapText="1"/>
      <protection hidden="1"/>
    </xf>
    <xf numFmtId="0" fontId="11" fillId="0" borderId="14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0" fillId="0" borderId="0" xfId="0" applyFont="1" applyAlignment="1">
      <alignment vertical="center"/>
    </xf>
    <xf numFmtId="0" fontId="0" fillId="7" borderId="1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/>
    <xf numFmtId="0" fontId="11" fillId="0" borderId="13" xfId="0" applyFont="1" applyBorder="1" applyAlignment="1" applyProtection="1">
      <alignment horizontal="center" vertical="center" wrapText="1"/>
      <protection hidden="1"/>
    </xf>
    <xf numFmtId="166" fontId="11" fillId="0" borderId="13" xfId="0" applyNumberFormat="1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/>
      <protection hidden="1"/>
    </xf>
    <xf numFmtId="0" fontId="0" fillId="0" borderId="9" xfId="0" applyFont="1" applyFill="1" applyBorder="1" applyAlignment="1" applyProtection="1">
      <alignment horizontal="center"/>
      <protection hidden="1"/>
    </xf>
    <xf numFmtId="0" fontId="0" fillId="7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Protection="1">
      <protection hidden="1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166" fontId="0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5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5" xfId="0" applyFont="1" applyBorder="1" applyAlignment="1" applyProtection="1">
      <alignment horizontal="center" vertical="center"/>
      <protection hidden="1"/>
    </xf>
    <xf numFmtId="168" fontId="2" fillId="0" borderId="15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Fill="1" applyAlignment="1">
      <alignment horizontal="left"/>
    </xf>
    <xf numFmtId="168" fontId="15" fillId="0" borderId="15" xfId="0" applyNumberFormat="1" applyFont="1" applyBorder="1" applyAlignment="1" applyProtection="1">
      <alignment horizontal="center" vertical="center"/>
      <protection hidden="1"/>
    </xf>
    <xf numFmtId="166" fontId="0" fillId="0" borderId="15" xfId="0" applyNumberFormat="1" applyFont="1" applyFill="1" applyBorder="1" applyAlignment="1" applyProtection="1">
      <alignment horizontal="center" vertical="center"/>
      <protection hidden="1"/>
    </xf>
    <xf numFmtId="166" fontId="0" fillId="0" borderId="3" xfId="0" applyNumberFormat="1" applyFont="1" applyFill="1" applyBorder="1" applyAlignment="1" applyProtection="1">
      <alignment horizontal="center" vertical="center"/>
      <protection hidden="1"/>
    </xf>
    <xf numFmtId="166" fontId="0" fillId="0" borderId="3" xfId="0" applyNumberFormat="1" applyBorder="1" applyAlignment="1" applyProtection="1">
      <alignment horizontal="center" vertical="center"/>
      <protection hidden="1"/>
    </xf>
    <xf numFmtId="0" fontId="16" fillId="0" borderId="0" xfId="0" applyFont="1"/>
    <xf numFmtId="0" fontId="11" fillId="0" borderId="0" xfId="0" applyFont="1" applyAlignment="1">
      <alignment vertical="center"/>
    </xf>
    <xf numFmtId="0" fontId="5" fillId="0" borderId="15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0" fillId="0" borderId="0" xfId="0" applyAlignment="1"/>
    <xf numFmtId="3" fontId="2" fillId="2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Border="1" applyAlignment="1" applyProtection="1">
      <alignment horizontal="left" vertical="center"/>
      <protection hidden="1"/>
    </xf>
    <xf numFmtId="0" fontId="11" fillId="0" borderId="13" xfId="0" applyFont="1" applyFill="1" applyBorder="1" applyAlignment="1" applyProtection="1">
      <alignment horizontal="left" vertical="center"/>
      <protection hidden="1"/>
    </xf>
    <xf numFmtId="0" fontId="0" fillId="0" borderId="10" xfId="0" applyFill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0" fillId="0" borderId="13" xfId="0" applyFill="1" applyBorder="1" applyAlignment="1" applyProtection="1">
      <protection hidden="1"/>
    </xf>
    <xf numFmtId="0" fontId="0" fillId="0" borderId="15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0" fillId="0" borderId="13" xfId="0" applyFont="1" applyBorder="1" applyAlignment="1" applyProtection="1">
      <alignment horizontal="left" vertical="center"/>
      <protection hidden="1"/>
    </xf>
    <xf numFmtId="0" fontId="0" fillId="0" borderId="5" xfId="0" applyFont="1" applyBorder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center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2" fillId="6" borderId="15" xfId="0" applyNumberFormat="1" applyFont="1" applyFill="1" applyBorder="1" applyAlignment="1" applyProtection="1">
      <alignment horizontal="left" vertical="center"/>
    </xf>
    <xf numFmtId="3" fontId="2" fillId="6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protection hidden="1"/>
    </xf>
    <xf numFmtId="0" fontId="2" fillId="0" borderId="15" xfId="0" applyFont="1" applyFill="1" applyBorder="1" applyAlignment="1" applyProtection="1">
      <protection hidden="1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" fontId="12" fillId="1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2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291913</xdr:colOff>
      <xdr:row>133</xdr:row>
      <xdr:rowOff>324409</xdr:rowOff>
    </xdr:from>
    <xdr:to>
      <xdr:col>8</xdr:col>
      <xdr:colOff>0</xdr:colOff>
      <xdr:row>139</xdr:row>
      <xdr:rowOff>69054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7438" y="14278534"/>
          <a:ext cx="1432112" cy="119244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118</xdr:row>
      <xdr:rowOff>47625</xdr:rowOff>
    </xdr:from>
    <xdr:to>
      <xdr:col>15</xdr:col>
      <xdr:colOff>428624</xdr:colOff>
      <xdr:row>127</xdr:row>
      <xdr:rowOff>125813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20916900"/>
          <a:ext cx="2047874" cy="1792688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33</xdr:row>
      <xdr:rowOff>97315</xdr:rowOff>
    </xdr:from>
    <xdr:to>
      <xdr:col>17</xdr:col>
      <xdr:colOff>65967</xdr:colOff>
      <xdr:row>46</xdr:row>
      <xdr:rowOff>18480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5200" y="6945790"/>
          <a:ext cx="2990142" cy="240719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60</xdr:row>
      <xdr:rowOff>19050</xdr:rowOff>
    </xdr:from>
    <xdr:to>
      <xdr:col>15</xdr:col>
      <xdr:colOff>411552</xdr:colOff>
      <xdr:row>73</xdr:row>
      <xdr:rowOff>100293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10900" y="11858625"/>
          <a:ext cx="2230827" cy="223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3152776</xdr:colOff>
      <xdr:row>7</xdr:row>
      <xdr:rowOff>171450</xdr:rowOff>
    </xdr:from>
    <xdr:to>
      <xdr:col>2</xdr:col>
      <xdr:colOff>3152776</xdr:colOff>
      <xdr:row>23</xdr:row>
      <xdr:rowOff>77686</xdr:rowOff>
    </xdr:to>
    <xdr:pic>
      <xdr:nvPicPr>
        <xdr:cNvPr id="2" name="Рисунок 1" descr="Картинки по запросу топ продаж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6" y="1609725"/>
          <a:ext cx="514350" cy="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pt.chococraft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39997558519241921"/>
    <pageSetUpPr fitToPage="1"/>
  </sheetPr>
  <dimension ref="A1:S140"/>
  <sheetViews>
    <sheetView tabSelected="1" topLeftCell="B1" zoomScale="85" zoomScaleNormal="85" workbookViewId="0">
      <pane ySplit="6" topLeftCell="A7" activePane="bottomLeft" state="frozen"/>
      <selection activeCell="B1" sqref="B1"/>
      <selection pane="bottomLeft" activeCell="C4" sqref="C4"/>
    </sheetView>
  </sheetViews>
  <sheetFormatPr defaultRowHeight="15" outlineLevelRow="1" outlineLevelCol="1" x14ac:dyDescent="0.25"/>
  <cols>
    <col min="1" max="1" width="10.7109375" style="7" hidden="1" customWidth="1" outlineLevel="1"/>
    <col min="2" max="2" width="4.5703125" style="7" customWidth="1" collapsed="1"/>
    <col min="3" max="3" width="98.5703125" style="7" bestFit="1" customWidth="1"/>
    <col min="4" max="4" width="7" style="8" customWidth="1"/>
    <col min="5" max="5" width="15" style="19" bestFit="1" customWidth="1"/>
    <col min="6" max="6" width="13.140625" style="8" customWidth="1"/>
    <col min="7" max="7" width="12.7109375" style="8" customWidth="1"/>
    <col min="8" max="8" width="13" style="8" customWidth="1"/>
    <col min="9" max="9" width="8.140625" style="8" hidden="1" customWidth="1"/>
    <col min="10" max="10" width="11.42578125" style="8" bestFit="1" customWidth="1"/>
    <col min="11" max="11" width="10.5703125" style="8" customWidth="1"/>
    <col min="12" max="12" width="12.85546875" style="8" customWidth="1"/>
    <col min="13" max="13" width="9.140625" style="8" customWidth="1"/>
    <col min="14" max="16384" width="9.140625" style="8"/>
  </cols>
  <sheetData>
    <row r="1" spans="1:15" ht="21" x14ac:dyDescent="0.25">
      <c r="B1" s="28"/>
      <c r="C1" s="211" t="s">
        <v>6</v>
      </c>
      <c r="D1" s="211"/>
      <c r="E1" s="211"/>
      <c r="F1" s="211"/>
      <c r="G1" s="211"/>
      <c r="H1" s="211"/>
      <c r="I1" s="27"/>
      <c r="J1" s="27"/>
    </row>
    <row r="2" spans="1:15" x14ac:dyDescent="0.25">
      <c r="B2" s="28"/>
      <c r="C2" s="212" t="s">
        <v>5</v>
      </c>
      <c r="D2" s="212"/>
      <c r="E2" s="212"/>
      <c r="F2" s="212"/>
      <c r="G2" s="212"/>
      <c r="H2" s="212"/>
      <c r="I2" s="27"/>
      <c r="J2" s="27"/>
    </row>
    <row r="3" spans="1:15" ht="16.5" customHeight="1" thickBot="1" x14ac:dyDescent="0.3">
      <c r="B3" s="28"/>
      <c r="C3" s="84" t="s">
        <v>237</v>
      </c>
      <c r="D3" s="27"/>
      <c r="E3" s="27"/>
      <c r="F3" s="204"/>
      <c r="G3" s="205"/>
      <c r="H3" s="206"/>
      <c r="I3" s="172"/>
      <c r="J3" s="172"/>
    </row>
    <row r="4" spans="1:15" s="3" customFormat="1" ht="46.5" customHeight="1" thickBot="1" x14ac:dyDescent="0.3">
      <c r="A4" s="3" t="s">
        <v>103</v>
      </c>
      <c r="B4" s="4" t="s">
        <v>7</v>
      </c>
      <c r="C4" s="199" t="s">
        <v>4</v>
      </c>
      <c r="D4" s="26" t="s">
        <v>3</v>
      </c>
      <c r="E4" s="26" t="s">
        <v>42</v>
      </c>
      <c r="F4" s="26" t="s">
        <v>15</v>
      </c>
      <c r="G4" s="26" t="s">
        <v>16</v>
      </c>
      <c r="H4" s="26" t="s">
        <v>17</v>
      </c>
      <c r="I4" s="26" t="s">
        <v>0</v>
      </c>
      <c r="J4" s="91" t="s">
        <v>52</v>
      </c>
      <c r="K4" s="92" t="s">
        <v>51</v>
      </c>
      <c r="L4" s="23" t="s">
        <v>93</v>
      </c>
    </row>
    <row r="5" spans="1:15" s="3" customFormat="1" hidden="1" x14ac:dyDescent="0.25">
      <c r="A5" s="152"/>
      <c r="B5" s="117"/>
      <c r="C5" s="200"/>
      <c r="D5" s="88"/>
      <c r="E5" s="88"/>
      <c r="F5" s="88"/>
      <c r="G5" s="88"/>
      <c r="H5" s="88"/>
      <c r="I5" s="89">
        <f>SUM(I8:I15)</f>
        <v>0</v>
      </c>
      <c r="J5" s="90"/>
      <c r="K5" s="90"/>
      <c r="L5" s="118"/>
    </row>
    <row r="6" spans="1:15" s="3" customFormat="1" ht="15.75" customHeight="1" thickBot="1" x14ac:dyDescent="0.3">
      <c r="A6" s="152"/>
      <c r="B6" s="119"/>
      <c r="C6" s="201"/>
      <c r="D6" s="217" t="str">
        <f>IF(Технический!N7&gt;=45000,"Ура! У вас максимальная скидка!",IF(Технический!M7&gt;=10000,CONCATENATE("Скидка по второй колонке. До меньшей цены осталось ",45000-Технический!N7, " руб."),IF(K6&gt;=5000,CONCATENATE("Цена первой колонки. До меньшей цены осталось ",10000-Технический!M7, " руб."),"Минимальный заказ 5000 руб.")))</f>
        <v>Минимальный заказ 5000 руб.</v>
      </c>
      <c r="E6" s="217"/>
      <c r="F6" s="217"/>
      <c r="G6" s="217"/>
      <c r="H6" s="217"/>
      <c r="I6" s="217"/>
      <c r="J6" s="217"/>
      <c r="K6" s="52">
        <f>SUM(K7:K128)</f>
        <v>0</v>
      </c>
      <c r="L6" s="120">
        <f>SUM(L7:L128)</f>
        <v>0</v>
      </c>
    </row>
    <row r="7" spans="1:15" ht="16.5" customHeight="1" thickBot="1" x14ac:dyDescent="0.3">
      <c r="B7" s="215" t="s">
        <v>57</v>
      </c>
      <c r="C7" s="216"/>
      <c r="D7" s="216"/>
      <c r="E7" s="216"/>
      <c r="F7" s="216"/>
      <c r="G7" s="216"/>
      <c r="H7" s="216"/>
      <c r="I7" s="95"/>
      <c r="J7" s="96"/>
      <c r="K7" s="97"/>
      <c r="L7" s="98"/>
    </row>
    <row r="8" spans="1:15" x14ac:dyDescent="0.25">
      <c r="A8" s="153" t="s">
        <v>119</v>
      </c>
      <c r="B8" s="55">
        <v>1</v>
      </c>
      <c r="C8" s="137" t="s">
        <v>68</v>
      </c>
      <c r="D8" s="56" t="s">
        <v>2</v>
      </c>
      <c r="E8" s="57">
        <v>240</v>
      </c>
      <c r="F8" s="57">
        <v>159</v>
      </c>
      <c r="G8" s="57">
        <v>138</v>
      </c>
      <c r="H8" s="57">
        <v>133</v>
      </c>
      <c r="I8" s="93">
        <v>0</v>
      </c>
      <c r="J8" s="94"/>
      <c r="K8" s="57">
        <f>IF(Технический!N$7 &gt;=45000,Продукты!H8*J8,IF(Технический!M$7&gt;=10000,Продукты!G8*Продукты!J8,F8*J8))</f>
        <v>0</v>
      </c>
      <c r="L8" s="121">
        <f>IF(Технический!N$7 &gt;=45000,(Продукты!E8-H8)*J8,IF(Технический!M$7&gt;=10000,(E8-Продукты!G8)*Продукты!J8,(E8-F8)*J8))</f>
        <v>0</v>
      </c>
      <c r="N8" s="7"/>
    </row>
    <row r="9" spans="1:15" x14ac:dyDescent="0.25">
      <c r="A9" s="153" t="s">
        <v>120</v>
      </c>
      <c r="B9" s="29">
        <v>2</v>
      </c>
      <c r="C9" s="138" t="s">
        <v>69</v>
      </c>
      <c r="D9" s="30" t="s">
        <v>2</v>
      </c>
      <c r="E9" s="31">
        <v>270</v>
      </c>
      <c r="F9" s="31">
        <v>185</v>
      </c>
      <c r="G9" s="31">
        <v>161</v>
      </c>
      <c r="H9" s="31">
        <v>155</v>
      </c>
      <c r="I9" s="85"/>
      <c r="J9" s="160"/>
      <c r="K9" s="31">
        <f>IF(Технический!N$7 &gt;=45000,Продукты!H9*J9,IF(Технический!M$7&gt;=10000,Продукты!G9*Продукты!J9,F9*J9))</f>
        <v>0</v>
      </c>
      <c r="L9" s="24">
        <f>IF(Технический!N$7 &gt;=45000,(Продукты!E9-H9)*J9,IF(Технический!M$7&gt;=10000,(E9-Продукты!G9)*Продукты!J9,(E9-F9)*J9))</f>
        <v>0</v>
      </c>
      <c r="N9" s="135"/>
      <c r="O9" s="6"/>
    </row>
    <row r="10" spans="1:15" x14ac:dyDescent="0.25">
      <c r="A10" s="153" t="s">
        <v>121</v>
      </c>
      <c r="B10" s="29">
        <v>3</v>
      </c>
      <c r="C10" s="138" t="s">
        <v>70</v>
      </c>
      <c r="D10" s="30" t="s">
        <v>2</v>
      </c>
      <c r="E10" s="31">
        <v>270</v>
      </c>
      <c r="F10" s="31">
        <v>186</v>
      </c>
      <c r="G10" s="31">
        <v>162</v>
      </c>
      <c r="H10" s="31">
        <v>156</v>
      </c>
      <c r="I10" s="85"/>
      <c r="J10" s="160"/>
      <c r="K10" s="31">
        <f>IF(Технический!N$7 &gt;=45000,Продукты!H10*J10,IF(Технический!M$7&gt;=10000,Продукты!G10*Продукты!J10,F10*J10))</f>
        <v>0</v>
      </c>
      <c r="L10" s="24">
        <f>IF(Технический!N$7 &gt;=45000,(Продукты!E10-H10)*J10,IF(Технический!M$7&gt;=10000,(E10-Продукты!G10)*Продукты!J10,(E10-F10)*J10))</f>
        <v>0</v>
      </c>
      <c r="N10" s="7"/>
    </row>
    <row r="11" spans="1:15" x14ac:dyDescent="0.25">
      <c r="A11" s="153" t="s">
        <v>122</v>
      </c>
      <c r="B11" s="29">
        <v>4</v>
      </c>
      <c r="C11" s="138" t="s">
        <v>71</v>
      </c>
      <c r="D11" s="30" t="s">
        <v>2</v>
      </c>
      <c r="E11" s="31">
        <v>290</v>
      </c>
      <c r="F11" s="31">
        <v>199</v>
      </c>
      <c r="G11" s="31">
        <v>173</v>
      </c>
      <c r="H11" s="31">
        <v>167</v>
      </c>
      <c r="I11" s="85"/>
      <c r="J11" s="160"/>
      <c r="K11" s="31">
        <f>IF(Технический!N$7 &gt;=45000,Продукты!H11*J11,IF(Технический!M$7&gt;=10000,Продукты!G11*Продукты!J11,F11*J11))</f>
        <v>0</v>
      </c>
      <c r="L11" s="24">
        <f>IF(Технический!N$7 &gt;=45000,(Продукты!E11-H11)*J11,IF(Технический!M$7&gt;=10000,(E11-Продукты!G11)*Продукты!J11,(E11-F11)*J11))</f>
        <v>0</v>
      </c>
      <c r="M11"/>
      <c r="N11" s="7"/>
    </row>
    <row r="12" spans="1:15" x14ac:dyDescent="0.25">
      <c r="A12" s="153" t="s">
        <v>123</v>
      </c>
      <c r="B12" s="29">
        <v>5</v>
      </c>
      <c r="C12" s="138" t="s">
        <v>72</v>
      </c>
      <c r="D12" s="30" t="s">
        <v>2</v>
      </c>
      <c r="E12" s="31">
        <v>250</v>
      </c>
      <c r="F12" s="31">
        <v>171</v>
      </c>
      <c r="G12" s="31">
        <v>149</v>
      </c>
      <c r="H12" s="31">
        <v>144</v>
      </c>
      <c r="I12" s="85">
        <v>0</v>
      </c>
      <c r="J12" s="160"/>
      <c r="K12" s="31">
        <f>IF(Технический!N$7 &gt;=45000,Продукты!H12*J12,IF(Технический!M$7&gt;=10000,Продукты!G12*Продукты!J12,F12*J12))</f>
        <v>0</v>
      </c>
      <c r="L12" s="24">
        <f>IF(Технический!N$7 &gt;=45000,(Продукты!E12-H12)*J12,IF(Технический!M$7&gt;=10000,(E12-Продукты!G12)*Продукты!J12,(E12-F12)*J12))</f>
        <v>0</v>
      </c>
      <c r="N12" s="7"/>
    </row>
    <row r="13" spans="1:15" x14ac:dyDescent="0.25">
      <c r="A13" s="153" t="s">
        <v>124</v>
      </c>
      <c r="B13" s="29">
        <v>6</v>
      </c>
      <c r="C13" s="138" t="s">
        <v>73</v>
      </c>
      <c r="D13" s="32" t="s">
        <v>2</v>
      </c>
      <c r="E13" s="31">
        <v>305</v>
      </c>
      <c r="F13" s="31">
        <v>212</v>
      </c>
      <c r="G13" s="31">
        <v>184</v>
      </c>
      <c r="H13" s="31">
        <v>178</v>
      </c>
      <c r="I13" s="85">
        <v>0</v>
      </c>
      <c r="J13" s="160"/>
      <c r="K13" s="31">
        <f>IF(Технический!N$7 &gt;=45000,Продукты!H13*J13,IF(Технический!M$7&gt;=10000,Продукты!G13*Продукты!J13,F13*J13))</f>
        <v>0</v>
      </c>
      <c r="L13" s="24">
        <f>IF(Технический!N$7 &gt;=45000,(Продукты!E13-H13)*J13,IF(Технический!M$7&gt;=10000,(E13-Продукты!G13)*Продукты!J13,(E13-F13)*J13))</f>
        <v>0</v>
      </c>
      <c r="M13" s="6"/>
      <c r="N13" s="135"/>
      <c r="O13" s="6"/>
    </row>
    <row r="14" spans="1:15" x14ac:dyDescent="0.25">
      <c r="A14" s="153" t="s">
        <v>125</v>
      </c>
      <c r="B14" s="29">
        <v>7</v>
      </c>
      <c r="C14" s="138" t="s">
        <v>74</v>
      </c>
      <c r="D14" s="30" t="s">
        <v>2</v>
      </c>
      <c r="E14" s="31">
        <v>230</v>
      </c>
      <c r="F14" s="31">
        <v>158</v>
      </c>
      <c r="G14" s="31">
        <v>137</v>
      </c>
      <c r="H14" s="31">
        <v>132</v>
      </c>
      <c r="I14" s="85">
        <v>0</v>
      </c>
      <c r="J14" s="160"/>
      <c r="K14" s="31">
        <f>IF(Технический!N$7 &gt;=45000,Продукты!H14*J14,IF(Технический!M$7&gt;=10000,Продукты!G14*Продукты!J14,F14*J14))</f>
        <v>0</v>
      </c>
      <c r="L14" s="24">
        <f>IF(Технический!N$7 &gt;=45000,(Продукты!E14-H14)*J14,IF(Технический!M$7&gt;=10000,(E14-Продукты!G14)*Продукты!J14,(E14-F14)*J14))</f>
        <v>0</v>
      </c>
      <c r="N14" s="7"/>
    </row>
    <row r="15" spans="1:15" x14ac:dyDescent="0.25">
      <c r="A15" s="153" t="s">
        <v>126</v>
      </c>
      <c r="B15" s="29">
        <v>8</v>
      </c>
      <c r="C15" s="138" t="s">
        <v>75</v>
      </c>
      <c r="D15" s="30" t="s">
        <v>2</v>
      </c>
      <c r="E15" s="31">
        <v>270</v>
      </c>
      <c r="F15" s="31">
        <v>185</v>
      </c>
      <c r="G15" s="31">
        <v>161</v>
      </c>
      <c r="H15" s="31">
        <v>155</v>
      </c>
      <c r="I15" s="85">
        <v>0</v>
      </c>
      <c r="J15" s="160"/>
      <c r="K15" s="31">
        <f>IF(Технический!N$7 &gt;=45000,Продукты!H15*J15,IF(Технический!M$7&gt;=10000,Продукты!G15*Продукты!J15,F15*J15))</f>
        <v>0</v>
      </c>
      <c r="L15" s="24">
        <f>IF(Технический!N$7 &gt;=45000,(Продукты!E15-H15)*J15,IF(Технический!M$7&gt;=10000,(E15-Продукты!G15)*Продукты!J15,(E15-F15)*J15))</f>
        <v>0</v>
      </c>
      <c r="N15" s="7"/>
    </row>
    <row r="16" spans="1:15" ht="15.75" customHeight="1" x14ac:dyDescent="0.25">
      <c r="A16" s="153" t="s">
        <v>127</v>
      </c>
      <c r="B16" s="29">
        <v>9</v>
      </c>
      <c r="C16" s="138" t="s">
        <v>76</v>
      </c>
      <c r="D16" s="30" t="s">
        <v>2</v>
      </c>
      <c r="E16" s="31">
        <v>305</v>
      </c>
      <c r="F16" s="31">
        <v>212</v>
      </c>
      <c r="G16" s="31">
        <v>184</v>
      </c>
      <c r="H16" s="31">
        <v>178</v>
      </c>
      <c r="I16" s="85"/>
      <c r="J16" s="160"/>
      <c r="K16" s="31">
        <f>IF(Технический!N$7 &gt;=45000,Продукты!H16*J16,IF(Технический!M$7&gt;=10000,Продукты!G16*Продукты!J16,F16*J16))</f>
        <v>0</v>
      </c>
      <c r="L16" s="24">
        <f>IF(Технический!N$7 &gt;=45000,(Продукты!E16-H16)*J16,IF(Технический!M$7&gt;=10000,(E16-Продукты!G16)*Продукты!J16,(E16-F16)*J16))</f>
        <v>0</v>
      </c>
      <c r="N16" s="7"/>
    </row>
    <row r="17" spans="1:15" x14ac:dyDescent="0.25">
      <c r="A17" s="153" t="s">
        <v>128</v>
      </c>
      <c r="B17" s="29">
        <v>10</v>
      </c>
      <c r="C17" s="138" t="s">
        <v>77</v>
      </c>
      <c r="D17" s="30" t="s">
        <v>2</v>
      </c>
      <c r="E17" s="31">
        <v>270</v>
      </c>
      <c r="F17" s="31">
        <v>185</v>
      </c>
      <c r="G17" s="31">
        <v>161</v>
      </c>
      <c r="H17" s="31">
        <v>155</v>
      </c>
      <c r="I17" s="85">
        <v>0</v>
      </c>
      <c r="J17" s="160"/>
      <c r="K17" s="31">
        <f>IF(Технический!N$7 &gt;=45000,Продукты!H17*J17,IF(Технический!M$7&gt;=10000,Продукты!G17*Продукты!J17,F17*J17))</f>
        <v>0</v>
      </c>
      <c r="L17" s="24">
        <f>IF(Технический!N$7 &gt;=45000,(Продукты!E17-H17)*J17,IF(Технический!M$7&gt;=10000,(E17-Продукты!G17)*Продукты!J17,(E17-F17)*J17))</f>
        <v>0</v>
      </c>
      <c r="N17" s="7"/>
    </row>
    <row r="18" spans="1:15" x14ac:dyDescent="0.25">
      <c r="A18" s="153" t="s">
        <v>129</v>
      </c>
      <c r="B18" s="29">
        <v>11</v>
      </c>
      <c r="C18" s="138" t="s">
        <v>78</v>
      </c>
      <c r="D18" s="30" t="s">
        <v>2</v>
      </c>
      <c r="E18" s="31">
        <v>230</v>
      </c>
      <c r="F18" s="31">
        <v>160</v>
      </c>
      <c r="G18" s="31">
        <v>139</v>
      </c>
      <c r="H18" s="31">
        <v>134</v>
      </c>
      <c r="I18" s="85"/>
      <c r="J18" s="160"/>
      <c r="K18" s="31">
        <f>IF(Технический!N$7 &gt;=45000,Продукты!H18*J18,IF(Технический!M$7&gt;=10000,Продукты!G18*Продукты!J18,F18*J18))</f>
        <v>0</v>
      </c>
      <c r="L18" s="24">
        <f>IF(Технический!N$7 &gt;=45000,(Продукты!E18-H18)*J18,IF(Технический!M$7&gt;=10000,(E18-Продукты!G18)*Продукты!J18,(E18-F18)*J18))</f>
        <v>0</v>
      </c>
      <c r="N18" s="7"/>
    </row>
    <row r="19" spans="1:15" x14ac:dyDescent="0.25">
      <c r="A19" s="153" t="s">
        <v>130</v>
      </c>
      <c r="B19" s="29">
        <v>12</v>
      </c>
      <c r="C19" s="138" t="s">
        <v>79</v>
      </c>
      <c r="D19" s="32" t="s">
        <v>2</v>
      </c>
      <c r="E19" s="31">
        <v>270</v>
      </c>
      <c r="F19" s="31">
        <v>186</v>
      </c>
      <c r="G19" s="31">
        <v>162</v>
      </c>
      <c r="H19" s="31">
        <v>156</v>
      </c>
      <c r="I19" s="85">
        <v>0</v>
      </c>
      <c r="J19" s="160"/>
      <c r="K19" s="31">
        <f>IF(Технический!N$7 &gt;=45000,Продукты!H19*J19,IF(Технический!M$7&gt;=10000,Продукты!G19*Продукты!J19,F19*J19))</f>
        <v>0</v>
      </c>
      <c r="L19" s="24">
        <f>IF(Технический!N$7 &gt;=45000,(Продукты!E19-H19)*J19,IF(Технический!M$7&gt;=10000,(E19-Продукты!G19)*Продукты!J19,(E19-F19)*J19))</f>
        <v>0</v>
      </c>
      <c r="N19" s="7"/>
    </row>
    <row r="20" spans="1:15" x14ac:dyDescent="0.25">
      <c r="A20" s="153" t="s">
        <v>131</v>
      </c>
      <c r="B20" s="29">
        <v>13</v>
      </c>
      <c r="C20" s="138" t="s">
        <v>80</v>
      </c>
      <c r="D20" s="30" t="s">
        <v>2</v>
      </c>
      <c r="E20" s="31">
        <v>270</v>
      </c>
      <c r="F20" s="31">
        <v>185</v>
      </c>
      <c r="G20" s="31">
        <v>161</v>
      </c>
      <c r="H20" s="31">
        <v>155</v>
      </c>
      <c r="I20" s="85">
        <v>0</v>
      </c>
      <c r="J20" s="160"/>
      <c r="K20" s="31">
        <f>IF(Технический!N$7 &gt;=45000,Продукты!H20*J20,IF(Технический!M$7&gt;=10000,Продукты!G20*Продукты!J20,F20*J20))</f>
        <v>0</v>
      </c>
      <c r="L20" s="24">
        <f>IF(Технический!N$7 &gt;=45000,(Продукты!E20-H20)*J20,IF(Технический!M$7&gt;=10000,(E20-Продукты!G20)*Продукты!J20,(E20-F20)*J20))</f>
        <v>0</v>
      </c>
      <c r="M20" s="5"/>
      <c r="N20" s="135"/>
      <c r="O20" s="5"/>
    </row>
    <row r="21" spans="1:15" x14ac:dyDescent="0.25">
      <c r="A21" s="153" t="s">
        <v>132</v>
      </c>
      <c r="B21" s="29">
        <v>14</v>
      </c>
      <c r="C21" s="138" t="s">
        <v>81</v>
      </c>
      <c r="D21" s="30" t="s">
        <v>2</v>
      </c>
      <c r="E21" s="31">
        <v>250</v>
      </c>
      <c r="F21" s="31">
        <v>171</v>
      </c>
      <c r="G21" s="31">
        <v>149</v>
      </c>
      <c r="H21" s="31">
        <v>144</v>
      </c>
      <c r="I21" s="85"/>
      <c r="J21" s="160"/>
      <c r="K21" s="31">
        <f>IF(Технический!N$7 &gt;=45000,Продукты!H21*J21,IF(Технический!M$7&gt;=10000,Продукты!G21*Продукты!J21,F21*J21))</f>
        <v>0</v>
      </c>
      <c r="L21" s="24">
        <f>IF(Технический!N$7 &gt;=45000,(Продукты!E21-H21)*J21,IF(Технический!M$7&gt;=10000,(E21-Продукты!G21)*Продукты!J21,(E21-F21)*J21))</f>
        <v>0</v>
      </c>
      <c r="M21" s="5"/>
      <c r="N21" s="135"/>
      <c r="O21" s="5"/>
    </row>
    <row r="22" spans="1:15" x14ac:dyDescent="0.25">
      <c r="A22" s="153" t="s">
        <v>133</v>
      </c>
      <c r="B22" s="29">
        <v>15</v>
      </c>
      <c r="C22" s="138" t="s">
        <v>82</v>
      </c>
      <c r="D22" s="30" t="s">
        <v>2</v>
      </c>
      <c r="E22" s="31">
        <v>270</v>
      </c>
      <c r="F22" s="31">
        <v>185</v>
      </c>
      <c r="G22" s="31">
        <v>161</v>
      </c>
      <c r="H22" s="31">
        <v>155</v>
      </c>
      <c r="I22" s="85"/>
      <c r="J22" s="160"/>
      <c r="K22" s="31">
        <f>IF(Технический!N$7 &gt;=45000,Продукты!H22*J22,IF(Технический!M$7&gt;=10000,Продукты!G22*Продукты!J22,F22*J22))</f>
        <v>0</v>
      </c>
      <c r="L22" s="24">
        <f>IF(Технический!N$7 &gt;=45000,(Продукты!E22-H22)*J22,IF(Технический!M$7&gt;=10000,(E22-Продукты!G22)*Продукты!J22,(E22-F22)*J22))</f>
        <v>0</v>
      </c>
      <c r="M22" s="5"/>
      <c r="N22" s="135"/>
      <c r="O22" s="5"/>
    </row>
    <row r="23" spans="1:15" x14ac:dyDescent="0.25">
      <c r="A23" s="153" t="s">
        <v>134</v>
      </c>
      <c r="B23" s="29">
        <v>16</v>
      </c>
      <c r="C23" s="138" t="s">
        <v>83</v>
      </c>
      <c r="D23" s="30" t="s">
        <v>2</v>
      </c>
      <c r="E23" s="31">
        <v>240</v>
      </c>
      <c r="F23" s="31">
        <v>167</v>
      </c>
      <c r="G23" s="31">
        <v>145</v>
      </c>
      <c r="H23" s="31">
        <v>140</v>
      </c>
      <c r="I23" s="85"/>
      <c r="J23" s="160"/>
      <c r="K23" s="31">
        <f>IF(Технический!N$7 &gt;=45000,Продукты!H23*J23,IF(Технический!M$7&gt;=10000,Продукты!G23*Продукты!J23,F23*J23))</f>
        <v>0</v>
      </c>
      <c r="L23" s="24">
        <f>IF(Технический!N$7 &gt;=45000,(Продукты!E23-H23)*J23,IF(Технический!M$7&gt;=10000,(E23-Продукты!G23)*Продукты!J23,(E23-F23)*J23))</f>
        <v>0</v>
      </c>
      <c r="N23" s="7"/>
    </row>
    <row r="24" spans="1:15" x14ac:dyDescent="0.25">
      <c r="A24" s="153" t="s">
        <v>135</v>
      </c>
      <c r="B24" s="29">
        <v>17</v>
      </c>
      <c r="C24" s="138" t="s">
        <v>84</v>
      </c>
      <c r="D24" s="30" t="s">
        <v>2</v>
      </c>
      <c r="E24" s="31">
        <v>270</v>
      </c>
      <c r="F24" s="31">
        <v>185</v>
      </c>
      <c r="G24" s="31">
        <v>161</v>
      </c>
      <c r="H24" s="31">
        <v>155</v>
      </c>
      <c r="I24" s="85"/>
      <c r="J24" s="160"/>
      <c r="K24" s="31">
        <f>IF(Технический!N$7 &gt;=45000,Продукты!H24*J24,IF(Технический!M$7&gt;=10000,Продукты!G24*Продукты!J24,F24*J24))</f>
        <v>0</v>
      </c>
      <c r="L24" s="24">
        <f>IF(Технический!N$7 &gt;=45000,(Продукты!E24-H24)*J24,IF(Технический!M$7&gt;=10000,(E24-Продукты!G24)*Продукты!J24,(E24-F24)*J24))</f>
        <v>0</v>
      </c>
      <c r="N24" s="7"/>
    </row>
    <row r="25" spans="1:15" x14ac:dyDescent="0.25">
      <c r="A25" s="153" t="s">
        <v>136</v>
      </c>
      <c r="B25" s="29">
        <v>18</v>
      </c>
      <c r="C25" s="138" t="s">
        <v>85</v>
      </c>
      <c r="D25" s="30" t="s">
        <v>2</v>
      </c>
      <c r="E25" s="31">
        <v>270</v>
      </c>
      <c r="F25" s="31">
        <v>185</v>
      </c>
      <c r="G25" s="31">
        <v>161</v>
      </c>
      <c r="H25" s="31">
        <v>155</v>
      </c>
      <c r="I25" s="85"/>
      <c r="J25" s="160"/>
      <c r="K25" s="31">
        <f>IF(Технический!N$7 &gt;=45000,Продукты!H25*J25,IF(Технический!M$7&gt;=10000,Продукты!G25*Продукты!J25,F25*J25))</f>
        <v>0</v>
      </c>
      <c r="L25" s="24">
        <f>IF(Технический!N$7 &gt;=45000,(Продукты!E25-H25)*J25,IF(Технический!M$7&gt;=10000,(E25-Продукты!G25)*Продукты!J25,(E25-F25)*J25))</f>
        <v>0</v>
      </c>
      <c r="M25" s="7"/>
      <c r="N25" s="7"/>
    </row>
    <row r="26" spans="1:15" x14ac:dyDescent="0.25">
      <c r="A26" s="153" t="s">
        <v>137</v>
      </c>
      <c r="B26" s="29">
        <v>19</v>
      </c>
      <c r="C26" s="138" t="s">
        <v>86</v>
      </c>
      <c r="D26" s="30" t="s">
        <v>2</v>
      </c>
      <c r="E26" s="31">
        <v>270</v>
      </c>
      <c r="F26" s="31">
        <v>185</v>
      </c>
      <c r="G26" s="31">
        <v>161</v>
      </c>
      <c r="H26" s="31">
        <v>155</v>
      </c>
      <c r="I26" s="85"/>
      <c r="J26" s="160"/>
      <c r="K26" s="31">
        <f>IF(Технический!N$7 &gt;=45000,Продукты!H26*J26,IF(Технический!M$7&gt;=10000,Продукты!G26*Продукты!J26,F26*J26))</f>
        <v>0</v>
      </c>
      <c r="L26" s="24">
        <f>IF(Технический!N$7 &gt;=45000,(Продукты!E26-H26)*J26,IF(Технический!M$7&gt;=10000,(E26-Продукты!G26)*Продукты!J26,(E26-F26)*J26))</f>
        <v>0</v>
      </c>
      <c r="N26" s="7"/>
    </row>
    <row r="27" spans="1:15" s="22" customFormat="1" ht="15.75" thickBot="1" x14ac:dyDescent="0.3">
      <c r="A27" s="153" t="s">
        <v>138</v>
      </c>
      <c r="B27" s="29">
        <v>20</v>
      </c>
      <c r="C27" s="139" t="s">
        <v>56</v>
      </c>
      <c r="D27" s="51" t="s">
        <v>2</v>
      </c>
      <c r="E27" s="52">
        <v>290</v>
      </c>
      <c r="F27" s="52">
        <v>199</v>
      </c>
      <c r="G27" s="52">
        <v>173</v>
      </c>
      <c r="H27" s="52">
        <v>167</v>
      </c>
      <c r="I27" s="99"/>
      <c r="J27" s="162"/>
      <c r="K27" s="52">
        <f>IF(Технический!N$7 &gt;=45000,Продукты!H27*J27,IF(Технический!M$7&gt;=10000,Продукты!G27*Продукты!J27,F27*J27))</f>
        <v>0</v>
      </c>
      <c r="L27" s="120">
        <f>IF(Технический!N$7 &gt;=45000,(Продукты!E27-H27)*J27,IF(Технический!M$7&gt;=10000,(E27-Продукты!G27)*Продукты!J27,(E27-F27)*J27))</f>
        <v>0</v>
      </c>
      <c r="N27" s="7"/>
    </row>
    <row r="28" spans="1:15" s="22" customFormat="1" ht="15.75" thickBot="1" x14ac:dyDescent="0.3">
      <c r="A28" s="153"/>
      <c r="B28" s="213" t="s">
        <v>59</v>
      </c>
      <c r="C28" s="214"/>
      <c r="D28" s="214"/>
      <c r="E28" s="214"/>
      <c r="F28" s="214"/>
      <c r="G28" s="214"/>
      <c r="H28" s="214"/>
      <c r="I28" s="214"/>
      <c r="J28" s="96"/>
      <c r="K28" s="100">
        <f>IF(Технический!N$7 &gt;=45000,Продукты!H28*J28,IF(Технический!M$7&gt;=10000,Продукты!G28*Продукты!J28,F28*J28))</f>
        <v>0</v>
      </c>
      <c r="L28" s="101">
        <f>IF(Технический!N$7 &gt;=45000,(Продукты!E28-H28)*J28,IF(Технический!M$7&gt;=10000,(E28-Продукты!G28)*Продукты!J28,(E28-F28)*J28))</f>
        <v>0</v>
      </c>
      <c r="N28" s="7"/>
    </row>
    <row r="29" spans="1:15" s="22" customFormat="1" x14ac:dyDescent="0.25">
      <c r="A29" s="153" t="s">
        <v>139</v>
      </c>
      <c r="B29" s="55">
        <v>21</v>
      </c>
      <c r="C29" s="168" t="s">
        <v>60</v>
      </c>
      <c r="D29" s="56" t="s">
        <v>2</v>
      </c>
      <c r="E29" s="57">
        <v>270</v>
      </c>
      <c r="F29" s="57">
        <v>171</v>
      </c>
      <c r="G29" s="57">
        <v>149</v>
      </c>
      <c r="H29" s="57">
        <v>144</v>
      </c>
      <c r="I29" s="93"/>
      <c r="J29" s="94"/>
      <c r="K29" s="57">
        <f>IF(Технический!N$7 &gt;=45000,Продукты!H29*J29,IF(Технический!M$7&gt;=10000,Продукты!G29*Продукты!J29,F29*J29))</f>
        <v>0</v>
      </c>
      <c r="L29" s="121">
        <f>IF(Технический!N$7 &gt;=45000,(Продукты!E29-H29)*J29,IF(Технический!M$7&gt;=10000,(E29-Продукты!G29)*Продукты!J29,(E29-F29)*J29))</f>
        <v>0</v>
      </c>
      <c r="M29" s="83" t="s">
        <v>92</v>
      </c>
      <c r="N29" s="136"/>
      <c r="O29" s="82"/>
    </row>
    <row r="30" spans="1:15" s="22" customFormat="1" x14ac:dyDescent="0.25">
      <c r="A30" s="153" t="s">
        <v>140</v>
      </c>
      <c r="B30" s="29">
        <v>22</v>
      </c>
      <c r="C30" s="169" t="s">
        <v>61</v>
      </c>
      <c r="D30" s="30" t="s">
        <v>2</v>
      </c>
      <c r="E30" s="31">
        <v>270</v>
      </c>
      <c r="F30" s="31">
        <v>171</v>
      </c>
      <c r="G30" s="31">
        <v>149</v>
      </c>
      <c r="H30" s="31">
        <v>144</v>
      </c>
      <c r="I30" s="85"/>
      <c r="J30" s="160"/>
      <c r="K30" s="31">
        <f>IF(Технический!N$7 &gt;=45000,Продукты!H30*J30,IF(Технический!M$7&gt;=10000,Продукты!G30*Продукты!J30,F30*J30))</f>
        <v>0</v>
      </c>
      <c r="L30" s="24">
        <f>IF(Технический!N$7 &gt;=45000,(Продукты!E30-H30)*J30,IF(Технический!M$7&gt;=10000,(E30-Продукты!G30)*Продукты!J30,(E30-F30)*J30))</f>
        <v>0</v>
      </c>
      <c r="M30" s="83" t="s">
        <v>92</v>
      </c>
      <c r="N30" s="136"/>
      <c r="O30" s="82"/>
    </row>
    <row r="31" spans="1:15" s="22" customFormat="1" x14ac:dyDescent="0.25">
      <c r="A31" s="153" t="s">
        <v>141</v>
      </c>
      <c r="B31" s="55">
        <v>23</v>
      </c>
      <c r="C31" s="169" t="s">
        <v>62</v>
      </c>
      <c r="D31" s="30" t="s">
        <v>2</v>
      </c>
      <c r="E31" s="31">
        <v>270</v>
      </c>
      <c r="F31" s="31">
        <v>171</v>
      </c>
      <c r="G31" s="31">
        <v>149</v>
      </c>
      <c r="H31" s="31">
        <v>144</v>
      </c>
      <c r="I31" s="85"/>
      <c r="J31" s="160"/>
      <c r="K31" s="31">
        <f>IF(Технический!N$7 &gt;=45000,Продукты!H31*J31,IF(Технический!M$7&gt;=10000,Продукты!G31*Продукты!J31,F31*J31))</f>
        <v>0</v>
      </c>
      <c r="L31" s="24">
        <f>IF(Технический!N$7 &gt;=45000,(Продукты!E31-H31)*J31,IF(Технический!M$7&gt;=10000,(E31-Продукты!G31)*Продукты!J31,(E31-F31)*J31))</f>
        <v>0</v>
      </c>
      <c r="M31" s="83" t="s">
        <v>92</v>
      </c>
      <c r="N31" s="136"/>
      <c r="O31" s="82"/>
    </row>
    <row r="32" spans="1:15" s="22" customFormat="1" x14ac:dyDescent="0.25">
      <c r="A32" s="153" t="s">
        <v>142</v>
      </c>
      <c r="B32" s="29">
        <v>24</v>
      </c>
      <c r="C32" s="169" t="s">
        <v>63</v>
      </c>
      <c r="D32" s="30" t="s">
        <v>2</v>
      </c>
      <c r="E32" s="31">
        <v>270</v>
      </c>
      <c r="F32" s="31">
        <v>171</v>
      </c>
      <c r="G32" s="31">
        <v>149</v>
      </c>
      <c r="H32" s="31">
        <v>144</v>
      </c>
      <c r="I32" s="85"/>
      <c r="J32" s="160"/>
      <c r="K32" s="31">
        <f>IF(Технический!N$7 &gt;=45000,Продукты!H32*J32,IF(Технический!M$7&gt;=10000,Продукты!G32*Продукты!J32,F32*J32))</f>
        <v>0</v>
      </c>
      <c r="L32" s="24">
        <f>IF(Технический!N$7 &gt;=45000,(Продукты!E32-H32)*J32,IF(Технический!M$7&gt;=10000,(E32-Продукты!G32)*Продукты!J32,(E32-F32)*J32))</f>
        <v>0</v>
      </c>
      <c r="M32" s="83" t="s">
        <v>92</v>
      </c>
      <c r="N32" s="136"/>
      <c r="O32" s="82"/>
    </row>
    <row r="33" spans="1:15" s="22" customFormat="1" ht="15.75" thickBot="1" x14ac:dyDescent="0.3">
      <c r="A33" s="153" t="s">
        <v>143</v>
      </c>
      <c r="B33" s="55">
        <v>25</v>
      </c>
      <c r="C33" s="139" t="s">
        <v>64</v>
      </c>
      <c r="D33" s="51" t="s">
        <v>2</v>
      </c>
      <c r="E33" s="52">
        <v>270</v>
      </c>
      <c r="F33" s="52">
        <v>171</v>
      </c>
      <c r="G33" s="52">
        <v>149</v>
      </c>
      <c r="H33" s="52">
        <v>144</v>
      </c>
      <c r="I33" s="99"/>
      <c r="J33" s="162"/>
      <c r="K33" s="52">
        <f>IF(Технический!N$7 &gt;=45000,Продукты!H33*J33,IF(Технический!M$7&gt;=10000,Продукты!G33*Продукты!J33,F33*J33))</f>
        <v>0</v>
      </c>
      <c r="L33" s="120">
        <f>IF(Технический!N$7 &gt;=45000,(Продукты!E33-H33)*J33,IF(Технический!M$7&gt;=10000,(E33-Продукты!G33)*Продукты!J33,(E33-F33)*J33))</f>
        <v>0</v>
      </c>
      <c r="M33" s="83" t="s">
        <v>92</v>
      </c>
      <c r="N33" s="136"/>
      <c r="O33" s="82"/>
    </row>
    <row r="34" spans="1:15" ht="15.75" thickBot="1" x14ac:dyDescent="0.3">
      <c r="A34" s="153"/>
      <c r="B34" s="213" t="s">
        <v>65</v>
      </c>
      <c r="C34" s="214"/>
      <c r="D34" s="214"/>
      <c r="E34" s="214"/>
      <c r="F34" s="214"/>
      <c r="G34" s="214"/>
      <c r="H34" s="214"/>
      <c r="I34" s="214"/>
      <c r="J34" s="96"/>
      <c r="K34" s="100">
        <f>IF(Технический!N$7 &gt;=45000,Продукты!H34*J34,IF(Технический!M$7&gt;=10000,Продукты!G34*Продукты!J34,F34*J34))</f>
        <v>0</v>
      </c>
      <c r="L34" s="101">
        <f>IF(Технический!N$7 &gt;=45000,(Продукты!E34-H34)*J34,IF(Технический!M$7&gt;=10000,(E34-Продукты!G34)*Продукты!J34,(E34-F34)*J34))</f>
        <v>0</v>
      </c>
      <c r="N34" s="7" t="s">
        <v>87</v>
      </c>
    </row>
    <row r="35" spans="1:15" x14ac:dyDescent="0.25">
      <c r="A35" s="153" t="s">
        <v>144</v>
      </c>
      <c r="B35" s="55">
        <v>26</v>
      </c>
      <c r="C35" s="137" t="s">
        <v>68</v>
      </c>
      <c r="D35" s="56" t="s">
        <v>28</v>
      </c>
      <c r="E35" s="57">
        <v>165</v>
      </c>
      <c r="F35" s="57">
        <v>114</v>
      </c>
      <c r="G35" s="57">
        <v>99</v>
      </c>
      <c r="H35" s="57">
        <v>96</v>
      </c>
      <c r="I35" s="93"/>
      <c r="J35" s="94"/>
      <c r="K35" s="57">
        <f>IF(Технический!N$7 &gt;=45000,Продукты!H35*J35,IF(Технический!M$7&gt;=10000,Продукты!G35*Продукты!J35,F35*J35))</f>
        <v>0</v>
      </c>
      <c r="L35" s="121">
        <f>IF(Технический!N$7 &gt;=45000,(Продукты!E35-H35)*J35,IF(Технический!M$7&gt;=10000,(E35-Продукты!G35)*Продукты!J35,(E35-F35)*J35))</f>
        <v>0</v>
      </c>
      <c r="N35" s="7"/>
    </row>
    <row r="36" spans="1:15" x14ac:dyDescent="0.25">
      <c r="A36" s="153" t="s">
        <v>145</v>
      </c>
      <c r="B36" s="29">
        <v>27</v>
      </c>
      <c r="C36" s="138" t="s">
        <v>69</v>
      </c>
      <c r="D36" s="30" t="s">
        <v>28</v>
      </c>
      <c r="E36" s="31">
        <v>195</v>
      </c>
      <c r="F36" s="31">
        <v>137</v>
      </c>
      <c r="G36" s="31">
        <v>119</v>
      </c>
      <c r="H36" s="31">
        <v>115</v>
      </c>
      <c r="I36" s="85"/>
      <c r="J36" s="160"/>
      <c r="K36" s="31">
        <f>IF(Технический!N$7 &gt;=45000,Продукты!H36*J36,IF(Технический!M$7&gt;=10000,Продукты!G36*Продукты!J36,F36*J36))</f>
        <v>0</v>
      </c>
      <c r="L36" s="24">
        <f>IF(Технический!N$7 &gt;=45000,(Продукты!E36-H36)*J36,IF(Технический!M$7&gt;=10000,(E36-Продукты!G36)*Продукты!J36,(E36-F36)*J36))</f>
        <v>0</v>
      </c>
      <c r="N36" s="7"/>
    </row>
    <row r="37" spans="1:15" x14ac:dyDescent="0.25">
      <c r="A37" s="153" t="s">
        <v>146</v>
      </c>
      <c r="B37" s="55">
        <v>28</v>
      </c>
      <c r="C37" s="138" t="s">
        <v>70</v>
      </c>
      <c r="D37" s="30" t="s">
        <v>28</v>
      </c>
      <c r="E37" s="31">
        <v>185</v>
      </c>
      <c r="F37" s="31">
        <v>125</v>
      </c>
      <c r="G37" s="31">
        <v>109</v>
      </c>
      <c r="H37" s="31">
        <v>105</v>
      </c>
      <c r="I37" s="85"/>
      <c r="J37" s="160"/>
      <c r="K37" s="31">
        <f>IF(Технический!N$7 &gt;=45000,Продукты!H37*J37,IF(Технический!M$7&gt;=10000,Продукты!G37*Продукты!J37,F37*J37))</f>
        <v>0</v>
      </c>
      <c r="L37" s="24">
        <f>IF(Технический!N$7 &gt;=45000,(Продукты!E37-H37)*J37,IF(Технический!M$7&gt;=10000,(E37-Продукты!G37)*Продукты!J37,(E37-F37)*J37))</f>
        <v>0</v>
      </c>
      <c r="N37" s="7"/>
    </row>
    <row r="38" spans="1:15" x14ac:dyDescent="0.25">
      <c r="A38" s="153" t="s">
        <v>147</v>
      </c>
      <c r="B38" s="29">
        <v>29</v>
      </c>
      <c r="C38" s="138" t="s">
        <v>71</v>
      </c>
      <c r="D38" s="30" t="s">
        <v>28</v>
      </c>
      <c r="E38" s="31">
        <v>185</v>
      </c>
      <c r="F38" s="31">
        <v>125</v>
      </c>
      <c r="G38" s="31">
        <v>109</v>
      </c>
      <c r="H38" s="31">
        <v>105</v>
      </c>
      <c r="I38" s="85"/>
      <c r="J38" s="160"/>
      <c r="K38" s="31">
        <f>IF(Технический!N$7 &gt;=45000,Продукты!H38*J38,IF(Технический!M$7&gt;=10000,Продукты!G38*Продукты!J38,F38*J38))</f>
        <v>0</v>
      </c>
      <c r="L38" s="24">
        <f>IF(Технический!N$7 &gt;=45000,(Продукты!E38-H38)*J38,IF(Технический!M$7&gt;=10000,(E38-Продукты!G38)*Продукты!J38,(E38-F38)*J38))</f>
        <v>0</v>
      </c>
      <c r="N38" s="7"/>
    </row>
    <row r="39" spans="1:15" x14ac:dyDescent="0.25">
      <c r="A39" s="153" t="s">
        <v>148</v>
      </c>
      <c r="B39" s="55">
        <v>30</v>
      </c>
      <c r="C39" s="138" t="s">
        <v>72</v>
      </c>
      <c r="D39" s="30" t="s">
        <v>28</v>
      </c>
      <c r="E39" s="31">
        <v>185</v>
      </c>
      <c r="F39" s="31">
        <v>125</v>
      </c>
      <c r="G39" s="31">
        <v>109</v>
      </c>
      <c r="H39" s="31">
        <v>105</v>
      </c>
      <c r="I39" s="85"/>
      <c r="J39" s="160"/>
      <c r="K39" s="31">
        <f>IF(Технический!N$7 &gt;=45000,Продукты!H39*J39,IF(Технический!M$7&gt;=10000,Продукты!G39*Продукты!J39,F39*J39))</f>
        <v>0</v>
      </c>
      <c r="L39" s="24">
        <f>IF(Технический!N$7 &gt;=45000,(Продукты!E39-H39)*J39,IF(Технический!M$7&gt;=10000,(E39-Продукты!G39)*Продукты!J39,(E39-F39)*J39))</f>
        <v>0</v>
      </c>
      <c r="N39" s="7"/>
    </row>
    <row r="40" spans="1:15" x14ac:dyDescent="0.25">
      <c r="A40" s="153" t="s">
        <v>149</v>
      </c>
      <c r="B40" s="29">
        <v>31</v>
      </c>
      <c r="C40" s="138" t="s">
        <v>73</v>
      </c>
      <c r="D40" s="30" t="s">
        <v>28</v>
      </c>
      <c r="E40" s="31">
        <v>195</v>
      </c>
      <c r="F40" s="31">
        <v>137</v>
      </c>
      <c r="G40" s="31">
        <v>119</v>
      </c>
      <c r="H40" s="31">
        <v>115</v>
      </c>
      <c r="I40" s="85"/>
      <c r="J40" s="160"/>
      <c r="K40" s="31">
        <f>IF(Технический!N$7 &gt;=45000,Продукты!H40*J40,IF(Технический!M$7&gt;=10000,Продукты!G40*Продукты!J40,F40*J40))</f>
        <v>0</v>
      </c>
      <c r="L40" s="24">
        <f>IF(Технический!N$7 &gt;=45000,(Продукты!E40-H40)*J40,IF(Технический!M$7&gt;=10000,(E40-Продукты!G40)*Продукты!J40,(E40-F40)*J40))</f>
        <v>0</v>
      </c>
      <c r="N40" s="7"/>
    </row>
    <row r="41" spans="1:15" x14ac:dyDescent="0.25">
      <c r="A41" s="153" t="s">
        <v>150</v>
      </c>
      <c r="B41" s="55">
        <v>32</v>
      </c>
      <c r="C41" s="138" t="s">
        <v>74</v>
      </c>
      <c r="D41" s="30" t="s">
        <v>28</v>
      </c>
      <c r="E41" s="31">
        <v>165</v>
      </c>
      <c r="F41" s="31">
        <v>114</v>
      </c>
      <c r="G41" s="31">
        <v>99</v>
      </c>
      <c r="H41" s="31">
        <v>96</v>
      </c>
      <c r="I41" s="85"/>
      <c r="J41" s="160"/>
      <c r="K41" s="31">
        <f>IF(Технический!N$7 &gt;=45000,Продукты!H41*J41,IF(Технический!M$7&gt;=10000,Продукты!G41*Продукты!J41,F41*J41))</f>
        <v>0</v>
      </c>
      <c r="L41" s="24">
        <f>IF(Технический!N$7 &gt;=45000,(Продукты!E41-H41)*J41,IF(Технический!M$7&gt;=10000,(E41-Продукты!G41)*Продукты!J41,(E41-F41)*J41))</f>
        <v>0</v>
      </c>
      <c r="N41" s="7"/>
    </row>
    <row r="42" spans="1:15" x14ac:dyDescent="0.25">
      <c r="A42" s="153" t="s">
        <v>151</v>
      </c>
      <c r="B42" s="29">
        <v>33</v>
      </c>
      <c r="C42" s="138" t="s">
        <v>75</v>
      </c>
      <c r="D42" s="30" t="s">
        <v>28</v>
      </c>
      <c r="E42" s="31">
        <v>185</v>
      </c>
      <c r="F42" s="31">
        <v>125</v>
      </c>
      <c r="G42" s="31">
        <v>109</v>
      </c>
      <c r="H42" s="31">
        <v>105</v>
      </c>
      <c r="I42" s="85"/>
      <c r="J42" s="160"/>
      <c r="K42" s="31">
        <f>IF(Технический!N$7 &gt;=45000,Продукты!H42*J42,IF(Технический!M$7&gt;=10000,Продукты!G42*Продукты!J42,F42*J42))</f>
        <v>0</v>
      </c>
      <c r="L42" s="24">
        <f>IF(Технический!N$7 &gt;=45000,(Продукты!E42-H42)*J42,IF(Технический!M$7&gt;=10000,(E42-Продукты!G42)*Продукты!J42,(E42-F42)*J42))</f>
        <v>0</v>
      </c>
      <c r="N42" s="7"/>
    </row>
    <row r="43" spans="1:15" x14ac:dyDescent="0.25">
      <c r="A43" s="153" t="s">
        <v>152</v>
      </c>
      <c r="B43" s="55">
        <v>34</v>
      </c>
      <c r="C43" s="138" t="s">
        <v>76</v>
      </c>
      <c r="D43" s="30" t="s">
        <v>28</v>
      </c>
      <c r="E43" s="31">
        <v>195</v>
      </c>
      <c r="F43" s="31">
        <v>137</v>
      </c>
      <c r="G43" s="31">
        <v>119</v>
      </c>
      <c r="H43" s="31">
        <v>115</v>
      </c>
      <c r="I43" s="85"/>
      <c r="J43" s="160"/>
      <c r="K43" s="31">
        <f>IF(Технический!N$7 &gt;=45000,Продукты!H43*J43,IF(Технический!M$7&gt;=10000,Продукты!G43*Продукты!J43,F43*J43))</f>
        <v>0</v>
      </c>
      <c r="L43" s="24">
        <f>IF(Технический!N$7 &gt;=45000,(Продукты!E43-H43)*J43,IF(Технический!M$7&gt;=10000,(E43-Продукты!G43)*Продукты!J43,(E43-F43)*J43))</f>
        <v>0</v>
      </c>
      <c r="N43" s="7"/>
    </row>
    <row r="44" spans="1:15" x14ac:dyDescent="0.25">
      <c r="A44" s="153" t="s">
        <v>153</v>
      </c>
      <c r="B44" s="29">
        <v>35</v>
      </c>
      <c r="C44" s="138" t="s">
        <v>77</v>
      </c>
      <c r="D44" s="30" t="s">
        <v>28</v>
      </c>
      <c r="E44" s="31">
        <v>185</v>
      </c>
      <c r="F44" s="31">
        <v>125</v>
      </c>
      <c r="G44" s="31">
        <v>109</v>
      </c>
      <c r="H44" s="31">
        <v>105</v>
      </c>
      <c r="I44" s="85"/>
      <c r="J44" s="160"/>
      <c r="K44" s="31">
        <f>IF(Технический!N$7 &gt;=45000,Продукты!H44*J44,IF(Технический!M$7&gt;=10000,Продукты!G44*Продукты!J44,F44*J44))</f>
        <v>0</v>
      </c>
      <c r="L44" s="24">
        <f>IF(Технический!N$7 &gt;=45000,(Продукты!E44-H44)*J44,IF(Технический!M$7&gt;=10000,(E44-Продукты!G44)*Продукты!J44,(E44-F44)*J44))</f>
        <v>0</v>
      </c>
      <c r="N44" s="7"/>
    </row>
    <row r="45" spans="1:15" x14ac:dyDescent="0.25">
      <c r="A45" s="153" t="s">
        <v>154</v>
      </c>
      <c r="B45" s="55">
        <v>36</v>
      </c>
      <c r="C45" s="138" t="s">
        <v>78</v>
      </c>
      <c r="D45" s="30" t="s">
        <v>28</v>
      </c>
      <c r="E45" s="31">
        <v>165</v>
      </c>
      <c r="F45" s="31">
        <v>114</v>
      </c>
      <c r="G45" s="31">
        <v>99</v>
      </c>
      <c r="H45" s="31">
        <v>96</v>
      </c>
      <c r="I45" s="85"/>
      <c r="J45" s="160"/>
      <c r="K45" s="31">
        <f>IF(Технический!N$7 &gt;=45000,Продукты!H45*J45,IF(Технический!M$7&gt;=10000,Продукты!G45*Продукты!J45,F45*J45))</f>
        <v>0</v>
      </c>
      <c r="L45" s="24">
        <f>IF(Технический!N$7 &gt;=45000,(Продукты!E45-H45)*J45,IF(Технический!M$7&gt;=10000,(E45-Продукты!G45)*Продукты!J45,(E45-F45)*J45))</f>
        <v>0</v>
      </c>
      <c r="N45" s="7"/>
    </row>
    <row r="46" spans="1:15" x14ac:dyDescent="0.25">
      <c r="A46" s="153" t="s">
        <v>155</v>
      </c>
      <c r="B46" s="29">
        <v>37</v>
      </c>
      <c r="C46" s="138" t="s">
        <v>79</v>
      </c>
      <c r="D46" s="30" t="s">
        <v>28</v>
      </c>
      <c r="E46" s="31">
        <v>185</v>
      </c>
      <c r="F46" s="31">
        <v>125</v>
      </c>
      <c r="G46" s="31">
        <v>109</v>
      </c>
      <c r="H46" s="31">
        <v>105</v>
      </c>
      <c r="I46" s="85"/>
      <c r="J46" s="160"/>
      <c r="K46" s="31">
        <f>IF(Технический!N$7 &gt;=45000,Продукты!H46*J46,IF(Технический!M$7&gt;=10000,Продукты!G46*Продукты!J46,F46*J46))</f>
        <v>0</v>
      </c>
      <c r="L46" s="24">
        <f>IF(Технический!N$7 &gt;=45000,(Продукты!E46-H46)*J46,IF(Технический!M$7&gt;=10000,(E46-Продукты!G46)*Продукты!J46,(E46-F46)*J46))</f>
        <v>0</v>
      </c>
      <c r="N46" s="7"/>
    </row>
    <row r="47" spans="1:15" x14ac:dyDescent="0.25">
      <c r="A47" s="153" t="s">
        <v>156</v>
      </c>
      <c r="B47" s="55">
        <v>38</v>
      </c>
      <c r="C47" s="138" t="s">
        <v>80</v>
      </c>
      <c r="D47" s="30" t="s">
        <v>28</v>
      </c>
      <c r="E47" s="31">
        <v>185</v>
      </c>
      <c r="F47" s="31">
        <v>125</v>
      </c>
      <c r="G47" s="31">
        <v>109</v>
      </c>
      <c r="H47" s="31">
        <v>105</v>
      </c>
      <c r="I47" s="85"/>
      <c r="J47" s="160"/>
      <c r="K47" s="31">
        <f>IF(Технический!N$7 &gt;=45000,Продукты!H47*J47,IF(Технический!M$7&gt;=10000,Продукты!G47*Продукты!J47,F47*J47))</f>
        <v>0</v>
      </c>
      <c r="L47" s="24">
        <f>IF(Технический!N$7 &gt;=45000,(Продукты!E47-H47)*J47,IF(Технический!M$7&gt;=10000,(E47-Продукты!G47)*Продукты!J47,(E47-F47)*J47))</f>
        <v>0</v>
      </c>
      <c r="N47" s="7"/>
    </row>
    <row r="48" spans="1:15" x14ac:dyDescent="0.25">
      <c r="A48" s="153" t="s">
        <v>157</v>
      </c>
      <c r="B48" s="29">
        <v>39</v>
      </c>
      <c r="C48" s="138" t="s">
        <v>81</v>
      </c>
      <c r="D48" s="30" t="s">
        <v>28</v>
      </c>
      <c r="E48" s="31">
        <v>185</v>
      </c>
      <c r="F48" s="31">
        <v>125</v>
      </c>
      <c r="G48" s="31">
        <v>109</v>
      </c>
      <c r="H48" s="31">
        <v>105</v>
      </c>
      <c r="I48" s="85"/>
      <c r="J48" s="160"/>
      <c r="K48" s="31">
        <f>IF(Технический!N$7 &gt;=45000,Продукты!H48*J48,IF(Технический!M$7&gt;=10000,Продукты!G48*Продукты!J48,F48*J48))</f>
        <v>0</v>
      </c>
      <c r="L48" s="24">
        <f>IF(Технический!N$7 &gt;=45000,(Продукты!E48-H48)*J48,IF(Технический!M$7&gt;=10000,(E48-Продукты!G48)*Продукты!J48,(E48-F48)*J48))</f>
        <v>0</v>
      </c>
      <c r="N48" s="7"/>
    </row>
    <row r="49" spans="1:15" x14ac:dyDescent="0.25">
      <c r="A49" s="153" t="s">
        <v>158</v>
      </c>
      <c r="B49" s="55">
        <v>40</v>
      </c>
      <c r="C49" s="138" t="s">
        <v>82</v>
      </c>
      <c r="D49" s="30" t="s">
        <v>28</v>
      </c>
      <c r="E49" s="31">
        <v>195</v>
      </c>
      <c r="F49" s="31">
        <v>137</v>
      </c>
      <c r="G49" s="31">
        <v>119</v>
      </c>
      <c r="H49" s="31">
        <v>115</v>
      </c>
      <c r="I49" s="85"/>
      <c r="J49" s="160"/>
      <c r="K49" s="31">
        <f>IF(Технический!N$7 &gt;=45000,Продукты!H49*J49,IF(Технический!M$7&gt;=10000,Продукты!G49*Продукты!J49,F49*J49))</f>
        <v>0</v>
      </c>
      <c r="L49" s="24">
        <f>IF(Технический!N$7 &gt;=45000,(Продукты!E49-H49)*J49,IF(Технический!M$7&gt;=10000,(E49-Продукты!G49)*Продукты!J49,(E49-F49)*J49))</f>
        <v>0</v>
      </c>
      <c r="N49" s="7"/>
    </row>
    <row r="50" spans="1:15" x14ac:dyDescent="0.25">
      <c r="A50" s="153" t="s">
        <v>159</v>
      </c>
      <c r="B50" s="29">
        <v>41</v>
      </c>
      <c r="C50" s="138" t="s">
        <v>83</v>
      </c>
      <c r="D50" s="30" t="s">
        <v>28</v>
      </c>
      <c r="E50" s="31">
        <v>165</v>
      </c>
      <c r="F50" s="31">
        <v>114</v>
      </c>
      <c r="G50" s="31">
        <v>99</v>
      </c>
      <c r="H50" s="31">
        <v>96</v>
      </c>
      <c r="I50" s="85"/>
      <c r="J50" s="160"/>
      <c r="K50" s="31">
        <f>IF(Технический!N$7 &gt;=45000,Продукты!H50*J50,IF(Технический!M$7&gt;=10000,Продукты!G50*Продукты!J50,F50*J50))</f>
        <v>0</v>
      </c>
      <c r="L50" s="24">
        <f>IF(Технический!N$7 &gt;=45000,(Продукты!E50-H50)*J50,IF(Технический!M$7&gt;=10000,(E50-Продукты!G50)*Продукты!J50,(E50-F50)*J50))</f>
        <v>0</v>
      </c>
      <c r="N50" s="7"/>
    </row>
    <row r="51" spans="1:15" x14ac:dyDescent="0.25">
      <c r="A51" s="153" t="s">
        <v>160</v>
      </c>
      <c r="B51" s="55">
        <v>42</v>
      </c>
      <c r="C51" s="138" t="s">
        <v>84</v>
      </c>
      <c r="D51" s="30" t="s">
        <v>28</v>
      </c>
      <c r="E51" s="31">
        <v>185</v>
      </c>
      <c r="F51" s="31">
        <v>125</v>
      </c>
      <c r="G51" s="31">
        <v>109</v>
      </c>
      <c r="H51" s="31">
        <v>105</v>
      </c>
      <c r="I51" s="85"/>
      <c r="J51" s="160"/>
      <c r="K51" s="31">
        <f>IF(Технический!N$7 &gt;=45000,Продукты!H51*J51,IF(Технический!M$7&gt;=10000,Продукты!G51*Продукты!J51,F51*J51))</f>
        <v>0</v>
      </c>
      <c r="L51" s="24">
        <f>IF(Технический!N$7 &gt;=45000,(Продукты!E51-H51)*J51,IF(Технический!M$7&gt;=10000,(E51-Продукты!G51)*Продукты!J51,(E51-F51)*J51))</f>
        <v>0</v>
      </c>
      <c r="N51" s="7"/>
    </row>
    <row r="52" spans="1:15" x14ac:dyDescent="0.25">
      <c r="A52" s="153" t="s">
        <v>161</v>
      </c>
      <c r="B52" s="29">
        <v>43</v>
      </c>
      <c r="C52" s="138" t="s">
        <v>85</v>
      </c>
      <c r="D52" s="30" t="s">
        <v>28</v>
      </c>
      <c r="E52" s="31">
        <v>185</v>
      </c>
      <c r="F52" s="31">
        <v>125</v>
      </c>
      <c r="G52" s="31">
        <v>109</v>
      </c>
      <c r="H52" s="31">
        <v>105</v>
      </c>
      <c r="I52" s="85"/>
      <c r="J52" s="160"/>
      <c r="K52" s="31">
        <f>IF(Технический!N$7 &gt;=45000,Продукты!H52*J52,IF(Технический!M$7&gt;=10000,Продукты!G52*Продукты!J52,F52*J52))</f>
        <v>0</v>
      </c>
      <c r="L52" s="24">
        <f>IF(Технический!N$7 &gt;=45000,(Продукты!E52-H52)*J52,IF(Технический!M$7&gt;=10000,(E52-Продукты!G52)*Продукты!J52,(E52-F52)*J52))</f>
        <v>0</v>
      </c>
      <c r="N52" s="7"/>
    </row>
    <row r="53" spans="1:15" x14ac:dyDescent="0.25">
      <c r="A53" s="153" t="s">
        <v>162</v>
      </c>
      <c r="B53" s="55">
        <v>44</v>
      </c>
      <c r="C53" s="138" t="s">
        <v>86</v>
      </c>
      <c r="D53" s="30" t="s">
        <v>28</v>
      </c>
      <c r="E53" s="31">
        <v>185</v>
      </c>
      <c r="F53" s="31">
        <v>125</v>
      </c>
      <c r="G53" s="31">
        <v>109</v>
      </c>
      <c r="H53" s="31">
        <v>105</v>
      </c>
      <c r="I53" s="85"/>
      <c r="J53" s="160"/>
      <c r="K53" s="31">
        <f>IF(Технический!N$7 &gt;=45000,Продукты!H53*J53,IF(Технический!M$7&gt;=10000,Продукты!G53*Продукты!J53,F53*J53))</f>
        <v>0</v>
      </c>
      <c r="L53" s="24">
        <f>IF(Технический!N$7 &gt;=45000,(Продукты!E53-H53)*J53,IF(Технический!M$7&gt;=10000,(E53-Продукты!G53)*Продукты!J53,(E53-F53)*J53))</f>
        <v>0</v>
      </c>
      <c r="N53" s="7"/>
    </row>
    <row r="54" spans="1:15" s="22" customFormat="1" ht="15.75" thickBot="1" x14ac:dyDescent="0.3">
      <c r="A54" s="153" t="s">
        <v>163</v>
      </c>
      <c r="B54" s="29">
        <v>45</v>
      </c>
      <c r="C54" s="139" t="s">
        <v>56</v>
      </c>
      <c r="D54" s="51" t="s">
        <v>28</v>
      </c>
      <c r="E54" s="52">
        <v>185</v>
      </c>
      <c r="F54" s="52">
        <v>125</v>
      </c>
      <c r="G54" s="52">
        <v>109</v>
      </c>
      <c r="H54" s="52">
        <v>105</v>
      </c>
      <c r="I54" s="99"/>
      <c r="J54" s="162"/>
      <c r="K54" s="52">
        <f>IF(Технический!N$7 &gt;=45000,Продукты!H54*J54,IF(Технический!M$7&gt;=10000,Продукты!G54*Продукты!J54,F54*J54))</f>
        <v>0</v>
      </c>
      <c r="L54" s="120">
        <f>IF(Технический!N$7 &gt;=45000,(Продукты!E54-H54)*J54,IF(Технический!M$7&gt;=10000,(E54-Продукты!G54)*Продукты!J54,(E54-F54)*J54))</f>
        <v>0</v>
      </c>
      <c r="N54" s="7"/>
    </row>
    <row r="55" spans="1:15" s="22" customFormat="1" ht="15.75" thickBot="1" x14ac:dyDescent="0.3">
      <c r="A55" s="153"/>
      <c r="B55" s="213" t="s">
        <v>58</v>
      </c>
      <c r="C55" s="214"/>
      <c r="D55" s="214"/>
      <c r="E55" s="214"/>
      <c r="F55" s="214"/>
      <c r="G55" s="214"/>
      <c r="H55" s="214"/>
      <c r="I55" s="214"/>
      <c r="J55" s="96"/>
      <c r="K55" s="100">
        <f>IF(Технический!N$7 &gt;=45000,Продукты!H55*J55,IF(Технический!M$7&gt;=10000,Продукты!G55*Продукты!J55,F55*J55))</f>
        <v>0</v>
      </c>
      <c r="L55" s="101">
        <f>IF(Технический!N$7 &gt;=45000,(Продукты!E55-H55)*J55,IF(Технический!M$7&gt;=10000,(E55-Продукты!G55)*Продукты!J55,(E55-F55)*J55))</f>
        <v>0</v>
      </c>
      <c r="N55" s="7"/>
    </row>
    <row r="56" spans="1:15" s="22" customFormat="1" x14ac:dyDescent="0.25">
      <c r="A56" s="153" t="s">
        <v>164</v>
      </c>
      <c r="B56" s="55">
        <v>46</v>
      </c>
      <c r="C56" s="168" t="s">
        <v>60</v>
      </c>
      <c r="D56" s="56" t="s">
        <v>28</v>
      </c>
      <c r="E56" s="57">
        <v>185</v>
      </c>
      <c r="F56" s="57">
        <v>121</v>
      </c>
      <c r="G56" s="57">
        <v>105</v>
      </c>
      <c r="H56" s="57">
        <v>101</v>
      </c>
      <c r="I56" s="93"/>
      <c r="J56" s="94"/>
      <c r="K56" s="57">
        <f>IF(Технический!N$7 &gt;=45000,Продукты!H56*J56,IF(Технический!M$7&gt;=10000,Продукты!G56*Продукты!J56,F56*J56))</f>
        <v>0</v>
      </c>
      <c r="L56" s="121">
        <f>IF(Технический!N$7 &gt;=45000,(Продукты!E56-H56)*J56,IF(Технический!M$7&gt;=10000,(E56-Продукты!G56)*Продукты!J56,(E56-F56)*J56))</f>
        <v>0</v>
      </c>
      <c r="M56" s="83" t="s">
        <v>92</v>
      </c>
      <c r="N56" s="136"/>
      <c r="O56" s="82"/>
    </row>
    <row r="57" spans="1:15" s="22" customFormat="1" x14ac:dyDescent="0.25">
      <c r="A57" s="153" t="s">
        <v>165</v>
      </c>
      <c r="B57" s="29">
        <v>47</v>
      </c>
      <c r="C57" s="169" t="s">
        <v>61</v>
      </c>
      <c r="D57" s="30" t="s">
        <v>28</v>
      </c>
      <c r="E57" s="31">
        <v>185</v>
      </c>
      <c r="F57" s="31">
        <v>121</v>
      </c>
      <c r="G57" s="31">
        <v>105</v>
      </c>
      <c r="H57" s="31">
        <v>101</v>
      </c>
      <c r="I57" s="85"/>
      <c r="J57" s="160"/>
      <c r="K57" s="31">
        <f>IF(Технический!N$7 &gt;=45000,Продукты!H57*J57,IF(Технический!M$7&gt;=10000,Продукты!G57*Продукты!J57,F57*J57))</f>
        <v>0</v>
      </c>
      <c r="L57" s="24">
        <f>IF(Технический!N$7 &gt;=45000,(Продукты!E57-H57)*J57,IF(Технический!M$7&gt;=10000,(E57-Продукты!G57)*Продукты!J57,(E57-F57)*J57))</f>
        <v>0</v>
      </c>
      <c r="M57" s="83" t="s">
        <v>92</v>
      </c>
      <c r="N57" s="136"/>
      <c r="O57" s="82"/>
    </row>
    <row r="58" spans="1:15" s="22" customFormat="1" x14ac:dyDescent="0.25">
      <c r="A58" s="153" t="s">
        <v>166</v>
      </c>
      <c r="B58" s="29">
        <v>48</v>
      </c>
      <c r="C58" s="169" t="s">
        <v>62</v>
      </c>
      <c r="D58" s="30" t="s">
        <v>28</v>
      </c>
      <c r="E58" s="31">
        <v>185</v>
      </c>
      <c r="F58" s="31">
        <v>121</v>
      </c>
      <c r="G58" s="31">
        <v>105</v>
      </c>
      <c r="H58" s="31">
        <v>101</v>
      </c>
      <c r="I58" s="85"/>
      <c r="J58" s="160"/>
      <c r="K58" s="31">
        <f>IF(Технический!N$7 &gt;=45000,Продукты!H58*J58,IF(Технический!M$7&gt;=10000,Продукты!G58*Продукты!J58,F58*J58))</f>
        <v>0</v>
      </c>
      <c r="L58" s="24">
        <f>IF(Технический!N$7 &gt;=45000,(Продукты!E58-H58)*J58,IF(Технический!M$7&gt;=10000,(E58-Продукты!G58)*Продукты!J58,(E58-F58)*J58))</f>
        <v>0</v>
      </c>
      <c r="M58" s="83" t="s">
        <v>92</v>
      </c>
      <c r="N58" s="136"/>
      <c r="O58" s="82"/>
    </row>
    <row r="59" spans="1:15" s="22" customFormat="1" x14ac:dyDescent="0.25">
      <c r="A59" s="153" t="s">
        <v>167</v>
      </c>
      <c r="B59" s="29">
        <v>49</v>
      </c>
      <c r="C59" s="169" t="s">
        <v>63</v>
      </c>
      <c r="D59" s="30" t="s">
        <v>28</v>
      </c>
      <c r="E59" s="31">
        <v>185</v>
      </c>
      <c r="F59" s="31">
        <v>121</v>
      </c>
      <c r="G59" s="31">
        <v>105</v>
      </c>
      <c r="H59" s="31">
        <v>101</v>
      </c>
      <c r="I59" s="85"/>
      <c r="J59" s="160"/>
      <c r="K59" s="31">
        <f>IF(Технический!N$7 &gt;=45000,Продукты!H59*J59,IF(Технический!M$7&gt;=10000,Продукты!G59*Продукты!J59,F59*J59))</f>
        <v>0</v>
      </c>
      <c r="L59" s="24">
        <f>IF(Технический!N$7 &gt;=45000,(Продукты!E59-H59)*J59,IF(Технический!M$7&gt;=10000,(E59-Продукты!G59)*Продукты!J59,(E59-F59)*J59))</f>
        <v>0</v>
      </c>
      <c r="M59" s="83" t="s">
        <v>92</v>
      </c>
      <c r="N59" s="136"/>
      <c r="O59" s="82"/>
    </row>
    <row r="60" spans="1:15" s="22" customFormat="1" ht="15.75" thickBot="1" x14ac:dyDescent="0.3">
      <c r="A60" s="153" t="s">
        <v>168</v>
      </c>
      <c r="B60" s="58">
        <v>50</v>
      </c>
      <c r="C60" s="139" t="s">
        <v>64</v>
      </c>
      <c r="D60" s="51" t="s">
        <v>28</v>
      </c>
      <c r="E60" s="52">
        <v>185</v>
      </c>
      <c r="F60" s="52">
        <v>121</v>
      </c>
      <c r="G60" s="52">
        <v>105</v>
      </c>
      <c r="H60" s="52">
        <v>101</v>
      </c>
      <c r="I60" s="99"/>
      <c r="J60" s="162"/>
      <c r="K60" s="52">
        <f>IF(Технический!N$7 &gt;=45000,Продукты!H60*J60,IF(Технический!M$7&gt;=10000,Продукты!G60*Продукты!J60,F60*J60))</f>
        <v>0</v>
      </c>
      <c r="L60" s="120">
        <f>IF(Технический!N$7 &gt;=45000,(Продукты!E60-H60)*J60,IF(Технический!M$7&gt;=10000,(E60-Продукты!G60)*Продукты!J60,(E60-F60)*J60))</f>
        <v>0</v>
      </c>
      <c r="M60" s="83" t="s">
        <v>92</v>
      </c>
      <c r="N60" s="136"/>
      <c r="O60" s="82"/>
    </row>
    <row r="61" spans="1:15" s="22" customFormat="1" ht="15.75" thickBot="1" x14ac:dyDescent="0.3">
      <c r="A61" s="153"/>
      <c r="B61" s="213" t="s">
        <v>102</v>
      </c>
      <c r="C61" s="214"/>
      <c r="D61" s="214"/>
      <c r="E61" s="214"/>
      <c r="F61" s="214"/>
      <c r="G61" s="214"/>
      <c r="H61" s="214"/>
      <c r="I61" s="106"/>
      <c r="J61" s="96"/>
      <c r="K61" s="100">
        <f>IF(Технический!N$7 &gt;=45000,Продукты!H61*J61,IF(Технический!M$7&gt;=10000,Продукты!G61*Продукты!J61,F61*J61))</f>
        <v>0</v>
      </c>
      <c r="L61" s="101">
        <f>IF(Технический!N$7 &gt;=45000,(Продукты!E61-H61)*J61,IF(Технический!M$7&gt;=10000,(E61-Продукты!G61)*Продукты!J61,(E61-F61)*J61))</f>
        <v>0</v>
      </c>
      <c r="M61" s="165"/>
      <c r="N61" s="166"/>
      <c r="O61" s="167"/>
    </row>
    <row r="62" spans="1:15" s="22" customFormat="1" x14ac:dyDescent="0.25">
      <c r="A62" s="153" t="s">
        <v>223</v>
      </c>
      <c r="B62" s="123">
        <v>51</v>
      </c>
      <c r="C62" s="184" t="s">
        <v>50</v>
      </c>
      <c r="D62" s="108" t="s">
        <v>28</v>
      </c>
      <c r="E62" s="109">
        <v>208.5</v>
      </c>
      <c r="F62" s="109">
        <v>160</v>
      </c>
      <c r="G62" s="109">
        <v>139</v>
      </c>
      <c r="H62" s="109">
        <v>134</v>
      </c>
      <c r="I62" s="103"/>
      <c r="J62" s="94"/>
      <c r="K62" s="57">
        <f>IF(Технический!N$7 &gt;=45000,Продукты!H62*J62,IF(Технический!M$7&gt;=10000,Продукты!G62*Продукты!J62,F62*J62))</f>
        <v>0</v>
      </c>
      <c r="L62" s="121">
        <f>IF(Технический!N$7 &gt;=45000,(Продукты!E62-H62)*J62,IF(Технический!M$7&gt;=10000,(E62-Продукты!G62)*Продукты!J62,(E62-F62)*J62))</f>
        <v>0</v>
      </c>
      <c r="M62" s="165"/>
      <c r="N62" s="166"/>
      <c r="O62" s="167"/>
    </row>
    <row r="63" spans="1:15" s="22" customFormat="1" x14ac:dyDescent="0.25">
      <c r="A63" s="153" t="s">
        <v>236</v>
      </c>
      <c r="B63" s="58">
        <v>52</v>
      </c>
      <c r="C63" s="139" t="s">
        <v>94</v>
      </c>
      <c r="D63" s="51" t="s">
        <v>216</v>
      </c>
      <c r="E63" s="163">
        <v>239</v>
      </c>
      <c r="F63" s="52">
        <v>183</v>
      </c>
      <c r="G63" s="52">
        <v>159</v>
      </c>
      <c r="H63" s="52">
        <v>153</v>
      </c>
      <c r="I63" s="99"/>
      <c r="J63" s="162"/>
      <c r="K63" s="52">
        <f>IF(Технический!N$7 &gt;=45000,Продукты!H63*J63,IF(Технический!M$7&gt;=10000,Продукты!G63*Продукты!J63,F63*J63))</f>
        <v>0</v>
      </c>
      <c r="L63" s="120">
        <f>IF(Технический!N$7 &gt;=45000,(Продукты!E63-H63)*J63,IF(Технический!M$7&gt;=10000,(E63-Продукты!G63)*Продукты!J63,(E63-F63)*J63))</f>
        <v>0</v>
      </c>
      <c r="M63" s="165"/>
      <c r="N63" s="166"/>
      <c r="O63" s="167"/>
    </row>
    <row r="64" spans="1:15" s="22" customFormat="1" hidden="1" outlineLevel="1" x14ac:dyDescent="0.25">
      <c r="A64" s="153" t="s">
        <v>224</v>
      </c>
      <c r="B64" s="58">
        <v>53</v>
      </c>
      <c r="C64" s="139" t="s">
        <v>227</v>
      </c>
      <c r="D64" s="51" t="s">
        <v>28</v>
      </c>
      <c r="E64" s="163">
        <v>209</v>
      </c>
      <c r="F64" s="52">
        <v>160</v>
      </c>
      <c r="G64" s="52">
        <v>139</v>
      </c>
      <c r="H64" s="52">
        <v>134</v>
      </c>
      <c r="I64" s="99"/>
      <c r="J64" s="162"/>
      <c r="K64" s="52">
        <f>IF(Технический!N$7 &gt;=45000,Продукты!H64*J64,IF(Технический!M$7&gt;=10000,Продукты!G64*Продукты!J64,F64*J64))</f>
        <v>0</v>
      </c>
      <c r="L64" s="120">
        <f>IF(Технический!N$7 &gt;=45000,(Продукты!E64-H64)*J64,IF(Технический!M$7&gt;=10000,(E64-Продукты!G64)*Продукты!J64,(E64-F64)*J64))</f>
        <v>0</v>
      </c>
      <c r="M64" s="165"/>
      <c r="N64" s="166"/>
      <c r="O64" s="167"/>
    </row>
    <row r="65" spans="1:15" s="22" customFormat="1" hidden="1" outlineLevel="1" x14ac:dyDescent="0.25">
      <c r="A65" s="153" t="s">
        <v>225</v>
      </c>
      <c r="B65" s="58">
        <v>54</v>
      </c>
      <c r="C65" s="139" t="s">
        <v>228</v>
      </c>
      <c r="D65" s="51" t="s">
        <v>216</v>
      </c>
      <c r="E65" s="163">
        <v>239</v>
      </c>
      <c r="F65" s="52">
        <v>183</v>
      </c>
      <c r="G65" s="52">
        <v>159</v>
      </c>
      <c r="H65" s="52">
        <v>153</v>
      </c>
      <c r="I65" s="99"/>
      <c r="J65" s="162"/>
      <c r="K65" s="52">
        <f>IF(Технический!N$7 &gt;=45000,Продукты!H65*J65,IF(Технический!M$7&gt;=10000,Продукты!G65*Продукты!J65,F65*J65))</f>
        <v>0</v>
      </c>
      <c r="L65" s="120">
        <f>IF(Технический!N$7 &gt;=45000,(Продукты!E65-H65)*J65,IF(Технический!M$7&gt;=10000,(E65-Продукты!G65)*Продукты!J65,(E65-F65)*J65))</f>
        <v>0</v>
      </c>
      <c r="M65" s="165"/>
      <c r="N65" s="166"/>
      <c r="O65" s="167"/>
    </row>
    <row r="66" spans="1:15" s="22" customFormat="1" ht="15.75" collapsed="1" thickBot="1" x14ac:dyDescent="0.3">
      <c r="A66" s="153" t="s">
        <v>226</v>
      </c>
      <c r="B66" s="58">
        <v>55</v>
      </c>
      <c r="C66" s="139" t="s">
        <v>229</v>
      </c>
      <c r="D66" s="51" t="s">
        <v>216</v>
      </c>
      <c r="E66" s="52">
        <v>239</v>
      </c>
      <c r="F66" s="52">
        <v>183</v>
      </c>
      <c r="G66" s="52">
        <v>159</v>
      </c>
      <c r="H66" s="52">
        <v>153</v>
      </c>
      <c r="I66" s="99"/>
      <c r="J66" s="162"/>
      <c r="K66" s="52">
        <f>IF(Технический!N$7 &gt;=45000,Продукты!H66*J66,IF(Технический!M$7&gt;=10000,Продукты!G66*Продукты!J66,F66*J66))</f>
        <v>0</v>
      </c>
      <c r="L66" s="120">
        <f>IF(Технический!N$7 &gt;=45000,(Продукты!E66-H66)*J66,IF(Технический!M$7&gt;=10000,(E66-Продукты!G66)*Продукты!J66,(E66-F66)*J66))</f>
        <v>0</v>
      </c>
      <c r="M66" s="165"/>
      <c r="N66" s="166"/>
      <c r="O66" s="167"/>
    </row>
    <row r="67" spans="1:15" s="22" customFormat="1" ht="15.75" thickBot="1" x14ac:dyDescent="0.3">
      <c r="A67" s="153"/>
      <c r="B67" s="213" t="s">
        <v>196</v>
      </c>
      <c r="C67" s="214"/>
      <c r="D67" s="214"/>
      <c r="E67" s="214"/>
      <c r="F67" s="214"/>
      <c r="G67" s="214"/>
      <c r="H67" s="214"/>
      <c r="I67" s="214"/>
      <c r="J67" s="96"/>
      <c r="K67" s="100">
        <f>IF(Технический!N$7 &gt;=45000,Продукты!H67*J67,IF(Технический!M$7&gt;=10000,Продукты!G67*Продукты!J67,F67*J67))</f>
        <v>0</v>
      </c>
      <c r="L67" s="101">
        <f>IF(Технический!N$7 &gt;=45000,(Продукты!E67-H67)*J67,IF(Технический!M$7&gt;=10000,(E67-Продукты!G67)*Продукты!J67,(E67-F67)*J67))</f>
        <v>0</v>
      </c>
      <c r="M67" s="165"/>
      <c r="N67" s="166"/>
      <c r="O67" s="167"/>
    </row>
    <row r="68" spans="1:15" s="22" customFormat="1" x14ac:dyDescent="0.25">
      <c r="A68" s="153" t="s">
        <v>202</v>
      </c>
      <c r="B68" s="55">
        <v>56</v>
      </c>
      <c r="C68" s="168" t="s">
        <v>197</v>
      </c>
      <c r="D68" s="56" t="s">
        <v>26</v>
      </c>
      <c r="E68" s="57">
        <v>995</v>
      </c>
      <c r="F68" s="57">
        <v>684</v>
      </c>
      <c r="G68" s="57">
        <v>595</v>
      </c>
      <c r="H68" s="57">
        <v>574</v>
      </c>
      <c r="I68" s="93"/>
      <c r="J68" s="94"/>
      <c r="K68" s="57">
        <f>IF(Технический!N$7 &gt;=45000,Продукты!H68*J68,IF(Технический!M$7&gt;=10000,Продукты!G68*Продукты!J68,F68*J68))</f>
        <v>0</v>
      </c>
      <c r="L68" s="121">
        <f>IF(Технический!N$7 &gt;=45000,(Продукты!E68-H68)*J68,IF(Технический!M$7&gt;=10000,(E68-Продукты!G68)*Продукты!J68,(E68-F68)*J68))</f>
        <v>0</v>
      </c>
      <c r="M68" s="165"/>
      <c r="N68" s="166"/>
      <c r="O68" s="167"/>
    </row>
    <row r="69" spans="1:15" s="22" customFormat="1" x14ac:dyDescent="0.25">
      <c r="A69" s="153" t="s">
        <v>203</v>
      </c>
      <c r="B69" s="29">
        <v>57</v>
      </c>
      <c r="C69" s="169" t="s">
        <v>198</v>
      </c>
      <c r="D69" s="30" t="s">
        <v>26</v>
      </c>
      <c r="E69" s="31">
        <v>935</v>
      </c>
      <c r="F69" s="31">
        <v>638</v>
      </c>
      <c r="G69" s="31">
        <v>555</v>
      </c>
      <c r="H69" s="31">
        <v>536</v>
      </c>
      <c r="I69" s="85"/>
      <c r="J69" s="160"/>
      <c r="K69" s="31">
        <f>IF(Технический!N$7 &gt;=45000,Продукты!H69*J69,IF(Технический!M$7&gt;=10000,Продукты!G69*Продукты!J69,F69*J69))</f>
        <v>0</v>
      </c>
      <c r="L69" s="24">
        <f>IF(Технический!N$7 &gt;=45000,(Продукты!E69-H69)*J69,IF(Технический!M$7&gt;=10000,(E69-Продукты!G69)*Продукты!J69,(E69-F69)*J69))</f>
        <v>0</v>
      </c>
      <c r="M69" s="165"/>
      <c r="N69" s="166"/>
      <c r="O69" s="167"/>
    </row>
    <row r="70" spans="1:15" s="22" customFormat="1" x14ac:dyDescent="0.25">
      <c r="A70" s="153" t="s">
        <v>204</v>
      </c>
      <c r="B70" s="29">
        <v>58</v>
      </c>
      <c r="C70" s="169" t="s">
        <v>199</v>
      </c>
      <c r="D70" s="30" t="s">
        <v>26</v>
      </c>
      <c r="E70" s="31">
        <v>995</v>
      </c>
      <c r="F70" s="31">
        <v>684</v>
      </c>
      <c r="G70" s="31">
        <v>595</v>
      </c>
      <c r="H70" s="31">
        <v>574</v>
      </c>
      <c r="I70" s="85"/>
      <c r="J70" s="160"/>
      <c r="K70" s="31">
        <f>IF(Технический!N$7 &gt;=45000,Продукты!H70*J70,IF(Технический!M$7&gt;=10000,Продукты!G70*Продукты!J70,F70*J70))</f>
        <v>0</v>
      </c>
      <c r="L70" s="24">
        <f>IF(Технический!N$7 &gt;=45000,(Продукты!E70-H70)*J70,IF(Технический!M$7&gt;=10000,(E70-Продукты!G70)*Продукты!J70,(E70-F70)*J70))</f>
        <v>0</v>
      </c>
      <c r="M70" s="165"/>
      <c r="N70" s="166"/>
      <c r="O70" s="167"/>
    </row>
    <row r="71" spans="1:15" s="22" customFormat="1" x14ac:dyDescent="0.25">
      <c r="A71" s="153" t="s">
        <v>205</v>
      </c>
      <c r="B71" s="29">
        <v>59</v>
      </c>
      <c r="C71" s="169" t="s">
        <v>200</v>
      </c>
      <c r="D71" s="30" t="s">
        <v>26</v>
      </c>
      <c r="E71" s="31">
        <v>955</v>
      </c>
      <c r="F71" s="31">
        <v>650</v>
      </c>
      <c r="G71" s="31">
        <v>565</v>
      </c>
      <c r="H71" s="31">
        <v>545</v>
      </c>
      <c r="I71" s="85"/>
      <c r="J71" s="160"/>
      <c r="K71" s="31">
        <f>IF(Технический!N$7 &gt;=45000,Продукты!H71*J71,IF(Технический!M$7&gt;=10000,Продукты!G71*Продукты!J71,F71*J71))</f>
        <v>0</v>
      </c>
      <c r="L71" s="24">
        <f>IF(Технический!N$7 &gt;=45000,(Продукты!E71-H71)*J71,IF(Технический!M$7&gt;=10000,(E71-Продукты!G71)*Продукты!J71,(E71-F71)*J71))</f>
        <v>0</v>
      </c>
      <c r="M71" s="165"/>
      <c r="N71" s="166"/>
      <c r="O71" s="167"/>
    </row>
    <row r="72" spans="1:15" s="22" customFormat="1" ht="15.75" thickBot="1" x14ac:dyDescent="0.3">
      <c r="A72" s="153" t="s">
        <v>206</v>
      </c>
      <c r="B72" s="58">
        <v>60</v>
      </c>
      <c r="C72" s="139" t="s">
        <v>201</v>
      </c>
      <c r="D72" s="51" t="s">
        <v>26</v>
      </c>
      <c r="E72" s="52">
        <v>975</v>
      </c>
      <c r="F72" s="52">
        <v>638</v>
      </c>
      <c r="G72" s="52">
        <v>555</v>
      </c>
      <c r="H72" s="52">
        <v>536</v>
      </c>
      <c r="I72" s="99"/>
      <c r="J72" s="162"/>
      <c r="K72" s="52">
        <f>IF(Технический!N$7 &gt;=45000,Продукты!H72*J72,IF(Технический!M$7&gt;=10000,Продукты!G72*Продукты!J72,F72*J72))</f>
        <v>0</v>
      </c>
      <c r="L72" s="120">
        <f>IF(Технический!N$7 &gt;=45000,(Продукты!E72-H72)*J72,IF(Технический!M$7&gt;=10000,(E72-Продукты!G72)*Продукты!J72,(E72-F72)*J72))</f>
        <v>0</v>
      </c>
      <c r="M72" s="165"/>
      <c r="N72" s="166"/>
      <c r="O72" s="167"/>
    </row>
    <row r="73" spans="1:15" ht="17.25" customHeight="1" thickBot="1" x14ac:dyDescent="0.3">
      <c r="A73" s="153"/>
      <c r="B73" s="213" t="s">
        <v>88</v>
      </c>
      <c r="C73" s="214"/>
      <c r="D73" s="214"/>
      <c r="E73" s="214"/>
      <c r="F73" s="214"/>
      <c r="G73" s="214"/>
      <c r="H73" s="214"/>
      <c r="I73" s="106"/>
      <c r="J73" s="96"/>
      <c r="K73" s="100">
        <f>IF(Технический!N$7 &gt;=45000,Продукты!H73*J73,IF(Технический!M$7&gt;=10000,Продукты!G73*Продукты!J73,F73*J73))</f>
        <v>0</v>
      </c>
      <c r="L73" s="101">
        <f>IF(Технический!N$7 &gt;=45000,(Продукты!E73-H73)*J73,IF(Технический!M$7&gt;=10000,(E73-Продукты!G73)*Продукты!J73,(E73-F73)*J73))</f>
        <v>0</v>
      </c>
      <c r="N73" s="7"/>
    </row>
    <row r="74" spans="1:15" s="22" customFormat="1" ht="17.25" customHeight="1" thickBot="1" x14ac:dyDescent="0.3">
      <c r="A74" s="153" t="s">
        <v>169</v>
      </c>
      <c r="B74" s="74">
        <v>61</v>
      </c>
      <c r="C74" s="190" t="s">
        <v>67</v>
      </c>
      <c r="D74" s="75" t="s">
        <v>66</v>
      </c>
      <c r="E74" s="76">
        <v>295</v>
      </c>
      <c r="F74" s="76">
        <v>219</v>
      </c>
      <c r="G74" s="76">
        <v>190</v>
      </c>
      <c r="H74" s="76">
        <v>183</v>
      </c>
      <c r="I74" s="38"/>
      <c r="J74" s="150"/>
      <c r="K74" s="107">
        <f>IF(Технический!N$7 &gt;=45000,Продукты!H74*J74,IF(Технический!M$7&gt;=10000,Продукты!G74*Продукты!J74,F74*J74))</f>
        <v>0</v>
      </c>
      <c r="L74" s="122">
        <f>IF(Технический!N$7 &gt;=45000,(Продукты!E74-H74)*J74,IF(Технический!M$7&gt;=10000,(E74-Продукты!G74)*Продукты!J74,(E74-F74)*J74))</f>
        <v>0</v>
      </c>
      <c r="N74" s="7"/>
    </row>
    <row r="75" spans="1:15" s="22" customFormat="1" ht="17.25" customHeight="1" thickBot="1" x14ac:dyDescent="0.3">
      <c r="A75" s="153"/>
      <c r="B75" s="213" t="s">
        <v>89</v>
      </c>
      <c r="C75" s="214"/>
      <c r="D75" s="214"/>
      <c r="E75" s="214"/>
      <c r="F75" s="214"/>
      <c r="G75" s="214"/>
      <c r="H75" s="214"/>
      <c r="I75" s="106"/>
      <c r="J75" s="96"/>
      <c r="K75" s="100">
        <f>IF(Технический!N$7 &gt;=45000,Продукты!H75*J75,IF(Технический!M$7&gt;=10000,Продукты!G75*Продукты!J75,F75*J75))</f>
        <v>0</v>
      </c>
      <c r="L75" s="101">
        <f>IF(Технический!N$7 &gt;=45000,(Продукты!E75-H75)*J75,IF(Технический!M$7&gt;=10000,(E75-Продукты!G75)*Продукты!J75,(E75-F75)*J75))</f>
        <v>0</v>
      </c>
      <c r="N75" s="7"/>
    </row>
    <row r="76" spans="1:15" ht="18.75" customHeight="1" x14ac:dyDescent="0.25">
      <c r="A76" s="153" t="s">
        <v>170</v>
      </c>
      <c r="B76" s="55">
        <v>62</v>
      </c>
      <c r="C76" s="202" t="s">
        <v>90</v>
      </c>
      <c r="D76" s="104" t="s">
        <v>41</v>
      </c>
      <c r="E76" s="105">
        <v>1550</v>
      </c>
      <c r="F76" s="105">
        <v>1104</v>
      </c>
      <c r="G76" s="105">
        <v>960</v>
      </c>
      <c r="H76" s="105">
        <v>926</v>
      </c>
      <c r="I76" s="93"/>
      <c r="J76" s="94"/>
      <c r="K76" s="57">
        <f>IF(Технический!N$7 &gt;=45000,Продукты!H76*J76,IF(Технический!M$7&gt;=10000,Продукты!G76*Продукты!J76,F76*J76))</f>
        <v>0</v>
      </c>
      <c r="L76" s="121">
        <f>IF(Технический!N$7 &gt;=45000,(Продукты!E76-H76)*J76,IF(Технический!M$7&gt;=10000,(E76-Продукты!G76)*Продукты!J76,(E76-F76)*J76))</f>
        <v>0</v>
      </c>
      <c r="N76" s="149"/>
    </row>
    <row r="77" spans="1:15" x14ac:dyDescent="0.25">
      <c r="A77" s="153" t="s">
        <v>171</v>
      </c>
      <c r="B77" s="29">
        <v>63</v>
      </c>
      <c r="C77" s="191" t="s">
        <v>69</v>
      </c>
      <c r="D77" s="35" t="s">
        <v>41</v>
      </c>
      <c r="E77" s="36">
        <v>2180</v>
      </c>
      <c r="F77" s="36">
        <v>1564</v>
      </c>
      <c r="G77" s="36">
        <v>1360</v>
      </c>
      <c r="H77" s="36">
        <v>1312</v>
      </c>
      <c r="I77" s="85"/>
      <c r="J77" s="160"/>
      <c r="K77" s="31">
        <f>IF(Технический!N$7 &gt;=45000,Продукты!H77*J77,IF(Технический!M$7&gt;=10000,Продукты!G77*Продукты!J77,F77*J77))</f>
        <v>0</v>
      </c>
      <c r="L77" s="24">
        <f>IF(Технический!N$7 &gt;=45000,(Продукты!E77-H77)*J77,IF(Технический!M$7&gt;=10000,(E77-Продукты!G77)*Продукты!J77,(E77-F77)*J77))</f>
        <v>0</v>
      </c>
      <c r="N77" s="149"/>
      <c r="O77" s="22"/>
    </row>
    <row r="78" spans="1:15" x14ac:dyDescent="0.25">
      <c r="A78" s="153" t="s">
        <v>172</v>
      </c>
      <c r="B78" s="55">
        <v>64</v>
      </c>
      <c r="C78" s="191" t="s">
        <v>71</v>
      </c>
      <c r="D78" s="35" t="s">
        <v>41</v>
      </c>
      <c r="E78" s="36">
        <v>2230</v>
      </c>
      <c r="F78" s="36">
        <v>1599</v>
      </c>
      <c r="G78" s="36">
        <v>1390</v>
      </c>
      <c r="H78" s="36">
        <v>1341</v>
      </c>
      <c r="I78" s="85"/>
      <c r="J78" s="160"/>
      <c r="K78" s="31">
        <f>IF(Технический!N$7 &gt;=45000,Продукты!H78*J78,IF(Технический!M$7&gt;=10000,Продукты!G78*Продукты!J78,F78*J78))</f>
        <v>0</v>
      </c>
      <c r="L78" s="24">
        <f>IF(Технический!N$7 &gt;=45000,(Продукты!E78-H78)*J78,IF(Технический!M$7&gt;=10000,(E78-Продукты!G78)*Продукты!J78,(E78-F78)*J78))</f>
        <v>0</v>
      </c>
      <c r="N78" s="149"/>
      <c r="O78" s="22"/>
    </row>
    <row r="79" spans="1:15" x14ac:dyDescent="0.25">
      <c r="A79" s="153" t="s">
        <v>173</v>
      </c>
      <c r="B79" s="29">
        <v>65</v>
      </c>
      <c r="C79" s="191" t="s">
        <v>72</v>
      </c>
      <c r="D79" s="35" t="s">
        <v>41</v>
      </c>
      <c r="E79" s="36">
        <v>1670</v>
      </c>
      <c r="F79" s="36">
        <v>1196</v>
      </c>
      <c r="G79" s="36">
        <v>1040</v>
      </c>
      <c r="H79" s="36">
        <v>1004</v>
      </c>
      <c r="I79" s="85"/>
      <c r="J79" s="160"/>
      <c r="K79" s="31">
        <f>IF(Технический!N$7 &gt;=45000,Продукты!H79*J79,IF(Технический!M$7&gt;=10000,Продукты!G79*Продукты!J79,F79*J79))</f>
        <v>0</v>
      </c>
      <c r="L79" s="24">
        <f>IF(Технический!N$7 &gt;=45000,(Продукты!E79-H79)*J79,IF(Технический!M$7&gt;=10000,(E79-Продукты!G79)*Продукты!J79,(E79-F79)*J79))</f>
        <v>0</v>
      </c>
      <c r="N79" s="149"/>
      <c r="O79" s="22"/>
    </row>
    <row r="80" spans="1:15" x14ac:dyDescent="0.25">
      <c r="A80" s="153" t="s">
        <v>174</v>
      </c>
      <c r="B80" s="55">
        <v>66</v>
      </c>
      <c r="C80" s="191" t="s">
        <v>74</v>
      </c>
      <c r="D80" s="35" t="s">
        <v>41</v>
      </c>
      <c r="E80" s="36">
        <v>1500</v>
      </c>
      <c r="F80" s="36">
        <v>1070</v>
      </c>
      <c r="G80" s="36">
        <v>930</v>
      </c>
      <c r="H80" s="36">
        <v>897</v>
      </c>
      <c r="I80" s="85"/>
      <c r="J80" s="160"/>
      <c r="K80" s="31">
        <f>IF(Технический!N$7 &gt;=45000,Продукты!H80*J80,IF(Технический!M$7&gt;=10000,Продукты!G80*Продукты!J80,F80*J80))</f>
        <v>0</v>
      </c>
      <c r="L80" s="24">
        <f>IF(Технический!N$7 &gt;=45000,(Продукты!E80-H80)*J80,IF(Технический!M$7&gt;=10000,(E80-Продукты!G80)*Продукты!J80,(E80-F80)*J80))</f>
        <v>0</v>
      </c>
      <c r="N80" s="149"/>
      <c r="O80" s="22"/>
    </row>
    <row r="81" spans="1:15" x14ac:dyDescent="0.25">
      <c r="A81" s="153" t="s">
        <v>175</v>
      </c>
      <c r="B81" s="29">
        <v>67</v>
      </c>
      <c r="C81" s="191" t="s">
        <v>76</v>
      </c>
      <c r="D81" s="35" t="s">
        <v>41</v>
      </c>
      <c r="E81" s="36">
        <v>2450</v>
      </c>
      <c r="F81" s="36">
        <v>1760</v>
      </c>
      <c r="G81" s="36">
        <v>1530</v>
      </c>
      <c r="H81" s="36">
        <v>1476</v>
      </c>
      <c r="I81" s="85"/>
      <c r="J81" s="160"/>
      <c r="K81" s="31">
        <f>IF(Технический!N$7 &gt;=45000,Продукты!H81*J81,IF(Технический!M$7&gt;=10000,Продукты!G81*Продукты!J81,F81*J81))</f>
        <v>0</v>
      </c>
      <c r="L81" s="24">
        <f>IF(Технический!N$7 &gt;=45000,(Продукты!E81-H81)*J81,IF(Технический!M$7&gt;=10000,(E81-Продукты!G81)*Продукты!J81,(E81-F81)*J81))</f>
        <v>0</v>
      </c>
      <c r="N81" s="149"/>
      <c r="O81" s="22"/>
    </row>
    <row r="82" spans="1:15" x14ac:dyDescent="0.25">
      <c r="A82" s="153" t="s">
        <v>176</v>
      </c>
      <c r="B82" s="55">
        <v>68</v>
      </c>
      <c r="C82" s="191" t="s">
        <v>77</v>
      </c>
      <c r="D82" s="35" t="s">
        <v>41</v>
      </c>
      <c r="E82" s="36">
        <v>1900</v>
      </c>
      <c r="F82" s="36">
        <v>1369</v>
      </c>
      <c r="G82" s="36">
        <v>1190</v>
      </c>
      <c r="H82" s="36">
        <v>1148</v>
      </c>
      <c r="I82" s="85"/>
      <c r="J82" s="160"/>
      <c r="K82" s="31">
        <f>IF(Технический!N$7 &gt;=45000,Продукты!H82*J82,IF(Технический!M$7&gt;=10000,Продукты!G82*Продукты!J82,F82*J82))</f>
        <v>0</v>
      </c>
      <c r="L82" s="24">
        <f>IF(Технический!N$7 &gt;=45000,(Продукты!E82-H82)*J82,IF(Технический!M$7&gt;=10000,(E82-Продукты!G82)*Продукты!J82,(E82-F82)*J82))</f>
        <v>0</v>
      </c>
      <c r="N82" s="149"/>
      <c r="O82" s="22"/>
    </row>
    <row r="83" spans="1:15" x14ac:dyDescent="0.25">
      <c r="A83" s="153" t="s">
        <v>177</v>
      </c>
      <c r="B83" s="29">
        <v>69</v>
      </c>
      <c r="C83" s="191" t="s">
        <v>79</v>
      </c>
      <c r="D83" s="35" t="s">
        <v>41</v>
      </c>
      <c r="E83" s="36">
        <v>1850</v>
      </c>
      <c r="F83" s="36">
        <v>1323</v>
      </c>
      <c r="G83" s="36">
        <v>1150</v>
      </c>
      <c r="H83" s="36">
        <v>1110</v>
      </c>
      <c r="I83" s="85"/>
      <c r="J83" s="160"/>
      <c r="K83" s="31">
        <f>IF(Технический!N$7 &gt;=45000,Продукты!H83*J83,IF(Технический!M$7&gt;=10000,Продукты!G83*Продукты!J83,F83*J83))</f>
        <v>0</v>
      </c>
      <c r="L83" s="24">
        <f>IF(Технический!N$7 &gt;=45000,(Продукты!E83-H83)*J83,IF(Технический!M$7&gt;=10000,(E83-Продукты!G83)*Продукты!J83,(E83-F83)*J83))</f>
        <v>0</v>
      </c>
      <c r="N83" s="149"/>
      <c r="O83" s="22"/>
    </row>
    <row r="84" spans="1:15" x14ac:dyDescent="0.25">
      <c r="A84" s="153" t="s">
        <v>178</v>
      </c>
      <c r="B84" s="55">
        <v>70</v>
      </c>
      <c r="C84" s="191" t="s">
        <v>81</v>
      </c>
      <c r="D84" s="35" t="s">
        <v>41</v>
      </c>
      <c r="E84" s="36">
        <v>1670</v>
      </c>
      <c r="F84" s="36">
        <v>1196</v>
      </c>
      <c r="G84" s="36">
        <v>1040</v>
      </c>
      <c r="H84" s="36">
        <v>1004</v>
      </c>
      <c r="I84" s="85"/>
      <c r="J84" s="160"/>
      <c r="K84" s="31">
        <f>IF(Технический!N$7 &gt;=45000,Продукты!H84*J84,IF(Технический!M$7&gt;=10000,Продукты!G84*Продукты!J84,F84*J84))</f>
        <v>0</v>
      </c>
      <c r="L84" s="24">
        <f>IF(Технический!N$7 &gt;=45000,(Продукты!E84-H84)*J84,IF(Технический!M$7&gt;=10000,(E84-Продукты!G84)*Продукты!J84,(E84-F84)*J84))</f>
        <v>0</v>
      </c>
      <c r="N84" s="149"/>
      <c r="O84" s="22"/>
    </row>
    <row r="85" spans="1:15" x14ac:dyDescent="0.25">
      <c r="A85" s="153" t="s">
        <v>179</v>
      </c>
      <c r="B85" s="29">
        <v>71</v>
      </c>
      <c r="C85" s="191" t="s">
        <v>82</v>
      </c>
      <c r="D85" s="35" t="s">
        <v>41</v>
      </c>
      <c r="E85" s="36">
        <v>2160</v>
      </c>
      <c r="F85" s="36">
        <v>1553</v>
      </c>
      <c r="G85" s="36">
        <v>1350</v>
      </c>
      <c r="H85" s="36">
        <v>1303</v>
      </c>
      <c r="I85" s="85"/>
      <c r="J85" s="160"/>
      <c r="K85" s="31">
        <f>IF(Технический!N$7 &gt;=45000,Продукты!H85*J85,IF(Технический!M$7&gt;=10000,Продукты!G85*Продукты!J85,F85*J85))</f>
        <v>0</v>
      </c>
      <c r="L85" s="24">
        <f>IF(Технический!N$7 &gt;=45000,(Продукты!E85-H85)*J85,IF(Технический!M$7&gt;=10000,(E85-Продукты!G85)*Продукты!J85,(E85-F85)*J85))</f>
        <v>0</v>
      </c>
      <c r="N85" s="149"/>
      <c r="O85" s="22"/>
    </row>
    <row r="86" spans="1:15" x14ac:dyDescent="0.25">
      <c r="A86" s="153" t="s">
        <v>180</v>
      </c>
      <c r="B86" s="55">
        <v>72</v>
      </c>
      <c r="C86" s="191" t="s">
        <v>83</v>
      </c>
      <c r="D86" s="35" t="s">
        <v>41</v>
      </c>
      <c r="E86" s="36">
        <v>1585</v>
      </c>
      <c r="F86" s="36">
        <v>1139</v>
      </c>
      <c r="G86" s="36">
        <v>990</v>
      </c>
      <c r="H86" s="36">
        <v>955</v>
      </c>
      <c r="I86" s="85"/>
      <c r="J86" s="160"/>
      <c r="K86" s="31">
        <f>IF(Технический!N$7 &gt;=45000,Продукты!H86*J86,IF(Технический!M$7&gt;=10000,Продукты!G86*Продукты!J86,F86*J86))</f>
        <v>0</v>
      </c>
      <c r="L86" s="24">
        <f>IF(Технический!N$7 &gt;=45000,(Продукты!E86-H86)*J86,IF(Технический!M$7&gt;=10000,(E86-Продукты!G86)*Продукты!J86,(E86-F86)*J86))</f>
        <v>0</v>
      </c>
      <c r="N86" s="149"/>
      <c r="O86" s="22"/>
    </row>
    <row r="87" spans="1:15" x14ac:dyDescent="0.25">
      <c r="A87" s="153" t="s">
        <v>181</v>
      </c>
      <c r="B87" s="29">
        <v>73</v>
      </c>
      <c r="C87" s="191" t="s">
        <v>84</v>
      </c>
      <c r="D87" s="35" t="s">
        <v>41</v>
      </c>
      <c r="E87" s="36">
        <v>1920</v>
      </c>
      <c r="F87" s="36">
        <v>1380</v>
      </c>
      <c r="G87" s="36">
        <v>1200</v>
      </c>
      <c r="H87" s="36">
        <v>1158</v>
      </c>
      <c r="I87" s="85"/>
      <c r="J87" s="160"/>
      <c r="K87" s="31">
        <f>IF(Технический!N$7 &gt;=45000,Продукты!H87*J87,IF(Технический!M$7&gt;=10000,Продукты!G87*Продукты!J87,F87*J87))</f>
        <v>0</v>
      </c>
      <c r="L87" s="24">
        <f>IF(Технический!N$7 &gt;=45000,(Продукты!E87-H87)*J87,IF(Технический!M$7&gt;=10000,(E87-Продукты!G87)*Продукты!J87,(E87-F87)*J87))</f>
        <v>0</v>
      </c>
      <c r="N87" s="149"/>
      <c r="O87" s="22"/>
    </row>
    <row r="88" spans="1:15" x14ac:dyDescent="0.25">
      <c r="A88" s="153" t="s">
        <v>182</v>
      </c>
      <c r="B88" s="55">
        <v>74</v>
      </c>
      <c r="C88" s="191" t="s">
        <v>86</v>
      </c>
      <c r="D88" s="35" t="s">
        <v>41</v>
      </c>
      <c r="E88" s="36">
        <v>1795</v>
      </c>
      <c r="F88" s="36">
        <v>1288</v>
      </c>
      <c r="G88" s="36">
        <v>1120</v>
      </c>
      <c r="H88" s="36">
        <v>1081</v>
      </c>
      <c r="I88" s="85"/>
      <c r="J88" s="160"/>
      <c r="K88" s="31">
        <f>IF(Технический!N$7 &gt;=45000,Продукты!H88*J88,IF(Технический!M$7&gt;=10000,Продукты!G88*Продукты!J88,F88*J88))</f>
        <v>0</v>
      </c>
      <c r="L88" s="24">
        <f>IF(Технический!N$7 &gt;=45000,(Продукты!E88-H88)*J88,IF(Технический!M$7&gt;=10000,(E88-Продукты!G88)*Продукты!J88,(E88-F88)*J88))</f>
        <v>0</v>
      </c>
      <c r="N88" s="149"/>
      <c r="O88" s="22"/>
    </row>
    <row r="89" spans="1:15" s="22" customFormat="1" ht="15.75" thickBot="1" x14ac:dyDescent="0.3">
      <c r="A89" s="153" t="s">
        <v>183</v>
      </c>
      <c r="B89" s="29">
        <v>75</v>
      </c>
      <c r="C89" s="192" t="s">
        <v>56</v>
      </c>
      <c r="D89" s="63" t="s">
        <v>41</v>
      </c>
      <c r="E89" s="64">
        <v>2230</v>
      </c>
      <c r="F89" s="64">
        <v>1599</v>
      </c>
      <c r="G89" s="64">
        <v>1390</v>
      </c>
      <c r="H89" s="64">
        <v>1341</v>
      </c>
      <c r="I89" s="99"/>
      <c r="J89" s="162"/>
      <c r="K89" s="52">
        <f>IF(Технический!N$7 &gt;=45000,Продукты!H89*J89,IF(Технический!M$7&gt;=10000,Продукты!G89*Продукты!J89,F89*J89))</f>
        <v>0</v>
      </c>
      <c r="L89" s="120">
        <f>IF(Технический!N$7 &gt;=45000,(Продукты!E89-H89)*J89,IF(Технический!M$7&gt;=10000,(E89-Продукты!G89)*Продукты!J89,(E89-F89)*J89))</f>
        <v>0</v>
      </c>
      <c r="N89" s="149"/>
    </row>
    <row r="90" spans="1:15" s="22" customFormat="1" ht="15.75" thickBot="1" x14ac:dyDescent="0.3">
      <c r="A90" s="153"/>
      <c r="B90" s="213" t="s">
        <v>91</v>
      </c>
      <c r="C90" s="214"/>
      <c r="D90" s="214"/>
      <c r="E90" s="214"/>
      <c r="F90" s="214"/>
      <c r="G90" s="214"/>
      <c r="H90" s="214"/>
      <c r="I90" s="95"/>
      <c r="J90" s="96"/>
      <c r="K90" s="100">
        <f>IF(Технический!N$7 &gt;=45000,Продукты!H90*J90,IF(Технический!M$7&gt;=10000,Продукты!G90*Продукты!J90,F90*J90))</f>
        <v>0</v>
      </c>
      <c r="L90" s="101">
        <f>IF(Технический!N$7 &gt;=45000,(Продукты!E90-H90)*J90,IF(Технический!M$7&gt;=10000,(E90-Продукты!G90)*Продукты!J90,(E90-F90)*J90))</f>
        <v>0</v>
      </c>
      <c r="N90" s="149"/>
    </row>
    <row r="91" spans="1:15" s="22" customFormat="1" x14ac:dyDescent="0.25">
      <c r="A91" s="153" t="s">
        <v>184</v>
      </c>
      <c r="B91" s="55">
        <v>76</v>
      </c>
      <c r="C91" s="193" t="s">
        <v>60</v>
      </c>
      <c r="D91" s="104" t="s">
        <v>41</v>
      </c>
      <c r="E91" s="105">
        <v>1970</v>
      </c>
      <c r="F91" s="105">
        <v>1392</v>
      </c>
      <c r="G91" s="105">
        <v>1210</v>
      </c>
      <c r="H91" s="105">
        <v>1168</v>
      </c>
      <c r="I91" s="93"/>
      <c r="J91" s="94"/>
      <c r="K91" s="57">
        <f>IF(Технический!N$7 &gt;=45000,Продукты!H91*J91,IF(Технический!M$7&gt;=10000,Продукты!G91*Продукты!J91,F91*J91))</f>
        <v>0</v>
      </c>
      <c r="L91" s="121">
        <f>IF(Технический!N$7 &gt;=45000,(Продукты!E91-H91)*J91,IF(Технический!M$7&gt;=10000,(E91-Продукты!G91)*Продукты!J91,(E91-F91)*J91))</f>
        <v>0</v>
      </c>
      <c r="N91" s="149"/>
    </row>
    <row r="92" spans="1:15" s="22" customFormat="1" x14ac:dyDescent="0.25">
      <c r="A92" s="153" t="s">
        <v>185</v>
      </c>
      <c r="B92" s="29">
        <v>77</v>
      </c>
      <c r="C92" s="194" t="s">
        <v>61</v>
      </c>
      <c r="D92" s="35" t="s">
        <v>41</v>
      </c>
      <c r="E92" s="36">
        <v>1900</v>
      </c>
      <c r="F92" s="36">
        <v>1323</v>
      </c>
      <c r="G92" s="36">
        <v>1150</v>
      </c>
      <c r="H92" s="36">
        <v>1110</v>
      </c>
      <c r="I92" s="85"/>
      <c r="J92" s="160"/>
      <c r="K92" s="31">
        <f>IF(Технический!N$7 &gt;=45000,Продукты!H92*J92,IF(Технический!M$7&gt;=10000,Продукты!G92*Продукты!J92,F92*J92))</f>
        <v>0</v>
      </c>
      <c r="L92" s="24">
        <f>IF(Технический!N$7 &gt;=45000,(Продукты!E92-H92)*J92,IF(Технический!M$7&gt;=10000,(E92-Продукты!G92)*Продукты!J92,(E92-F92)*J92))</f>
        <v>0</v>
      </c>
      <c r="N92" s="149"/>
    </row>
    <row r="93" spans="1:15" s="22" customFormat="1" x14ac:dyDescent="0.25">
      <c r="A93" s="153" t="s">
        <v>186</v>
      </c>
      <c r="B93" s="55">
        <v>78</v>
      </c>
      <c r="C93" s="194" t="s">
        <v>64</v>
      </c>
      <c r="D93" s="35" t="s">
        <v>41</v>
      </c>
      <c r="E93" s="36">
        <v>1900</v>
      </c>
      <c r="F93" s="36">
        <v>1323</v>
      </c>
      <c r="G93" s="36">
        <v>1150</v>
      </c>
      <c r="H93" s="36">
        <v>1110</v>
      </c>
      <c r="I93" s="85"/>
      <c r="J93" s="160"/>
      <c r="K93" s="31">
        <f>IF(Технический!N$7 &gt;=45000,Продукты!H93*J93,IF(Технический!M$7&gt;=10000,Продукты!G93*Продукты!J93,F93*J93))</f>
        <v>0</v>
      </c>
      <c r="L93" s="24">
        <f>IF(Технический!N$7 &gt;=45000,(Продукты!E93-H93)*J93,IF(Технический!M$7&gt;=10000,(E93-Продукты!G93)*Продукты!J93,(E93-F93)*J93))</f>
        <v>0</v>
      </c>
      <c r="N93" s="149"/>
    </row>
    <row r="94" spans="1:15" s="22" customFormat="1" x14ac:dyDescent="0.25">
      <c r="A94" s="153" t="s">
        <v>187</v>
      </c>
      <c r="B94" s="29">
        <v>79</v>
      </c>
      <c r="C94" s="194" t="s">
        <v>63</v>
      </c>
      <c r="D94" s="35" t="s">
        <v>41</v>
      </c>
      <c r="E94" s="36">
        <v>1900</v>
      </c>
      <c r="F94" s="36">
        <v>1323</v>
      </c>
      <c r="G94" s="36">
        <v>1150</v>
      </c>
      <c r="H94" s="36">
        <v>1110</v>
      </c>
      <c r="I94" s="85"/>
      <c r="J94" s="160"/>
      <c r="K94" s="31">
        <f>IF(Технический!N$7 &gt;=45000,Продукты!H94*J94,IF(Технический!M$7&gt;=10000,Продукты!G94*Продукты!J94,F94*J94))</f>
        <v>0</v>
      </c>
      <c r="L94" s="24">
        <f>IF(Технический!N$7 &gt;=45000,(Продукты!E94-H94)*J94,IF(Технический!M$7&gt;=10000,(E94-Продукты!G94)*Продукты!J94,(E94-F94)*J94))</f>
        <v>0</v>
      </c>
      <c r="N94" s="149"/>
    </row>
    <row r="95" spans="1:15" s="22" customFormat="1" ht="15.75" thickBot="1" x14ac:dyDescent="0.3">
      <c r="A95" s="153" t="s">
        <v>188</v>
      </c>
      <c r="B95" s="55">
        <v>80</v>
      </c>
      <c r="C95" s="192" t="s">
        <v>62</v>
      </c>
      <c r="D95" s="63" t="s">
        <v>41</v>
      </c>
      <c r="E95" s="64">
        <v>1900</v>
      </c>
      <c r="F95" s="64">
        <v>1323</v>
      </c>
      <c r="G95" s="64">
        <v>1150</v>
      </c>
      <c r="H95" s="64">
        <v>1110</v>
      </c>
      <c r="I95" s="99"/>
      <c r="J95" s="162"/>
      <c r="K95" s="52">
        <f>IF(Технический!N$7 &gt;=45000,Продукты!H95*J95,IF(Технический!M$7&gt;=10000,Продукты!G95*Продукты!J95,F95*J95))</f>
        <v>0</v>
      </c>
      <c r="L95" s="120">
        <f>IF(Технический!N$7 &gt;=45000,(Продукты!E95-H95)*J95,IF(Технический!M$7&gt;=10000,(E95-Продукты!G95)*Продукты!J95,(E95-F95)*J95))</f>
        <v>0</v>
      </c>
      <c r="N95" s="149"/>
    </row>
    <row r="96" spans="1:15" ht="15.75" thickBot="1" x14ac:dyDescent="0.3">
      <c r="A96" s="153"/>
      <c r="B96" s="213" t="s">
        <v>31</v>
      </c>
      <c r="C96" s="214"/>
      <c r="D96" s="214"/>
      <c r="E96" s="214"/>
      <c r="F96" s="214"/>
      <c r="G96" s="214"/>
      <c r="H96" s="214"/>
      <c r="I96" s="106"/>
      <c r="J96" s="96"/>
      <c r="K96" s="100">
        <f>IF(Технический!N$7 &gt;=45000,Продукты!H96*J96,IF(Технический!M$7&gt;=10000,Продукты!G96*Продукты!J96,F96*J96))</f>
        <v>0</v>
      </c>
      <c r="L96" s="101">
        <f>IF(Технический!N$7 &gt;=45000,(Продукты!E96-H96)*J96,IF(Технический!M$7&gt;=10000,(E96-Продукты!G96)*Продукты!J96,(E96-F96)*J96))</f>
        <v>0</v>
      </c>
      <c r="M96" s="1"/>
    </row>
    <row r="97" spans="1:19" s="2" customFormat="1" x14ac:dyDescent="0.25">
      <c r="A97" s="153" t="s">
        <v>108</v>
      </c>
      <c r="B97" s="123">
        <v>81</v>
      </c>
      <c r="C97" s="184" t="s">
        <v>12</v>
      </c>
      <c r="D97" s="108" t="s">
        <v>19</v>
      </c>
      <c r="E97" s="109">
        <v>350</v>
      </c>
      <c r="F97" s="109">
        <v>242</v>
      </c>
      <c r="G97" s="109">
        <v>210</v>
      </c>
      <c r="H97" s="109">
        <v>203</v>
      </c>
      <c r="I97" s="110"/>
      <c r="J97" s="94"/>
      <c r="K97" s="57">
        <f>IF(Технический!N$7 &gt;=45000,Продукты!H97*J97,IF(Технический!M$7&gt;=10000,Продукты!G97*Продукты!J97,F97*J97))</f>
        <v>0</v>
      </c>
      <c r="L97" s="121">
        <f>IF(Технический!N$7 &gt;=45000,(Продукты!E97-H97)*J97,IF(Технический!M$7&gt;=10000,(E97-Продукты!G97)*Продукты!J97,(E97-F97)*J97))</f>
        <v>0</v>
      </c>
      <c r="M97" s="207"/>
      <c r="N97" s="208"/>
      <c r="O97" s="208"/>
      <c r="P97" s="208"/>
      <c r="Q97" s="208"/>
      <c r="R97" s="208"/>
      <c r="S97" s="208"/>
    </row>
    <row r="98" spans="1:19" s="2" customFormat="1" x14ac:dyDescent="0.25">
      <c r="A98" s="153" t="s">
        <v>109</v>
      </c>
      <c r="B98" s="39">
        <v>82</v>
      </c>
      <c r="C98" s="185" t="s">
        <v>13</v>
      </c>
      <c r="D98" s="40" t="s">
        <v>25</v>
      </c>
      <c r="E98" s="41">
        <v>350</v>
      </c>
      <c r="F98" s="41">
        <v>242</v>
      </c>
      <c r="G98" s="41">
        <v>210</v>
      </c>
      <c r="H98" s="41">
        <v>203</v>
      </c>
      <c r="I98" s="86"/>
      <c r="J98" s="160"/>
      <c r="K98" s="31">
        <f>IF(Технический!N$7 &gt;=45000,Продукты!H98*J98,IF(Технический!M$7&gt;=10000,Продукты!G98*Продукты!J98,F98*J98))</f>
        <v>0</v>
      </c>
      <c r="L98" s="24">
        <f>IF(Технический!N$7 &gt;=45000,(Продукты!E98-H98)*J98,IF(Технический!M$7&gt;=10000,(E98-Продукты!G98)*Продукты!J98,(E98-F98)*J98))</f>
        <v>0</v>
      </c>
      <c r="M98" s="207"/>
      <c r="N98" s="208"/>
      <c r="O98" s="208"/>
      <c r="P98" s="208"/>
      <c r="Q98" s="208"/>
      <c r="R98" s="208"/>
      <c r="S98" s="208"/>
    </row>
    <row r="99" spans="1:19" s="2" customFormat="1" x14ac:dyDescent="0.25">
      <c r="A99" s="153" t="s">
        <v>110</v>
      </c>
      <c r="B99" s="123">
        <v>83</v>
      </c>
      <c r="C99" s="185" t="s">
        <v>14</v>
      </c>
      <c r="D99" s="40" t="s">
        <v>19</v>
      </c>
      <c r="E99" s="41">
        <v>350</v>
      </c>
      <c r="F99" s="41">
        <v>242</v>
      </c>
      <c r="G99" s="41">
        <v>210</v>
      </c>
      <c r="H99" s="41">
        <v>203</v>
      </c>
      <c r="I99" s="86"/>
      <c r="J99" s="160"/>
      <c r="K99" s="31">
        <f>IF(Технический!N$7 &gt;=45000,Продукты!H99*J99,IF(Технический!M$7&gt;=10000,Продукты!G99*Продукты!J99,F99*J99))</f>
        <v>0</v>
      </c>
      <c r="L99" s="24">
        <f>IF(Технический!N$7 &gt;=45000,(Продукты!E99-H99)*J99,IF(Технический!M$7&gt;=10000,(E99-Продукты!G99)*Продукты!J99,(E99-F99)*J99))</f>
        <v>0</v>
      </c>
      <c r="M99" s="207"/>
      <c r="N99" s="208"/>
      <c r="O99" s="208"/>
      <c r="P99" s="208"/>
      <c r="Q99" s="208"/>
      <c r="R99" s="208"/>
      <c r="S99" s="208"/>
    </row>
    <row r="100" spans="1:19" s="2" customFormat="1" x14ac:dyDescent="0.25">
      <c r="A100" s="153" t="s">
        <v>111</v>
      </c>
      <c r="B100" s="39">
        <v>84</v>
      </c>
      <c r="C100" s="185" t="s">
        <v>18</v>
      </c>
      <c r="D100" s="40" t="s">
        <v>19</v>
      </c>
      <c r="E100" s="41">
        <v>350</v>
      </c>
      <c r="F100" s="41">
        <v>242</v>
      </c>
      <c r="G100" s="41">
        <v>210</v>
      </c>
      <c r="H100" s="41">
        <v>203</v>
      </c>
      <c r="I100" s="86"/>
      <c r="J100" s="160"/>
      <c r="K100" s="31">
        <f>IF(Технический!N$7 &gt;=45000,Продукты!H100*J100,IF(Технический!M$7&gt;=10000,Продукты!G100*Продукты!J100,F100*J100))</f>
        <v>0</v>
      </c>
      <c r="L100" s="24">
        <f>IF(Технический!N$7 &gt;=45000,(Продукты!E100-H100)*J100,IF(Технический!M$7&gt;=10000,(E100-Продукты!G100)*Продукты!J100,(E100-F100)*J100))</f>
        <v>0</v>
      </c>
      <c r="M100" s="207"/>
      <c r="N100" s="208"/>
      <c r="O100" s="208"/>
      <c r="P100" s="208"/>
      <c r="Q100" s="208"/>
      <c r="R100" s="208"/>
      <c r="S100" s="208"/>
    </row>
    <row r="101" spans="1:19" s="2" customFormat="1" x14ac:dyDescent="0.25">
      <c r="A101" s="153" t="s">
        <v>112</v>
      </c>
      <c r="B101" s="123">
        <v>85</v>
      </c>
      <c r="C101" s="185" t="s">
        <v>20</v>
      </c>
      <c r="D101" s="40" t="s">
        <v>26</v>
      </c>
      <c r="E101" s="41">
        <v>350</v>
      </c>
      <c r="F101" s="41">
        <v>242</v>
      </c>
      <c r="G101" s="41">
        <v>210</v>
      </c>
      <c r="H101" s="41">
        <v>203</v>
      </c>
      <c r="I101" s="86"/>
      <c r="J101" s="160"/>
      <c r="K101" s="31">
        <f>IF(Технический!N$7 &gt;=45000,Продукты!H101*J101,IF(Технический!M$7&gt;=10000,Продукты!G101*Продукты!J101,F101*J101))</f>
        <v>0</v>
      </c>
      <c r="L101" s="24">
        <f>IF(Технический!N$7 &gt;=45000,(Продукты!E101-H101)*J101,IF(Технический!M$7&gt;=10000,(E101-Продукты!G101)*Продукты!J101,(E101-F101)*J101))</f>
        <v>0</v>
      </c>
      <c r="M101" s="207"/>
      <c r="N101" s="208"/>
      <c r="O101" s="208"/>
      <c r="P101" s="208"/>
      <c r="Q101" s="208"/>
      <c r="R101" s="208"/>
      <c r="S101" s="208"/>
    </row>
    <row r="102" spans="1:19" s="2" customFormat="1" x14ac:dyDescent="0.25">
      <c r="A102" s="153" t="s">
        <v>113</v>
      </c>
      <c r="B102" s="39">
        <v>86</v>
      </c>
      <c r="C102" s="185" t="s">
        <v>47</v>
      </c>
      <c r="D102" s="40" t="s">
        <v>19</v>
      </c>
      <c r="E102" s="41">
        <v>350</v>
      </c>
      <c r="F102" s="41">
        <v>242</v>
      </c>
      <c r="G102" s="41">
        <v>210</v>
      </c>
      <c r="H102" s="41">
        <v>203</v>
      </c>
      <c r="I102" s="86"/>
      <c r="J102" s="160"/>
      <c r="K102" s="31">
        <f>IF(Технический!N$7 &gt;=45000,Продукты!H102*J102,IF(Технический!M$7&gt;=10000,Продукты!G102*Продукты!J102,F102*J102))</f>
        <v>0</v>
      </c>
      <c r="L102" s="24">
        <f>IF(Технический!N$7 &gt;=45000,(Продукты!E102-H102)*J102,IF(Технический!M$7&gt;=10000,(E102-Продукты!G102)*Продукты!J102,(E102-F102)*J102))</f>
        <v>0</v>
      </c>
      <c r="M102" s="207"/>
      <c r="N102" s="208"/>
      <c r="O102" s="208"/>
      <c r="P102" s="208"/>
      <c r="Q102" s="208"/>
      <c r="R102" s="208"/>
      <c r="S102" s="208"/>
    </row>
    <row r="103" spans="1:19" s="2" customFormat="1" x14ac:dyDescent="0.25">
      <c r="A103" s="153" t="s">
        <v>114</v>
      </c>
      <c r="B103" s="123">
        <v>87</v>
      </c>
      <c r="C103" s="185" t="s">
        <v>49</v>
      </c>
      <c r="D103" s="40" t="s">
        <v>19</v>
      </c>
      <c r="E103" s="41">
        <v>350</v>
      </c>
      <c r="F103" s="41">
        <v>242</v>
      </c>
      <c r="G103" s="41">
        <v>210</v>
      </c>
      <c r="H103" s="41">
        <v>203</v>
      </c>
      <c r="I103" s="86"/>
      <c r="J103" s="160"/>
      <c r="K103" s="31">
        <f>IF(Технический!N$7 &gt;=45000,Продукты!H103*J103,IF(Технический!M$7&gt;=10000,Продукты!G103*Продукты!J103,F103*J103))</f>
        <v>0</v>
      </c>
      <c r="L103" s="24">
        <f>IF(Технический!N$7 &gt;=45000,(Продукты!E103-H103)*J103,IF(Технический!M$7&gt;=10000,(E103-Продукты!G103)*Продукты!J103,(E103-F103)*J103))</f>
        <v>0</v>
      </c>
      <c r="M103" s="207"/>
      <c r="N103" s="208"/>
      <c r="O103" s="208"/>
      <c r="P103" s="208"/>
      <c r="Q103" s="208"/>
      <c r="R103" s="208"/>
      <c r="S103" s="208"/>
    </row>
    <row r="104" spans="1:19" s="2" customFormat="1" ht="15.75" thickBot="1" x14ac:dyDescent="0.3">
      <c r="A104" s="153"/>
      <c r="B104" s="39">
        <v>88</v>
      </c>
      <c r="C104" s="185" t="s">
        <v>30</v>
      </c>
      <c r="D104" s="40" t="s">
        <v>29</v>
      </c>
      <c r="E104" s="41">
        <v>350</v>
      </c>
      <c r="F104" s="41">
        <v>245</v>
      </c>
      <c r="G104" s="41">
        <v>210</v>
      </c>
      <c r="H104" s="41">
        <v>203</v>
      </c>
      <c r="I104" s="86"/>
      <c r="J104" s="160"/>
      <c r="K104" s="31">
        <f>IF(Технический!N$7 &gt;=45000,Продукты!H104*J104,IF(Технический!M$7&gt;=10000,Продукты!G104*Продукты!J104,F104*J104))</f>
        <v>0</v>
      </c>
      <c r="L104" s="24">
        <f>IF(Технический!N$7 &gt;=45000,(Продукты!E104-H104)*J104,IF(Технический!M$7&gt;=10000,(E104-Продукты!G104)*Продукты!J104,(E104-F104)*J104))</f>
        <v>0</v>
      </c>
      <c r="M104" s="207"/>
      <c r="N104" s="208"/>
      <c r="O104" s="208"/>
      <c r="P104" s="208"/>
      <c r="Q104" s="208"/>
      <c r="R104" s="208"/>
      <c r="S104" s="208"/>
    </row>
    <row r="105" spans="1:19" s="2" customFormat="1" ht="15.75" thickBot="1" x14ac:dyDescent="0.3">
      <c r="A105" s="153"/>
      <c r="B105" s="213" t="s">
        <v>222</v>
      </c>
      <c r="C105" s="214"/>
      <c r="D105" s="214"/>
      <c r="E105" s="214"/>
      <c r="F105" s="214"/>
      <c r="G105" s="214"/>
      <c r="H105" s="214"/>
      <c r="I105" s="95"/>
      <c r="J105" s="96"/>
      <c r="K105" s="100">
        <f>IF(Технический!N$7 &gt;=45000,Продукты!H105*J105,IF(Технический!M$7&gt;=10000,Продукты!G105*Продукты!J105,F105*J105))</f>
        <v>0</v>
      </c>
      <c r="L105" s="101">
        <f>IF(Технический!N$7 &gt;=45000,(Продукты!E105-H105)*J105,IF(Технический!M$7&gt;=10000,(E105-Продукты!G105)*Продукты!J105,(E105-F105)*J105))</f>
        <v>0</v>
      </c>
      <c r="M105" s="6"/>
      <c r="N105" s="1"/>
    </row>
    <row r="106" spans="1:19" s="2" customFormat="1" x14ac:dyDescent="0.25">
      <c r="A106" s="153" t="s">
        <v>217</v>
      </c>
      <c r="B106" s="55">
        <v>89</v>
      </c>
      <c r="C106" s="203" t="s">
        <v>235</v>
      </c>
      <c r="D106" s="175" t="s">
        <v>207</v>
      </c>
      <c r="E106" s="178">
        <f>(134+138+146+140)*10</f>
        <v>5580</v>
      </c>
      <c r="F106" s="176">
        <v>3968</v>
      </c>
      <c r="G106" s="176">
        <v>3575</v>
      </c>
      <c r="H106" s="176">
        <v>3450</v>
      </c>
      <c r="I106" s="93"/>
      <c r="J106" s="94"/>
      <c r="K106" s="57">
        <f>IF(Технический!N$7 &gt;=45000,Продукты!H106*J106,IF(Технический!M$7&gt;=10000,Продукты!G106*Продукты!J106,F106*J106))</f>
        <v>0</v>
      </c>
      <c r="L106" s="121">
        <f>IF(Технический!N$7 &gt;=45000,(Продукты!E106-H106)*J106,IF(Технический!M$7&gt;=10000,(E106-Продукты!G106)*Продукты!J106,(E106-F106)*J106))</f>
        <v>0</v>
      </c>
      <c r="M106" s="6"/>
      <c r="N106" s="1"/>
    </row>
    <row r="107" spans="1:19" s="2" customFormat="1" x14ac:dyDescent="0.25">
      <c r="A107" s="153" t="s">
        <v>208</v>
      </c>
      <c r="B107" s="55"/>
      <c r="C107" s="193" t="s">
        <v>209</v>
      </c>
      <c r="D107" s="104" t="s">
        <v>29</v>
      </c>
      <c r="E107" s="105" t="s">
        <v>218</v>
      </c>
      <c r="F107" s="105"/>
      <c r="G107" s="105"/>
      <c r="H107" s="105"/>
      <c r="I107" s="93"/>
      <c r="J107" s="94"/>
      <c r="K107" s="57"/>
      <c r="L107" s="121"/>
      <c r="M107" s="6"/>
      <c r="N107" s="1"/>
    </row>
    <row r="108" spans="1:19" s="2" customFormat="1" x14ac:dyDescent="0.25">
      <c r="A108" s="153" t="s">
        <v>210</v>
      </c>
      <c r="B108" s="29"/>
      <c r="C108" s="194" t="s">
        <v>211</v>
      </c>
      <c r="D108" s="35" t="s">
        <v>29</v>
      </c>
      <c r="E108" s="36" t="s">
        <v>219</v>
      </c>
      <c r="F108" s="36"/>
      <c r="G108" s="36"/>
      <c r="H108" s="36"/>
      <c r="I108" s="85"/>
      <c r="J108" s="160"/>
      <c r="K108" s="31"/>
      <c r="L108" s="24"/>
      <c r="M108" s="6"/>
      <c r="N108" s="1"/>
    </row>
    <row r="109" spans="1:19" s="2" customFormat="1" x14ac:dyDescent="0.25">
      <c r="A109" s="153" t="s">
        <v>212</v>
      </c>
      <c r="B109" s="29"/>
      <c r="C109" s="194" t="s">
        <v>213</v>
      </c>
      <c r="D109" s="35" t="s">
        <v>29</v>
      </c>
      <c r="E109" s="36" t="s">
        <v>220</v>
      </c>
      <c r="F109" s="36"/>
      <c r="G109" s="36"/>
      <c r="H109" s="36"/>
      <c r="I109" s="85"/>
      <c r="J109" s="160"/>
      <c r="K109" s="31"/>
      <c r="L109" s="24"/>
      <c r="M109" s="6"/>
      <c r="N109" s="1"/>
    </row>
    <row r="110" spans="1:19" s="2" customFormat="1" ht="15.75" thickBot="1" x14ac:dyDescent="0.3">
      <c r="A110" s="153" t="s">
        <v>214</v>
      </c>
      <c r="B110" s="29"/>
      <c r="C110" s="194" t="s">
        <v>215</v>
      </c>
      <c r="D110" s="35" t="s">
        <v>29</v>
      </c>
      <c r="E110" s="36" t="s">
        <v>221</v>
      </c>
      <c r="F110" s="36"/>
      <c r="G110" s="36"/>
      <c r="H110" s="36"/>
      <c r="I110" s="85"/>
      <c r="J110" s="160"/>
      <c r="K110" s="31"/>
      <c r="L110" s="24"/>
      <c r="M110" s="6"/>
      <c r="N110" s="1"/>
    </row>
    <row r="111" spans="1:19" s="2" customFormat="1" ht="15.75" thickBot="1" x14ac:dyDescent="0.3">
      <c r="A111" s="153"/>
      <c r="B111" s="220" t="s">
        <v>45</v>
      </c>
      <c r="C111" s="221"/>
      <c r="D111" s="221"/>
      <c r="E111" s="221"/>
      <c r="F111" s="221"/>
      <c r="G111" s="221"/>
      <c r="H111" s="221"/>
      <c r="I111" s="42"/>
      <c r="J111" s="96"/>
      <c r="K111" s="100">
        <f>IF(Технический!N$7 &gt;=45000,Продукты!H111*J111,IF(Технический!M$7&gt;=10000,Продукты!G111*Продукты!J111,F111*J111))</f>
        <v>0</v>
      </c>
      <c r="L111" s="101">
        <f>IF(Технический!N$7 &gt;=45000,(Продукты!E111-H111)*J111,IF(Технический!M$7&gt;=10000,(E111-Продукты!G111)*Продукты!J111,(E111-F111)*J111))</f>
        <v>0</v>
      </c>
      <c r="M111" s="21"/>
    </row>
    <row r="112" spans="1:19" s="2" customFormat="1" ht="15.75" thickBot="1" x14ac:dyDescent="0.3">
      <c r="A112" s="153" t="s">
        <v>115</v>
      </c>
      <c r="B112" s="71">
        <v>90</v>
      </c>
      <c r="C112" s="195" t="s">
        <v>44</v>
      </c>
      <c r="D112" s="72" t="s">
        <v>43</v>
      </c>
      <c r="E112" s="73">
        <v>350</v>
      </c>
      <c r="F112" s="73">
        <v>180</v>
      </c>
      <c r="G112" s="73">
        <v>160</v>
      </c>
      <c r="H112" s="73">
        <v>155</v>
      </c>
      <c r="I112" s="73"/>
      <c r="J112" s="150"/>
      <c r="K112" s="107">
        <f>IF(Технический!N$7 &gt;=45000,Продукты!H112*J112,IF(Технический!M$7&gt;=10000,Продукты!G112*Продукты!J112,F112*J112))</f>
        <v>0</v>
      </c>
      <c r="L112" s="122">
        <f>IF(Технический!N$7 &gt;=45000,(Продукты!E112-H112)*J112,IF(Технический!M$7&gt;=10000,(E112-Продукты!G112)*Продукты!J112,(E112-F112)*J112))</f>
        <v>0</v>
      </c>
      <c r="M112" s="209"/>
      <c r="N112" s="210"/>
      <c r="O112" s="210"/>
      <c r="P112" s="210"/>
      <c r="Q112" s="210"/>
      <c r="R112" s="210"/>
      <c r="S112" s="210"/>
    </row>
    <row r="113" spans="1:12" s="9" customFormat="1" ht="15.75" thickBot="1" x14ac:dyDescent="0.3">
      <c r="A113" s="153"/>
      <c r="B113" s="213" t="s">
        <v>24</v>
      </c>
      <c r="C113" s="214"/>
      <c r="D113" s="214"/>
      <c r="E113" s="214"/>
      <c r="F113" s="214"/>
      <c r="G113" s="214"/>
      <c r="H113" s="214"/>
      <c r="I113" s="113"/>
      <c r="J113" s="96"/>
      <c r="K113" s="100">
        <f>IF(Технический!N$7 &gt;=45000,Продукты!H113*J113,IF(Технический!M$7&gt;=10000,Продукты!G113*Продукты!J113,F113*J113))</f>
        <v>0</v>
      </c>
      <c r="L113" s="101">
        <f>IF(Технический!N$7 &gt;=45000,(Продукты!E113-H113)*J113,IF(Технический!M$7&gt;=10000,(E113-Продукты!G113)*Продукты!J113,(E113-F113)*J113))</f>
        <v>0</v>
      </c>
    </row>
    <row r="114" spans="1:12" s="9" customFormat="1" x14ac:dyDescent="0.25">
      <c r="A114" s="153" t="s">
        <v>116</v>
      </c>
      <c r="B114" s="55">
        <v>91</v>
      </c>
      <c r="C114" s="137" t="s">
        <v>10</v>
      </c>
      <c r="D114" s="56" t="s">
        <v>8</v>
      </c>
      <c r="E114" s="105">
        <v>240</v>
      </c>
      <c r="F114" s="111">
        <v>184</v>
      </c>
      <c r="G114" s="111">
        <v>184</v>
      </c>
      <c r="H114" s="111">
        <v>184</v>
      </c>
      <c r="I114" s="112"/>
      <c r="J114" s="94"/>
      <c r="K114" s="57">
        <f>IF(Технический!N$7 &gt;=45000,Продукты!H114*J114,IF(Технический!M$7&gt;=10000,Продукты!G114*Продукты!J114,F114*J114))</f>
        <v>0</v>
      </c>
      <c r="L114" s="121">
        <f>IF(Технический!N$7 &gt;=45000,(Продукты!E114-H114)*J114,IF(Технический!M$7&gt;=10000,(E114-Продукты!G114)*Продукты!J114,(E114-F114)*J114))</f>
        <v>0</v>
      </c>
    </row>
    <row r="115" spans="1:12" s="9" customFormat="1" x14ac:dyDescent="0.25">
      <c r="A115" s="153" t="s">
        <v>117</v>
      </c>
      <c r="B115" s="29">
        <v>92</v>
      </c>
      <c r="C115" s="138" t="s">
        <v>11</v>
      </c>
      <c r="D115" s="30" t="s">
        <v>8</v>
      </c>
      <c r="E115" s="36">
        <v>240</v>
      </c>
      <c r="F115" s="43">
        <v>184</v>
      </c>
      <c r="G115" s="43">
        <v>184</v>
      </c>
      <c r="H115" s="43">
        <v>184</v>
      </c>
      <c r="I115" s="87"/>
      <c r="J115" s="160"/>
      <c r="K115" s="31">
        <f>IF(Технический!N$7 &gt;=45000,Продукты!H115*J115,IF(Технический!M$7&gt;=10000,Продукты!G115*Продукты!J115,F115*J115))</f>
        <v>0</v>
      </c>
      <c r="L115" s="24">
        <f>IF(Технический!N$7 &gt;=45000,(Продукты!E115-H115)*J115,IF(Технический!M$7&gt;=10000,(E115-Продукты!G115)*Продукты!J115,(E115-F115)*J115))</f>
        <v>0</v>
      </c>
    </row>
    <row r="116" spans="1:12" s="10" customFormat="1" ht="15.75" thickBot="1" x14ac:dyDescent="0.3">
      <c r="A116" s="153" t="s">
        <v>118</v>
      </c>
      <c r="B116" s="58">
        <v>93</v>
      </c>
      <c r="C116" s="196" t="s">
        <v>9</v>
      </c>
      <c r="D116" s="51" t="s">
        <v>8</v>
      </c>
      <c r="E116" s="64">
        <v>400</v>
      </c>
      <c r="F116" s="114">
        <v>315</v>
      </c>
      <c r="G116" s="114">
        <v>315</v>
      </c>
      <c r="H116" s="114">
        <v>315</v>
      </c>
      <c r="I116" s="115"/>
      <c r="J116" s="162"/>
      <c r="K116" s="52">
        <f>IF(Технический!N$7 &gt;=45000,Продукты!H116*J116,IF(Технический!M$7&gt;=10000,Продукты!G116*Продукты!J116,F116*J116))</f>
        <v>0</v>
      </c>
      <c r="L116" s="120">
        <f>IF(Технический!N$7 &gt;=45000,(Продукты!E116-H116)*J116,IF(Технический!M$7&gt;=10000,(E116-Продукты!G116)*Продукты!J116,(E116-F116)*J116))</f>
        <v>0</v>
      </c>
    </row>
    <row r="117" spans="1:12" s="10" customFormat="1" ht="15.75" thickBot="1" x14ac:dyDescent="0.3">
      <c r="A117" s="153"/>
      <c r="B117" s="213" t="s">
        <v>32</v>
      </c>
      <c r="C117" s="214"/>
      <c r="D117" s="214"/>
      <c r="E117" s="214"/>
      <c r="F117" s="214"/>
      <c r="G117" s="214"/>
      <c r="H117" s="214"/>
      <c r="I117" s="113"/>
      <c r="J117" s="96"/>
      <c r="K117" s="100">
        <f>IF(Технический!N$7 &gt;=45000,Продукты!H117*J117,IF(Технический!M$7&gt;=10000,Продукты!G117*Продукты!J117,F117*J117))</f>
        <v>0</v>
      </c>
      <c r="L117" s="101">
        <f>IF(Технический!N$7 &gt;=45000,(Продукты!E117-H117)*J117,IF(Технический!M$7&gt;=10000,(E117-Продукты!G117)*Продукты!J117,(E117-F117)*J117))</f>
        <v>0</v>
      </c>
    </row>
    <row r="118" spans="1:12" s="10" customFormat="1" x14ac:dyDescent="0.25">
      <c r="A118" s="153" t="s">
        <v>104</v>
      </c>
      <c r="B118" s="55">
        <v>94</v>
      </c>
      <c r="C118" s="137" t="s">
        <v>38</v>
      </c>
      <c r="D118" s="56" t="s">
        <v>33</v>
      </c>
      <c r="E118" s="105">
        <v>1</v>
      </c>
      <c r="F118" s="116">
        <v>1</v>
      </c>
      <c r="G118" s="116">
        <v>1</v>
      </c>
      <c r="H118" s="116">
        <v>1</v>
      </c>
      <c r="I118" s="112"/>
      <c r="J118" s="94"/>
      <c r="K118" s="57">
        <f>IF(Технический!N$7 &gt;=45000,Продукты!H118*J118,IF(Технический!M$7&gt;=10000,Продукты!G118*Продукты!J118,F118*J118))</f>
        <v>0</v>
      </c>
      <c r="L118" s="121">
        <f>IF(Технический!N$7 &gt;=45000,(Продукты!E118-H118)*J118,IF(Технический!M$7&gt;=10000,(E118-Продукты!G118)*Продукты!J118,(E118-F118)*J118))</f>
        <v>0</v>
      </c>
    </row>
    <row r="119" spans="1:12" s="10" customFormat="1" x14ac:dyDescent="0.25">
      <c r="A119" s="153" t="s">
        <v>105</v>
      </c>
      <c r="B119" s="29">
        <v>95</v>
      </c>
      <c r="C119" s="138" t="s">
        <v>39</v>
      </c>
      <c r="D119" s="30" t="s">
        <v>33</v>
      </c>
      <c r="E119" s="36">
        <v>16</v>
      </c>
      <c r="F119" s="44">
        <v>16</v>
      </c>
      <c r="G119" s="44">
        <v>16</v>
      </c>
      <c r="H119" s="44">
        <v>16</v>
      </c>
      <c r="I119" s="87"/>
      <c r="J119" s="160"/>
      <c r="K119" s="31">
        <f>IF(Технический!N$7 &gt;=45000,Продукты!H119*J119,IF(Технический!M$7&gt;=10000,Продукты!G119*Продукты!J119,F119*J119))</f>
        <v>0</v>
      </c>
      <c r="L119" s="24">
        <f>IF(Технический!N$7 &gt;=45000,(Продукты!E119-H119)*J119,IF(Технический!M$7&gt;=10000,(E119-Продукты!G119)*Продукты!J119,(E119-F119)*J119))</f>
        <v>0</v>
      </c>
    </row>
    <row r="120" spans="1:12" s="10" customFormat="1" x14ac:dyDescent="0.25">
      <c r="A120" s="153" t="s">
        <v>106</v>
      </c>
      <c r="B120" s="55">
        <v>96</v>
      </c>
      <c r="C120" s="138" t="s">
        <v>40</v>
      </c>
      <c r="D120" s="30" t="s">
        <v>33</v>
      </c>
      <c r="E120" s="36">
        <v>12</v>
      </c>
      <c r="F120" s="44">
        <v>12</v>
      </c>
      <c r="G120" s="44">
        <v>12</v>
      </c>
      <c r="H120" s="44">
        <v>12</v>
      </c>
      <c r="I120" s="87"/>
      <c r="J120" s="160"/>
      <c r="K120" s="31">
        <f>IF(Технический!N$7 &gt;=45000,Продукты!H120*J120,IF(Технический!M$7&gt;=10000,Продукты!G120*Продукты!J120,F120*J120))</f>
        <v>0</v>
      </c>
      <c r="L120" s="24">
        <f>IF(Технический!N$7 &gt;=45000,(Продукты!E120-H120)*J120,IF(Технический!M$7&gt;=10000,(E120-Продукты!G120)*Продукты!J120,(E120-F120)*J120))</f>
        <v>0</v>
      </c>
    </row>
    <row r="121" spans="1:12" s="10" customFormat="1" x14ac:dyDescent="0.25">
      <c r="A121" s="153" t="s">
        <v>107</v>
      </c>
      <c r="B121" s="29">
        <v>97</v>
      </c>
      <c r="C121" s="138" t="s">
        <v>46</v>
      </c>
      <c r="D121" s="30" t="s">
        <v>33</v>
      </c>
      <c r="E121" s="36">
        <v>650</v>
      </c>
      <c r="F121" s="44">
        <v>650</v>
      </c>
      <c r="G121" s="44">
        <v>650</v>
      </c>
      <c r="H121" s="44">
        <v>650</v>
      </c>
      <c r="I121" s="161"/>
      <c r="J121" s="160"/>
      <c r="K121" s="31">
        <f>IF(Технический!N$7 &gt;=45000,Продукты!H121*J121,IF(Технический!M$7&gt;=10000,Продукты!G121*Продукты!J121,F121*J121))</f>
        <v>0</v>
      </c>
      <c r="L121" s="24">
        <f>IF(Технический!N$7 &gt;=45000,(Продукты!E121-H121)*J121,IF(Технический!M$7&gt;=10000,(E121-Продукты!G121)*Продукты!J121,(E121-F121)*J121))</f>
        <v>0</v>
      </c>
    </row>
    <row r="122" spans="1:12" s="10" customFormat="1" x14ac:dyDescent="0.25">
      <c r="A122" s="153" t="s">
        <v>189</v>
      </c>
      <c r="B122" s="55">
        <v>98</v>
      </c>
      <c r="C122" s="138" t="s">
        <v>95</v>
      </c>
      <c r="D122" s="30" t="s">
        <v>33</v>
      </c>
      <c r="E122" s="36">
        <v>5</v>
      </c>
      <c r="F122" s="36">
        <v>5</v>
      </c>
      <c r="G122" s="36">
        <v>5</v>
      </c>
      <c r="H122" s="36">
        <v>5</v>
      </c>
      <c r="I122" s="161"/>
      <c r="J122" s="160"/>
      <c r="K122" s="31">
        <f>IF(Технический!N$7 &gt;=45000,Продукты!H122*J122,IF(Технический!M$7&gt;=10000,Продукты!G122*Продукты!J122,F122*J122))</f>
        <v>0</v>
      </c>
      <c r="L122" s="24">
        <f>IF(Технический!N$7 &gt;=45000,(Продукты!E122-H122)*J122,IF(Технический!M$7&gt;=10000,(E122-Продукты!G122)*Продукты!J122,(E122-F122)*J122))</f>
        <v>0</v>
      </c>
    </row>
    <row r="123" spans="1:12" s="10" customFormat="1" x14ac:dyDescent="0.25">
      <c r="A123" s="153" t="s">
        <v>190</v>
      </c>
      <c r="B123" s="29">
        <v>99</v>
      </c>
      <c r="C123" s="138" t="s">
        <v>96</v>
      </c>
      <c r="D123" s="30" t="s">
        <v>33</v>
      </c>
      <c r="E123" s="36">
        <v>5</v>
      </c>
      <c r="F123" s="36">
        <v>5</v>
      </c>
      <c r="G123" s="36">
        <v>5</v>
      </c>
      <c r="H123" s="36">
        <v>5</v>
      </c>
      <c r="I123" s="161"/>
      <c r="J123" s="160"/>
      <c r="K123" s="31">
        <f>IF(Технический!N$7 &gt;=45000,Продукты!H123*J123,IF(Технический!M$7&gt;=10000,Продукты!G123*Продукты!J123,F123*J123))</f>
        <v>0</v>
      </c>
      <c r="L123" s="24">
        <f>IF(Технический!N$7 &gt;=45000,(Продукты!E123-H123)*J123,IF(Технический!M$7&gt;=10000,(E123-Продукты!G123)*Продукты!J123,(E123-F123)*J123))</f>
        <v>0</v>
      </c>
    </row>
    <row r="124" spans="1:12" s="10" customFormat="1" x14ac:dyDescent="0.25">
      <c r="A124" s="153" t="s">
        <v>191</v>
      </c>
      <c r="B124" s="55">
        <v>100</v>
      </c>
      <c r="C124" s="138" t="s">
        <v>97</v>
      </c>
      <c r="D124" s="30" t="s">
        <v>33</v>
      </c>
      <c r="E124" s="36">
        <v>5</v>
      </c>
      <c r="F124" s="36">
        <v>5</v>
      </c>
      <c r="G124" s="36">
        <v>5</v>
      </c>
      <c r="H124" s="36">
        <v>5</v>
      </c>
      <c r="I124" s="161"/>
      <c r="J124" s="160"/>
      <c r="K124" s="31">
        <f>IF(Технический!N$7 &gt;=45000,Продукты!H124*J124,IF(Технический!M$7&gt;=10000,Продукты!G124*Продукты!J124,F124*J124))</f>
        <v>0</v>
      </c>
      <c r="L124" s="24">
        <f>IF(Технический!N$7 &gt;=45000,(Продукты!E124-H124)*J124,IF(Технический!M$7&gt;=10000,(E124-Продукты!G124)*Продукты!J124,(E124-F124)*J124))</f>
        <v>0</v>
      </c>
    </row>
    <row r="125" spans="1:12" s="10" customFormat="1" x14ac:dyDescent="0.25">
      <c r="A125" s="153" t="s">
        <v>192</v>
      </c>
      <c r="B125" s="29">
        <v>101</v>
      </c>
      <c r="C125" s="138" t="s">
        <v>98</v>
      </c>
      <c r="D125" s="30" t="s">
        <v>33</v>
      </c>
      <c r="E125" s="36">
        <v>5</v>
      </c>
      <c r="F125" s="36">
        <v>5</v>
      </c>
      <c r="G125" s="36">
        <v>5</v>
      </c>
      <c r="H125" s="36">
        <v>5</v>
      </c>
      <c r="I125" s="161"/>
      <c r="J125" s="160"/>
      <c r="K125" s="31">
        <f>IF(Технический!N$7 &gt;=45000,Продукты!H125*J125,IF(Технический!M$7&gt;=10000,Продукты!G125*Продукты!J125,F125*J125))</f>
        <v>0</v>
      </c>
      <c r="L125" s="24">
        <f>IF(Технический!N$7 &gt;=45000,(Продукты!E125-H125)*J125,IF(Технический!M$7&gt;=10000,(E125-Продукты!G125)*Продукты!J125,(E125-F125)*J125))</f>
        <v>0</v>
      </c>
    </row>
    <row r="126" spans="1:12" s="10" customFormat="1" x14ac:dyDescent="0.25">
      <c r="A126" s="153" t="s">
        <v>193</v>
      </c>
      <c r="B126" s="55">
        <v>102</v>
      </c>
      <c r="C126" s="138" t="s">
        <v>99</v>
      </c>
      <c r="D126" s="30" t="s">
        <v>33</v>
      </c>
      <c r="E126" s="36">
        <v>5</v>
      </c>
      <c r="F126" s="36">
        <v>5</v>
      </c>
      <c r="G126" s="36">
        <v>5</v>
      </c>
      <c r="H126" s="36">
        <v>5</v>
      </c>
      <c r="I126" s="161"/>
      <c r="J126" s="160"/>
      <c r="K126" s="31">
        <f>IF(Технический!N$7 &gt;=45000,Продукты!H126*J126,IF(Технический!M$7&gt;=10000,Продукты!G126*Продукты!J126,F126*J126))</f>
        <v>0</v>
      </c>
      <c r="L126" s="24">
        <f>IF(Технический!N$7 &gt;=45000,(Продукты!E126-H126)*J126,IF(Технический!M$7&gt;=10000,(E126-Продукты!G126)*Продукты!J126,(E126-F126)*J126))</f>
        <v>0</v>
      </c>
    </row>
    <row r="127" spans="1:12" s="10" customFormat="1" x14ac:dyDescent="0.25">
      <c r="A127" s="153" t="s">
        <v>194</v>
      </c>
      <c r="B127" s="29">
        <v>103</v>
      </c>
      <c r="C127" s="138" t="s">
        <v>100</v>
      </c>
      <c r="D127" s="30" t="s">
        <v>33</v>
      </c>
      <c r="E127" s="36">
        <v>5</v>
      </c>
      <c r="F127" s="36">
        <v>5</v>
      </c>
      <c r="G127" s="36">
        <v>5</v>
      </c>
      <c r="H127" s="36">
        <v>5</v>
      </c>
      <c r="I127" s="161"/>
      <c r="J127" s="160"/>
      <c r="K127" s="31">
        <f>IF(Технический!N$7 &gt;=45000,Продукты!H127*J127,IF(Технический!M$7&gt;=10000,Продукты!G127*Продукты!J127,F127*J127))</f>
        <v>0</v>
      </c>
      <c r="L127" s="24">
        <f>IF(Технический!N$7 &gt;=45000,(Продукты!E127-H127)*J127,IF(Технический!M$7&gt;=10000,(E127-Продукты!G127)*Продукты!J127,(E127-F127)*J127))</f>
        <v>0</v>
      </c>
    </row>
    <row r="128" spans="1:12" s="10" customFormat="1" ht="15.75" thickBot="1" x14ac:dyDescent="0.3">
      <c r="A128" s="153" t="s">
        <v>195</v>
      </c>
      <c r="B128" s="55">
        <v>104</v>
      </c>
      <c r="C128" s="197" t="s">
        <v>101</v>
      </c>
      <c r="D128" s="33" t="s">
        <v>33</v>
      </c>
      <c r="E128" s="37">
        <v>30</v>
      </c>
      <c r="F128" s="37">
        <v>30</v>
      </c>
      <c r="G128" s="37">
        <v>30</v>
      </c>
      <c r="H128" s="37">
        <v>30</v>
      </c>
      <c r="I128" s="124"/>
      <c r="J128" s="164"/>
      <c r="K128" s="34">
        <f>IF(Технический!N$7 &gt;=45000,Продукты!H128*J128,IF(Технический!M$7&gt;=10000,Продукты!G128*Продукты!J128,F128*J128))</f>
        <v>0</v>
      </c>
      <c r="L128" s="25">
        <f>IF(Технический!N$7 &gt;=45000,(Продукты!E128-H128)*J128,IF(Технический!M$7&gt;=10000,(E128-Продукты!G128)*Продукты!J128,(E128-F128)*J128))</f>
        <v>0</v>
      </c>
    </row>
    <row r="129" spans="1:8" s="10" customFormat="1" x14ac:dyDescent="0.25">
      <c r="A129" s="17"/>
      <c r="B129" s="11"/>
      <c r="C129" s="15"/>
      <c r="D129" s="12"/>
      <c r="E129" s="12"/>
      <c r="F129" s="13"/>
      <c r="G129" s="14"/>
      <c r="H129" s="14"/>
    </row>
    <row r="130" spans="1:8" s="9" customFormat="1" x14ac:dyDescent="0.25">
      <c r="A130" s="151"/>
      <c r="B130" s="7"/>
      <c r="C130" s="15" t="s">
        <v>34</v>
      </c>
      <c r="D130" s="15"/>
      <c r="E130" s="15"/>
      <c r="F130" s="15"/>
      <c r="G130" s="15"/>
      <c r="H130" s="15"/>
    </row>
    <row r="131" spans="1:8" s="9" customFormat="1" x14ac:dyDescent="0.25">
      <c r="A131" s="151"/>
      <c r="B131" s="7"/>
      <c r="C131" s="15" t="s">
        <v>48</v>
      </c>
      <c r="D131" s="15"/>
      <c r="E131" s="15"/>
      <c r="F131" s="15"/>
      <c r="G131" s="15"/>
      <c r="H131" s="15"/>
    </row>
    <row r="132" spans="1:8" s="9" customFormat="1" x14ac:dyDescent="0.25">
      <c r="A132" s="151"/>
      <c r="B132" s="16"/>
      <c r="C132" s="223" t="s">
        <v>35</v>
      </c>
      <c r="D132" s="223"/>
      <c r="E132" s="223"/>
      <c r="F132" s="223"/>
      <c r="G132" s="223"/>
      <c r="H132" s="223"/>
    </row>
    <row r="133" spans="1:8" s="9" customFormat="1" x14ac:dyDescent="0.25">
      <c r="A133" s="151"/>
      <c r="B133" s="17"/>
      <c r="C133" s="224" t="s">
        <v>36</v>
      </c>
      <c r="D133" s="224"/>
      <c r="E133" s="224"/>
      <c r="F133" s="224"/>
      <c r="G133" s="224"/>
      <c r="H133" s="224"/>
    </row>
    <row r="134" spans="1:8" s="9" customFormat="1" ht="36.75" customHeight="1" x14ac:dyDescent="0.25">
      <c r="A134" s="151"/>
      <c r="B134" s="16"/>
      <c r="C134" s="223" t="s">
        <v>21</v>
      </c>
      <c r="D134" s="223"/>
      <c r="E134" s="223"/>
      <c r="F134" s="223"/>
      <c r="G134" s="223"/>
      <c r="H134" s="223"/>
    </row>
    <row r="135" spans="1:8" s="10" customFormat="1" ht="17.25" customHeight="1" x14ac:dyDescent="0.25">
      <c r="A135" s="17"/>
      <c r="B135" s="16"/>
      <c r="C135" s="222" t="s">
        <v>1</v>
      </c>
      <c r="D135" s="222"/>
      <c r="E135" s="222"/>
      <c r="F135" s="222"/>
      <c r="G135" s="222"/>
      <c r="H135" s="222"/>
    </row>
    <row r="136" spans="1:8" s="9" customFormat="1" x14ac:dyDescent="0.25">
      <c r="A136" s="151"/>
      <c r="B136" s="16"/>
      <c r="C136" s="177"/>
      <c r="D136" s="16"/>
      <c r="E136" s="20"/>
      <c r="F136" s="16"/>
      <c r="G136" s="16"/>
      <c r="H136" s="16"/>
    </row>
    <row r="137" spans="1:8" x14ac:dyDescent="0.25">
      <c r="B137" s="16"/>
      <c r="C137" s="218" t="s">
        <v>37</v>
      </c>
      <c r="D137" s="219"/>
      <c r="E137" s="219"/>
      <c r="F137" s="219"/>
      <c r="G137" s="219"/>
      <c r="H137" s="219"/>
    </row>
    <row r="138" spans="1:8" x14ac:dyDescent="0.25">
      <c r="B138" s="16"/>
      <c r="C138" s="222" t="s">
        <v>22</v>
      </c>
      <c r="D138" s="222"/>
      <c r="E138" s="222"/>
      <c r="F138" s="222"/>
      <c r="G138" s="222"/>
      <c r="H138" s="222"/>
    </row>
    <row r="139" spans="1:8" x14ac:dyDescent="0.25">
      <c r="B139" s="17"/>
      <c r="C139" s="222" t="s">
        <v>23</v>
      </c>
      <c r="D139" s="222"/>
      <c r="E139" s="222"/>
      <c r="F139" s="222"/>
      <c r="G139" s="222"/>
      <c r="H139" s="222"/>
    </row>
    <row r="140" spans="1:8" x14ac:dyDescent="0.25">
      <c r="B140" s="16"/>
      <c r="C140" s="18" t="s">
        <v>27</v>
      </c>
      <c r="D140" s="9"/>
      <c r="E140" s="9"/>
      <c r="F140" s="9"/>
      <c r="G140" s="9"/>
      <c r="H140" s="9"/>
    </row>
  </sheetData>
  <sheetProtection algorithmName="SHA-512" hashValue="7pifh/r3Co9BULh28FK1f0umpZ2vQ2PyS51zekb+oyPoNdS89eXZMw4NEV1usF31CechapShPrfrbFb0DY4spA==" saltValue="iGmf+HDU5L+SI6psXiNfog==" spinCount="100000" sheet="1" autoFilter="0"/>
  <sortState ref="C9:I23">
    <sortCondition ref="C8"/>
  </sortState>
  <mergeCells count="33">
    <mergeCell ref="C139:H139"/>
    <mergeCell ref="C134:H134"/>
    <mergeCell ref="C135:H135"/>
    <mergeCell ref="C132:H132"/>
    <mergeCell ref="C133:H133"/>
    <mergeCell ref="C138:H138"/>
    <mergeCell ref="B113:H113"/>
    <mergeCell ref="C137:H137"/>
    <mergeCell ref="B96:H96"/>
    <mergeCell ref="B117:H117"/>
    <mergeCell ref="B73:H73"/>
    <mergeCell ref="B111:H111"/>
    <mergeCell ref="B90:H90"/>
    <mergeCell ref="B105:H105"/>
    <mergeCell ref="M97:S97"/>
    <mergeCell ref="M98:S98"/>
    <mergeCell ref="M99:S99"/>
    <mergeCell ref="M100:S100"/>
    <mergeCell ref="C1:H1"/>
    <mergeCell ref="C2:H2"/>
    <mergeCell ref="B34:I34"/>
    <mergeCell ref="B7:H7"/>
    <mergeCell ref="D6:J6"/>
    <mergeCell ref="B28:I28"/>
    <mergeCell ref="B55:I55"/>
    <mergeCell ref="B75:H75"/>
    <mergeCell ref="B61:H61"/>
    <mergeCell ref="B67:I67"/>
    <mergeCell ref="M101:S101"/>
    <mergeCell ref="M102:S102"/>
    <mergeCell ref="M103:S103"/>
    <mergeCell ref="M104:S104"/>
    <mergeCell ref="M112:S112"/>
  </mergeCells>
  <hyperlinks>
    <hyperlink ref="C140" r:id="rId1"/>
  </hyperlinks>
  <pageMargins left="0.25" right="0.25" top="0.75" bottom="0.75" header="0.3" footer="0.3"/>
  <pageSetup paperSize="9" scale="87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U128"/>
  <sheetViews>
    <sheetView topLeftCell="B7" zoomScale="85" zoomScaleNormal="85" workbookViewId="0">
      <selection activeCell="I7" sqref="I7"/>
    </sheetView>
  </sheetViews>
  <sheetFormatPr defaultRowHeight="15" outlineLevelRow="1" outlineLevelCol="1" x14ac:dyDescent="0.25"/>
  <cols>
    <col min="1" max="1" width="9.140625" customWidth="1" outlineLevel="1"/>
    <col min="2" max="2" width="9.140625" style="143"/>
    <col min="3" max="3" width="71.28515625" style="186" bestFit="1" customWidth="1"/>
    <col min="5" max="5" width="14" customWidth="1"/>
    <col min="7" max="7" width="9.140625" style="46"/>
    <col min="9" max="9" width="9.7109375" style="47" customWidth="1"/>
    <col min="10" max="10" width="10.42578125" customWidth="1"/>
    <col min="11" max="11" width="10" style="47" customWidth="1"/>
    <col min="16" max="20" width="9.140625" hidden="1" customWidth="1" outlineLevel="1"/>
    <col min="21" max="21" width="9.140625" collapsed="1"/>
  </cols>
  <sheetData>
    <row r="1" spans="1:20" hidden="1" outlineLevel="1" x14ac:dyDescent="0.25"/>
    <row r="2" spans="1:20" hidden="1" outlineLevel="1" x14ac:dyDescent="0.25"/>
    <row r="3" spans="1:20" hidden="1" outlineLevel="1" x14ac:dyDescent="0.25"/>
    <row r="4" spans="1:20" hidden="1" outlineLevel="1" x14ac:dyDescent="0.25"/>
    <row r="5" spans="1:20" hidden="1" outlineLevel="1" x14ac:dyDescent="0.25"/>
    <row r="6" spans="1:20" s="143" customFormat="1" ht="15.75" hidden="1" outlineLevel="1" thickBot="1" x14ac:dyDescent="0.3">
      <c r="F6" s="198"/>
      <c r="G6" s="173"/>
      <c r="H6" s="173"/>
      <c r="I6" s="174"/>
      <c r="J6" s="198"/>
      <c r="K6" s="174"/>
      <c r="P6" s="183" t="s">
        <v>230</v>
      </c>
    </row>
    <row r="7" spans="1:20" ht="60.75" collapsed="1" thickBot="1" x14ac:dyDescent="0.3">
      <c r="A7" t="s">
        <v>103</v>
      </c>
      <c r="B7" s="144" t="s">
        <v>7</v>
      </c>
      <c r="C7" s="187" t="s">
        <v>4</v>
      </c>
      <c r="D7" s="126" t="s">
        <v>3</v>
      </c>
      <c r="E7" s="126" t="s">
        <v>42</v>
      </c>
      <c r="F7" s="126" t="s">
        <v>15</v>
      </c>
      <c r="G7" s="127" t="s">
        <v>55</v>
      </c>
      <c r="H7" s="126" t="s">
        <v>16</v>
      </c>
      <c r="I7" s="128" t="s">
        <v>53</v>
      </c>
      <c r="J7" s="126" t="s">
        <v>17</v>
      </c>
      <c r="K7" s="129" t="s">
        <v>54</v>
      </c>
      <c r="L7" s="45">
        <f>SUM(L8:L128)</f>
        <v>0</v>
      </c>
      <c r="M7" s="45">
        <f>SUM(M8:M128)</f>
        <v>0</v>
      </c>
      <c r="N7" s="45">
        <f>SUM(N8:N128)</f>
        <v>0</v>
      </c>
      <c r="P7" s="183" t="s">
        <v>231</v>
      </c>
      <c r="Q7" s="183" t="s">
        <v>232</v>
      </c>
      <c r="R7" s="183" t="s">
        <v>233</v>
      </c>
      <c r="S7" s="183" t="s">
        <v>234</v>
      </c>
      <c r="T7" s="183" t="s">
        <v>103</v>
      </c>
    </row>
    <row r="8" spans="1:20" x14ac:dyDescent="0.25">
      <c r="A8" s="154" t="s">
        <v>119</v>
      </c>
      <c r="B8" s="140">
        <v>1</v>
      </c>
      <c r="C8" s="137" t="s">
        <v>68</v>
      </c>
      <c r="D8" s="56" t="s">
        <v>2</v>
      </c>
      <c r="E8" s="57">
        <v>240</v>
      </c>
      <c r="F8" s="57">
        <v>159</v>
      </c>
      <c r="G8" s="60">
        <v>234</v>
      </c>
      <c r="H8" s="57">
        <v>138</v>
      </c>
      <c r="I8" s="125">
        <v>268</v>
      </c>
      <c r="J8" s="57">
        <v>133</v>
      </c>
      <c r="K8" s="62">
        <v>302</v>
      </c>
      <c r="L8" s="45">
        <f>F8*Продукты!J8</f>
        <v>0</v>
      </c>
      <c r="M8" s="45">
        <f>H8*Продукты!J8</f>
        <v>0</v>
      </c>
      <c r="N8" s="45">
        <f>J8*Продукты!J8</f>
        <v>0</v>
      </c>
      <c r="P8" s="182" t="b">
        <f>E8=Продукты!E8</f>
        <v>1</v>
      </c>
      <c r="Q8" s="182" t="b">
        <f>F8=Продукты!F8</f>
        <v>1</v>
      </c>
      <c r="R8" s="182" t="b">
        <f>H8=Продукты!G8</f>
        <v>1</v>
      </c>
      <c r="S8" s="182" t="b">
        <f>J8=Продукты!H8</f>
        <v>1</v>
      </c>
      <c r="T8" s="182" t="b">
        <f>A8=Продукты!A8</f>
        <v>1</v>
      </c>
    </row>
    <row r="9" spans="1:20" x14ac:dyDescent="0.25">
      <c r="A9" s="154" t="s">
        <v>120</v>
      </c>
      <c r="B9" s="141">
        <v>2</v>
      </c>
      <c r="C9" s="138" t="s">
        <v>69</v>
      </c>
      <c r="D9" s="30" t="s">
        <v>2</v>
      </c>
      <c r="E9" s="31">
        <v>270</v>
      </c>
      <c r="F9" s="31">
        <v>185</v>
      </c>
      <c r="G9" s="48">
        <v>230</v>
      </c>
      <c r="H9" s="31">
        <v>161</v>
      </c>
      <c r="I9" s="49">
        <v>264</v>
      </c>
      <c r="J9" s="31">
        <v>155</v>
      </c>
      <c r="K9" s="50">
        <v>298</v>
      </c>
      <c r="L9" s="45">
        <f>F9*Продукты!J9</f>
        <v>0</v>
      </c>
      <c r="M9" s="45">
        <f>H9*Продукты!J9</f>
        <v>0</v>
      </c>
      <c r="N9" s="45">
        <f>J9*Продукты!J9</f>
        <v>0</v>
      </c>
      <c r="P9" s="182" t="b">
        <f>E9=Продукты!E9</f>
        <v>1</v>
      </c>
      <c r="Q9" s="182" t="b">
        <f>F9=Продукты!F9</f>
        <v>1</v>
      </c>
      <c r="R9" s="182" t="b">
        <f>H9=Продукты!G9</f>
        <v>1</v>
      </c>
      <c r="S9" s="182" t="b">
        <f>J9=Продукты!H9</f>
        <v>1</v>
      </c>
      <c r="T9" s="182" t="b">
        <f>A9=Продукты!A9</f>
        <v>1</v>
      </c>
    </row>
    <row r="10" spans="1:20" x14ac:dyDescent="0.25">
      <c r="A10" s="154" t="s">
        <v>121</v>
      </c>
      <c r="B10" s="141">
        <v>3</v>
      </c>
      <c r="C10" s="138" t="s">
        <v>70</v>
      </c>
      <c r="D10" s="30" t="s">
        <v>2</v>
      </c>
      <c r="E10" s="31">
        <v>270</v>
      </c>
      <c r="F10" s="31">
        <v>186</v>
      </c>
      <c r="G10" s="48">
        <v>208</v>
      </c>
      <c r="H10" s="31">
        <v>162</v>
      </c>
      <c r="I10" s="49">
        <v>242</v>
      </c>
      <c r="J10" s="31">
        <v>156</v>
      </c>
      <c r="K10" s="50">
        <v>276</v>
      </c>
      <c r="L10" s="45">
        <f>F10*Продукты!J10</f>
        <v>0</v>
      </c>
      <c r="M10" s="45">
        <f>H10*Продукты!J10</f>
        <v>0</v>
      </c>
      <c r="N10" s="45">
        <f>J10*Продукты!J10</f>
        <v>0</v>
      </c>
      <c r="P10" s="182" t="b">
        <f>E10=Продукты!E10</f>
        <v>1</v>
      </c>
      <c r="Q10" s="182" t="b">
        <f>F10=Продукты!F10</f>
        <v>1</v>
      </c>
      <c r="R10" s="182" t="b">
        <f>H10=Продукты!G10</f>
        <v>1</v>
      </c>
      <c r="S10" s="182" t="b">
        <f>J10=Продукты!H10</f>
        <v>1</v>
      </c>
      <c r="T10" s="182" t="b">
        <f>A10=Продукты!A10</f>
        <v>1</v>
      </c>
    </row>
    <row r="11" spans="1:20" x14ac:dyDescent="0.25">
      <c r="A11" s="154" t="s">
        <v>122</v>
      </c>
      <c r="B11" s="141">
        <v>4</v>
      </c>
      <c r="C11" s="138" t="s">
        <v>71</v>
      </c>
      <c r="D11" s="30" t="s">
        <v>2</v>
      </c>
      <c r="E11" s="31">
        <v>290</v>
      </c>
      <c r="F11" s="31">
        <v>199</v>
      </c>
      <c r="G11" s="48">
        <v>236</v>
      </c>
      <c r="H11" s="31">
        <v>173</v>
      </c>
      <c r="I11" s="49">
        <v>270</v>
      </c>
      <c r="J11" s="31">
        <v>167</v>
      </c>
      <c r="K11" s="50">
        <v>304</v>
      </c>
      <c r="L11" s="45">
        <f>F11*Продукты!J11</f>
        <v>0</v>
      </c>
      <c r="M11" s="45">
        <f>H11*Продукты!J11</f>
        <v>0</v>
      </c>
      <c r="N11" s="45">
        <f>J11*Продукты!J11</f>
        <v>0</v>
      </c>
      <c r="P11" s="182" t="b">
        <f>E11=Продукты!E11</f>
        <v>1</v>
      </c>
      <c r="Q11" s="182" t="b">
        <f>F11=Продукты!F11</f>
        <v>1</v>
      </c>
      <c r="R11" s="182" t="b">
        <f>H11=Продукты!G11</f>
        <v>1</v>
      </c>
      <c r="S11" s="182" t="b">
        <f>J11=Продукты!H11</f>
        <v>1</v>
      </c>
      <c r="T11" s="182" t="b">
        <f>A11=Продукты!A11</f>
        <v>1</v>
      </c>
    </row>
    <row r="12" spans="1:20" x14ac:dyDescent="0.25">
      <c r="A12" s="154" t="s">
        <v>123</v>
      </c>
      <c r="B12" s="141">
        <v>5</v>
      </c>
      <c r="C12" s="138" t="s">
        <v>72</v>
      </c>
      <c r="D12" s="30" t="s">
        <v>2</v>
      </c>
      <c r="E12" s="31">
        <v>250</v>
      </c>
      <c r="F12" s="31">
        <v>171</v>
      </c>
      <c r="G12" s="48">
        <v>224</v>
      </c>
      <c r="H12" s="31">
        <v>149</v>
      </c>
      <c r="I12" s="49">
        <v>258</v>
      </c>
      <c r="J12" s="31">
        <v>144</v>
      </c>
      <c r="K12" s="50">
        <v>292</v>
      </c>
      <c r="L12" s="45">
        <f>F12*Продукты!J12</f>
        <v>0</v>
      </c>
      <c r="M12" s="45">
        <f>H12*Продукты!J12</f>
        <v>0</v>
      </c>
      <c r="N12" s="45">
        <f>J12*Продукты!J12</f>
        <v>0</v>
      </c>
      <c r="P12" s="182" t="b">
        <f>E12=Продукты!E12</f>
        <v>1</v>
      </c>
      <c r="Q12" s="182" t="b">
        <f>F12=Продукты!F12</f>
        <v>1</v>
      </c>
      <c r="R12" s="182" t="b">
        <f>H12=Продукты!G12</f>
        <v>1</v>
      </c>
      <c r="S12" s="182" t="b">
        <f>J12=Продукты!H12</f>
        <v>1</v>
      </c>
      <c r="T12" s="182" t="b">
        <f>A12=Продукты!A12</f>
        <v>1</v>
      </c>
    </row>
    <row r="13" spans="1:20" x14ac:dyDescent="0.25">
      <c r="A13" s="154" t="s">
        <v>124</v>
      </c>
      <c r="B13" s="141">
        <v>6</v>
      </c>
      <c r="C13" s="138" t="s">
        <v>73</v>
      </c>
      <c r="D13" s="32" t="s">
        <v>2</v>
      </c>
      <c r="E13" s="31">
        <v>305</v>
      </c>
      <c r="F13" s="31">
        <v>212</v>
      </c>
      <c r="G13" s="48">
        <v>220</v>
      </c>
      <c r="H13" s="31">
        <v>184</v>
      </c>
      <c r="I13" s="49">
        <v>254</v>
      </c>
      <c r="J13" s="31">
        <v>178</v>
      </c>
      <c r="K13" s="50">
        <v>288</v>
      </c>
      <c r="L13" s="45">
        <f>F13*Продукты!J13</f>
        <v>0</v>
      </c>
      <c r="M13" s="45">
        <f>H13*Продукты!J13</f>
        <v>0</v>
      </c>
      <c r="N13" s="45">
        <f>J13*Продукты!J13</f>
        <v>0</v>
      </c>
      <c r="P13" s="182" t="b">
        <f>E13=Продукты!E13</f>
        <v>1</v>
      </c>
      <c r="Q13" s="182" t="b">
        <f>F13=Продукты!F13</f>
        <v>1</v>
      </c>
      <c r="R13" s="182" t="b">
        <f>H13=Продукты!G13</f>
        <v>1</v>
      </c>
      <c r="S13" s="182" t="b">
        <f>J13=Продукты!H13</f>
        <v>1</v>
      </c>
      <c r="T13" s="182" t="b">
        <f>A13=Продукты!A13</f>
        <v>1</v>
      </c>
    </row>
    <row r="14" spans="1:20" x14ac:dyDescent="0.25">
      <c r="A14" s="154" t="s">
        <v>125</v>
      </c>
      <c r="B14" s="141">
        <v>7</v>
      </c>
      <c r="C14" s="138" t="s">
        <v>74</v>
      </c>
      <c r="D14" s="30" t="s">
        <v>2</v>
      </c>
      <c r="E14" s="31">
        <v>230</v>
      </c>
      <c r="F14" s="31">
        <v>158</v>
      </c>
      <c r="G14" s="48">
        <v>222</v>
      </c>
      <c r="H14" s="31">
        <v>137</v>
      </c>
      <c r="I14" s="49">
        <v>256</v>
      </c>
      <c r="J14" s="31">
        <v>132</v>
      </c>
      <c r="K14" s="50">
        <v>290</v>
      </c>
      <c r="L14" s="45">
        <f>F14*Продукты!J14</f>
        <v>0</v>
      </c>
      <c r="M14" s="45">
        <f>H14*Продукты!J14</f>
        <v>0</v>
      </c>
      <c r="N14" s="45">
        <f>J14*Продукты!J14</f>
        <v>0</v>
      </c>
      <c r="P14" s="182" t="b">
        <f>E14=Продукты!E14</f>
        <v>1</v>
      </c>
      <c r="Q14" s="182" t="b">
        <f>F14=Продукты!F14</f>
        <v>1</v>
      </c>
      <c r="R14" s="182" t="b">
        <f>H14=Продукты!G14</f>
        <v>1</v>
      </c>
      <c r="S14" s="182" t="b">
        <f>J14=Продукты!H14</f>
        <v>1</v>
      </c>
      <c r="T14" s="182" t="b">
        <f>A14=Продукты!A14</f>
        <v>1</v>
      </c>
    </row>
    <row r="15" spans="1:20" x14ac:dyDescent="0.25">
      <c r="A15" s="154" t="s">
        <v>126</v>
      </c>
      <c r="B15" s="141">
        <v>8</v>
      </c>
      <c r="C15" s="138" t="s">
        <v>75</v>
      </c>
      <c r="D15" s="30" t="s">
        <v>2</v>
      </c>
      <c r="E15" s="31">
        <v>270</v>
      </c>
      <c r="F15" s="31">
        <v>185</v>
      </c>
      <c r="G15" s="48">
        <v>228</v>
      </c>
      <c r="H15" s="31">
        <v>161</v>
      </c>
      <c r="I15" s="49">
        <v>262</v>
      </c>
      <c r="J15" s="31">
        <v>155</v>
      </c>
      <c r="K15" s="50">
        <v>296</v>
      </c>
      <c r="L15" s="45">
        <f>F15*Продукты!J15</f>
        <v>0</v>
      </c>
      <c r="M15" s="45">
        <f>H15*Продукты!J15</f>
        <v>0</v>
      </c>
      <c r="N15" s="45">
        <f>J15*Продукты!J15</f>
        <v>0</v>
      </c>
      <c r="P15" s="182" t="b">
        <f>E15=Продукты!E15</f>
        <v>1</v>
      </c>
      <c r="Q15" s="182" t="b">
        <f>F15=Продукты!F15</f>
        <v>1</v>
      </c>
      <c r="R15" s="182" t="b">
        <f>H15=Продукты!G15</f>
        <v>1</v>
      </c>
      <c r="S15" s="182" t="b">
        <f>J15=Продукты!H15</f>
        <v>1</v>
      </c>
      <c r="T15" s="182" t="b">
        <f>A15=Продукты!A15</f>
        <v>1</v>
      </c>
    </row>
    <row r="16" spans="1:20" x14ac:dyDescent="0.25">
      <c r="A16" s="154" t="s">
        <v>127</v>
      </c>
      <c r="B16" s="141">
        <v>9</v>
      </c>
      <c r="C16" s="138" t="s">
        <v>76</v>
      </c>
      <c r="D16" s="30" t="s">
        <v>2</v>
      </c>
      <c r="E16" s="31">
        <v>305</v>
      </c>
      <c r="F16" s="31">
        <v>212</v>
      </c>
      <c r="G16" s="48">
        <v>238</v>
      </c>
      <c r="H16" s="31">
        <v>184</v>
      </c>
      <c r="I16" s="49">
        <v>272</v>
      </c>
      <c r="J16" s="31">
        <v>178</v>
      </c>
      <c r="K16" s="50">
        <v>306</v>
      </c>
      <c r="L16" s="45">
        <f>F16*Продукты!J16</f>
        <v>0</v>
      </c>
      <c r="M16" s="45">
        <f>H16*Продукты!J16</f>
        <v>0</v>
      </c>
      <c r="N16" s="45">
        <f>J16*Продукты!J16</f>
        <v>0</v>
      </c>
      <c r="P16" s="182" t="b">
        <f>E16=Продукты!E16</f>
        <v>1</v>
      </c>
      <c r="Q16" s="182" t="b">
        <f>F16=Продукты!F16</f>
        <v>1</v>
      </c>
      <c r="R16" s="182" t="b">
        <f>H16=Продукты!G16</f>
        <v>1</v>
      </c>
      <c r="S16" s="182" t="b">
        <f>J16=Продукты!H16</f>
        <v>1</v>
      </c>
      <c r="T16" s="182" t="b">
        <f>A16=Продукты!A16</f>
        <v>1</v>
      </c>
    </row>
    <row r="17" spans="1:20" x14ac:dyDescent="0.25">
      <c r="A17" s="154" t="s">
        <v>128</v>
      </c>
      <c r="B17" s="141">
        <v>10</v>
      </c>
      <c r="C17" s="138" t="s">
        <v>77</v>
      </c>
      <c r="D17" s="30" t="s">
        <v>2</v>
      </c>
      <c r="E17" s="31">
        <v>270</v>
      </c>
      <c r="F17" s="31">
        <v>185</v>
      </c>
      <c r="G17" s="48">
        <v>210</v>
      </c>
      <c r="H17" s="31">
        <v>161</v>
      </c>
      <c r="I17" s="49">
        <v>244</v>
      </c>
      <c r="J17" s="31">
        <v>155</v>
      </c>
      <c r="K17" s="50">
        <v>278</v>
      </c>
      <c r="L17" s="45">
        <f>F17*Продукты!J17</f>
        <v>0</v>
      </c>
      <c r="M17" s="45">
        <f>H17*Продукты!J17</f>
        <v>0</v>
      </c>
      <c r="N17" s="45">
        <f>J17*Продукты!J17</f>
        <v>0</v>
      </c>
      <c r="P17" s="182" t="b">
        <f>E17=Продукты!E17</f>
        <v>1</v>
      </c>
      <c r="Q17" s="182" t="b">
        <f>F17=Продукты!F17</f>
        <v>1</v>
      </c>
      <c r="R17" s="182" t="b">
        <f>H17=Продукты!G17</f>
        <v>1</v>
      </c>
      <c r="S17" s="182" t="b">
        <f>J17=Продукты!H17</f>
        <v>1</v>
      </c>
      <c r="T17" s="182" t="b">
        <f>A17=Продукты!A17</f>
        <v>1</v>
      </c>
    </row>
    <row r="18" spans="1:20" x14ac:dyDescent="0.25">
      <c r="A18" s="154" t="s">
        <v>129</v>
      </c>
      <c r="B18" s="141">
        <v>11</v>
      </c>
      <c r="C18" s="138" t="s">
        <v>78</v>
      </c>
      <c r="D18" s="30" t="s">
        <v>2</v>
      </c>
      <c r="E18" s="31">
        <v>230</v>
      </c>
      <c r="F18" s="31">
        <v>160</v>
      </c>
      <c r="G18" s="48">
        <v>232</v>
      </c>
      <c r="H18" s="31">
        <v>139</v>
      </c>
      <c r="I18" s="49">
        <v>266</v>
      </c>
      <c r="J18" s="31">
        <v>134</v>
      </c>
      <c r="K18" s="50">
        <v>300</v>
      </c>
      <c r="L18" s="45">
        <f>F18*Продукты!J18</f>
        <v>0</v>
      </c>
      <c r="M18" s="45">
        <f>H18*Продукты!J18</f>
        <v>0</v>
      </c>
      <c r="N18" s="45">
        <f>J18*Продукты!J18</f>
        <v>0</v>
      </c>
      <c r="P18" s="182" t="b">
        <f>E18=Продукты!E18</f>
        <v>1</v>
      </c>
      <c r="Q18" s="182" t="b">
        <f>F18=Продукты!F18</f>
        <v>1</v>
      </c>
      <c r="R18" s="182" t="b">
        <f>H18=Продукты!G18</f>
        <v>1</v>
      </c>
      <c r="S18" s="182" t="b">
        <f>J18=Продукты!H18</f>
        <v>1</v>
      </c>
      <c r="T18" s="182" t="b">
        <f>A18=Продукты!A18</f>
        <v>1</v>
      </c>
    </row>
    <row r="19" spans="1:20" x14ac:dyDescent="0.25">
      <c r="A19" s="154" t="s">
        <v>130</v>
      </c>
      <c r="B19" s="141">
        <v>12</v>
      </c>
      <c r="C19" s="138" t="s">
        <v>79</v>
      </c>
      <c r="D19" s="32" t="s">
        <v>2</v>
      </c>
      <c r="E19" s="31">
        <v>270</v>
      </c>
      <c r="F19" s="31">
        <v>186</v>
      </c>
      <c r="G19" s="48">
        <v>218</v>
      </c>
      <c r="H19" s="31">
        <v>162</v>
      </c>
      <c r="I19" s="49">
        <v>252</v>
      </c>
      <c r="J19" s="31">
        <v>156</v>
      </c>
      <c r="K19" s="50">
        <v>286</v>
      </c>
      <c r="L19" s="45">
        <f>F19*Продукты!J19</f>
        <v>0</v>
      </c>
      <c r="M19" s="45">
        <f>H19*Продукты!J19</f>
        <v>0</v>
      </c>
      <c r="N19" s="45">
        <f>J19*Продукты!J19</f>
        <v>0</v>
      </c>
      <c r="P19" s="182" t="b">
        <f>E19=Продукты!E19</f>
        <v>1</v>
      </c>
      <c r="Q19" s="182" t="b">
        <f>F19=Продукты!F19</f>
        <v>1</v>
      </c>
      <c r="R19" s="182" t="b">
        <f>H19=Продукты!G19</f>
        <v>1</v>
      </c>
      <c r="S19" s="182" t="b">
        <f>J19=Продукты!H19</f>
        <v>1</v>
      </c>
      <c r="T19" s="182" t="b">
        <f>A19=Продукты!A19</f>
        <v>1</v>
      </c>
    </row>
    <row r="20" spans="1:20" x14ac:dyDescent="0.25">
      <c r="A20" s="154" t="s">
        <v>131</v>
      </c>
      <c r="B20" s="141">
        <v>13</v>
      </c>
      <c r="C20" s="138" t="s">
        <v>80</v>
      </c>
      <c r="D20" s="30" t="s">
        <v>2</v>
      </c>
      <c r="E20" s="31">
        <v>270</v>
      </c>
      <c r="F20" s="31">
        <v>185</v>
      </c>
      <c r="G20" s="48">
        <v>214</v>
      </c>
      <c r="H20" s="31">
        <v>161</v>
      </c>
      <c r="I20" s="49">
        <v>248</v>
      </c>
      <c r="J20" s="31">
        <v>155</v>
      </c>
      <c r="K20" s="50">
        <v>282</v>
      </c>
      <c r="L20" s="45">
        <f>F20*Продукты!J20</f>
        <v>0</v>
      </c>
      <c r="M20" s="45">
        <f>H20*Продукты!J20</f>
        <v>0</v>
      </c>
      <c r="N20" s="45">
        <f>J20*Продукты!J20</f>
        <v>0</v>
      </c>
      <c r="P20" s="182" t="b">
        <f>E20=Продукты!E20</f>
        <v>1</v>
      </c>
      <c r="Q20" s="182" t="b">
        <f>F20=Продукты!F20</f>
        <v>1</v>
      </c>
      <c r="R20" s="182" t="b">
        <f>H20=Продукты!G20</f>
        <v>1</v>
      </c>
      <c r="S20" s="182" t="b">
        <f>J20=Продукты!H20</f>
        <v>1</v>
      </c>
      <c r="T20" s="182" t="b">
        <f>A20=Продукты!A20</f>
        <v>1</v>
      </c>
    </row>
    <row r="21" spans="1:20" x14ac:dyDescent="0.25">
      <c r="A21" s="154" t="s">
        <v>132</v>
      </c>
      <c r="B21" s="141">
        <v>14</v>
      </c>
      <c r="C21" s="138" t="s">
        <v>81</v>
      </c>
      <c r="D21" s="30" t="s">
        <v>2</v>
      </c>
      <c r="E21" s="31">
        <v>250</v>
      </c>
      <c r="F21" s="31">
        <v>171</v>
      </c>
      <c r="G21" s="48">
        <v>450</v>
      </c>
      <c r="H21" s="31">
        <v>149</v>
      </c>
      <c r="I21" s="49">
        <v>448</v>
      </c>
      <c r="J21" s="31">
        <v>144</v>
      </c>
      <c r="K21" s="50">
        <v>446</v>
      </c>
      <c r="L21" s="45">
        <f>F21*Продукты!J21</f>
        <v>0</v>
      </c>
      <c r="M21" s="45">
        <f>H21*Продукты!J21</f>
        <v>0</v>
      </c>
      <c r="N21" s="45">
        <f>J21*Продукты!J21</f>
        <v>0</v>
      </c>
      <c r="P21" s="182" t="b">
        <f>E21=Продукты!E21</f>
        <v>1</v>
      </c>
      <c r="Q21" s="182" t="b">
        <f>F21=Продукты!F21</f>
        <v>1</v>
      </c>
      <c r="R21" s="182" t="b">
        <f>H21=Продукты!G21</f>
        <v>1</v>
      </c>
      <c r="S21" s="182" t="b">
        <f>J21=Продукты!H21</f>
        <v>1</v>
      </c>
      <c r="T21" s="182" t="b">
        <f>A21=Продукты!A21</f>
        <v>1</v>
      </c>
    </row>
    <row r="22" spans="1:20" x14ac:dyDescent="0.25">
      <c r="A22" s="154" t="s">
        <v>133</v>
      </c>
      <c r="B22" s="141">
        <v>15</v>
      </c>
      <c r="C22" s="138" t="s">
        <v>82</v>
      </c>
      <c r="D22" s="30" t="s">
        <v>2</v>
      </c>
      <c r="E22" s="31">
        <v>270</v>
      </c>
      <c r="F22" s="31">
        <v>185</v>
      </c>
      <c r="G22" s="48">
        <v>440</v>
      </c>
      <c r="H22" s="31">
        <v>161</v>
      </c>
      <c r="I22" s="49">
        <v>442</v>
      </c>
      <c r="J22" s="31">
        <v>155</v>
      </c>
      <c r="K22" s="50">
        <v>444</v>
      </c>
      <c r="L22" s="45">
        <f>F22*Продукты!J22</f>
        <v>0</v>
      </c>
      <c r="M22" s="45">
        <f>H22*Продукты!J22</f>
        <v>0</v>
      </c>
      <c r="N22" s="45">
        <f>J22*Продукты!J22</f>
        <v>0</v>
      </c>
      <c r="P22" s="182" t="b">
        <f>E22=Продукты!E22</f>
        <v>1</v>
      </c>
      <c r="Q22" s="182" t="b">
        <f>F22=Продукты!F22</f>
        <v>1</v>
      </c>
      <c r="R22" s="182" t="b">
        <f>H22=Продукты!G22</f>
        <v>1</v>
      </c>
      <c r="S22" s="182" t="b">
        <f>J22=Продукты!H22</f>
        <v>1</v>
      </c>
      <c r="T22" s="182" t="b">
        <f>A22=Продукты!A22</f>
        <v>1</v>
      </c>
    </row>
    <row r="23" spans="1:20" x14ac:dyDescent="0.25">
      <c r="A23" s="154" t="s">
        <v>134</v>
      </c>
      <c r="B23" s="141">
        <v>16</v>
      </c>
      <c r="C23" s="138" t="s">
        <v>83</v>
      </c>
      <c r="D23" s="30" t="s">
        <v>2</v>
      </c>
      <c r="E23" s="31">
        <v>240</v>
      </c>
      <c r="F23" s="31">
        <v>167</v>
      </c>
      <c r="G23" s="48">
        <v>226</v>
      </c>
      <c r="H23" s="31">
        <v>145</v>
      </c>
      <c r="I23" s="49">
        <v>260</v>
      </c>
      <c r="J23" s="31">
        <v>140</v>
      </c>
      <c r="K23" s="50">
        <v>294</v>
      </c>
      <c r="L23" s="45">
        <f>F23*Продукты!J23</f>
        <v>0</v>
      </c>
      <c r="M23" s="45">
        <f>H23*Продукты!J23</f>
        <v>0</v>
      </c>
      <c r="N23" s="45">
        <f>J23*Продукты!J23</f>
        <v>0</v>
      </c>
      <c r="P23" s="182" t="b">
        <f>E23=Продукты!E23</f>
        <v>1</v>
      </c>
      <c r="Q23" s="182" t="b">
        <f>F23=Продукты!F23</f>
        <v>1</v>
      </c>
      <c r="R23" s="182" t="b">
        <f>H23=Продукты!G23</f>
        <v>1</v>
      </c>
      <c r="S23" s="182" t="b">
        <f>J23=Продукты!H23</f>
        <v>1</v>
      </c>
      <c r="T23" s="182" t="b">
        <f>A23=Продукты!A23</f>
        <v>1</v>
      </c>
    </row>
    <row r="24" spans="1:20" x14ac:dyDescent="0.25">
      <c r="A24" s="154" t="s">
        <v>135</v>
      </c>
      <c r="B24" s="141">
        <v>17</v>
      </c>
      <c r="C24" s="138" t="s">
        <v>84</v>
      </c>
      <c r="D24" s="30" t="s">
        <v>2</v>
      </c>
      <c r="E24" s="31">
        <v>270</v>
      </c>
      <c r="F24" s="31">
        <v>185</v>
      </c>
      <c r="G24" s="48">
        <v>462</v>
      </c>
      <c r="H24" s="31">
        <v>161</v>
      </c>
      <c r="I24" s="49">
        <v>464</v>
      </c>
      <c r="J24" s="31">
        <v>155</v>
      </c>
      <c r="K24" s="50">
        <v>470</v>
      </c>
      <c r="L24" s="45">
        <f>F24*Продукты!J24</f>
        <v>0</v>
      </c>
      <c r="M24" s="45">
        <f>H24*Продукты!J24</f>
        <v>0</v>
      </c>
      <c r="N24" s="45">
        <f>J24*Продукты!J24</f>
        <v>0</v>
      </c>
      <c r="P24" s="182" t="b">
        <f>E24=Продукты!E24</f>
        <v>1</v>
      </c>
      <c r="Q24" s="182" t="b">
        <f>F24=Продукты!F24</f>
        <v>1</v>
      </c>
      <c r="R24" s="182" t="b">
        <f>H24=Продукты!G24</f>
        <v>1</v>
      </c>
      <c r="S24" s="182" t="b">
        <f>J24=Продукты!H24</f>
        <v>1</v>
      </c>
      <c r="T24" s="182" t="b">
        <f>A24=Продукты!A24</f>
        <v>1</v>
      </c>
    </row>
    <row r="25" spans="1:20" x14ac:dyDescent="0.25">
      <c r="A25" s="154" t="s">
        <v>136</v>
      </c>
      <c r="B25" s="141">
        <v>18</v>
      </c>
      <c r="C25" s="138" t="s">
        <v>85</v>
      </c>
      <c r="D25" s="30" t="s">
        <v>2</v>
      </c>
      <c r="E25" s="31">
        <v>270</v>
      </c>
      <c r="F25" s="31">
        <v>185</v>
      </c>
      <c r="G25" s="48">
        <v>460</v>
      </c>
      <c r="H25" s="31">
        <v>161</v>
      </c>
      <c r="I25" s="49">
        <v>466</v>
      </c>
      <c r="J25" s="31">
        <v>155</v>
      </c>
      <c r="K25" s="50">
        <v>468</v>
      </c>
      <c r="L25" s="45">
        <f>F25*Продукты!J25</f>
        <v>0</v>
      </c>
      <c r="M25" s="45">
        <f>H25*Продукты!J25</f>
        <v>0</v>
      </c>
      <c r="N25" s="45">
        <f>J25*Продукты!J25</f>
        <v>0</v>
      </c>
      <c r="P25" s="182" t="b">
        <f>E25=Продукты!E25</f>
        <v>1</v>
      </c>
      <c r="Q25" s="182" t="b">
        <f>F25=Продукты!F25</f>
        <v>1</v>
      </c>
      <c r="R25" s="182" t="b">
        <f>H25=Продукты!G25</f>
        <v>1</v>
      </c>
      <c r="S25" s="182" t="b">
        <f>J25=Продукты!H25</f>
        <v>1</v>
      </c>
      <c r="T25" s="182" t="b">
        <f>A25=Продукты!A25</f>
        <v>1</v>
      </c>
    </row>
    <row r="26" spans="1:20" x14ac:dyDescent="0.25">
      <c r="A26" s="154" t="s">
        <v>137</v>
      </c>
      <c r="B26" s="141">
        <v>19</v>
      </c>
      <c r="C26" s="138" t="s">
        <v>86</v>
      </c>
      <c r="D26" s="30" t="s">
        <v>2</v>
      </c>
      <c r="E26" s="31">
        <v>270</v>
      </c>
      <c r="F26" s="31">
        <v>185</v>
      </c>
      <c r="G26" s="48">
        <v>540</v>
      </c>
      <c r="H26" s="31">
        <v>161</v>
      </c>
      <c r="I26" s="49">
        <v>542</v>
      </c>
      <c r="J26" s="31">
        <v>155</v>
      </c>
      <c r="K26" s="50">
        <v>544</v>
      </c>
      <c r="L26" s="45">
        <f>F26*Продукты!J26</f>
        <v>0</v>
      </c>
      <c r="M26" s="45">
        <f>H26*Продукты!J26</f>
        <v>0</v>
      </c>
      <c r="N26" s="45">
        <f>J26*Продукты!J26</f>
        <v>0</v>
      </c>
      <c r="P26" s="182" t="b">
        <f>E26=Продукты!E26</f>
        <v>1</v>
      </c>
      <c r="Q26" s="182" t="b">
        <f>F26=Продукты!F26</f>
        <v>1</v>
      </c>
      <c r="R26" s="182" t="b">
        <f>H26=Продукты!G26</f>
        <v>1</v>
      </c>
      <c r="S26" s="182" t="b">
        <f>J26=Продукты!H26</f>
        <v>1</v>
      </c>
      <c r="T26" s="182" t="b">
        <f>A26=Продукты!A26</f>
        <v>1</v>
      </c>
    </row>
    <row r="27" spans="1:20" ht="15.75" thickBot="1" x14ac:dyDescent="0.3">
      <c r="A27" s="154" t="s">
        <v>138</v>
      </c>
      <c r="B27" s="142">
        <v>20</v>
      </c>
      <c r="C27" s="139" t="s">
        <v>56</v>
      </c>
      <c r="D27" s="51" t="s">
        <v>2</v>
      </c>
      <c r="E27" s="52">
        <v>290</v>
      </c>
      <c r="F27" s="52">
        <v>199</v>
      </c>
      <c r="G27" s="53">
        <v>872</v>
      </c>
      <c r="H27" s="52">
        <v>173</v>
      </c>
      <c r="I27" s="54">
        <v>688</v>
      </c>
      <c r="J27" s="52">
        <v>167</v>
      </c>
      <c r="K27" s="59">
        <v>690</v>
      </c>
      <c r="L27" s="45">
        <f>F27*Продукты!J27</f>
        <v>0</v>
      </c>
      <c r="M27" s="45">
        <f>H27*Продукты!J27</f>
        <v>0</v>
      </c>
      <c r="N27" s="45">
        <f>J27*Продукты!J27</f>
        <v>0</v>
      </c>
      <c r="P27" s="182" t="b">
        <f>E27=Продукты!E27</f>
        <v>1</v>
      </c>
      <c r="Q27" s="182" t="b">
        <f>F27=Продукты!F27</f>
        <v>1</v>
      </c>
      <c r="R27" s="182" t="b">
        <f>H27=Продукты!G27</f>
        <v>1</v>
      </c>
      <c r="S27" s="182" t="b">
        <f>J27=Продукты!H27</f>
        <v>1</v>
      </c>
      <c r="T27" s="182" t="b">
        <f>A27=Продукты!A27</f>
        <v>1</v>
      </c>
    </row>
    <row r="28" spans="1:20" ht="15.75" thickBot="1" x14ac:dyDescent="0.3">
      <c r="A28" s="154"/>
      <c r="B28" s="225" t="s">
        <v>59</v>
      </c>
      <c r="C28" s="226"/>
      <c r="D28" s="226"/>
      <c r="E28" s="226"/>
      <c r="F28" s="226"/>
      <c r="G28" s="226"/>
      <c r="H28" s="226"/>
      <c r="I28" s="226"/>
      <c r="J28" s="226"/>
      <c r="K28" s="227"/>
      <c r="L28" s="45">
        <f>F28*Продукты!J28</f>
        <v>0</v>
      </c>
      <c r="M28" s="45">
        <f>H28*Продукты!J28</f>
        <v>0</v>
      </c>
      <c r="N28" s="45">
        <f>J28*Продукты!J28</f>
        <v>0</v>
      </c>
      <c r="P28" s="182" t="b">
        <f>E28=Продукты!E28</f>
        <v>1</v>
      </c>
      <c r="Q28" s="182" t="b">
        <f>F28=Продукты!F28</f>
        <v>1</v>
      </c>
      <c r="R28" s="182" t="b">
        <f>H28=Продукты!G28</f>
        <v>1</v>
      </c>
      <c r="S28" s="182" t="b">
        <f>J28=Продукты!H28</f>
        <v>1</v>
      </c>
      <c r="T28" s="182" t="b">
        <f>A28=Продукты!A28</f>
        <v>1</v>
      </c>
    </row>
    <row r="29" spans="1:20" x14ac:dyDescent="0.25">
      <c r="A29" s="154" t="s">
        <v>139</v>
      </c>
      <c r="B29" s="140">
        <v>21</v>
      </c>
      <c r="C29" s="168" t="s">
        <v>60</v>
      </c>
      <c r="D29" s="56" t="s">
        <v>2</v>
      </c>
      <c r="E29" s="57">
        <v>270</v>
      </c>
      <c r="F29" s="57">
        <v>171</v>
      </c>
      <c r="G29" s="60">
        <v>806</v>
      </c>
      <c r="H29" s="57">
        <v>149</v>
      </c>
      <c r="I29" s="125">
        <v>816</v>
      </c>
      <c r="J29" s="57">
        <v>144</v>
      </c>
      <c r="K29" s="62">
        <v>826</v>
      </c>
      <c r="L29" s="45">
        <f>F29*Продукты!J29</f>
        <v>0</v>
      </c>
      <c r="M29" s="45">
        <f>H29*Продукты!J29</f>
        <v>0</v>
      </c>
      <c r="N29" s="45">
        <f>J29*Продукты!J29</f>
        <v>0</v>
      </c>
      <c r="P29" s="182" t="b">
        <f>E29=Продукты!E29</f>
        <v>1</v>
      </c>
      <c r="Q29" s="182" t="b">
        <f>F29=Продукты!F29</f>
        <v>1</v>
      </c>
      <c r="R29" s="182" t="b">
        <f>H29=Продукты!G29</f>
        <v>1</v>
      </c>
      <c r="S29" s="182" t="b">
        <f>J29=Продукты!H29</f>
        <v>1</v>
      </c>
      <c r="T29" s="182" t="b">
        <f>A29=Продукты!A29</f>
        <v>1</v>
      </c>
    </row>
    <row r="30" spans="1:20" x14ac:dyDescent="0.25">
      <c r="A30" s="154" t="s">
        <v>140</v>
      </c>
      <c r="B30" s="141">
        <v>22</v>
      </c>
      <c r="C30" s="169" t="s">
        <v>61</v>
      </c>
      <c r="D30" s="30" t="s">
        <v>2</v>
      </c>
      <c r="E30" s="31">
        <v>270</v>
      </c>
      <c r="F30" s="31">
        <v>171</v>
      </c>
      <c r="G30" s="48">
        <v>808</v>
      </c>
      <c r="H30" s="31">
        <v>149</v>
      </c>
      <c r="I30" s="49">
        <v>818</v>
      </c>
      <c r="J30" s="31">
        <v>144</v>
      </c>
      <c r="K30" s="50">
        <v>828</v>
      </c>
      <c r="L30" s="45">
        <f>F30*Продукты!J30</f>
        <v>0</v>
      </c>
      <c r="M30" s="45">
        <f>H30*Продукты!J30</f>
        <v>0</v>
      </c>
      <c r="N30" s="45">
        <f>J30*Продукты!J30</f>
        <v>0</v>
      </c>
      <c r="P30" s="182" t="b">
        <f>E30=Продукты!E30</f>
        <v>1</v>
      </c>
      <c r="Q30" s="182" t="b">
        <f>F30=Продукты!F30</f>
        <v>1</v>
      </c>
      <c r="R30" s="182" t="b">
        <f>H30=Продукты!G30</f>
        <v>1</v>
      </c>
      <c r="S30" s="182" t="b">
        <f>J30=Продукты!H30</f>
        <v>1</v>
      </c>
      <c r="T30" s="182" t="b">
        <f>A30=Продукты!A30</f>
        <v>1</v>
      </c>
    </row>
    <row r="31" spans="1:20" x14ac:dyDescent="0.25">
      <c r="A31" s="154" t="s">
        <v>141</v>
      </c>
      <c r="B31" s="141">
        <v>23</v>
      </c>
      <c r="C31" s="169" t="s">
        <v>62</v>
      </c>
      <c r="D31" s="30" t="s">
        <v>2</v>
      </c>
      <c r="E31" s="31">
        <v>270</v>
      </c>
      <c r="F31" s="31">
        <v>171</v>
      </c>
      <c r="G31" s="48">
        <v>814</v>
      </c>
      <c r="H31" s="31">
        <v>149</v>
      </c>
      <c r="I31" s="49">
        <v>824</v>
      </c>
      <c r="J31" s="31">
        <v>144</v>
      </c>
      <c r="K31" s="50">
        <v>834</v>
      </c>
      <c r="L31" s="45">
        <f>F31*Продукты!J31</f>
        <v>0</v>
      </c>
      <c r="M31" s="45">
        <f>H31*Продукты!J31</f>
        <v>0</v>
      </c>
      <c r="N31" s="45">
        <f>J31*Продукты!J31</f>
        <v>0</v>
      </c>
      <c r="P31" s="182" t="b">
        <f>E31=Продукты!E31</f>
        <v>1</v>
      </c>
      <c r="Q31" s="182" t="b">
        <f>F31=Продукты!F31</f>
        <v>1</v>
      </c>
      <c r="R31" s="182" t="b">
        <f>H31=Продукты!G31</f>
        <v>1</v>
      </c>
      <c r="S31" s="182" t="b">
        <f>J31=Продукты!H31</f>
        <v>1</v>
      </c>
      <c r="T31" s="182" t="b">
        <f>A31=Продукты!A31</f>
        <v>1</v>
      </c>
    </row>
    <row r="32" spans="1:20" x14ac:dyDescent="0.25">
      <c r="A32" s="154" t="s">
        <v>142</v>
      </c>
      <c r="B32" s="141">
        <v>24</v>
      </c>
      <c r="C32" s="169" t="s">
        <v>63</v>
      </c>
      <c r="D32" s="30" t="s">
        <v>2</v>
      </c>
      <c r="E32" s="31">
        <v>270</v>
      </c>
      <c r="F32" s="31">
        <v>171</v>
      </c>
      <c r="G32" s="48">
        <v>812</v>
      </c>
      <c r="H32" s="31">
        <v>149</v>
      </c>
      <c r="I32" s="49">
        <v>822</v>
      </c>
      <c r="J32" s="31">
        <v>144</v>
      </c>
      <c r="K32" s="50">
        <v>832</v>
      </c>
      <c r="L32" s="45">
        <f>F32*Продукты!J32</f>
        <v>0</v>
      </c>
      <c r="M32" s="45">
        <f>H32*Продукты!J32</f>
        <v>0</v>
      </c>
      <c r="N32" s="45">
        <f>J32*Продукты!J32</f>
        <v>0</v>
      </c>
      <c r="P32" s="182" t="b">
        <f>E32=Продукты!E32</f>
        <v>1</v>
      </c>
      <c r="Q32" s="182" t="b">
        <f>F32=Продукты!F32</f>
        <v>1</v>
      </c>
      <c r="R32" s="182" t="b">
        <f>H32=Продукты!G32</f>
        <v>1</v>
      </c>
      <c r="S32" s="182" t="b">
        <f>J32=Продукты!H32</f>
        <v>1</v>
      </c>
      <c r="T32" s="182" t="b">
        <f>A32=Продукты!A32</f>
        <v>1</v>
      </c>
    </row>
    <row r="33" spans="1:20" ht="15.75" thickBot="1" x14ac:dyDescent="0.3">
      <c r="A33" s="154" t="s">
        <v>143</v>
      </c>
      <c r="B33" s="142">
        <v>25</v>
      </c>
      <c r="C33" s="139" t="s">
        <v>64</v>
      </c>
      <c r="D33" s="51" t="s">
        <v>2</v>
      </c>
      <c r="E33" s="52">
        <v>270</v>
      </c>
      <c r="F33" s="52">
        <v>171</v>
      </c>
      <c r="G33" s="53">
        <v>810</v>
      </c>
      <c r="H33" s="52">
        <v>149</v>
      </c>
      <c r="I33" s="54">
        <v>820</v>
      </c>
      <c r="J33" s="52">
        <v>144</v>
      </c>
      <c r="K33" s="59">
        <v>830</v>
      </c>
      <c r="L33" s="45">
        <f>F33*Продукты!J33</f>
        <v>0</v>
      </c>
      <c r="M33" s="45">
        <f>H33*Продукты!J33</f>
        <v>0</v>
      </c>
      <c r="N33" s="45">
        <f>J33*Продукты!J33</f>
        <v>0</v>
      </c>
      <c r="P33" s="182" t="b">
        <f>E33=Продукты!E33</f>
        <v>1</v>
      </c>
      <c r="Q33" s="182" t="b">
        <f>F33=Продукты!F33</f>
        <v>1</v>
      </c>
      <c r="R33" s="182" t="b">
        <f>H33=Продукты!G33</f>
        <v>1</v>
      </c>
      <c r="S33" s="182" t="b">
        <f>J33=Продукты!H33</f>
        <v>1</v>
      </c>
      <c r="T33" s="182" t="b">
        <f>A33=Продукты!A33</f>
        <v>1</v>
      </c>
    </row>
    <row r="34" spans="1:20" ht="15.75" thickBot="1" x14ac:dyDescent="0.3">
      <c r="A34" s="154"/>
      <c r="B34" s="225" t="s">
        <v>65</v>
      </c>
      <c r="C34" s="226"/>
      <c r="D34" s="226"/>
      <c r="E34" s="226"/>
      <c r="F34" s="226"/>
      <c r="G34" s="226"/>
      <c r="H34" s="226"/>
      <c r="I34" s="226"/>
      <c r="J34" s="226"/>
      <c r="K34" s="227"/>
      <c r="L34" s="45">
        <f>F34*Продукты!J34</f>
        <v>0</v>
      </c>
      <c r="M34" s="45">
        <f>H34*Продукты!J34</f>
        <v>0</v>
      </c>
      <c r="N34" s="45">
        <f>J34*Продукты!J34</f>
        <v>0</v>
      </c>
      <c r="P34" s="182" t="b">
        <f>E34=Продукты!E34</f>
        <v>1</v>
      </c>
      <c r="Q34" s="182" t="b">
        <f>F34=Продукты!F34</f>
        <v>1</v>
      </c>
      <c r="R34" s="182" t="b">
        <f>H34=Продукты!G34</f>
        <v>1</v>
      </c>
      <c r="S34" s="182" t="b">
        <f>J34=Продукты!H34</f>
        <v>1</v>
      </c>
      <c r="T34" s="182" t="b">
        <f>A34=Продукты!A34</f>
        <v>1</v>
      </c>
    </row>
    <row r="35" spans="1:20" x14ac:dyDescent="0.25">
      <c r="A35" s="154" t="s">
        <v>144</v>
      </c>
      <c r="B35" s="140">
        <v>26</v>
      </c>
      <c r="C35" s="137" t="s">
        <v>68</v>
      </c>
      <c r="D35" s="57" t="s">
        <v>28</v>
      </c>
      <c r="E35" s="57">
        <v>165</v>
      </c>
      <c r="F35" s="57">
        <v>114</v>
      </c>
      <c r="G35" s="60">
        <v>586</v>
      </c>
      <c r="H35" s="57">
        <v>99</v>
      </c>
      <c r="I35" s="125">
        <v>616</v>
      </c>
      <c r="J35" s="57">
        <v>96</v>
      </c>
      <c r="K35" s="62">
        <v>646</v>
      </c>
      <c r="L35" s="45">
        <f>F35*Продукты!J35</f>
        <v>0</v>
      </c>
      <c r="M35" s="45">
        <f>H35*Продукты!J35</f>
        <v>0</v>
      </c>
      <c r="N35" s="45">
        <f>J35*Продукты!J35</f>
        <v>0</v>
      </c>
      <c r="P35" s="182" t="b">
        <f>E35=Продукты!E35</f>
        <v>1</v>
      </c>
      <c r="Q35" s="182" t="b">
        <f>F35=Продукты!F35</f>
        <v>1</v>
      </c>
      <c r="R35" s="182" t="b">
        <f>H35=Продукты!G35</f>
        <v>1</v>
      </c>
      <c r="S35" s="182" t="b">
        <f>J35=Продукты!H35</f>
        <v>1</v>
      </c>
      <c r="T35" s="182" t="b">
        <f>A35=Продукты!A35</f>
        <v>1</v>
      </c>
    </row>
    <row r="36" spans="1:20" x14ac:dyDescent="0.25">
      <c r="A36" s="154" t="s">
        <v>145</v>
      </c>
      <c r="B36" s="141">
        <v>27</v>
      </c>
      <c r="C36" s="138" t="s">
        <v>69</v>
      </c>
      <c r="D36" s="31" t="s">
        <v>28</v>
      </c>
      <c r="E36" s="31">
        <v>195</v>
      </c>
      <c r="F36" s="31">
        <v>137</v>
      </c>
      <c r="G36" s="48">
        <v>588</v>
      </c>
      <c r="H36" s="31">
        <v>119</v>
      </c>
      <c r="I36" s="49">
        <v>618</v>
      </c>
      <c r="J36" s="31">
        <v>115</v>
      </c>
      <c r="K36" s="50">
        <v>648</v>
      </c>
      <c r="L36" s="45">
        <f>F36*Продукты!J36</f>
        <v>0</v>
      </c>
      <c r="M36" s="45">
        <f>H36*Продукты!J36</f>
        <v>0</v>
      </c>
      <c r="N36" s="45">
        <f>J36*Продукты!J36</f>
        <v>0</v>
      </c>
      <c r="P36" s="182" t="b">
        <f>E36=Продукты!E36</f>
        <v>1</v>
      </c>
      <c r="Q36" s="182" t="b">
        <f>F36=Продукты!F36</f>
        <v>1</v>
      </c>
      <c r="R36" s="182" t="b">
        <f>H36=Продукты!G36</f>
        <v>1</v>
      </c>
      <c r="S36" s="182" t="b">
        <f>J36=Продукты!H36</f>
        <v>1</v>
      </c>
      <c r="T36" s="182" t="b">
        <f>A36=Продукты!A36</f>
        <v>1</v>
      </c>
    </row>
    <row r="37" spans="1:20" x14ac:dyDescent="0.25">
      <c r="A37" s="154" t="s">
        <v>146</v>
      </c>
      <c r="B37" s="141">
        <v>28</v>
      </c>
      <c r="C37" s="138" t="s">
        <v>70</v>
      </c>
      <c r="D37" s="31" t="s">
        <v>28</v>
      </c>
      <c r="E37" s="31">
        <v>185</v>
      </c>
      <c r="F37" s="31">
        <v>125</v>
      </c>
      <c r="G37" s="48">
        <v>590</v>
      </c>
      <c r="H37" s="31">
        <v>109</v>
      </c>
      <c r="I37" s="49">
        <v>620</v>
      </c>
      <c r="J37" s="31">
        <v>105</v>
      </c>
      <c r="K37" s="50">
        <v>650</v>
      </c>
      <c r="L37" s="45">
        <f>F37*Продукты!J37</f>
        <v>0</v>
      </c>
      <c r="M37" s="45">
        <f>H37*Продукты!J37</f>
        <v>0</v>
      </c>
      <c r="N37" s="45">
        <f>J37*Продукты!J37</f>
        <v>0</v>
      </c>
      <c r="P37" s="182" t="b">
        <f>E37=Продукты!E37</f>
        <v>1</v>
      </c>
      <c r="Q37" s="182" t="b">
        <f>F37=Продукты!F37</f>
        <v>1</v>
      </c>
      <c r="R37" s="182" t="b">
        <f>H37=Продукты!G37</f>
        <v>1</v>
      </c>
      <c r="S37" s="182" t="b">
        <f>J37=Продукты!H37</f>
        <v>1</v>
      </c>
      <c r="T37" s="182" t="b">
        <f>A37=Продукты!A37</f>
        <v>1</v>
      </c>
    </row>
    <row r="38" spans="1:20" x14ac:dyDescent="0.25">
      <c r="A38" s="154" t="s">
        <v>147</v>
      </c>
      <c r="B38" s="141">
        <v>29</v>
      </c>
      <c r="C38" s="138" t="s">
        <v>71</v>
      </c>
      <c r="D38" s="31" t="s">
        <v>28</v>
      </c>
      <c r="E38" s="31">
        <v>185</v>
      </c>
      <c r="F38" s="31">
        <v>125</v>
      </c>
      <c r="G38" s="48">
        <v>592</v>
      </c>
      <c r="H38" s="31">
        <v>109</v>
      </c>
      <c r="I38" s="49">
        <v>622</v>
      </c>
      <c r="J38" s="31">
        <v>105</v>
      </c>
      <c r="K38" s="50">
        <v>652</v>
      </c>
      <c r="L38" s="45">
        <f>F38*Продукты!J38</f>
        <v>0</v>
      </c>
      <c r="M38" s="45">
        <f>H38*Продукты!J38</f>
        <v>0</v>
      </c>
      <c r="N38" s="45">
        <f>J38*Продукты!J38</f>
        <v>0</v>
      </c>
      <c r="P38" s="182" t="b">
        <f>E38=Продукты!E38</f>
        <v>1</v>
      </c>
      <c r="Q38" s="182" t="b">
        <f>F38=Продукты!F38</f>
        <v>1</v>
      </c>
      <c r="R38" s="182" t="b">
        <f>H38=Продукты!G38</f>
        <v>1</v>
      </c>
      <c r="S38" s="182" t="b">
        <f>J38=Продукты!H38</f>
        <v>1</v>
      </c>
      <c r="T38" s="182" t="b">
        <f>A38=Продукты!A38</f>
        <v>1</v>
      </c>
    </row>
    <row r="39" spans="1:20" x14ac:dyDescent="0.25">
      <c r="A39" s="154" t="s">
        <v>148</v>
      </c>
      <c r="B39" s="141">
        <v>30</v>
      </c>
      <c r="C39" s="138" t="s">
        <v>72</v>
      </c>
      <c r="D39" s="31" t="s">
        <v>28</v>
      </c>
      <c r="E39" s="31">
        <v>185</v>
      </c>
      <c r="F39" s="31">
        <v>125</v>
      </c>
      <c r="G39" s="48">
        <v>594</v>
      </c>
      <c r="H39" s="31">
        <v>109</v>
      </c>
      <c r="I39" s="49">
        <v>624</v>
      </c>
      <c r="J39" s="31">
        <v>105</v>
      </c>
      <c r="K39" s="50">
        <v>654</v>
      </c>
      <c r="L39" s="45">
        <f>F39*Продукты!J39</f>
        <v>0</v>
      </c>
      <c r="M39" s="45">
        <f>H39*Продукты!J39</f>
        <v>0</v>
      </c>
      <c r="N39" s="45">
        <f>J39*Продукты!J39</f>
        <v>0</v>
      </c>
      <c r="P39" s="182" t="b">
        <f>E39=Продукты!E39</f>
        <v>1</v>
      </c>
      <c r="Q39" s="182" t="b">
        <f>F39=Продукты!F39</f>
        <v>1</v>
      </c>
      <c r="R39" s="182" t="b">
        <f>H39=Продукты!G39</f>
        <v>1</v>
      </c>
      <c r="S39" s="182" t="b">
        <f>J39=Продукты!H39</f>
        <v>1</v>
      </c>
      <c r="T39" s="182" t="b">
        <f>A39=Продукты!A39</f>
        <v>1</v>
      </c>
    </row>
    <row r="40" spans="1:20" x14ac:dyDescent="0.25">
      <c r="A40" s="154" t="s">
        <v>149</v>
      </c>
      <c r="B40" s="141">
        <v>31</v>
      </c>
      <c r="C40" s="138" t="s">
        <v>73</v>
      </c>
      <c r="D40" s="31" t="s">
        <v>28</v>
      </c>
      <c r="E40" s="31">
        <v>195</v>
      </c>
      <c r="F40" s="31">
        <v>137</v>
      </c>
      <c r="G40" s="48">
        <v>596</v>
      </c>
      <c r="H40" s="31">
        <v>119</v>
      </c>
      <c r="I40" s="49">
        <v>626</v>
      </c>
      <c r="J40" s="31">
        <v>115</v>
      </c>
      <c r="K40" s="50">
        <v>656</v>
      </c>
      <c r="L40" s="45">
        <f>F40*Продукты!J40</f>
        <v>0</v>
      </c>
      <c r="M40" s="45">
        <f>H40*Продукты!J40</f>
        <v>0</v>
      </c>
      <c r="N40" s="45">
        <f>J40*Продукты!J40</f>
        <v>0</v>
      </c>
      <c r="P40" s="182" t="b">
        <f>E40=Продукты!E40</f>
        <v>1</v>
      </c>
      <c r="Q40" s="182" t="b">
        <f>F40=Продукты!F40</f>
        <v>1</v>
      </c>
      <c r="R40" s="182" t="b">
        <f>H40=Продукты!G40</f>
        <v>1</v>
      </c>
      <c r="S40" s="182" t="b">
        <f>J40=Продукты!H40</f>
        <v>1</v>
      </c>
      <c r="T40" s="182" t="b">
        <f>A40=Продукты!A40</f>
        <v>1</v>
      </c>
    </row>
    <row r="41" spans="1:20" x14ac:dyDescent="0.25">
      <c r="A41" s="154" t="s">
        <v>150</v>
      </c>
      <c r="B41" s="141">
        <v>32</v>
      </c>
      <c r="C41" s="138" t="s">
        <v>74</v>
      </c>
      <c r="D41" s="31" t="s">
        <v>28</v>
      </c>
      <c r="E41" s="31">
        <v>165</v>
      </c>
      <c r="F41" s="31">
        <v>114</v>
      </c>
      <c r="G41" s="48">
        <v>598</v>
      </c>
      <c r="H41" s="31">
        <v>99</v>
      </c>
      <c r="I41" s="49">
        <v>628</v>
      </c>
      <c r="J41" s="31">
        <v>96</v>
      </c>
      <c r="K41" s="50">
        <v>658</v>
      </c>
      <c r="L41" s="45">
        <f>F41*Продукты!J41</f>
        <v>0</v>
      </c>
      <c r="M41" s="45">
        <f>H41*Продукты!J41</f>
        <v>0</v>
      </c>
      <c r="N41" s="45">
        <f>J41*Продукты!J41</f>
        <v>0</v>
      </c>
      <c r="P41" s="182" t="b">
        <f>E41=Продукты!E41</f>
        <v>1</v>
      </c>
      <c r="Q41" s="182" t="b">
        <f>F41=Продукты!F41</f>
        <v>1</v>
      </c>
      <c r="R41" s="182" t="b">
        <f>H41=Продукты!G41</f>
        <v>1</v>
      </c>
      <c r="S41" s="182" t="b">
        <f>J41=Продукты!H41</f>
        <v>1</v>
      </c>
      <c r="T41" s="182" t="b">
        <f>A41=Продукты!A41</f>
        <v>1</v>
      </c>
    </row>
    <row r="42" spans="1:20" x14ac:dyDescent="0.25">
      <c r="A42" s="154" t="s">
        <v>151</v>
      </c>
      <c r="B42" s="141">
        <v>33</v>
      </c>
      <c r="C42" s="138" t="s">
        <v>75</v>
      </c>
      <c r="D42" s="31" t="s">
        <v>28</v>
      </c>
      <c r="E42" s="31">
        <v>185</v>
      </c>
      <c r="F42" s="31">
        <v>125</v>
      </c>
      <c r="G42" s="48">
        <v>600</v>
      </c>
      <c r="H42" s="31">
        <v>109</v>
      </c>
      <c r="I42" s="49">
        <v>630</v>
      </c>
      <c r="J42" s="31">
        <v>105</v>
      </c>
      <c r="K42" s="50">
        <v>660</v>
      </c>
      <c r="L42" s="45">
        <f>F42*Продукты!J42</f>
        <v>0</v>
      </c>
      <c r="M42" s="45">
        <f>H42*Продукты!J42</f>
        <v>0</v>
      </c>
      <c r="N42" s="45">
        <f>J42*Продукты!J42</f>
        <v>0</v>
      </c>
      <c r="P42" s="182" t="b">
        <f>E42=Продукты!E42</f>
        <v>1</v>
      </c>
      <c r="Q42" s="182" t="b">
        <f>F42=Продукты!F42</f>
        <v>1</v>
      </c>
      <c r="R42" s="182" t="b">
        <f>H42=Продукты!G42</f>
        <v>1</v>
      </c>
      <c r="S42" s="182" t="b">
        <f>J42=Продукты!H42</f>
        <v>1</v>
      </c>
      <c r="T42" s="182" t="b">
        <f>A42=Продукты!A42</f>
        <v>1</v>
      </c>
    </row>
    <row r="43" spans="1:20" x14ac:dyDescent="0.25">
      <c r="A43" s="154" t="s">
        <v>152</v>
      </c>
      <c r="B43" s="141">
        <v>34</v>
      </c>
      <c r="C43" s="138" t="s">
        <v>76</v>
      </c>
      <c r="D43" s="31" t="s">
        <v>28</v>
      </c>
      <c r="E43" s="31">
        <v>195</v>
      </c>
      <c r="F43" s="31">
        <v>137</v>
      </c>
      <c r="G43" s="48">
        <v>602</v>
      </c>
      <c r="H43" s="31">
        <v>119</v>
      </c>
      <c r="I43" s="49">
        <v>632</v>
      </c>
      <c r="J43" s="31">
        <v>115</v>
      </c>
      <c r="K43" s="50">
        <v>662</v>
      </c>
      <c r="L43" s="45">
        <f>F43*Продукты!J43</f>
        <v>0</v>
      </c>
      <c r="M43" s="45">
        <f>H43*Продукты!J43</f>
        <v>0</v>
      </c>
      <c r="N43" s="45">
        <f>J43*Продукты!J43</f>
        <v>0</v>
      </c>
      <c r="P43" s="182" t="b">
        <f>E43=Продукты!E43</f>
        <v>1</v>
      </c>
      <c r="Q43" s="182" t="b">
        <f>F43=Продукты!F43</f>
        <v>1</v>
      </c>
      <c r="R43" s="182" t="b">
        <f>H43=Продукты!G43</f>
        <v>1</v>
      </c>
      <c r="S43" s="182" t="b">
        <f>J43=Продукты!H43</f>
        <v>1</v>
      </c>
      <c r="T43" s="182" t="b">
        <f>A43=Продукты!A43</f>
        <v>1</v>
      </c>
    </row>
    <row r="44" spans="1:20" x14ac:dyDescent="0.25">
      <c r="A44" s="154" t="s">
        <v>153</v>
      </c>
      <c r="B44" s="141">
        <v>35</v>
      </c>
      <c r="C44" s="138" t="s">
        <v>77</v>
      </c>
      <c r="D44" s="31" t="s">
        <v>28</v>
      </c>
      <c r="E44" s="31">
        <v>185</v>
      </c>
      <c r="F44" s="31">
        <v>125</v>
      </c>
      <c r="G44" s="48">
        <v>604</v>
      </c>
      <c r="H44" s="31">
        <v>109</v>
      </c>
      <c r="I44" s="49">
        <v>634</v>
      </c>
      <c r="J44" s="31">
        <v>105</v>
      </c>
      <c r="K44" s="50">
        <v>664</v>
      </c>
      <c r="L44" s="45">
        <f>F44*Продукты!J44</f>
        <v>0</v>
      </c>
      <c r="M44" s="45">
        <f>H44*Продукты!J44</f>
        <v>0</v>
      </c>
      <c r="N44" s="45">
        <f>J44*Продукты!J44</f>
        <v>0</v>
      </c>
      <c r="P44" s="182" t="b">
        <f>E44=Продукты!E44</f>
        <v>1</v>
      </c>
      <c r="Q44" s="182" t="b">
        <f>F44=Продукты!F44</f>
        <v>1</v>
      </c>
      <c r="R44" s="182" t="b">
        <f>H44=Продукты!G44</f>
        <v>1</v>
      </c>
      <c r="S44" s="182" t="b">
        <f>J44=Продукты!H44</f>
        <v>1</v>
      </c>
      <c r="T44" s="182" t="b">
        <f>A44=Продукты!A44</f>
        <v>1</v>
      </c>
    </row>
    <row r="45" spans="1:20" x14ac:dyDescent="0.25">
      <c r="A45" s="154" t="s">
        <v>154</v>
      </c>
      <c r="B45" s="141">
        <v>36</v>
      </c>
      <c r="C45" s="138" t="s">
        <v>78</v>
      </c>
      <c r="D45" s="31" t="s">
        <v>28</v>
      </c>
      <c r="E45" s="31">
        <v>165</v>
      </c>
      <c r="F45" s="31">
        <v>114</v>
      </c>
      <c r="G45" s="48">
        <v>606</v>
      </c>
      <c r="H45" s="31">
        <v>99</v>
      </c>
      <c r="I45" s="49">
        <v>636</v>
      </c>
      <c r="J45" s="31">
        <v>96</v>
      </c>
      <c r="K45" s="50">
        <v>666</v>
      </c>
      <c r="L45" s="45">
        <f>F45*Продукты!J45</f>
        <v>0</v>
      </c>
      <c r="M45" s="45">
        <f>H45*Продукты!J45</f>
        <v>0</v>
      </c>
      <c r="N45" s="45">
        <f>J45*Продукты!J45</f>
        <v>0</v>
      </c>
      <c r="P45" s="182" t="b">
        <f>E45=Продукты!E45</f>
        <v>1</v>
      </c>
      <c r="Q45" s="182" t="b">
        <f>F45=Продукты!F45</f>
        <v>1</v>
      </c>
      <c r="R45" s="182" t="b">
        <f>H45=Продукты!G45</f>
        <v>1</v>
      </c>
      <c r="S45" s="182" t="b">
        <f>J45=Продукты!H45</f>
        <v>1</v>
      </c>
      <c r="T45" s="182" t="b">
        <f>A45=Продукты!A45</f>
        <v>1</v>
      </c>
    </row>
    <row r="46" spans="1:20" x14ac:dyDescent="0.25">
      <c r="A46" s="154" t="s">
        <v>155</v>
      </c>
      <c r="B46" s="141">
        <v>37</v>
      </c>
      <c r="C46" s="138" t="s">
        <v>79</v>
      </c>
      <c r="D46" s="31" t="s">
        <v>28</v>
      </c>
      <c r="E46" s="31">
        <v>185</v>
      </c>
      <c r="F46" s="31">
        <v>125</v>
      </c>
      <c r="G46" s="48">
        <v>608</v>
      </c>
      <c r="H46" s="31">
        <v>109</v>
      </c>
      <c r="I46" s="49">
        <v>638</v>
      </c>
      <c r="J46" s="31">
        <v>105</v>
      </c>
      <c r="K46" s="50">
        <v>668</v>
      </c>
      <c r="L46" s="45">
        <f>F46*Продукты!J46</f>
        <v>0</v>
      </c>
      <c r="M46" s="45">
        <f>H46*Продукты!J46</f>
        <v>0</v>
      </c>
      <c r="N46" s="45">
        <f>J46*Продукты!J46</f>
        <v>0</v>
      </c>
      <c r="P46" s="182" t="b">
        <f>E46=Продукты!E46</f>
        <v>1</v>
      </c>
      <c r="Q46" s="182" t="b">
        <f>F46=Продукты!F46</f>
        <v>1</v>
      </c>
      <c r="R46" s="182" t="b">
        <f>H46=Продукты!G46</f>
        <v>1</v>
      </c>
      <c r="S46" s="182" t="b">
        <f>J46=Продукты!H46</f>
        <v>1</v>
      </c>
      <c r="T46" s="182" t="b">
        <f>A46=Продукты!A46</f>
        <v>1</v>
      </c>
    </row>
    <row r="47" spans="1:20" x14ac:dyDescent="0.25">
      <c r="A47" s="154" t="s">
        <v>156</v>
      </c>
      <c r="B47" s="141">
        <v>38</v>
      </c>
      <c r="C47" s="138" t="s">
        <v>80</v>
      </c>
      <c r="D47" s="31" t="s">
        <v>28</v>
      </c>
      <c r="E47" s="31">
        <v>185</v>
      </c>
      <c r="F47" s="31">
        <v>125</v>
      </c>
      <c r="G47" s="48">
        <v>610</v>
      </c>
      <c r="H47" s="31">
        <v>109</v>
      </c>
      <c r="I47" s="49">
        <v>640</v>
      </c>
      <c r="J47" s="31">
        <v>105</v>
      </c>
      <c r="K47" s="50">
        <v>670</v>
      </c>
      <c r="L47" s="45">
        <f>F47*Продукты!J47</f>
        <v>0</v>
      </c>
      <c r="M47" s="45">
        <f>H47*Продукты!J47</f>
        <v>0</v>
      </c>
      <c r="N47" s="45">
        <f>J47*Продукты!J47</f>
        <v>0</v>
      </c>
      <c r="P47" s="182" t="b">
        <f>E47=Продукты!E47</f>
        <v>1</v>
      </c>
      <c r="Q47" s="182" t="b">
        <f>F47=Продукты!F47</f>
        <v>1</v>
      </c>
      <c r="R47" s="182" t="b">
        <f>H47=Продукты!G47</f>
        <v>1</v>
      </c>
      <c r="S47" s="182" t="b">
        <f>J47=Продукты!H47</f>
        <v>1</v>
      </c>
      <c r="T47" s="182" t="b">
        <f>A47=Продукты!A47</f>
        <v>1</v>
      </c>
    </row>
    <row r="48" spans="1:20" x14ac:dyDescent="0.25">
      <c r="A48" s="154" t="s">
        <v>157</v>
      </c>
      <c r="B48" s="141">
        <v>39</v>
      </c>
      <c r="C48" s="138" t="s">
        <v>81</v>
      </c>
      <c r="D48" s="31" t="s">
        <v>28</v>
      </c>
      <c r="E48" s="31">
        <v>185</v>
      </c>
      <c r="F48" s="31">
        <v>125</v>
      </c>
      <c r="G48" s="48">
        <v>612</v>
      </c>
      <c r="H48" s="31">
        <v>109</v>
      </c>
      <c r="I48" s="49">
        <v>642</v>
      </c>
      <c r="J48" s="31">
        <v>105</v>
      </c>
      <c r="K48" s="50">
        <v>672</v>
      </c>
      <c r="L48" s="45">
        <f>F48*Продукты!J48</f>
        <v>0</v>
      </c>
      <c r="M48" s="45">
        <f>H48*Продукты!J48</f>
        <v>0</v>
      </c>
      <c r="N48" s="45">
        <f>J48*Продукты!J48</f>
        <v>0</v>
      </c>
      <c r="P48" s="182" t="b">
        <f>E48=Продукты!E48</f>
        <v>1</v>
      </c>
      <c r="Q48" s="182" t="b">
        <f>F48=Продукты!F48</f>
        <v>1</v>
      </c>
      <c r="R48" s="182" t="b">
        <f>H48=Продукты!G48</f>
        <v>1</v>
      </c>
      <c r="S48" s="182" t="b">
        <f>J48=Продукты!H48</f>
        <v>1</v>
      </c>
      <c r="T48" s="182" t="b">
        <f>A48=Продукты!A48</f>
        <v>1</v>
      </c>
    </row>
    <row r="49" spans="1:20" x14ac:dyDescent="0.25">
      <c r="A49" s="154" t="s">
        <v>158</v>
      </c>
      <c r="B49" s="141">
        <v>40</v>
      </c>
      <c r="C49" s="138" t="s">
        <v>82</v>
      </c>
      <c r="D49" s="31" t="s">
        <v>28</v>
      </c>
      <c r="E49" s="31">
        <v>195</v>
      </c>
      <c r="F49" s="31">
        <v>137</v>
      </c>
      <c r="G49" s="48">
        <v>614</v>
      </c>
      <c r="H49" s="31">
        <v>119</v>
      </c>
      <c r="I49" s="49">
        <v>644</v>
      </c>
      <c r="J49" s="31">
        <v>115</v>
      </c>
      <c r="K49" s="50">
        <v>674</v>
      </c>
      <c r="L49" s="45">
        <f>F49*Продукты!J49</f>
        <v>0</v>
      </c>
      <c r="M49" s="45">
        <f>H49*Продукты!J49</f>
        <v>0</v>
      </c>
      <c r="N49" s="45">
        <f>J49*Продукты!J49</f>
        <v>0</v>
      </c>
      <c r="P49" s="182" t="b">
        <f>E49=Продукты!E49</f>
        <v>1</v>
      </c>
      <c r="Q49" s="182" t="b">
        <f>F49=Продукты!F49</f>
        <v>1</v>
      </c>
      <c r="R49" s="182" t="b">
        <f>H49=Продукты!G49</f>
        <v>1</v>
      </c>
      <c r="S49" s="182" t="b">
        <f>J49=Продукты!H49</f>
        <v>1</v>
      </c>
      <c r="T49" s="182" t="b">
        <f>A49=Продукты!A49</f>
        <v>1</v>
      </c>
    </row>
    <row r="50" spans="1:20" x14ac:dyDescent="0.25">
      <c r="A50" s="154" t="s">
        <v>159</v>
      </c>
      <c r="B50" s="141">
        <v>41</v>
      </c>
      <c r="C50" s="138" t="s">
        <v>83</v>
      </c>
      <c r="D50" s="30" t="s">
        <v>28</v>
      </c>
      <c r="E50" s="31">
        <v>165</v>
      </c>
      <c r="F50" s="31">
        <v>114</v>
      </c>
      <c r="G50" s="48">
        <v>548</v>
      </c>
      <c r="H50" s="31">
        <v>99</v>
      </c>
      <c r="I50" s="49">
        <v>562</v>
      </c>
      <c r="J50" s="31">
        <v>96</v>
      </c>
      <c r="K50" s="50">
        <v>564</v>
      </c>
      <c r="L50" s="45">
        <f>F50*Продукты!J50</f>
        <v>0</v>
      </c>
      <c r="M50" s="45">
        <f>H50*Продукты!J50</f>
        <v>0</v>
      </c>
      <c r="N50" s="45">
        <f>J50*Продукты!J50</f>
        <v>0</v>
      </c>
      <c r="P50" s="182" t="b">
        <f>E50=Продукты!E50</f>
        <v>1</v>
      </c>
      <c r="Q50" s="182" t="b">
        <f>F50=Продукты!F50</f>
        <v>1</v>
      </c>
      <c r="R50" s="182" t="b">
        <f>H50=Продукты!G50</f>
        <v>1</v>
      </c>
      <c r="S50" s="182" t="b">
        <f>J50=Продукты!H50</f>
        <v>1</v>
      </c>
      <c r="T50" s="182" t="b">
        <f>A50=Продукты!A50</f>
        <v>1</v>
      </c>
    </row>
    <row r="51" spans="1:20" x14ac:dyDescent="0.25">
      <c r="A51" s="154" t="s">
        <v>160</v>
      </c>
      <c r="B51" s="141">
        <v>42</v>
      </c>
      <c r="C51" s="138" t="s">
        <v>84</v>
      </c>
      <c r="D51" s="30" t="s">
        <v>28</v>
      </c>
      <c r="E51" s="31">
        <v>185</v>
      </c>
      <c r="F51" s="31">
        <v>125</v>
      </c>
      <c r="G51" s="48">
        <v>550</v>
      </c>
      <c r="H51" s="31">
        <v>109</v>
      </c>
      <c r="I51" s="49">
        <v>560</v>
      </c>
      <c r="J51" s="31">
        <v>105</v>
      </c>
      <c r="K51" s="50">
        <v>566</v>
      </c>
      <c r="L51" s="45">
        <f>F51*Продукты!J51</f>
        <v>0</v>
      </c>
      <c r="M51" s="45">
        <f>H51*Продукты!J51</f>
        <v>0</v>
      </c>
      <c r="N51" s="45">
        <f>J51*Продукты!J51</f>
        <v>0</v>
      </c>
      <c r="P51" s="182" t="b">
        <f>E51=Продукты!E51</f>
        <v>1</v>
      </c>
      <c r="Q51" s="182" t="b">
        <f>F51=Продукты!F51</f>
        <v>1</v>
      </c>
      <c r="R51" s="182" t="b">
        <f>H51=Продукты!G51</f>
        <v>1</v>
      </c>
      <c r="S51" s="182" t="b">
        <f>J51=Продукты!H51</f>
        <v>1</v>
      </c>
      <c r="T51" s="182" t="b">
        <f>A51=Продукты!A51</f>
        <v>1</v>
      </c>
    </row>
    <row r="52" spans="1:20" x14ac:dyDescent="0.25">
      <c r="A52" s="154" t="s">
        <v>161</v>
      </c>
      <c r="B52" s="141">
        <v>43</v>
      </c>
      <c r="C52" s="138" t="s">
        <v>85</v>
      </c>
      <c r="D52" s="30" t="s">
        <v>28</v>
      </c>
      <c r="E52" s="31">
        <v>185</v>
      </c>
      <c r="F52" s="31">
        <v>125</v>
      </c>
      <c r="G52" s="48">
        <v>552</v>
      </c>
      <c r="H52" s="31">
        <v>109</v>
      </c>
      <c r="I52" s="49">
        <v>558</v>
      </c>
      <c r="J52" s="31">
        <v>105</v>
      </c>
      <c r="K52" s="50">
        <v>568</v>
      </c>
      <c r="L52" s="45">
        <f>F52*Продукты!J52</f>
        <v>0</v>
      </c>
      <c r="M52" s="45">
        <f>H52*Продукты!J52</f>
        <v>0</v>
      </c>
      <c r="N52" s="45">
        <f>J52*Продукты!J52</f>
        <v>0</v>
      </c>
      <c r="P52" s="182" t="b">
        <f>E52=Продукты!E52</f>
        <v>1</v>
      </c>
      <c r="Q52" s="182" t="b">
        <f>F52=Продукты!F52</f>
        <v>1</v>
      </c>
      <c r="R52" s="182" t="b">
        <f>H52=Продукты!G52</f>
        <v>1</v>
      </c>
      <c r="S52" s="182" t="b">
        <f>J52=Продукты!H52</f>
        <v>1</v>
      </c>
      <c r="T52" s="182" t="b">
        <f>A52=Продукты!A52</f>
        <v>1</v>
      </c>
    </row>
    <row r="53" spans="1:20" x14ac:dyDescent="0.25">
      <c r="A53" s="154" t="s">
        <v>162</v>
      </c>
      <c r="B53" s="141">
        <v>44</v>
      </c>
      <c r="C53" s="138" t="s">
        <v>86</v>
      </c>
      <c r="D53" s="30" t="s">
        <v>28</v>
      </c>
      <c r="E53" s="31">
        <v>185</v>
      </c>
      <c r="F53" s="31">
        <v>125</v>
      </c>
      <c r="G53" s="48">
        <v>554</v>
      </c>
      <c r="H53" s="31">
        <v>109</v>
      </c>
      <c r="I53" s="49">
        <v>556</v>
      </c>
      <c r="J53" s="31">
        <v>105</v>
      </c>
      <c r="K53" s="50">
        <v>570</v>
      </c>
      <c r="L53" s="45">
        <f>F53*Продукты!J53</f>
        <v>0</v>
      </c>
      <c r="M53" s="45">
        <f>H53*Продукты!J53</f>
        <v>0</v>
      </c>
      <c r="N53" s="45">
        <f>J53*Продукты!J53</f>
        <v>0</v>
      </c>
      <c r="P53" s="182" t="b">
        <f>E53=Продукты!E53</f>
        <v>1</v>
      </c>
      <c r="Q53" s="182" t="b">
        <f>F53=Продукты!F53</f>
        <v>1</v>
      </c>
      <c r="R53" s="182" t="b">
        <f>H53=Продукты!G53</f>
        <v>1</v>
      </c>
      <c r="S53" s="182" t="b">
        <f>J53=Продукты!H53</f>
        <v>1</v>
      </c>
      <c r="T53" s="182" t="b">
        <f>A53=Продукты!A53</f>
        <v>1</v>
      </c>
    </row>
    <row r="54" spans="1:20" ht="15.75" thickBot="1" x14ac:dyDescent="0.3">
      <c r="A54" s="154" t="s">
        <v>163</v>
      </c>
      <c r="B54" s="142">
        <v>45</v>
      </c>
      <c r="C54" s="139" t="s">
        <v>56</v>
      </c>
      <c r="D54" s="51" t="s">
        <v>28</v>
      </c>
      <c r="E54" s="52">
        <v>185</v>
      </c>
      <c r="F54" s="52">
        <v>125</v>
      </c>
      <c r="G54" s="53">
        <v>866</v>
      </c>
      <c r="H54" s="52">
        <v>109</v>
      </c>
      <c r="I54" s="54">
        <v>868</v>
      </c>
      <c r="J54" s="52">
        <v>105</v>
      </c>
      <c r="K54" s="59">
        <v>870</v>
      </c>
      <c r="L54" s="45">
        <f>F54*Продукты!J54</f>
        <v>0</v>
      </c>
      <c r="M54" s="45">
        <f>H54*Продукты!J54</f>
        <v>0</v>
      </c>
      <c r="N54" s="45">
        <f>J54*Продукты!J54</f>
        <v>0</v>
      </c>
      <c r="P54" s="182" t="b">
        <f>E54=Продукты!E54</f>
        <v>1</v>
      </c>
      <c r="Q54" s="182" t="b">
        <f>F54=Продукты!F54</f>
        <v>1</v>
      </c>
      <c r="R54" s="182" t="b">
        <f>H54=Продукты!G54</f>
        <v>1</v>
      </c>
      <c r="S54" s="182" t="b">
        <f>J54=Продукты!H54</f>
        <v>1</v>
      </c>
      <c r="T54" s="182" t="b">
        <f>A54=Продукты!A54</f>
        <v>1</v>
      </c>
    </row>
    <row r="55" spans="1:20" ht="15.75" thickBot="1" x14ac:dyDescent="0.3">
      <c r="A55" s="154"/>
      <c r="B55" s="213" t="s">
        <v>58</v>
      </c>
      <c r="C55" s="214"/>
      <c r="D55" s="214"/>
      <c r="E55" s="214"/>
      <c r="F55" s="214"/>
      <c r="G55" s="214"/>
      <c r="H55" s="214"/>
      <c r="I55" s="214"/>
      <c r="J55" s="214"/>
      <c r="K55" s="228"/>
      <c r="L55" s="45">
        <f>F55*Продукты!J55</f>
        <v>0</v>
      </c>
      <c r="M55" s="45">
        <f>H55*Продукты!J55</f>
        <v>0</v>
      </c>
      <c r="N55" s="45">
        <f>J55*Продукты!J55</f>
        <v>0</v>
      </c>
      <c r="P55" s="182" t="b">
        <f>E55=Продукты!E55</f>
        <v>1</v>
      </c>
      <c r="Q55" s="182" t="b">
        <f>F55=Продукты!F55</f>
        <v>1</v>
      </c>
      <c r="R55" s="182" t="b">
        <f>H55=Продукты!G55</f>
        <v>1</v>
      </c>
      <c r="S55" s="182" t="b">
        <f>J55=Продукты!H55</f>
        <v>1</v>
      </c>
      <c r="T55" s="182" t="b">
        <f>A55=Продукты!A55</f>
        <v>1</v>
      </c>
    </row>
    <row r="56" spans="1:20" x14ac:dyDescent="0.25">
      <c r="A56" s="154" t="s">
        <v>164</v>
      </c>
      <c r="B56" s="140">
        <v>46</v>
      </c>
      <c r="C56" s="168" t="s">
        <v>60</v>
      </c>
      <c r="D56" s="56" t="s">
        <v>28</v>
      </c>
      <c r="E56" s="57">
        <v>185</v>
      </c>
      <c r="F56" s="57">
        <v>121</v>
      </c>
      <c r="G56" s="60">
        <v>836</v>
      </c>
      <c r="H56" s="57">
        <v>105</v>
      </c>
      <c r="I56" s="125">
        <v>846</v>
      </c>
      <c r="J56" s="57">
        <v>101</v>
      </c>
      <c r="K56" s="62">
        <v>856</v>
      </c>
      <c r="L56" s="45">
        <f>F56*Продукты!J56</f>
        <v>0</v>
      </c>
      <c r="M56" s="45">
        <f>H56*Продукты!J56</f>
        <v>0</v>
      </c>
      <c r="N56" s="45">
        <f>J56*Продукты!J56</f>
        <v>0</v>
      </c>
      <c r="P56" s="182" t="b">
        <f>E56=Продукты!E56</f>
        <v>1</v>
      </c>
      <c r="Q56" s="182" t="b">
        <f>F56=Продукты!F56</f>
        <v>1</v>
      </c>
      <c r="R56" s="182" t="b">
        <f>H56=Продукты!G56</f>
        <v>1</v>
      </c>
      <c r="S56" s="182" t="b">
        <f>J56=Продукты!H56</f>
        <v>1</v>
      </c>
      <c r="T56" s="182" t="b">
        <f>A56=Продукты!A56</f>
        <v>1</v>
      </c>
    </row>
    <row r="57" spans="1:20" x14ac:dyDescent="0.25">
      <c r="A57" s="154" t="s">
        <v>165</v>
      </c>
      <c r="B57" s="141">
        <v>47</v>
      </c>
      <c r="C57" s="169" t="s">
        <v>61</v>
      </c>
      <c r="D57" s="30" t="s">
        <v>28</v>
      </c>
      <c r="E57" s="31">
        <v>185</v>
      </c>
      <c r="F57" s="31">
        <v>121</v>
      </c>
      <c r="G57" s="48">
        <v>838</v>
      </c>
      <c r="H57" s="31">
        <v>105</v>
      </c>
      <c r="I57" s="49">
        <v>848</v>
      </c>
      <c r="J57" s="31">
        <v>101</v>
      </c>
      <c r="K57" s="50">
        <v>858</v>
      </c>
      <c r="L57" s="45">
        <f>F57*Продукты!J57</f>
        <v>0</v>
      </c>
      <c r="M57" s="45">
        <f>H57*Продукты!J57</f>
        <v>0</v>
      </c>
      <c r="N57" s="45">
        <f>J57*Продукты!J57</f>
        <v>0</v>
      </c>
      <c r="P57" s="182" t="b">
        <f>E57=Продукты!E57</f>
        <v>1</v>
      </c>
      <c r="Q57" s="182" t="b">
        <f>F57=Продукты!F57</f>
        <v>1</v>
      </c>
      <c r="R57" s="182" t="b">
        <f>H57=Продукты!G57</f>
        <v>1</v>
      </c>
      <c r="S57" s="182" t="b">
        <f>J57=Продукты!H57</f>
        <v>1</v>
      </c>
      <c r="T57" s="182" t="b">
        <f>A57=Продукты!A57</f>
        <v>1</v>
      </c>
    </row>
    <row r="58" spans="1:20" x14ac:dyDescent="0.25">
      <c r="A58" s="154" t="s">
        <v>166</v>
      </c>
      <c r="B58" s="141">
        <v>48</v>
      </c>
      <c r="C58" s="169" t="s">
        <v>62</v>
      </c>
      <c r="D58" s="30" t="s">
        <v>28</v>
      </c>
      <c r="E58" s="31">
        <v>185</v>
      </c>
      <c r="F58" s="31">
        <v>121</v>
      </c>
      <c r="G58" s="48">
        <v>844</v>
      </c>
      <c r="H58" s="31">
        <v>105</v>
      </c>
      <c r="I58" s="49">
        <v>854</v>
      </c>
      <c r="J58" s="31">
        <v>101</v>
      </c>
      <c r="K58" s="50">
        <v>864</v>
      </c>
      <c r="L58" s="45">
        <f>F58*Продукты!J58</f>
        <v>0</v>
      </c>
      <c r="M58" s="45">
        <f>H58*Продукты!J58</f>
        <v>0</v>
      </c>
      <c r="N58" s="45">
        <f>J58*Продукты!J58</f>
        <v>0</v>
      </c>
      <c r="P58" s="182" t="b">
        <f>E58=Продукты!E58</f>
        <v>1</v>
      </c>
      <c r="Q58" s="182" t="b">
        <f>F58=Продукты!F58</f>
        <v>1</v>
      </c>
      <c r="R58" s="182" t="b">
        <f>H58=Продукты!G58</f>
        <v>1</v>
      </c>
      <c r="S58" s="182" t="b">
        <f>J58=Продукты!H58</f>
        <v>1</v>
      </c>
      <c r="T58" s="182" t="b">
        <f>A58=Продукты!A58</f>
        <v>1</v>
      </c>
    </row>
    <row r="59" spans="1:20" x14ac:dyDescent="0.25">
      <c r="A59" s="154" t="s">
        <v>167</v>
      </c>
      <c r="B59" s="141">
        <v>49</v>
      </c>
      <c r="C59" s="169" t="s">
        <v>63</v>
      </c>
      <c r="D59" s="30" t="s">
        <v>28</v>
      </c>
      <c r="E59" s="31">
        <v>185</v>
      </c>
      <c r="F59" s="31">
        <v>121</v>
      </c>
      <c r="G59" s="48">
        <v>842</v>
      </c>
      <c r="H59" s="31">
        <v>105</v>
      </c>
      <c r="I59" s="49">
        <v>852</v>
      </c>
      <c r="J59" s="31">
        <v>101</v>
      </c>
      <c r="K59" s="50">
        <v>862</v>
      </c>
      <c r="L59" s="45">
        <f>F59*Продукты!J59</f>
        <v>0</v>
      </c>
      <c r="M59" s="45">
        <f>H59*Продукты!J59</f>
        <v>0</v>
      </c>
      <c r="N59" s="45">
        <f>J59*Продукты!J59</f>
        <v>0</v>
      </c>
      <c r="P59" s="182" t="b">
        <f>E59=Продукты!E59</f>
        <v>1</v>
      </c>
      <c r="Q59" s="182" t="b">
        <f>F59=Продукты!F59</f>
        <v>1</v>
      </c>
      <c r="R59" s="182" t="b">
        <f>H59=Продукты!G59</f>
        <v>1</v>
      </c>
      <c r="S59" s="182" t="b">
        <f>J59=Продукты!H59</f>
        <v>1</v>
      </c>
      <c r="T59" s="182" t="b">
        <f>A59=Продукты!A59</f>
        <v>1</v>
      </c>
    </row>
    <row r="60" spans="1:20" ht="15.75" thickBot="1" x14ac:dyDescent="0.3">
      <c r="A60" s="154" t="s">
        <v>168</v>
      </c>
      <c r="B60" s="142">
        <v>50</v>
      </c>
      <c r="C60" s="139" t="s">
        <v>64</v>
      </c>
      <c r="D60" s="51" t="s">
        <v>28</v>
      </c>
      <c r="E60" s="52">
        <v>185</v>
      </c>
      <c r="F60" s="52">
        <v>121</v>
      </c>
      <c r="G60" s="53">
        <v>840</v>
      </c>
      <c r="H60" s="52">
        <v>105</v>
      </c>
      <c r="I60" s="54">
        <v>850</v>
      </c>
      <c r="J60" s="52">
        <v>101</v>
      </c>
      <c r="K60" s="59">
        <v>860</v>
      </c>
      <c r="L60" s="45">
        <f>F60*Продукты!J60</f>
        <v>0</v>
      </c>
      <c r="M60" s="45">
        <f>H60*Продукты!J60</f>
        <v>0</v>
      </c>
      <c r="N60" s="45">
        <f>J60*Продукты!J60</f>
        <v>0</v>
      </c>
      <c r="P60" s="182" t="b">
        <f>E60=Продукты!E60</f>
        <v>1</v>
      </c>
      <c r="Q60" s="182" t="b">
        <f>F60=Продукты!F60</f>
        <v>1</v>
      </c>
      <c r="R60" s="182" t="b">
        <f>H60=Продукты!G60</f>
        <v>1</v>
      </c>
      <c r="S60" s="182" t="b">
        <f>J60=Продукты!H60</f>
        <v>1</v>
      </c>
      <c r="T60" s="182" t="b">
        <f>A60=Продукты!A60</f>
        <v>1</v>
      </c>
    </row>
    <row r="61" spans="1:20" ht="15.75" thickBot="1" x14ac:dyDescent="0.3">
      <c r="A61" s="154"/>
      <c r="B61" s="225" t="s">
        <v>102</v>
      </c>
      <c r="C61" s="226"/>
      <c r="D61" s="226"/>
      <c r="E61" s="226"/>
      <c r="F61" s="226"/>
      <c r="G61" s="226"/>
      <c r="H61" s="226"/>
      <c r="I61" s="226"/>
      <c r="J61" s="226"/>
      <c r="K61" s="227"/>
      <c r="L61" s="45">
        <f>F61*Продукты!J61</f>
        <v>0</v>
      </c>
      <c r="M61" s="45">
        <f>H61*Продукты!J61</f>
        <v>0</v>
      </c>
      <c r="N61" s="45">
        <f>J61*Продукты!J61</f>
        <v>0</v>
      </c>
      <c r="P61" s="182" t="b">
        <f>E61=Продукты!E61</f>
        <v>1</v>
      </c>
      <c r="Q61" s="182" t="b">
        <f>F61=Продукты!F61</f>
        <v>1</v>
      </c>
      <c r="R61" s="182" t="b">
        <f>H61=Продукты!G61</f>
        <v>1</v>
      </c>
      <c r="S61" s="182" t="b">
        <f>J61=Продукты!H61</f>
        <v>1</v>
      </c>
      <c r="T61" s="182" t="b">
        <f>A61=Продукты!A61</f>
        <v>1</v>
      </c>
    </row>
    <row r="62" spans="1:20" x14ac:dyDescent="0.25">
      <c r="A62" s="154" t="s">
        <v>223</v>
      </c>
      <c r="B62" s="145">
        <v>51</v>
      </c>
      <c r="C62" s="188" t="s">
        <v>50</v>
      </c>
      <c r="D62" s="102" t="s">
        <v>28</v>
      </c>
      <c r="E62" s="102">
        <v>208.5</v>
      </c>
      <c r="F62" s="102">
        <v>160</v>
      </c>
      <c r="G62" s="60">
        <v>692</v>
      </c>
      <c r="H62" s="102">
        <v>139</v>
      </c>
      <c r="I62" s="125">
        <v>694</v>
      </c>
      <c r="J62" s="102">
        <v>134</v>
      </c>
      <c r="K62" s="62">
        <v>696</v>
      </c>
      <c r="L62" s="45">
        <f>F62*Продукты!J62</f>
        <v>0</v>
      </c>
      <c r="M62" s="45">
        <f>H62*Продукты!J62</f>
        <v>0</v>
      </c>
      <c r="N62" s="45">
        <f>J62*Продукты!J62</f>
        <v>0</v>
      </c>
      <c r="P62" s="182" t="b">
        <f>E62=Продукты!E62</f>
        <v>1</v>
      </c>
      <c r="Q62" s="182" t="b">
        <f>F62=Продукты!F62</f>
        <v>1</v>
      </c>
      <c r="R62" s="182" t="b">
        <f>H62=Продукты!G62</f>
        <v>1</v>
      </c>
      <c r="S62" s="182" t="b">
        <f>J62=Продукты!H62</f>
        <v>1</v>
      </c>
      <c r="T62" s="182" t="b">
        <f>A62=Продукты!A62</f>
        <v>1</v>
      </c>
    </row>
    <row r="63" spans="1:20" x14ac:dyDescent="0.25">
      <c r="A63" s="154" t="s">
        <v>236</v>
      </c>
      <c r="B63" s="158">
        <v>52</v>
      </c>
      <c r="C63" s="189" t="s">
        <v>94</v>
      </c>
      <c r="D63" s="155" t="s">
        <v>216</v>
      </c>
      <c r="E63" s="156">
        <v>239</v>
      </c>
      <c r="F63" s="156">
        <v>183</v>
      </c>
      <c r="G63" s="53">
        <v>1644</v>
      </c>
      <c r="H63" s="156">
        <v>159</v>
      </c>
      <c r="I63" s="54">
        <v>1646</v>
      </c>
      <c r="J63" s="156">
        <v>153</v>
      </c>
      <c r="K63" s="59">
        <v>1648</v>
      </c>
      <c r="L63" s="45">
        <f>F63*Продукты!J63</f>
        <v>0</v>
      </c>
      <c r="M63" s="45">
        <f>H63*Продукты!J63</f>
        <v>0</v>
      </c>
      <c r="N63" s="45">
        <f>J63*Продукты!J63</f>
        <v>0</v>
      </c>
      <c r="P63" s="182" t="b">
        <f>E63=Продукты!E63</f>
        <v>1</v>
      </c>
      <c r="Q63" s="182" t="b">
        <f>F63=Продукты!F63</f>
        <v>1</v>
      </c>
      <c r="R63" s="182" t="b">
        <f>H63=Продукты!G63</f>
        <v>1</v>
      </c>
      <c r="S63" s="182" t="b">
        <f>J63=Продукты!H63</f>
        <v>1</v>
      </c>
      <c r="T63" s="182" t="b">
        <f>A63=Продукты!A63</f>
        <v>1</v>
      </c>
    </row>
    <row r="64" spans="1:20" hidden="1" outlineLevel="1" x14ac:dyDescent="0.25">
      <c r="A64" s="154" t="s">
        <v>224</v>
      </c>
      <c r="B64" s="158">
        <v>53</v>
      </c>
      <c r="C64" s="189" t="s">
        <v>227</v>
      </c>
      <c r="D64" s="155" t="s">
        <v>28</v>
      </c>
      <c r="E64" s="156">
        <v>209</v>
      </c>
      <c r="F64" s="156">
        <v>160</v>
      </c>
      <c r="G64" s="53">
        <v>1664</v>
      </c>
      <c r="H64" s="156">
        <v>139</v>
      </c>
      <c r="I64" s="54">
        <v>1670</v>
      </c>
      <c r="J64" s="156">
        <v>134</v>
      </c>
      <c r="K64" s="59">
        <v>1676</v>
      </c>
      <c r="L64" s="45">
        <f>F64*Продукты!J64</f>
        <v>0</v>
      </c>
      <c r="M64" s="45">
        <f>H64*Продукты!J64</f>
        <v>0</v>
      </c>
      <c r="N64" s="45">
        <f>J64*Продукты!J64</f>
        <v>0</v>
      </c>
      <c r="P64" s="182" t="b">
        <f>E64=Продукты!E64</f>
        <v>1</v>
      </c>
      <c r="Q64" s="182" t="b">
        <f>F64=Продукты!F64</f>
        <v>1</v>
      </c>
      <c r="R64" s="182" t="b">
        <f>H64=Продукты!G64</f>
        <v>1</v>
      </c>
      <c r="S64" s="182" t="b">
        <f>J64=Продукты!H64</f>
        <v>1</v>
      </c>
      <c r="T64" s="182" t="b">
        <f>A64=Продукты!A64</f>
        <v>1</v>
      </c>
    </row>
    <row r="65" spans="1:20" hidden="1" outlineLevel="1" x14ac:dyDescent="0.25">
      <c r="A65" s="154" t="s">
        <v>225</v>
      </c>
      <c r="B65" s="158">
        <v>54</v>
      </c>
      <c r="C65" s="189" t="s">
        <v>228</v>
      </c>
      <c r="D65" s="155" t="s">
        <v>216</v>
      </c>
      <c r="E65" s="156">
        <v>239</v>
      </c>
      <c r="F65" s="156">
        <v>183</v>
      </c>
      <c r="G65" s="53">
        <v>1666</v>
      </c>
      <c r="H65" s="156">
        <v>159</v>
      </c>
      <c r="I65" s="54">
        <v>1672</v>
      </c>
      <c r="J65" s="156">
        <v>153</v>
      </c>
      <c r="K65" s="59">
        <v>1678</v>
      </c>
      <c r="L65" s="45">
        <f>F65*Продукты!J65</f>
        <v>0</v>
      </c>
      <c r="M65" s="45">
        <f>H65*Продукты!J65</f>
        <v>0</v>
      </c>
      <c r="N65" s="45">
        <f>J65*Продукты!J65</f>
        <v>0</v>
      </c>
      <c r="P65" s="182" t="b">
        <f>E65=Продукты!E65</f>
        <v>1</v>
      </c>
      <c r="Q65" s="182" t="b">
        <f>F65=Продукты!F65</f>
        <v>1</v>
      </c>
      <c r="R65" s="182" t="b">
        <f>H65=Продукты!G65</f>
        <v>1</v>
      </c>
      <c r="S65" s="182" t="b">
        <f>J65=Продукты!H65</f>
        <v>1</v>
      </c>
      <c r="T65" s="182" t="b">
        <f>A65=Продукты!A65</f>
        <v>1</v>
      </c>
    </row>
    <row r="66" spans="1:20" ht="15.75" collapsed="1" thickBot="1" x14ac:dyDescent="0.3">
      <c r="A66" s="154" t="s">
        <v>226</v>
      </c>
      <c r="B66" s="158">
        <v>55</v>
      </c>
      <c r="C66" s="189" t="s">
        <v>229</v>
      </c>
      <c r="D66" s="155" t="s">
        <v>216</v>
      </c>
      <c r="E66" s="156">
        <v>239</v>
      </c>
      <c r="F66" s="156">
        <v>183</v>
      </c>
      <c r="G66" s="53">
        <v>1668</v>
      </c>
      <c r="H66" s="156">
        <v>159</v>
      </c>
      <c r="I66" s="54">
        <v>1674</v>
      </c>
      <c r="J66" s="156">
        <v>153</v>
      </c>
      <c r="K66" s="59">
        <v>1680</v>
      </c>
      <c r="L66" s="45">
        <f>F66*Продукты!J66</f>
        <v>0</v>
      </c>
      <c r="M66" s="45">
        <f>H66*Продукты!J66</f>
        <v>0</v>
      </c>
      <c r="N66" s="45">
        <f>J66*Продукты!J66</f>
        <v>0</v>
      </c>
      <c r="P66" s="182" t="b">
        <f>E66=Продукты!E66</f>
        <v>1</v>
      </c>
      <c r="Q66" s="182" t="b">
        <f>F66=Продукты!F66</f>
        <v>1</v>
      </c>
      <c r="R66" s="182" t="b">
        <f>H66=Продукты!G66</f>
        <v>1</v>
      </c>
      <c r="S66" s="182" t="b">
        <f>J66=Продукты!H66</f>
        <v>1</v>
      </c>
      <c r="T66" s="182" t="b">
        <f>A66=Продукты!A66</f>
        <v>1</v>
      </c>
    </row>
    <row r="67" spans="1:20" ht="15.75" thickBot="1" x14ac:dyDescent="0.3">
      <c r="A67" s="154"/>
      <c r="B67" s="213" t="s">
        <v>196</v>
      </c>
      <c r="C67" s="214"/>
      <c r="D67" s="214"/>
      <c r="E67" s="214"/>
      <c r="F67" s="214"/>
      <c r="G67" s="214"/>
      <c r="H67" s="214"/>
      <c r="I67" s="214"/>
      <c r="J67" s="214"/>
      <c r="K67" s="228"/>
      <c r="L67" s="45">
        <f>F67*Продукты!J67</f>
        <v>0</v>
      </c>
      <c r="M67" s="45">
        <f>H67*Продукты!J67</f>
        <v>0</v>
      </c>
      <c r="N67" s="45">
        <f>J67*Продукты!J67</f>
        <v>0</v>
      </c>
      <c r="P67" s="182" t="b">
        <f>E67=Продукты!E67</f>
        <v>1</v>
      </c>
      <c r="Q67" s="182" t="b">
        <f>F67=Продукты!F67</f>
        <v>1</v>
      </c>
      <c r="R67" s="182" t="b">
        <f>H67=Продукты!G67</f>
        <v>1</v>
      </c>
      <c r="S67" s="182" t="b">
        <f>J67=Продукты!H67</f>
        <v>1</v>
      </c>
      <c r="T67" s="182" t="b">
        <f>A67=Продукты!A67</f>
        <v>1</v>
      </c>
    </row>
    <row r="68" spans="1:20" x14ac:dyDescent="0.25">
      <c r="A68" s="154" t="s">
        <v>202</v>
      </c>
      <c r="B68" s="140">
        <v>56</v>
      </c>
      <c r="C68" s="168" t="s">
        <v>197</v>
      </c>
      <c r="D68" s="170" t="s">
        <v>26</v>
      </c>
      <c r="E68" s="57">
        <v>995</v>
      </c>
      <c r="F68" s="57">
        <v>684</v>
      </c>
      <c r="G68" s="60">
        <v>1688</v>
      </c>
      <c r="H68" s="57">
        <v>595</v>
      </c>
      <c r="I68" s="125">
        <v>1698</v>
      </c>
      <c r="J68" s="57">
        <v>574</v>
      </c>
      <c r="K68" s="62">
        <v>1708</v>
      </c>
      <c r="L68" s="45">
        <f>F68*Продукты!J68</f>
        <v>0</v>
      </c>
      <c r="M68" s="45">
        <f>H68*Продукты!J68</f>
        <v>0</v>
      </c>
      <c r="N68" s="45">
        <f>J68*Продукты!J68</f>
        <v>0</v>
      </c>
      <c r="P68" s="182" t="b">
        <f>E68=Продукты!E68</f>
        <v>1</v>
      </c>
      <c r="Q68" s="182" t="b">
        <f>F68=Продукты!F68</f>
        <v>1</v>
      </c>
      <c r="R68" s="182" t="b">
        <f>H68=Продукты!G68</f>
        <v>1</v>
      </c>
      <c r="S68" s="182" t="b">
        <f>J68=Продукты!H68</f>
        <v>1</v>
      </c>
      <c r="T68" s="182" t="b">
        <f>A68=Продукты!A68</f>
        <v>1</v>
      </c>
    </row>
    <row r="69" spans="1:20" x14ac:dyDescent="0.25">
      <c r="A69" s="154" t="s">
        <v>203</v>
      </c>
      <c r="B69" s="141">
        <v>57</v>
      </c>
      <c r="C69" s="169" t="s">
        <v>198</v>
      </c>
      <c r="D69" s="32" t="s">
        <v>26</v>
      </c>
      <c r="E69" s="31">
        <v>935</v>
      </c>
      <c r="F69" s="31">
        <v>638</v>
      </c>
      <c r="G69" s="48">
        <v>1690</v>
      </c>
      <c r="H69" s="31">
        <v>555</v>
      </c>
      <c r="I69" s="49">
        <v>1700</v>
      </c>
      <c r="J69" s="31">
        <v>536</v>
      </c>
      <c r="K69" s="50">
        <v>1710</v>
      </c>
      <c r="L69" s="45">
        <f>F69*Продукты!J69</f>
        <v>0</v>
      </c>
      <c r="M69" s="45">
        <f>H69*Продукты!J69</f>
        <v>0</v>
      </c>
      <c r="N69" s="45">
        <f>J69*Продукты!J69</f>
        <v>0</v>
      </c>
      <c r="P69" s="182" t="b">
        <f>E69=Продукты!E69</f>
        <v>1</v>
      </c>
      <c r="Q69" s="182" t="b">
        <f>F69=Продукты!F69</f>
        <v>1</v>
      </c>
      <c r="R69" s="182" t="b">
        <f>H69=Продукты!G69</f>
        <v>1</v>
      </c>
      <c r="S69" s="182" t="b">
        <f>J69=Продукты!H69</f>
        <v>1</v>
      </c>
      <c r="T69" s="182" t="b">
        <f>A69=Продукты!A69</f>
        <v>1</v>
      </c>
    </row>
    <row r="70" spans="1:20" x14ac:dyDescent="0.25">
      <c r="A70" s="154" t="s">
        <v>204</v>
      </c>
      <c r="B70" s="140">
        <v>58</v>
      </c>
      <c r="C70" s="169" t="s">
        <v>199</v>
      </c>
      <c r="D70" s="32" t="s">
        <v>26</v>
      </c>
      <c r="E70" s="31">
        <v>995</v>
      </c>
      <c r="F70" s="31">
        <v>684</v>
      </c>
      <c r="G70" s="48">
        <v>1692</v>
      </c>
      <c r="H70" s="31">
        <v>595</v>
      </c>
      <c r="I70" s="49">
        <v>1702</v>
      </c>
      <c r="J70" s="31">
        <v>574</v>
      </c>
      <c r="K70" s="50">
        <v>1712</v>
      </c>
      <c r="L70" s="45">
        <f>F70*Продукты!J70</f>
        <v>0</v>
      </c>
      <c r="M70" s="45">
        <f>H70*Продукты!J70</f>
        <v>0</v>
      </c>
      <c r="N70" s="45">
        <f>J70*Продукты!J70</f>
        <v>0</v>
      </c>
      <c r="P70" s="182" t="b">
        <f>E70=Продукты!E70</f>
        <v>1</v>
      </c>
      <c r="Q70" s="182" t="b">
        <f>F70=Продукты!F70</f>
        <v>1</v>
      </c>
      <c r="R70" s="182" t="b">
        <f>H70=Продукты!G70</f>
        <v>1</v>
      </c>
      <c r="S70" s="182" t="b">
        <f>J70=Продукты!H70</f>
        <v>1</v>
      </c>
      <c r="T70" s="182" t="b">
        <f>A70=Продукты!A70</f>
        <v>1</v>
      </c>
    </row>
    <row r="71" spans="1:20" x14ac:dyDescent="0.25">
      <c r="A71" s="154" t="s">
        <v>205</v>
      </c>
      <c r="B71" s="141">
        <v>59</v>
      </c>
      <c r="C71" s="169" t="s">
        <v>200</v>
      </c>
      <c r="D71" s="32" t="s">
        <v>26</v>
      </c>
      <c r="E71" s="31">
        <v>955</v>
      </c>
      <c r="F71" s="31">
        <v>650</v>
      </c>
      <c r="G71" s="48">
        <v>1694</v>
      </c>
      <c r="H71" s="31">
        <v>565</v>
      </c>
      <c r="I71" s="49">
        <v>1704</v>
      </c>
      <c r="J71" s="31">
        <v>545</v>
      </c>
      <c r="K71" s="50">
        <v>1714</v>
      </c>
      <c r="L71" s="45">
        <f>F71*Продукты!J71</f>
        <v>0</v>
      </c>
      <c r="M71" s="45">
        <f>H71*Продукты!J71</f>
        <v>0</v>
      </c>
      <c r="N71" s="45">
        <f>J71*Продукты!J71</f>
        <v>0</v>
      </c>
      <c r="P71" s="182" t="b">
        <f>E71=Продукты!E71</f>
        <v>1</v>
      </c>
      <c r="Q71" s="182" t="b">
        <f>F71=Продукты!F71</f>
        <v>1</v>
      </c>
      <c r="R71" s="182" t="b">
        <f>H71=Продукты!G71</f>
        <v>1</v>
      </c>
      <c r="S71" s="182" t="b">
        <f>J71=Продукты!H71</f>
        <v>1</v>
      </c>
      <c r="T71" s="182" t="b">
        <f>A71=Продукты!A71</f>
        <v>1</v>
      </c>
    </row>
    <row r="72" spans="1:20" ht="15.75" thickBot="1" x14ac:dyDescent="0.3">
      <c r="A72" s="154" t="s">
        <v>206</v>
      </c>
      <c r="B72" s="140">
        <v>60</v>
      </c>
      <c r="C72" s="139" t="s">
        <v>201</v>
      </c>
      <c r="D72" s="171" t="s">
        <v>26</v>
      </c>
      <c r="E72" s="52">
        <v>975</v>
      </c>
      <c r="F72" s="52">
        <v>638</v>
      </c>
      <c r="G72" s="53">
        <v>1696</v>
      </c>
      <c r="H72" s="52">
        <v>555</v>
      </c>
      <c r="I72" s="54">
        <v>1706</v>
      </c>
      <c r="J72" s="52">
        <v>536</v>
      </c>
      <c r="K72" s="59">
        <v>1716</v>
      </c>
      <c r="L72" s="45">
        <f>F72*Продукты!J72</f>
        <v>0</v>
      </c>
      <c r="M72" s="45">
        <f>H72*Продукты!J72</f>
        <v>0</v>
      </c>
      <c r="N72" s="45">
        <f>J72*Продукты!J72</f>
        <v>0</v>
      </c>
      <c r="P72" s="182" t="b">
        <f>E72=Продукты!E72</f>
        <v>1</v>
      </c>
      <c r="Q72" s="182" t="b">
        <f>F72=Продукты!F72</f>
        <v>1</v>
      </c>
      <c r="R72" s="182" t="b">
        <f>H72=Продукты!G72</f>
        <v>1</v>
      </c>
      <c r="S72" s="182" t="b">
        <f>J72=Продукты!H72</f>
        <v>1</v>
      </c>
      <c r="T72" s="182" t="b">
        <f>A72=Продукты!A72</f>
        <v>1</v>
      </c>
    </row>
    <row r="73" spans="1:20" ht="15.75" thickBot="1" x14ac:dyDescent="0.3">
      <c r="A73" s="154"/>
      <c r="B73" s="225" t="s">
        <v>88</v>
      </c>
      <c r="C73" s="226"/>
      <c r="D73" s="226"/>
      <c r="E73" s="226"/>
      <c r="F73" s="226"/>
      <c r="G73" s="226"/>
      <c r="H73" s="226"/>
      <c r="I73" s="226"/>
      <c r="J73" s="226"/>
      <c r="K73" s="227"/>
      <c r="L73" s="45">
        <f>F73*Продукты!J73</f>
        <v>0</v>
      </c>
      <c r="M73" s="45">
        <f>H73*Продукты!J73</f>
        <v>0</v>
      </c>
      <c r="N73" s="45">
        <f>J73*Продукты!J73</f>
        <v>0</v>
      </c>
      <c r="P73" s="182" t="b">
        <f>E73=Продукты!E73</f>
        <v>1</v>
      </c>
      <c r="Q73" s="182" t="b">
        <f>F73=Продукты!F73</f>
        <v>1</v>
      </c>
      <c r="R73" s="182" t="b">
        <f>H73=Продукты!G73</f>
        <v>1</v>
      </c>
      <c r="S73" s="182" t="b">
        <f>J73=Продукты!H73</f>
        <v>1</v>
      </c>
      <c r="T73" s="182" t="b">
        <f>A73=Продукты!A73</f>
        <v>1</v>
      </c>
    </row>
    <row r="74" spans="1:20" ht="15.75" thickBot="1" x14ac:dyDescent="0.3">
      <c r="A74" s="154" t="s">
        <v>169</v>
      </c>
      <c r="B74" s="159">
        <v>61</v>
      </c>
      <c r="C74" s="190" t="s">
        <v>67</v>
      </c>
      <c r="D74" s="75" t="s">
        <v>66</v>
      </c>
      <c r="E74" s="76">
        <v>295</v>
      </c>
      <c r="F74" s="76">
        <v>219</v>
      </c>
      <c r="G74" s="131">
        <v>360</v>
      </c>
      <c r="H74" s="76">
        <v>190</v>
      </c>
      <c r="I74" s="61">
        <v>246</v>
      </c>
      <c r="J74" s="76">
        <v>183</v>
      </c>
      <c r="K74" s="133">
        <v>280</v>
      </c>
      <c r="L74" s="45">
        <f>F74*Продукты!J74</f>
        <v>0</v>
      </c>
      <c r="M74" s="45">
        <f>H74*Продукты!J74</f>
        <v>0</v>
      </c>
      <c r="N74" s="45">
        <f>J74*Продукты!J74</f>
        <v>0</v>
      </c>
      <c r="P74" s="182" t="b">
        <f>E74=Продукты!E74</f>
        <v>1</v>
      </c>
      <c r="Q74" s="182" t="b">
        <f>F74=Продукты!F74</f>
        <v>1</v>
      </c>
      <c r="R74" s="182" t="b">
        <f>H74=Продукты!G74</f>
        <v>1</v>
      </c>
      <c r="S74" s="182" t="b">
        <f>J74=Продукты!H74</f>
        <v>1</v>
      </c>
      <c r="T74" s="182" t="b">
        <f>A74=Продукты!A74</f>
        <v>1</v>
      </c>
    </row>
    <row r="75" spans="1:20" ht="15.75" thickBot="1" x14ac:dyDescent="0.3">
      <c r="A75" s="154"/>
      <c r="B75" s="225" t="s">
        <v>89</v>
      </c>
      <c r="C75" s="226"/>
      <c r="D75" s="226"/>
      <c r="E75" s="226"/>
      <c r="F75" s="226"/>
      <c r="G75" s="226"/>
      <c r="H75" s="226"/>
      <c r="I75" s="226"/>
      <c r="J75" s="226"/>
      <c r="K75" s="227"/>
      <c r="L75" s="45">
        <f>F75*Продукты!J75</f>
        <v>0</v>
      </c>
      <c r="M75" s="45">
        <f>H75*Продукты!J75</f>
        <v>0</v>
      </c>
      <c r="N75" s="45">
        <f>J75*Продукты!J75</f>
        <v>0</v>
      </c>
      <c r="P75" s="182" t="b">
        <f>E75=Продукты!E75</f>
        <v>1</v>
      </c>
      <c r="Q75" s="182" t="b">
        <f>F75=Продукты!F75</f>
        <v>1</v>
      </c>
      <c r="R75" s="182" t="b">
        <f>H75=Продукты!G75</f>
        <v>1</v>
      </c>
      <c r="S75" s="182" t="b">
        <f>J75=Продукты!H75</f>
        <v>1</v>
      </c>
      <c r="T75" s="182" t="b">
        <f>A75=Продукты!A75</f>
        <v>1</v>
      </c>
    </row>
    <row r="76" spans="1:20" x14ac:dyDescent="0.25">
      <c r="A76" s="154" t="s">
        <v>170</v>
      </c>
      <c r="B76" s="140">
        <v>62</v>
      </c>
      <c r="C76" s="157" t="s">
        <v>90</v>
      </c>
      <c r="D76" s="104" t="s">
        <v>41</v>
      </c>
      <c r="E76" s="105">
        <v>1550</v>
      </c>
      <c r="F76" s="105">
        <v>1104</v>
      </c>
      <c r="G76" s="130">
        <v>772</v>
      </c>
      <c r="H76" s="105">
        <v>960</v>
      </c>
      <c r="I76" s="125">
        <v>720</v>
      </c>
      <c r="J76" s="105">
        <v>926</v>
      </c>
      <c r="K76" s="62">
        <v>724</v>
      </c>
      <c r="L76" s="45">
        <f>F76*Продукты!J76</f>
        <v>0</v>
      </c>
      <c r="M76" s="45">
        <f>H76*Продукты!J76</f>
        <v>0</v>
      </c>
      <c r="N76" s="45">
        <f>J76*Продукты!J76</f>
        <v>0</v>
      </c>
      <c r="P76" s="182" t="b">
        <f>E76=Продукты!E76</f>
        <v>1</v>
      </c>
      <c r="Q76" s="182" t="b">
        <f>F76=Продукты!F76</f>
        <v>1</v>
      </c>
      <c r="R76" s="182" t="b">
        <f>H76=Продукты!G76</f>
        <v>1</v>
      </c>
      <c r="S76" s="182" t="b">
        <f>J76=Продукты!H76</f>
        <v>1</v>
      </c>
      <c r="T76" s="182" t="b">
        <f>A76=Продукты!A76</f>
        <v>1</v>
      </c>
    </row>
    <row r="77" spans="1:20" x14ac:dyDescent="0.25">
      <c r="A77" s="154" t="s">
        <v>171</v>
      </c>
      <c r="B77" s="141">
        <v>63</v>
      </c>
      <c r="C77" s="67" t="s">
        <v>69</v>
      </c>
      <c r="D77" s="35" t="s">
        <v>41</v>
      </c>
      <c r="E77" s="36">
        <v>2180</v>
      </c>
      <c r="F77" s="36">
        <v>1564</v>
      </c>
      <c r="G77" s="65">
        <v>774</v>
      </c>
      <c r="H77" s="36">
        <v>1360</v>
      </c>
      <c r="I77" s="49">
        <v>722</v>
      </c>
      <c r="J77" s="36">
        <v>1312</v>
      </c>
      <c r="K77" s="50">
        <v>726</v>
      </c>
      <c r="L77" s="45">
        <f>F77*Продукты!J77</f>
        <v>0</v>
      </c>
      <c r="M77" s="45">
        <f>H77*Продукты!J77</f>
        <v>0</v>
      </c>
      <c r="N77" s="45">
        <f>J77*Продукты!J77</f>
        <v>0</v>
      </c>
      <c r="P77" s="182" t="b">
        <f>E77=Продукты!E77</f>
        <v>1</v>
      </c>
      <c r="Q77" s="182" t="b">
        <f>F77=Продукты!F77</f>
        <v>1</v>
      </c>
      <c r="R77" s="182" t="b">
        <f>H77=Продукты!G77</f>
        <v>1</v>
      </c>
      <c r="S77" s="182" t="b">
        <f>J77=Продукты!H77</f>
        <v>1</v>
      </c>
      <c r="T77" s="182" t="b">
        <f>A77=Продукты!A77</f>
        <v>1</v>
      </c>
    </row>
    <row r="78" spans="1:20" x14ac:dyDescent="0.25">
      <c r="A78" s="154" t="s">
        <v>172</v>
      </c>
      <c r="B78" s="140">
        <v>64</v>
      </c>
      <c r="C78" s="67" t="s">
        <v>71</v>
      </c>
      <c r="D78" s="35" t="s">
        <v>41</v>
      </c>
      <c r="E78" s="36">
        <v>2230</v>
      </c>
      <c r="F78" s="36">
        <v>1599</v>
      </c>
      <c r="G78" s="65">
        <v>776</v>
      </c>
      <c r="H78" s="36">
        <v>1390</v>
      </c>
      <c r="I78" s="49">
        <v>682</v>
      </c>
      <c r="J78" s="36">
        <v>1341</v>
      </c>
      <c r="K78" s="50">
        <v>728</v>
      </c>
      <c r="L78" s="45">
        <f>F78*Продукты!J78</f>
        <v>0</v>
      </c>
      <c r="M78" s="45">
        <f>H78*Продукты!J78</f>
        <v>0</v>
      </c>
      <c r="N78" s="45">
        <f>J78*Продукты!J78</f>
        <v>0</v>
      </c>
      <c r="P78" s="182" t="b">
        <f>E78=Продукты!E78</f>
        <v>1</v>
      </c>
      <c r="Q78" s="182" t="b">
        <f>F78=Продукты!F78</f>
        <v>1</v>
      </c>
      <c r="R78" s="182" t="b">
        <f>H78=Продукты!G78</f>
        <v>1</v>
      </c>
      <c r="S78" s="182" t="b">
        <f>J78=Продукты!H78</f>
        <v>1</v>
      </c>
      <c r="T78" s="182" t="b">
        <f>A78=Продукты!A78</f>
        <v>1</v>
      </c>
    </row>
    <row r="79" spans="1:20" x14ac:dyDescent="0.25">
      <c r="A79" s="154" t="s">
        <v>173</v>
      </c>
      <c r="B79" s="141">
        <v>65</v>
      </c>
      <c r="C79" s="67" t="s">
        <v>72</v>
      </c>
      <c r="D79" s="35" t="s">
        <v>41</v>
      </c>
      <c r="E79" s="36">
        <v>1670</v>
      </c>
      <c r="F79" s="36">
        <v>1196</v>
      </c>
      <c r="G79" s="65">
        <v>778</v>
      </c>
      <c r="H79" s="36">
        <v>1040</v>
      </c>
      <c r="I79" s="49">
        <v>744</v>
      </c>
      <c r="J79" s="36">
        <v>1004</v>
      </c>
      <c r="K79" s="50">
        <v>730</v>
      </c>
      <c r="L79" s="45">
        <f>F79*Продукты!J79</f>
        <v>0</v>
      </c>
      <c r="M79" s="45">
        <f>H79*Продукты!J79</f>
        <v>0</v>
      </c>
      <c r="N79" s="45">
        <f>J79*Продукты!J79</f>
        <v>0</v>
      </c>
      <c r="P79" s="182" t="b">
        <f>E79=Продукты!E79</f>
        <v>1</v>
      </c>
      <c r="Q79" s="182" t="b">
        <f>F79=Продукты!F79</f>
        <v>1</v>
      </c>
      <c r="R79" s="182" t="b">
        <f>H79=Продукты!G79</f>
        <v>1</v>
      </c>
      <c r="S79" s="182" t="b">
        <f>J79=Продукты!H79</f>
        <v>1</v>
      </c>
      <c r="T79" s="182" t="b">
        <f>A79=Продукты!A79</f>
        <v>1</v>
      </c>
    </row>
    <row r="80" spans="1:20" x14ac:dyDescent="0.25">
      <c r="A80" s="154" t="s">
        <v>174</v>
      </c>
      <c r="B80" s="140">
        <v>66</v>
      </c>
      <c r="C80" s="67" t="s">
        <v>74</v>
      </c>
      <c r="D80" s="35" t="s">
        <v>41</v>
      </c>
      <c r="E80" s="36">
        <v>1500</v>
      </c>
      <c r="F80" s="36">
        <v>1070</v>
      </c>
      <c r="G80" s="65">
        <v>780</v>
      </c>
      <c r="H80" s="36">
        <v>930</v>
      </c>
      <c r="I80" s="49">
        <v>746</v>
      </c>
      <c r="J80" s="36">
        <v>897</v>
      </c>
      <c r="K80" s="50">
        <v>732</v>
      </c>
      <c r="L80" s="45">
        <f>F80*Продукты!J80</f>
        <v>0</v>
      </c>
      <c r="M80" s="45">
        <f>H80*Продукты!J80</f>
        <v>0</v>
      </c>
      <c r="N80" s="45">
        <f>J80*Продукты!J80</f>
        <v>0</v>
      </c>
      <c r="P80" s="182" t="b">
        <f>E80=Продукты!E80</f>
        <v>1</v>
      </c>
      <c r="Q80" s="182" t="b">
        <f>F80=Продукты!F80</f>
        <v>1</v>
      </c>
      <c r="R80" s="182" t="b">
        <f>H80=Продукты!G80</f>
        <v>1</v>
      </c>
      <c r="S80" s="182" t="b">
        <f>J80=Продукты!H80</f>
        <v>1</v>
      </c>
      <c r="T80" s="182" t="b">
        <f>A80=Продукты!A80</f>
        <v>1</v>
      </c>
    </row>
    <row r="81" spans="1:20" x14ac:dyDescent="0.25">
      <c r="A81" s="154" t="s">
        <v>175</v>
      </c>
      <c r="B81" s="141">
        <v>67</v>
      </c>
      <c r="C81" s="67" t="s">
        <v>76</v>
      </c>
      <c r="D81" s="35" t="s">
        <v>41</v>
      </c>
      <c r="E81" s="36">
        <v>2450</v>
      </c>
      <c r="F81" s="36">
        <v>1760</v>
      </c>
      <c r="G81" s="65">
        <v>782</v>
      </c>
      <c r="H81" s="36">
        <v>1530</v>
      </c>
      <c r="I81" s="49">
        <v>748</v>
      </c>
      <c r="J81" s="36">
        <v>1476</v>
      </c>
      <c r="K81" s="50">
        <v>734</v>
      </c>
      <c r="L81" s="45">
        <f>F81*Продукты!J81</f>
        <v>0</v>
      </c>
      <c r="M81" s="45">
        <f>H81*Продукты!J81</f>
        <v>0</v>
      </c>
      <c r="N81" s="45">
        <f>J81*Продукты!J81</f>
        <v>0</v>
      </c>
      <c r="P81" s="182" t="b">
        <f>E81=Продукты!E81</f>
        <v>1</v>
      </c>
      <c r="Q81" s="182" t="b">
        <f>F81=Продукты!F81</f>
        <v>1</v>
      </c>
      <c r="R81" s="182" t="b">
        <f>H81=Продукты!G81</f>
        <v>1</v>
      </c>
      <c r="S81" s="182" t="b">
        <f>J81=Продукты!H81</f>
        <v>1</v>
      </c>
      <c r="T81" s="182" t="b">
        <f>A81=Продукты!A81</f>
        <v>1</v>
      </c>
    </row>
    <row r="82" spans="1:20" x14ac:dyDescent="0.25">
      <c r="A82" s="154" t="s">
        <v>176</v>
      </c>
      <c r="B82" s="140">
        <v>68</v>
      </c>
      <c r="C82" s="67" t="s">
        <v>77</v>
      </c>
      <c r="D82" s="35" t="s">
        <v>41</v>
      </c>
      <c r="E82" s="36">
        <v>1900</v>
      </c>
      <c r="F82" s="36">
        <v>1369</v>
      </c>
      <c r="G82" s="65">
        <v>784</v>
      </c>
      <c r="H82" s="36">
        <v>1190</v>
      </c>
      <c r="I82" s="49">
        <v>684</v>
      </c>
      <c r="J82" s="36">
        <v>1148</v>
      </c>
      <c r="K82" s="50">
        <v>736</v>
      </c>
      <c r="L82" s="45">
        <f>F82*Продукты!J82</f>
        <v>0</v>
      </c>
      <c r="M82" s="45">
        <f>H82*Продукты!J82</f>
        <v>0</v>
      </c>
      <c r="N82" s="45">
        <f>J82*Продукты!J82</f>
        <v>0</v>
      </c>
      <c r="P82" s="182" t="b">
        <f>E82=Продукты!E82</f>
        <v>1</v>
      </c>
      <c r="Q82" s="182" t="b">
        <f>F82=Продукты!F82</f>
        <v>1</v>
      </c>
      <c r="R82" s="182" t="b">
        <f>H82=Продукты!G82</f>
        <v>1</v>
      </c>
      <c r="S82" s="182" t="b">
        <f>J82=Продукты!H82</f>
        <v>1</v>
      </c>
      <c r="T82" s="182" t="b">
        <f>A82=Продукты!A82</f>
        <v>1</v>
      </c>
    </row>
    <row r="83" spans="1:20" x14ac:dyDescent="0.25">
      <c r="A83" s="154" t="s">
        <v>177</v>
      </c>
      <c r="B83" s="141">
        <v>69</v>
      </c>
      <c r="C83" s="67" t="s">
        <v>79</v>
      </c>
      <c r="D83" s="35" t="s">
        <v>41</v>
      </c>
      <c r="E83" s="36">
        <v>1850</v>
      </c>
      <c r="F83" s="36">
        <v>1323</v>
      </c>
      <c r="G83" s="65">
        <v>786</v>
      </c>
      <c r="H83" s="36">
        <v>1150</v>
      </c>
      <c r="I83" s="49">
        <v>750</v>
      </c>
      <c r="J83" s="36">
        <v>1110</v>
      </c>
      <c r="K83" s="50">
        <v>738</v>
      </c>
      <c r="L83" s="45">
        <f>F83*Продукты!J83</f>
        <v>0</v>
      </c>
      <c r="M83" s="45">
        <f>H83*Продукты!J83</f>
        <v>0</v>
      </c>
      <c r="N83" s="45">
        <f>J83*Продукты!J83</f>
        <v>0</v>
      </c>
      <c r="P83" s="182" t="b">
        <f>E83=Продукты!E83</f>
        <v>1</v>
      </c>
      <c r="Q83" s="182" t="b">
        <f>F83=Продукты!F83</f>
        <v>1</v>
      </c>
      <c r="R83" s="182" t="b">
        <f>H83=Продукты!G83</f>
        <v>1</v>
      </c>
      <c r="S83" s="182" t="b">
        <f>J83=Продукты!H83</f>
        <v>1</v>
      </c>
      <c r="T83" s="182" t="b">
        <f>A83=Продукты!A83</f>
        <v>1</v>
      </c>
    </row>
    <row r="84" spans="1:20" x14ac:dyDescent="0.25">
      <c r="A84" s="154" t="s">
        <v>178</v>
      </c>
      <c r="B84" s="140">
        <v>70</v>
      </c>
      <c r="C84" s="67" t="s">
        <v>81</v>
      </c>
      <c r="D84" s="35" t="s">
        <v>41</v>
      </c>
      <c r="E84" s="36">
        <v>1670</v>
      </c>
      <c r="F84" s="36">
        <v>1196</v>
      </c>
      <c r="G84" s="65">
        <v>788</v>
      </c>
      <c r="H84" s="36">
        <v>1040</v>
      </c>
      <c r="I84" s="49">
        <v>752</v>
      </c>
      <c r="J84" s="36">
        <v>1004</v>
      </c>
      <c r="K84" s="50">
        <v>740</v>
      </c>
      <c r="L84" s="45">
        <f>F84*Продукты!J84</f>
        <v>0</v>
      </c>
      <c r="M84" s="45">
        <f>H84*Продукты!J84</f>
        <v>0</v>
      </c>
      <c r="N84" s="45">
        <f>J84*Продукты!J84</f>
        <v>0</v>
      </c>
      <c r="P84" s="182" t="b">
        <f>E84=Продукты!E84</f>
        <v>1</v>
      </c>
      <c r="Q84" s="182" t="b">
        <f>F84=Продукты!F84</f>
        <v>1</v>
      </c>
      <c r="R84" s="182" t="b">
        <f>H84=Продукты!G84</f>
        <v>1</v>
      </c>
      <c r="S84" s="182" t="b">
        <f>J84=Продукты!H84</f>
        <v>1</v>
      </c>
      <c r="T84" s="182" t="b">
        <f>A84=Продукты!A84</f>
        <v>1</v>
      </c>
    </row>
    <row r="85" spans="1:20" x14ac:dyDescent="0.25">
      <c r="A85" s="154" t="s">
        <v>179</v>
      </c>
      <c r="B85" s="141">
        <v>71</v>
      </c>
      <c r="C85" s="67" t="s">
        <v>82</v>
      </c>
      <c r="D85" s="35" t="s">
        <v>41</v>
      </c>
      <c r="E85" s="36">
        <v>2160</v>
      </c>
      <c r="F85" s="36">
        <v>1553</v>
      </c>
      <c r="G85" s="65">
        <v>790</v>
      </c>
      <c r="H85" s="36">
        <v>1350</v>
      </c>
      <c r="I85" s="49">
        <v>754</v>
      </c>
      <c r="J85" s="36">
        <v>1303</v>
      </c>
      <c r="K85" s="50">
        <v>742</v>
      </c>
      <c r="L85" s="45">
        <f>F85*Продукты!J85</f>
        <v>0</v>
      </c>
      <c r="M85" s="45">
        <f>H85*Продукты!J85</f>
        <v>0</v>
      </c>
      <c r="N85" s="45">
        <f>J85*Продукты!J85</f>
        <v>0</v>
      </c>
      <c r="P85" s="182" t="b">
        <f>E85=Продукты!E85</f>
        <v>1</v>
      </c>
      <c r="Q85" s="182" t="b">
        <f>F85=Продукты!F85</f>
        <v>1</v>
      </c>
      <c r="R85" s="182" t="b">
        <f>H85=Продукты!G85</f>
        <v>1</v>
      </c>
      <c r="S85" s="182" t="b">
        <f>J85=Продукты!H85</f>
        <v>1</v>
      </c>
      <c r="T85" s="182" t="b">
        <f>A85=Продукты!A85</f>
        <v>1</v>
      </c>
    </row>
    <row r="86" spans="1:20" x14ac:dyDescent="0.25">
      <c r="A86" s="154" t="s">
        <v>180</v>
      </c>
      <c r="B86" s="140">
        <v>72</v>
      </c>
      <c r="C86" s="191" t="s">
        <v>83</v>
      </c>
      <c r="D86" s="35" t="s">
        <v>41</v>
      </c>
      <c r="E86" s="35">
        <v>1585</v>
      </c>
      <c r="F86" s="36">
        <v>1139</v>
      </c>
      <c r="G86" s="65">
        <v>792</v>
      </c>
      <c r="H86" s="36">
        <v>990</v>
      </c>
      <c r="I86" s="49">
        <v>756</v>
      </c>
      <c r="J86" s="36">
        <v>955</v>
      </c>
      <c r="K86" s="50">
        <v>762</v>
      </c>
      <c r="L86" s="45">
        <f>F86*Продукты!J86</f>
        <v>0</v>
      </c>
      <c r="M86" s="45">
        <f>H86*Продукты!J86</f>
        <v>0</v>
      </c>
      <c r="N86" s="45">
        <f>J86*Продукты!J86</f>
        <v>0</v>
      </c>
      <c r="P86" s="182" t="b">
        <f>E86=Продукты!E86</f>
        <v>1</v>
      </c>
      <c r="Q86" s="182" t="b">
        <f>F86=Продукты!F86</f>
        <v>1</v>
      </c>
      <c r="R86" s="182" t="b">
        <f>H86=Продукты!G86</f>
        <v>1</v>
      </c>
      <c r="S86" s="182" t="b">
        <f>J86=Продукты!H86</f>
        <v>1</v>
      </c>
      <c r="T86" s="182" t="b">
        <f>A86=Продукты!A86</f>
        <v>1</v>
      </c>
    </row>
    <row r="87" spans="1:20" x14ac:dyDescent="0.25">
      <c r="A87" s="154" t="s">
        <v>181</v>
      </c>
      <c r="B87" s="141">
        <v>73</v>
      </c>
      <c r="C87" s="191" t="s">
        <v>84</v>
      </c>
      <c r="D87" s="35" t="s">
        <v>41</v>
      </c>
      <c r="E87" s="35">
        <v>1920</v>
      </c>
      <c r="F87" s="36">
        <v>1380</v>
      </c>
      <c r="G87" s="65">
        <v>794</v>
      </c>
      <c r="H87" s="36">
        <v>1200</v>
      </c>
      <c r="I87" s="49">
        <v>758</v>
      </c>
      <c r="J87" s="36">
        <v>1158</v>
      </c>
      <c r="K87" s="50">
        <v>768</v>
      </c>
      <c r="L87" s="45">
        <f>F87*Продукты!J87</f>
        <v>0</v>
      </c>
      <c r="M87" s="45">
        <f>H87*Продукты!J87</f>
        <v>0</v>
      </c>
      <c r="N87" s="45">
        <f>J87*Продукты!J87</f>
        <v>0</v>
      </c>
      <c r="P87" s="182" t="b">
        <f>E87=Продукты!E87</f>
        <v>1</v>
      </c>
      <c r="Q87" s="182" t="b">
        <f>F87=Продукты!F87</f>
        <v>1</v>
      </c>
      <c r="R87" s="182" t="b">
        <f>H87=Продукты!G87</f>
        <v>1</v>
      </c>
      <c r="S87" s="182" t="b">
        <f>J87=Продукты!H87</f>
        <v>1</v>
      </c>
      <c r="T87" s="182" t="b">
        <f>A87=Продукты!A87</f>
        <v>1</v>
      </c>
    </row>
    <row r="88" spans="1:20" x14ac:dyDescent="0.25">
      <c r="A88" s="154" t="s">
        <v>182</v>
      </c>
      <c r="B88" s="140">
        <v>74</v>
      </c>
      <c r="C88" s="191" t="s">
        <v>86</v>
      </c>
      <c r="D88" s="35" t="s">
        <v>41</v>
      </c>
      <c r="E88" s="35">
        <v>1795</v>
      </c>
      <c r="F88" s="36">
        <v>1288</v>
      </c>
      <c r="G88" s="65">
        <v>796</v>
      </c>
      <c r="H88" s="36">
        <v>1120</v>
      </c>
      <c r="I88" s="49">
        <v>760</v>
      </c>
      <c r="J88" s="36">
        <v>1081</v>
      </c>
      <c r="K88" s="50">
        <v>770</v>
      </c>
      <c r="L88" s="45">
        <f>F88*Продукты!J88</f>
        <v>0</v>
      </c>
      <c r="M88" s="45">
        <f>H88*Продукты!J88</f>
        <v>0</v>
      </c>
      <c r="N88" s="45">
        <f>J88*Продукты!J88</f>
        <v>0</v>
      </c>
      <c r="P88" s="182" t="b">
        <f>E88=Продукты!E88</f>
        <v>1</v>
      </c>
      <c r="Q88" s="182" t="b">
        <f>F88=Продукты!F88</f>
        <v>1</v>
      </c>
      <c r="R88" s="182" t="b">
        <f>H88=Продукты!G88</f>
        <v>1</v>
      </c>
      <c r="S88" s="182" t="b">
        <f>J88=Продукты!H88</f>
        <v>1</v>
      </c>
      <c r="T88" s="182" t="b">
        <f>A88=Продукты!A88</f>
        <v>1</v>
      </c>
    </row>
    <row r="89" spans="1:20" ht="15.75" thickBot="1" x14ac:dyDescent="0.3">
      <c r="A89" s="154" t="s">
        <v>183</v>
      </c>
      <c r="B89" s="141">
        <v>75</v>
      </c>
      <c r="C89" s="192" t="s">
        <v>56</v>
      </c>
      <c r="D89" s="63" t="s">
        <v>41</v>
      </c>
      <c r="E89" s="63">
        <v>2230</v>
      </c>
      <c r="F89" s="64">
        <v>1599</v>
      </c>
      <c r="G89" s="66">
        <v>1452</v>
      </c>
      <c r="H89" s="64">
        <v>1390</v>
      </c>
      <c r="I89" s="54">
        <v>1454</v>
      </c>
      <c r="J89" s="64">
        <v>1341</v>
      </c>
      <c r="K89" s="59">
        <v>1456</v>
      </c>
      <c r="L89" s="45">
        <f>F89*Продукты!J89</f>
        <v>0</v>
      </c>
      <c r="M89" s="45">
        <f>H89*Продукты!J89</f>
        <v>0</v>
      </c>
      <c r="N89" s="45">
        <f>J89*Продукты!J89</f>
        <v>0</v>
      </c>
      <c r="P89" s="182" t="b">
        <f>E89=Продукты!E89</f>
        <v>1</v>
      </c>
      <c r="Q89" s="182" t="b">
        <f>F89=Продукты!F89</f>
        <v>1</v>
      </c>
      <c r="R89" s="182" t="b">
        <f>H89=Продукты!G89</f>
        <v>1</v>
      </c>
      <c r="S89" s="182" t="b">
        <f>J89=Продукты!H89</f>
        <v>1</v>
      </c>
      <c r="T89" s="182" t="b">
        <f>A89=Продукты!A89</f>
        <v>1</v>
      </c>
    </row>
    <row r="90" spans="1:20" ht="15.75" thickBot="1" x14ac:dyDescent="0.3">
      <c r="A90" s="154"/>
      <c r="B90" s="225" t="s">
        <v>91</v>
      </c>
      <c r="C90" s="226"/>
      <c r="D90" s="226"/>
      <c r="E90" s="226"/>
      <c r="F90" s="226"/>
      <c r="G90" s="226"/>
      <c r="H90" s="226"/>
      <c r="I90" s="226"/>
      <c r="J90" s="226"/>
      <c r="K90" s="227"/>
      <c r="L90" s="45">
        <f>F90*Продукты!J90</f>
        <v>0</v>
      </c>
      <c r="M90" s="45">
        <f>H90*Продукты!J90</f>
        <v>0</v>
      </c>
      <c r="N90" s="45">
        <f>J90*Продукты!J90</f>
        <v>0</v>
      </c>
      <c r="P90" s="182" t="b">
        <f>E90=Продукты!E90</f>
        <v>1</v>
      </c>
      <c r="Q90" s="182" t="b">
        <f>F90=Продукты!F90</f>
        <v>1</v>
      </c>
      <c r="R90" s="182" t="b">
        <f>H90=Продукты!G90</f>
        <v>1</v>
      </c>
      <c r="S90" s="182" t="b">
        <f>J90=Продукты!H90</f>
        <v>1</v>
      </c>
      <c r="T90" s="182" t="b">
        <f>A90=Продукты!A90</f>
        <v>1</v>
      </c>
    </row>
    <row r="91" spans="1:20" x14ac:dyDescent="0.25">
      <c r="A91" s="154" t="s">
        <v>184</v>
      </c>
      <c r="B91" s="140">
        <v>76</v>
      </c>
      <c r="C91" s="193" t="s">
        <v>60</v>
      </c>
      <c r="D91" s="104" t="s">
        <v>41</v>
      </c>
      <c r="E91" s="104">
        <v>1970</v>
      </c>
      <c r="F91" s="105">
        <v>1392</v>
      </c>
      <c r="G91" s="130">
        <v>1484</v>
      </c>
      <c r="H91" s="105">
        <v>1210</v>
      </c>
      <c r="I91" s="125">
        <v>1494</v>
      </c>
      <c r="J91" s="105">
        <v>1168</v>
      </c>
      <c r="K91" s="62">
        <v>1504</v>
      </c>
      <c r="L91" s="45">
        <f>F91*Продукты!J91</f>
        <v>0</v>
      </c>
      <c r="M91" s="45">
        <f>H91*Продукты!J91</f>
        <v>0</v>
      </c>
      <c r="N91" s="45">
        <f>J91*Продукты!J91</f>
        <v>0</v>
      </c>
      <c r="P91" s="182" t="b">
        <f>E91=Продукты!E91</f>
        <v>1</v>
      </c>
      <c r="Q91" s="182" t="b">
        <f>F91=Продукты!F91</f>
        <v>1</v>
      </c>
      <c r="R91" s="182" t="b">
        <f>H91=Продукты!G91</f>
        <v>1</v>
      </c>
      <c r="S91" s="182" t="b">
        <f>J91=Продукты!H91</f>
        <v>1</v>
      </c>
      <c r="T91" s="182" t="b">
        <f>A91=Продукты!A91</f>
        <v>1</v>
      </c>
    </row>
    <row r="92" spans="1:20" x14ac:dyDescent="0.25">
      <c r="A92" s="154" t="s">
        <v>185</v>
      </c>
      <c r="B92" s="141">
        <v>77</v>
      </c>
      <c r="C92" s="194" t="s">
        <v>61</v>
      </c>
      <c r="D92" s="35" t="s">
        <v>41</v>
      </c>
      <c r="E92" s="35">
        <v>1900</v>
      </c>
      <c r="F92" s="36">
        <v>1323</v>
      </c>
      <c r="G92" s="65">
        <v>1486</v>
      </c>
      <c r="H92" s="36">
        <v>1150</v>
      </c>
      <c r="I92" s="49">
        <v>1496</v>
      </c>
      <c r="J92" s="36">
        <v>1110</v>
      </c>
      <c r="K92" s="50">
        <v>1506</v>
      </c>
      <c r="L92" s="45">
        <f>F92*Продукты!J92</f>
        <v>0</v>
      </c>
      <c r="M92" s="45">
        <f>H92*Продукты!J92</f>
        <v>0</v>
      </c>
      <c r="N92" s="45">
        <f>J92*Продукты!J92</f>
        <v>0</v>
      </c>
      <c r="P92" s="182" t="b">
        <f>E92=Продукты!E92</f>
        <v>1</v>
      </c>
      <c r="Q92" s="182" t="b">
        <f>F92=Продукты!F92</f>
        <v>1</v>
      </c>
      <c r="R92" s="182" t="b">
        <f>H92=Продукты!G92</f>
        <v>1</v>
      </c>
      <c r="S92" s="182" t="b">
        <f>J92=Продукты!H92</f>
        <v>1</v>
      </c>
      <c r="T92" s="182" t="b">
        <f>A92=Продукты!A92</f>
        <v>1</v>
      </c>
    </row>
    <row r="93" spans="1:20" x14ac:dyDescent="0.25">
      <c r="A93" s="154" t="s">
        <v>186</v>
      </c>
      <c r="B93" s="140">
        <v>78</v>
      </c>
      <c r="C93" s="194" t="s">
        <v>64</v>
      </c>
      <c r="D93" s="35" t="s">
        <v>41</v>
      </c>
      <c r="E93" s="35">
        <v>1900</v>
      </c>
      <c r="F93" s="36">
        <v>1323</v>
      </c>
      <c r="G93" s="65">
        <v>1488</v>
      </c>
      <c r="H93" s="36">
        <v>1150</v>
      </c>
      <c r="I93" s="49">
        <v>1498</v>
      </c>
      <c r="J93" s="36">
        <v>1110</v>
      </c>
      <c r="K93" s="50">
        <v>1508</v>
      </c>
      <c r="L93" s="45">
        <f>F93*Продукты!J93</f>
        <v>0</v>
      </c>
      <c r="M93" s="45">
        <f>H93*Продукты!J93</f>
        <v>0</v>
      </c>
      <c r="N93" s="45">
        <f>J93*Продукты!J93</f>
        <v>0</v>
      </c>
      <c r="P93" s="182" t="b">
        <f>E93=Продукты!E93</f>
        <v>1</v>
      </c>
      <c r="Q93" s="182" t="b">
        <f>F93=Продукты!F93</f>
        <v>1</v>
      </c>
      <c r="R93" s="182" t="b">
        <f>H93=Продукты!G93</f>
        <v>1</v>
      </c>
      <c r="S93" s="182" t="b">
        <f>J93=Продукты!H93</f>
        <v>1</v>
      </c>
      <c r="T93" s="182" t="b">
        <f>A93=Продукты!A93</f>
        <v>1</v>
      </c>
    </row>
    <row r="94" spans="1:20" x14ac:dyDescent="0.25">
      <c r="A94" s="154" t="s">
        <v>187</v>
      </c>
      <c r="B94" s="141">
        <v>79</v>
      </c>
      <c r="C94" s="194" t="s">
        <v>63</v>
      </c>
      <c r="D94" s="35" t="s">
        <v>41</v>
      </c>
      <c r="E94" s="35">
        <v>1900</v>
      </c>
      <c r="F94" s="36">
        <v>1323</v>
      </c>
      <c r="G94" s="65">
        <v>1490</v>
      </c>
      <c r="H94" s="36">
        <v>1150</v>
      </c>
      <c r="I94" s="49">
        <v>1500</v>
      </c>
      <c r="J94" s="36">
        <v>1110</v>
      </c>
      <c r="K94" s="50">
        <v>1510</v>
      </c>
      <c r="L94" s="45">
        <f>F94*Продукты!J94</f>
        <v>0</v>
      </c>
      <c r="M94" s="45">
        <f>H94*Продукты!J94</f>
        <v>0</v>
      </c>
      <c r="N94" s="45">
        <f>J94*Продукты!J94</f>
        <v>0</v>
      </c>
      <c r="P94" s="182" t="b">
        <f>E94=Продукты!E94</f>
        <v>1</v>
      </c>
      <c r="Q94" s="182" t="b">
        <f>F94=Продукты!F94</f>
        <v>1</v>
      </c>
      <c r="R94" s="182" t="b">
        <f>H94=Продукты!G94</f>
        <v>1</v>
      </c>
      <c r="S94" s="182" t="b">
        <f>J94=Продукты!H94</f>
        <v>1</v>
      </c>
      <c r="T94" s="182" t="b">
        <f>A94=Продукты!A94</f>
        <v>1</v>
      </c>
    </row>
    <row r="95" spans="1:20" ht="15.75" thickBot="1" x14ac:dyDescent="0.3">
      <c r="A95" s="154" t="s">
        <v>188</v>
      </c>
      <c r="B95" s="140">
        <v>80</v>
      </c>
      <c r="C95" s="192" t="s">
        <v>62</v>
      </c>
      <c r="D95" s="63" t="s">
        <v>41</v>
      </c>
      <c r="E95" s="63">
        <v>1900</v>
      </c>
      <c r="F95" s="64">
        <v>1323</v>
      </c>
      <c r="G95" s="66">
        <v>1492</v>
      </c>
      <c r="H95" s="64">
        <v>1150</v>
      </c>
      <c r="I95" s="54">
        <v>1502</v>
      </c>
      <c r="J95" s="64">
        <v>1110</v>
      </c>
      <c r="K95" s="59">
        <v>1512</v>
      </c>
      <c r="L95" s="45">
        <f>F95*Продукты!J95</f>
        <v>0</v>
      </c>
      <c r="M95" s="45">
        <f>H95*Продукты!J95</f>
        <v>0</v>
      </c>
      <c r="N95" s="45">
        <f>J95*Продукты!J95</f>
        <v>0</v>
      </c>
      <c r="P95" s="182" t="b">
        <f>E95=Продукты!E95</f>
        <v>1</v>
      </c>
      <c r="Q95" s="182" t="b">
        <f>F95=Продукты!F95</f>
        <v>1</v>
      </c>
      <c r="R95" s="182" t="b">
        <f>H95=Продукты!G95</f>
        <v>1</v>
      </c>
      <c r="S95" s="182" t="b">
        <f>J95=Продукты!H95</f>
        <v>1</v>
      </c>
      <c r="T95" s="182" t="b">
        <f>A95=Продукты!A95</f>
        <v>1</v>
      </c>
    </row>
    <row r="96" spans="1:20" ht="15.75" thickBot="1" x14ac:dyDescent="0.3">
      <c r="A96" s="154"/>
      <c r="B96" s="225" t="s">
        <v>31</v>
      </c>
      <c r="C96" s="226"/>
      <c r="D96" s="226"/>
      <c r="E96" s="226"/>
      <c r="F96" s="226"/>
      <c r="G96" s="226"/>
      <c r="H96" s="226"/>
      <c r="I96" s="226"/>
      <c r="J96" s="226"/>
      <c r="K96" s="227"/>
      <c r="L96" s="45">
        <f>F96*Продукты!J96</f>
        <v>0</v>
      </c>
      <c r="M96" s="45">
        <f>H96*Продукты!J96</f>
        <v>0</v>
      </c>
      <c r="N96" s="45">
        <f>J96*Продукты!J96</f>
        <v>0</v>
      </c>
      <c r="P96" s="182" t="b">
        <f>E96=Продукты!E96</f>
        <v>1</v>
      </c>
      <c r="Q96" s="182" t="b">
        <f>F96=Продукты!F96</f>
        <v>1</v>
      </c>
      <c r="R96" s="182" t="b">
        <f>H96=Продукты!G96</f>
        <v>1</v>
      </c>
      <c r="S96" s="182" t="b">
        <f>J96=Продукты!H96</f>
        <v>1</v>
      </c>
      <c r="T96" s="182" t="b">
        <f>A96=Продукты!A96</f>
        <v>1</v>
      </c>
    </row>
    <row r="97" spans="1:20" x14ac:dyDescent="0.25">
      <c r="A97" s="154" t="s">
        <v>108</v>
      </c>
      <c r="B97" s="146">
        <v>81</v>
      </c>
      <c r="C97" s="184" t="s">
        <v>12</v>
      </c>
      <c r="D97" s="108" t="s">
        <v>19</v>
      </c>
      <c r="E97" s="109">
        <v>350</v>
      </c>
      <c r="F97" s="109">
        <v>242</v>
      </c>
      <c r="G97" s="130">
        <v>316</v>
      </c>
      <c r="H97" s="109">
        <v>210</v>
      </c>
      <c r="I97" s="125">
        <v>326</v>
      </c>
      <c r="J97" s="109">
        <v>203</v>
      </c>
      <c r="K97" s="62">
        <v>370</v>
      </c>
      <c r="L97" s="45">
        <f>F97*Продукты!J97</f>
        <v>0</v>
      </c>
      <c r="M97" s="45">
        <f>H97*Продукты!J97</f>
        <v>0</v>
      </c>
      <c r="N97" s="45">
        <f>J97*Продукты!J97</f>
        <v>0</v>
      </c>
      <c r="P97" s="182" t="b">
        <f>E97=Продукты!E97</f>
        <v>1</v>
      </c>
      <c r="Q97" s="182" t="b">
        <f>F97=Продукты!F97</f>
        <v>1</v>
      </c>
      <c r="R97" s="182" t="b">
        <f>H97=Продукты!G97</f>
        <v>1</v>
      </c>
      <c r="S97" s="182" t="b">
        <f>J97=Продукты!H97</f>
        <v>1</v>
      </c>
      <c r="T97" s="182" t="b">
        <f>A97=Продукты!A97</f>
        <v>1</v>
      </c>
    </row>
    <row r="98" spans="1:20" x14ac:dyDescent="0.25">
      <c r="A98" s="154" t="s">
        <v>109</v>
      </c>
      <c r="B98" s="147">
        <v>82</v>
      </c>
      <c r="C98" s="185" t="s">
        <v>13</v>
      </c>
      <c r="D98" s="40" t="s">
        <v>25</v>
      </c>
      <c r="E98" s="41">
        <v>350</v>
      </c>
      <c r="F98" s="41">
        <v>242</v>
      </c>
      <c r="G98" s="65">
        <v>390</v>
      </c>
      <c r="H98" s="41">
        <v>210</v>
      </c>
      <c r="I98" s="49">
        <v>396</v>
      </c>
      <c r="J98" s="41">
        <v>203</v>
      </c>
      <c r="K98" s="50">
        <v>398</v>
      </c>
      <c r="L98" s="45">
        <f>F98*Продукты!J98</f>
        <v>0</v>
      </c>
      <c r="M98" s="45">
        <f>H98*Продукты!J98</f>
        <v>0</v>
      </c>
      <c r="N98" s="45">
        <f>J98*Продукты!J98</f>
        <v>0</v>
      </c>
      <c r="P98" s="182" t="b">
        <f>E98=Продукты!E98</f>
        <v>1</v>
      </c>
      <c r="Q98" s="182" t="b">
        <f>F98=Продукты!F98</f>
        <v>1</v>
      </c>
      <c r="R98" s="182" t="b">
        <f>H98=Продукты!G98</f>
        <v>1</v>
      </c>
      <c r="S98" s="182" t="b">
        <f>J98=Продукты!H98</f>
        <v>1</v>
      </c>
      <c r="T98" s="182" t="b">
        <f>A98=Продукты!A98</f>
        <v>1</v>
      </c>
    </row>
    <row r="99" spans="1:20" x14ac:dyDescent="0.25">
      <c r="A99" s="154" t="s">
        <v>110</v>
      </c>
      <c r="B99" s="146">
        <v>83</v>
      </c>
      <c r="C99" s="185" t="s">
        <v>14</v>
      </c>
      <c r="D99" s="40" t="s">
        <v>19</v>
      </c>
      <c r="E99" s="41">
        <v>350</v>
      </c>
      <c r="F99" s="41">
        <v>242</v>
      </c>
      <c r="G99" s="65">
        <v>312</v>
      </c>
      <c r="H99" s="41">
        <v>210</v>
      </c>
      <c r="I99" s="49">
        <v>322</v>
      </c>
      <c r="J99" s="41">
        <v>203</v>
      </c>
      <c r="K99" s="50">
        <v>364</v>
      </c>
      <c r="L99" s="45">
        <f>F99*Продукты!J99</f>
        <v>0</v>
      </c>
      <c r="M99" s="45">
        <f>H99*Продукты!J99</f>
        <v>0</v>
      </c>
      <c r="N99" s="45">
        <f>J99*Продукты!J99</f>
        <v>0</v>
      </c>
      <c r="P99" s="182" t="b">
        <f>E99=Продукты!E99</f>
        <v>1</v>
      </c>
      <c r="Q99" s="182" t="b">
        <f>F99=Продукты!F99</f>
        <v>1</v>
      </c>
      <c r="R99" s="182" t="b">
        <f>H99=Продукты!G99</f>
        <v>1</v>
      </c>
      <c r="S99" s="182" t="b">
        <f>J99=Продукты!H99</f>
        <v>1</v>
      </c>
      <c r="T99" s="182" t="b">
        <f>A99=Продукты!A99</f>
        <v>1</v>
      </c>
    </row>
    <row r="100" spans="1:20" x14ac:dyDescent="0.25">
      <c r="A100" s="154" t="s">
        <v>111</v>
      </c>
      <c r="B100" s="147">
        <v>84</v>
      </c>
      <c r="C100" s="185" t="s">
        <v>18</v>
      </c>
      <c r="D100" s="40" t="s">
        <v>19</v>
      </c>
      <c r="E100" s="41">
        <v>350</v>
      </c>
      <c r="F100" s="41">
        <v>242</v>
      </c>
      <c r="G100" s="65">
        <v>310</v>
      </c>
      <c r="H100" s="41">
        <v>210</v>
      </c>
      <c r="I100" s="49">
        <v>320</v>
      </c>
      <c r="J100" s="41">
        <v>203</v>
      </c>
      <c r="K100" s="50">
        <v>366</v>
      </c>
      <c r="L100" s="45">
        <f>F100*Продукты!J100</f>
        <v>0</v>
      </c>
      <c r="M100" s="45">
        <f>H100*Продукты!J100</f>
        <v>0</v>
      </c>
      <c r="N100" s="45">
        <f>J100*Продукты!J100</f>
        <v>0</v>
      </c>
      <c r="P100" s="182" t="b">
        <f>E100=Продукты!E100</f>
        <v>1</v>
      </c>
      <c r="Q100" s="182" t="b">
        <f>F100=Продукты!F100</f>
        <v>1</v>
      </c>
      <c r="R100" s="182" t="b">
        <f>H100=Продукты!G100</f>
        <v>1</v>
      </c>
      <c r="S100" s="182" t="b">
        <f>J100=Продукты!H100</f>
        <v>1</v>
      </c>
      <c r="T100" s="182" t="b">
        <f>A100=Продукты!A100</f>
        <v>1</v>
      </c>
    </row>
    <row r="101" spans="1:20" x14ac:dyDescent="0.25">
      <c r="A101" s="154" t="s">
        <v>112</v>
      </c>
      <c r="B101" s="146">
        <v>85</v>
      </c>
      <c r="C101" s="185" t="s">
        <v>20</v>
      </c>
      <c r="D101" s="40" t="s">
        <v>26</v>
      </c>
      <c r="E101" s="41">
        <v>350</v>
      </c>
      <c r="F101" s="41">
        <v>242</v>
      </c>
      <c r="G101" s="65">
        <v>392</v>
      </c>
      <c r="H101" s="41">
        <v>210</v>
      </c>
      <c r="I101" s="49">
        <v>394</v>
      </c>
      <c r="J101" s="41">
        <v>203</v>
      </c>
      <c r="K101" s="50">
        <v>400</v>
      </c>
      <c r="L101" s="45">
        <f>F101*Продукты!J101</f>
        <v>0</v>
      </c>
      <c r="M101" s="45">
        <f>H101*Продукты!J101</f>
        <v>0</v>
      </c>
      <c r="N101" s="45">
        <f>J101*Продукты!J101</f>
        <v>0</v>
      </c>
      <c r="P101" s="182" t="b">
        <f>E101=Продукты!E101</f>
        <v>1</v>
      </c>
      <c r="Q101" s="182" t="b">
        <f>F101=Продукты!F101</f>
        <v>1</v>
      </c>
      <c r="R101" s="182" t="b">
        <f>H101=Продукты!G101</f>
        <v>1</v>
      </c>
      <c r="S101" s="182" t="b">
        <f>J101=Продукты!H101</f>
        <v>1</v>
      </c>
      <c r="T101" s="182" t="b">
        <f>A101=Продукты!A101</f>
        <v>1</v>
      </c>
    </row>
    <row r="102" spans="1:20" x14ac:dyDescent="0.25">
      <c r="A102" s="154" t="s">
        <v>113</v>
      </c>
      <c r="B102" s="147">
        <v>86</v>
      </c>
      <c r="C102" s="185" t="s">
        <v>47</v>
      </c>
      <c r="D102" s="40" t="s">
        <v>19</v>
      </c>
      <c r="E102" s="41">
        <v>350</v>
      </c>
      <c r="F102" s="41">
        <v>242</v>
      </c>
      <c r="G102" s="65">
        <v>704</v>
      </c>
      <c r="H102" s="41">
        <v>210</v>
      </c>
      <c r="I102" s="49">
        <v>708</v>
      </c>
      <c r="J102" s="41">
        <v>203</v>
      </c>
      <c r="K102" s="50">
        <v>712</v>
      </c>
      <c r="L102" s="45">
        <f>F102*Продукты!J102</f>
        <v>0</v>
      </c>
      <c r="M102" s="45">
        <f>H102*Продукты!J102</f>
        <v>0</v>
      </c>
      <c r="N102" s="45">
        <f>J102*Продукты!J102</f>
        <v>0</v>
      </c>
      <c r="P102" s="182" t="b">
        <f>E102=Продукты!E102</f>
        <v>1</v>
      </c>
      <c r="Q102" s="182" t="b">
        <f>F102=Продукты!F102</f>
        <v>1</v>
      </c>
      <c r="R102" s="182" t="b">
        <f>H102=Продукты!G102</f>
        <v>1</v>
      </c>
      <c r="S102" s="182" t="b">
        <f>J102=Продукты!H102</f>
        <v>1</v>
      </c>
      <c r="T102" s="182" t="b">
        <f>A102=Продукты!A102</f>
        <v>1</v>
      </c>
    </row>
    <row r="103" spans="1:20" x14ac:dyDescent="0.25">
      <c r="A103" s="154" t="s">
        <v>114</v>
      </c>
      <c r="B103" s="146">
        <v>87</v>
      </c>
      <c r="C103" s="185" t="s">
        <v>49</v>
      </c>
      <c r="D103" s="40" t="s">
        <v>19</v>
      </c>
      <c r="E103" s="41">
        <v>350</v>
      </c>
      <c r="F103" s="41">
        <v>242</v>
      </c>
      <c r="G103" s="65">
        <v>706</v>
      </c>
      <c r="H103" s="41">
        <v>210</v>
      </c>
      <c r="I103" s="49">
        <v>710</v>
      </c>
      <c r="J103" s="41">
        <v>203</v>
      </c>
      <c r="K103" s="50">
        <v>714</v>
      </c>
      <c r="L103" s="45">
        <f>F103*Продукты!J103</f>
        <v>0</v>
      </c>
      <c r="M103" s="45">
        <f>H103*Продукты!J103</f>
        <v>0</v>
      </c>
      <c r="N103" s="45">
        <f>J103*Продукты!J103</f>
        <v>0</v>
      </c>
      <c r="P103" s="182" t="b">
        <f>E103=Продукты!E103</f>
        <v>1</v>
      </c>
      <c r="Q103" s="182" t="b">
        <f>F103=Продукты!F103</f>
        <v>1</v>
      </c>
      <c r="R103" s="182" t="b">
        <f>H103=Продукты!G103</f>
        <v>1</v>
      </c>
      <c r="S103" s="182" t="b">
        <f>J103=Продукты!H103</f>
        <v>1</v>
      </c>
      <c r="T103" s="182" t="b">
        <f>A103=Продукты!A103</f>
        <v>1</v>
      </c>
    </row>
    <row r="104" spans="1:20" ht="15.75" thickBot="1" x14ac:dyDescent="0.3">
      <c r="A104" s="154"/>
      <c r="B104" s="147">
        <v>88</v>
      </c>
      <c r="C104" s="185" t="s">
        <v>30</v>
      </c>
      <c r="D104" s="40" t="s">
        <v>29</v>
      </c>
      <c r="E104" s="41">
        <v>350</v>
      </c>
      <c r="F104" s="41">
        <v>245</v>
      </c>
      <c r="G104" s="65">
        <v>798</v>
      </c>
      <c r="H104" s="41">
        <v>210</v>
      </c>
      <c r="I104" s="49">
        <v>584</v>
      </c>
      <c r="J104" s="41">
        <v>203</v>
      </c>
      <c r="K104" s="50">
        <v>800</v>
      </c>
      <c r="L104" s="45">
        <f>F104*Продукты!J104</f>
        <v>0</v>
      </c>
      <c r="M104" s="45">
        <f>H104*Продукты!J104</f>
        <v>0</v>
      </c>
      <c r="N104" s="45">
        <f>J104*Продукты!J104</f>
        <v>0</v>
      </c>
      <c r="P104" s="182" t="b">
        <f>E104=Продукты!E104</f>
        <v>1</v>
      </c>
      <c r="Q104" s="182" t="b">
        <f>F104=Продукты!F104</f>
        <v>1</v>
      </c>
      <c r="R104" s="182" t="b">
        <f>H104=Продукты!G104</f>
        <v>1</v>
      </c>
      <c r="S104" s="182" t="b">
        <f>J104=Продукты!H104</f>
        <v>1</v>
      </c>
      <c r="T104" s="182" t="b">
        <f>A104=Продукты!A104</f>
        <v>1</v>
      </c>
    </row>
    <row r="105" spans="1:20" ht="15.75" thickBot="1" x14ac:dyDescent="0.3">
      <c r="A105" s="154"/>
      <c r="B105" s="225" t="s">
        <v>222</v>
      </c>
      <c r="C105" s="226"/>
      <c r="D105" s="226"/>
      <c r="E105" s="226"/>
      <c r="F105" s="226"/>
      <c r="G105" s="226"/>
      <c r="H105" s="226"/>
      <c r="I105" s="226"/>
      <c r="J105" s="226"/>
      <c r="K105" s="227"/>
      <c r="L105" s="45">
        <f>F105*Продукты!J105</f>
        <v>0</v>
      </c>
      <c r="M105" s="45">
        <f>H105*Продукты!J105</f>
        <v>0</v>
      </c>
      <c r="N105" s="45">
        <f>J105*Продукты!J105</f>
        <v>0</v>
      </c>
      <c r="P105" s="182" t="b">
        <f>E105=Продукты!E105</f>
        <v>1</v>
      </c>
      <c r="Q105" s="182" t="b">
        <f>F105=Продукты!F105</f>
        <v>1</v>
      </c>
      <c r="R105" s="182" t="b">
        <f>H105=Продукты!G105</f>
        <v>1</v>
      </c>
      <c r="S105" s="182" t="b">
        <f>J105=Продукты!H105</f>
        <v>1</v>
      </c>
      <c r="T105" s="182" t="b">
        <f>A105=Продукты!A105</f>
        <v>1</v>
      </c>
    </row>
    <row r="106" spans="1:20" x14ac:dyDescent="0.25">
      <c r="A106" s="154" t="s">
        <v>217</v>
      </c>
      <c r="B106" s="146">
        <v>89</v>
      </c>
      <c r="C106" s="184" t="s">
        <v>235</v>
      </c>
      <c r="D106" s="108" t="s">
        <v>207</v>
      </c>
      <c r="E106" s="109">
        <f>(134+138+146+140)*10</f>
        <v>5580</v>
      </c>
      <c r="F106" s="109">
        <v>3968</v>
      </c>
      <c r="G106" s="130">
        <v>1682</v>
      </c>
      <c r="H106" s="109">
        <v>3575</v>
      </c>
      <c r="I106" s="125">
        <v>1684</v>
      </c>
      <c r="J106" s="109">
        <v>3450</v>
      </c>
      <c r="K106" s="62">
        <v>1686</v>
      </c>
      <c r="L106" s="45">
        <f>F106*Продукты!J106</f>
        <v>0</v>
      </c>
      <c r="M106" s="45">
        <f>H106*Продукты!J106</f>
        <v>0</v>
      </c>
      <c r="N106" s="45">
        <f>J106*Продукты!J106</f>
        <v>0</v>
      </c>
      <c r="P106" s="182" t="b">
        <f>E106=Продукты!E106</f>
        <v>1</v>
      </c>
      <c r="Q106" s="182" t="b">
        <f>F106=Продукты!F106</f>
        <v>1</v>
      </c>
      <c r="R106" s="182" t="b">
        <f>H106=Продукты!G106</f>
        <v>1</v>
      </c>
      <c r="S106" s="182" t="b">
        <f>J106=Продукты!H106</f>
        <v>1</v>
      </c>
      <c r="T106" s="182" t="b">
        <f>A106=Продукты!A106</f>
        <v>1</v>
      </c>
    </row>
    <row r="107" spans="1:20" x14ac:dyDescent="0.25">
      <c r="A107" s="154" t="s">
        <v>208</v>
      </c>
      <c r="B107" s="147"/>
      <c r="C107" s="185" t="s">
        <v>209</v>
      </c>
      <c r="D107" s="40" t="s">
        <v>29</v>
      </c>
      <c r="E107" s="41" t="s">
        <v>218</v>
      </c>
      <c r="F107" s="41"/>
      <c r="G107" s="65"/>
      <c r="H107" s="41"/>
      <c r="I107" s="49"/>
      <c r="J107" s="41"/>
      <c r="K107" s="50"/>
      <c r="L107" s="45">
        <f>F107*Продукты!J107</f>
        <v>0</v>
      </c>
      <c r="M107" s="45">
        <f>H107*Продукты!J107</f>
        <v>0</v>
      </c>
      <c r="N107" s="45">
        <f>J107*Продукты!J107</f>
        <v>0</v>
      </c>
      <c r="P107" s="182" t="b">
        <f>E107=Продукты!E107</f>
        <v>1</v>
      </c>
      <c r="Q107" s="182" t="b">
        <f>F107=Продукты!F107</f>
        <v>1</v>
      </c>
      <c r="R107" s="182" t="b">
        <f>H107=Продукты!G107</f>
        <v>1</v>
      </c>
      <c r="S107" s="182" t="b">
        <f>J107=Продукты!H107</f>
        <v>1</v>
      </c>
      <c r="T107" s="182" t="b">
        <f>A107=Продукты!A107</f>
        <v>1</v>
      </c>
    </row>
    <row r="108" spans="1:20" x14ac:dyDescent="0.25">
      <c r="A108" s="154" t="s">
        <v>210</v>
      </c>
      <c r="B108" s="147"/>
      <c r="C108" s="185" t="s">
        <v>211</v>
      </c>
      <c r="D108" s="40" t="s">
        <v>29</v>
      </c>
      <c r="E108" s="41" t="s">
        <v>219</v>
      </c>
      <c r="F108" s="41"/>
      <c r="G108" s="65"/>
      <c r="H108" s="41"/>
      <c r="I108" s="49"/>
      <c r="J108" s="41"/>
      <c r="K108" s="50"/>
      <c r="L108" s="45">
        <f>F108*Продукты!J108</f>
        <v>0</v>
      </c>
      <c r="M108" s="45">
        <f>H108*Продукты!J108</f>
        <v>0</v>
      </c>
      <c r="N108" s="45">
        <f>J108*Продукты!J108</f>
        <v>0</v>
      </c>
      <c r="P108" s="182" t="b">
        <f>E108=Продукты!E108</f>
        <v>1</v>
      </c>
      <c r="Q108" s="182" t="b">
        <f>F108=Продукты!F108</f>
        <v>1</v>
      </c>
      <c r="R108" s="182" t="b">
        <f>H108=Продукты!G108</f>
        <v>1</v>
      </c>
      <c r="S108" s="182" t="b">
        <f>J108=Продукты!H108</f>
        <v>1</v>
      </c>
      <c r="T108" s="182" t="b">
        <f>A108=Продукты!A108</f>
        <v>1</v>
      </c>
    </row>
    <row r="109" spans="1:20" x14ac:dyDescent="0.25">
      <c r="A109" s="154" t="s">
        <v>212</v>
      </c>
      <c r="B109" s="147"/>
      <c r="C109" s="185" t="s">
        <v>213</v>
      </c>
      <c r="D109" s="40" t="s">
        <v>29</v>
      </c>
      <c r="E109" s="41" t="s">
        <v>220</v>
      </c>
      <c r="F109" s="41"/>
      <c r="G109" s="65"/>
      <c r="H109" s="41"/>
      <c r="I109" s="49"/>
      <c r="J109" s="41"/>
      <c r="K109" s="50"/>
      <c r="L109" s="45">
        <f>F109*Продукты!J109</f>
        <v>0</v>
      </c>
      <c r="M109" s="45">
        <f>H109*Продукты!J109</f>
        <v>0</v>
      </c>
      <c r="N109" s="45">
        <f>J109*Продукты!J109</f>
        <v>0</v>
      </c>
      <c r="P109" s="182" t="b">
        <f>E109=Продукты!E109</f>
        <v>1</v>
      </c>
      <c r="Q109" s="182" t="b">
        <f>F109=Продукты!F109</f>
        <v>1</v>
      </c>
      <c r="R109" s="182" t="b">
        <f>H109=Продукты!G109</f>
        <v>1</v>
      </c>
      <c r="S109" s="182" t="b">
        <f>J109=Продукты!H109</f>
        <v>1</v>
      </c>
      <c r="T109" s="182" t="b">
        <f>A109=Продукты!A109</f>
        <v>1</v>
      </c>
    </row>
    <row r="110" spans="1:20" ht="15.75" thickBot="1" x14ac:dyDescent="0.3">
      <c r="A110" s="154" t="s">
        <v>214</v>
      </c>
      <c r="B110" s="147"/>
      <c r="C110" s="185" t="s">
        <v>215</v>
      </c>
      <c r="D110" s="40" t="s">
        <v>29</v>
      </c>
      <c r="E110" s="41" t="s">
        <v>221</v>
      </c>
      <c r="F110" s="41"/>
      <c r="G110" s="65"/>
      <c r="H110" s="41"/>
      <c r="I110" s="49"/>
      <c r="J110" s="41"/>
      <c r="K110" s="50"/>
      <c r="L110" s="45">
        <f>F110*Продукты!J110</f>
        <v>0</v>
      </c>
      <c r="M110" s="45">
        <f>H110*Продукты!J110</f>
        <v>0</v>
      </c>
      <c r="N110" s="45">
        <f>J110*Продукты!J110</f>
        <v>0</v>
      </c>
      <c r="P110" s="182" t="b">
        <f>E110=Продукты!E110</f>
        <v>1</v>
      </c>
      <c r="Q110" s="182" t="b">
        <f>F110=Продукты!F110</f>
        <v>1</v>
      </c>
      <c r="R110" s="182" t="b">
        <f>H110=Продукты!G110</f>
        <v>1</v>
      </c>
      <c r="S110" s="182" t="b">
        <f>J110=Продукты!H110</f>
        <v>1</v>
      </c>
      <c r="T110" s="182" t="b">
        <f>A110=Продукты!A110</f>
        <v>1</v>
      </c>
    </row>
    <row r="111" spans="1:20" ht="15.75" thickBot="1" x14ac:dyDescent="0.3">
      <c r="A111" s="154"/>
      <c r="B111" s="229" t="s">
        <v>45</v>
      </c>
      <c r="C111" s="230"/>
      <c r="D111" s="230"/>
      <c r="E111" s="230"/>
      <c r="F111" s="230"/>
      <c r="G111" s="230"/>
      <c r="H111" s="230"/>
      <c r="I111" s="230"/>
      <c r="J111" s="230"/>
      <c r="K111" s="231"/>
      <c r="L111" s="45">
        <f>F111*Продукты!J111</f>
        <v>0</v>
      </c>
      <c r="M111" s="45">
        <f>H111*Продукты!J111</f>
        <v>0</v>
      </c>
      <c r="N111" s="45">
        <f>J111*Продукты!J111</f>
        <v>0</v>
      </c>
      <c r="P111" s="182" t="b">
        <f>E111=Продукты!E111</f>
        <v>1</v>
      </c>
      <c r="Q111" s="182" t="b">
        <f>F111=Продукты!F111</f>
        <v>1</v>
      </c>
      <c r="R111" s="182" t="b">
        <f>H111=Продукты!G111</f>
        <v>1</v>
      </c>
      <c r="S111" s="182" t="b">
        <f>J111=Продукты!H111</f>
        <v>1</v>
      </c>
      <c r="T111" s="182" t="b">
        <f>A111=Продукты!A111</f>
        <v>1</v>
      </c>
    </row>
    <row r="112" spans="1:20" ht="15.75" thickBot="1" x14ac:dyDescent="0.3">
      <c r="A112" s="154" t="s">
        <v>115</v>
      </c>
      <c r="B112" s="148">
        <v>90</v>
      </c>
      <c r="C112" s="195" t="s">
        <v>44</v>
      </c>
      <c r="D112" s="72" t="s">
        <v>43</v>
      </c>
      <c r="E112" s="73">
        <v>350</v>
      </c>
      <c r="F112" s="73">
        <v>180</v>
      </c>
      <c r="G112" s="131">
        <v>676</v>
      </c>
      <c r="H112" s="73">
        <v>160</v>
      </c>
      <c r="I112" s="61">
        <v>678</v>
      </c>
      <c r="J112" s="73">
        <v>155</v>
      </c>
      <c r="K112" s="133">
        <v>680</v>
      </c>
      <c r="L112" s="45">
        <f>F112*Продукты!J112</f>
        <v>0</v>
      </c>
      <c r="M112" s="45">
        <f>H112*Продукты!J112</f>
        <v>0</v>
      </c>
      <c r="N112" s="45">
        <f>J112*Продукты!J112</f>
        <v>0</v>
      </c>
      <c r="P112" s="182" t="b">
        <f>E112=Продукты!E112</f>
        <v>1</v>
      </c>
      <c r="Q112" s="182" t="b">
        <f>F112=Продукты!F112</f>
        <v>1</v>
      </c>
      <c r="R112" s="182" t="b">
        <f>H112=Продукты!G112</f>
        <v>1</v>
      </c>
      <c r="S112" s="182" t="b">
        <f>J112=Продукты!H112</f>
        <v>1</v>
      </c>
      <c r="T112" s="182" t="b">
        <f>A112=Продукты!A112</f>
        <v>1</v>
      </c>
    </row>
    <row r="113" spans="1:20" ht="15.75" thickBot="1" x14ac:dyDescent="0.3">
      <c r="A113" s="154"/>
      <c r="B113" s="225" t="s">
        <v>24</v>
      </c>
      <c r="C113" s="226"/>
      <c r="D113" s="226"/>
      <c r="E113" s="226"/>
      <c r="F113" s="226"/>
      <c r="G113" s="226"/>
      <c r="H113" s="226"/>
      <c r="I113" s="226"/>
      <c r="J113" s="226"/>
      <c r="K113" s="227"/>
      <c r="L113" s="45">
        <f>F113*Продукты!J113</f>
        <v>0</v>
      </c>
      <c r="M113" s="45">
        <f>H113*Продукты!J113</f>
        <v>0</v>
      </c>
      <c r="N113" s="45">
        <f>J113*Продукты!J113</f>
        <v>0</v>
      </c>
      <c r="P113" s="182" t="b">
        <f>E113=Продукты!E113</f>
        <v>1</v>
      </c>
      <c r="Q113" s="182" t="b">
        <f>F113=Продукты!F113</f>
        <v>1</v>
      </c>
      <c r="R113" s="182" t="b">
        <f>H113=Продукты!G113</f>
        <v>1</v>
      </c>
      <c r="S113" s="182" t="b">
        <f>J113=Продукты!H113</f>
        <v>1</v>
      </c>
      <c r="T113" s="182" t="b">
        <f>A113=Продукты!A113</f>
        <v>1</v>
      </c>
    </row>
    <row r="114" spans="1:20" x14ac:dyDescent="0.25">
      <c r="A114" s="154" t="s">
        <v>116</v>
      </c>
      <c r="B114" s="140">
        <v>91</v>
      </c>
      <c r="C114" s="137" t="s">
        <v>10</v>
      </c>
      <c r="D114" s="56" t="s">
        <v>8</v>
      </c>
      <c r="E114" s="70">
        <v>240</v>
      </c>
      <c r="F114" s="70">
        <v>184</v>
      </c>
      <c r="G114" s="130">
        <v>346</v>
      </c>
      <c r="H114" s="70">
        <v>184</v>
      </c>
      <c r="I114" s="125">
        <v>346</v>
      </c>
      <c r="J114" s="70">
        <v>184</v>
      </c>
      <c r="K114" s="62">
        <v>346</v>
      </c>
      <c r="L114" s="45">
        <f>F114*Продукты!J114</f>
        <v>0</v>
      </c>
      <c r="M114" s="45">
        <f>H114*Продукты!J114</f>
        <v>0</v>
      </c>
      <c r="N114" s="45">
        <f>J114*Продукты!J114</f>
        <v>0</v>
      </c>
      <c r="P114" s="182" t="b">
        <f>E114=Продукты!E114</f>
        <v>1</v>
      </c>
      <c r="Q114" s="182" t="b">
        <f>F114=Продукты!F114</f>
        <v>1</v>
      </c>
      <c r="R114" s="182" t="b">
        <f>H114=Продукты!G114</f>
        <v>1</v>
      </c>
      <c r="S114" s="182" t="b">
        <f>J114=Продукты!H114</f>
        <v>1</v>
      </c>
      <c r="T114" s="182" t="b">
        <f>A114=Продукты!A114</f>
        <v>1</v>
      </c>
    </row>
    <row r="115" spans="1:20" x14ac:dyDescent="0.25">
      <c r="A115" s="154" t="s">
        <v>117</v>
      </c>
      <c r="B115" s="141">
        <v>92</v>
      </c>
      <c r="C115" s="138" t="s">
        <v>11</v>
      </c>
      <c r="D115" s="30" t="s">
        <v>8</v>
      </c>
      <c r="E115" s="68">
        <v>240</v>
      </c>
      <c r="F115" s="68">
        <v>184</v>
      </c>
      <c r="G115" s="65">
        <v>348</v>
      </c>
      <c r="H115" s="68">
        <v>184</v>
      </c>
      <c r="I115" s="49">
        <v>348</v>
      </c>
      <c r="J115" s="68">
        <v>184</v>
      </c>
      <c r="K115" s="50">
        <v>348</v>
      </c>
      <c r="L115" s="45">
        <f>F115*Продукты!J115</f>
        <v>0</v>
      </c>
      <c r="M115" s="45">
        <f>H115*Продукты!J115</f>
        <v>0</v>
      </c>
      <c r="N115" s="45">
        <f>J115*Продукты!J115</f>
        <v>0</v>
      </c>
      <c r="P115" s="182" t="b">
        <f>E115=Продукты!E115</f>
        <v>1</v>
      </c>
      <c r="Q115" s="182" t="b">
        <f>F115=Продукты!F115</f>
        <v>1</v>
      </c>
      <c r="R115" s="182" t="b">
        <f>H115=Продукты!G115</f>
        <v>1</v>
      </c>
      <c r="S115" s="182" t="b">
        <f>J115=Продукты!H115</f>
        <v>1</v>
      </c>
      <c r="T115" s="182" t="b">
        <f>A115=Продукты!A115</f>
        <v>1</v>
      </c>
    </row>
    <row r="116" spans="1:20" ht="15.75" thickBot="1" x14ac:dyDescent="0.3">
      <c r="A116" s="154" t="s">
        <v>118</v>
      </c>
      <c r="B116" s="142">
        <v>93</v>
      </c>
      <c r="C116" s="196" t="s">
        <v>9</v>
      </c>
      <c r="D116" s="51" t="s">
        <v>8</v>
      </c>
      <c r="E116" s="69">
        <v>400</v>
      </c>
      <c r="F116" s="69">
        <v>315</v>
      </c>
      <c r="G116" s="66">
        <v>350</v>
      </c>
      <c r="H116" s="69">
        <v>315</v>
      </c>
      <c r="I116" s="54">
        <v>350</v>
      </c>
      <c r="J116" s="69">
        <v>315</v>
      </c>
      <c r="K116" s="59">
        <v>350</v>
      </c>
      <c r="L116" s="45">
        <f>F116*Продукты!J116</f>
        <v>0</v>
      </c>
      <c r="M116" s="45">
        <f>H116*Продукты!J116</f>
        <v>0</v>
      </c>
      <c r="N116" s="45">
        <f>J116*Продукты!J116</f>
        <v>0</v>
      </c>
      <c r="P116" s="182" t="b">
        <f>E116=Продукты!E116</f>
        <v>1</v>
      </c>
      <c r="Q116" s="182" t="b">
        <f>F116=Продукты!F116</f>
        <v>1</v>
      </c>
      <c r="R116" s="182" t="b">
        <f>H116=Продукты!G116</f>
        <v>1</v>
      </c>
      <c r="S116" s="182" t="b">
        <f>J116=Продукты!H116</f>
        <v>1</v>
      </c>
      <c r="T116" s="182" t="b">
        <f>A116=Продукты!A116</f>
        <v>1</v>
      </c>
    </row>
    <row r="117" spans="1:20" ht="15.75" thickBot="1" x14ac:dyDescent="0.3">
      <c r="A117" s="154"/>
      <c r="B117" s="225" t="s">
        <v>32</v>
      </c>
      <c r="C117" s="226"/>
      <c r="D117" s="226"/>
      <c r="E117" s="226"/>
      <c r="F117" s="226"/>
      <c r="G117" s="226"/>
      <c r="H117" s="226"/>
      <c r="I117" s="226"/>
      <c r="J117" s="226"/>
      <c r="K117" s="227"/>
      <c r="L117" s="45">
        <f>F117*Продукты!J117</f>
        <v>0</v>
      </c>
      <c r="M117" s="45">
        <f>H117*Продукты!J117</f>
        <v>0</v>
      </c>
      <c r="N117" s="45">
        <f>J117*Продукты!J117</f>
        <v>0</v>
      </c>
      <c r="P117" s="182" t="b">
        <f>E117=Продукты!E117</f>
        <v>1</v>
      </c>
      <c r="Q117" s="182" t="b">
        <f>F117=Продукты!F117</f>
        <v>1</v>
      </c>
      <c r="R117" s="182" t="b">
        <f>H117=Продукты!G117</f>
        <v>1</v>
      </c>
      <c r="S117" s="182" t="b">
        <f>J117=Продукты!H117</f>
        <v>1</v>
      </c>
      <c r="T117" s="182" t="b">
        <f>A117=Продукты!A117</f>
        <v>1</v>
      </c>
    </row>
    <row r="118" spans="1:20" x14ac:dyDescent="0.25">
      <c r="A118" s="154" t="s">
        <v>104</v>
      </c>
      <c r="B118" s="140">
        <v>94</v>
      </c>
      <c r="C118" s="137" t="s">
        <v>38</v>
      </c>
      <c r="D118" s="56" t="s">
        <v>33</v>
      </c>
      <c r="E118" s="179">
        <v>1</v>
      </c>
      <c r="F118" s="179">
        <v>1</v>
      </c>
      <c r="G118" s="130">
        <v>574</v>
      </c>
      <c r="H118" s="179">
        <v>1</v>
      </c>
      <c r="I118" s="132">
        <v>574</v>
      </c>
      <c r="J118" s="179">
        <v>1</v>
      </c>
      <c r="K118" s="134">
        <v>574</v>
      </c>
      <c r="L118" s="45">
        <f>F118*Продукты!J118</f>
        <v>0</v>
      </c>
      <c r="M118" s="45">
        <f>H118*Продукты!J118</f>
        <v>0</v>
      </c>
      <c r="N118" s="45">
        <f>J118*Продукты!J118</f>
        <v>0</v>
      </c>
      <c r="P118" s="182" t="b">
        <f>E118=Продукты!E118</f>
        <v>1</v>
      </c>
      <c r="Q118" s="182" t="b">
        <f>F118=Продукты!F118</f>
        <v>1</v>
      </c>
      <c r="R118" s="182" t="b">
        <f>H118=Продукты!G118</f>
        <v>1</v>
      </c>
      <c r="S118" s="182" t="b">
        <f>J118=Продукты!H118</f>
        <v>1</v>
      </c>
      <c r="T118" s="182" t="b">
        <f>A118=Продукты!A118</f>
        <v>1</v>
      </c>
    </row>
    <row r="119" spans="1:20" x14ac:dyDescent="0.25">
      <c r="A119" s="154" t="s">
        <v>105</v>
      </c>
      <c r="B119" s="141">
        <v>95</v>
      </c>
      <c r="C119" s="138" t="s">
        <v>39</v>
      </c>
      <c r="D119" s="30" t="s">
        <v>33</v>
      </c>
      <c r="E119" s="180">
        <v>16</v>
      </c>
      <c r="F119" s="180">
        <v>16</v>
      </c>
      <c r="G119" s="65">
        <v>576</v>
      </c>
      <c r="H119" s="180">
        <v>16</v>
      </c>
      <c r="I119" s="78">
        <v>576</v>
      </c>
      <c r="J119" s="180">
        <v>16</v>
      </c>
      <c r="K119" s="79">
        <v>576</v>
      </c>
      <c r="L119" s="45">
        <f>F119*Продукты!J119</f>
        <v>0</v>
      </c>
      <c r="M119" s="45">
        <f>H119*Продукты!J119</f>
        <v>0</v>
      </c>
      <c r="N119" s="45">
        <f>J119*Продукты!J119</f>
        <v>0</v>
      </c>
      <c r="P119" s="182" t="b">
        <f>E119=Продукты!E119</f>
        <v>1</v>
      </c>
      <c r="Q119" s="182" t="b">
        <f>F119=Продукты!F119</f>
        <v>1</v>
      </c>
      <c r="R119" s="182" t="b">
        <f>H119=Продукты!G119</f>
        <v>1</v>
      </c>
      <c r="S119" s="182" t="b">
        <f>J119=Продукты!H119</f>
        <v>1</v>
      </c>
      <c r="T119" s="182" t="b">
        <f>A119=Продукты!A119</f>
        <v>1</v>
      </c>
    </row>
    <row r="120" spans="1:20" x14ac:dyDescent="0.25">
      <c r="A120" s="154" t="s">
        <v>106</v>
      </c>
      <c r="B120" s="140">
        <v>96</v>
      </c>
      <c r="C120" s="138" t="s">
        <v>40</v>
      </c>
      <c r="D120" s="30" t="s">
        <v>33</v>
      </c>
      <c r="E120" s="180">
        <v>12</v>
      </c>
      <c r="F120" s="180">
        <v>12</v>
      </c>
      <c r="G120" s="65">
        <v>572</v>
      </c>
      <c r="H120" s="180">
        <v>12</v>
      </c>
      <c r="I120" s="78">
        <v>572</v>
      </c>
      <c r="J120" s="180">
        <v>12</v>
      </c>
      <c r="K120" s="79">
        <v>572</v>
      </c>
      <c r="L120" s="45">
        <f>F120*Продукты!J120</f>
        <v>0</v>
      </c>
      <c r="M120" s="45">
        <f>H120*Продукты!J120</f>
        <v>0</v>
      </c>
      <c r="N120" s="45">
        <f>J120*Продукты!J120</f>
        <v>0</v>
      </c>
      <c r="P120" s="182" t="b">
        <f>E120=Продукты!E120</f>
        <v>1</v>
      </c>
      <c r="Q120" s="182" t="b">
        <f>F120=Продукты!F120</f>
        <v>1</v>
      </c>
      <c r="R120" s="182" t="b">
        <f>H120=Продукты!G120</f>
        <v>1</v>
      </c>
      <c r="S120" s="182" t="b">
        <f>J120=Продукты!H120</f>
        <v>1</v>
      </c>
      <c r="T120" s="182" t="b">
        <f>A120=Продукты!A120</f>
        <v>1</v>
      </c>
    </row>
    <row r="121" spans="1:20" x14ac:dyDescent="0.25">
      <c r="A121" s="154" t="s">
        <v>107</v>
      </c>
      <c r="B121" s="141">
        <v>97</v>
      </c>
      <c r="C121" s="138" t="s">
        <v>46</v>
      </c>
      <c r="D121" s="30" t="s">
        <v>33</v>
      </c>
      <c r="E121" s="180">
        <v>650</v>
      </c>
      <c r="F121" s="180">
        <v>650</v>
      </c>
      <c r="G121" s="65">
        <v>698</v>
      </c>
      <c r="H121" s="180">
        <v>650</v>
      </c>
      <c r="I121" s="78">
        <v>698</v>
      </c>
      <c r="J121" s="180">
        <v>650</v>
      </c>
      <c r="K121" s="79">
        <v>698</v>
      </c>
      <c r="L121" s="45">
        <f>F121*Продукты!J121</f>
        <v>0</v>
      </c>
      <c r="M121" s="45">
        <f>H121*Продукты!J121</f>
        <v>0</v>
      </c>
      <c r="N121" s="45">
        <f>J121*Продукты!J121</f>
        <v>0</v>
      </c>
      <c r="P121" s="182" t="b">
        <f>E121=Продукты!E121</f>
        <v>1</v>
      </c>
      <c r="Q121" s="182" t="b">
        <f>F121=Продукты!F121</f>
        <v>1</v>
      </c>
      <c r="R121" s="182" t="b">
        <f>H121=Продукты!G121</f>
        <v>1</v>
      </c>
      <c r="S121" s="182" t="b">
        <f>J121=Продукты!H121</f>
        <v>1</v>
      </c>
      <c r="T121" s="182" t="b">
        <f>A121=Продукты!A121</f>
        <v>1</v>
      </c>
    </row>
    <row r="122" spans="1:20" x14ac:dyDescent="0.25">
      <c r="A122" s="154" t="s">
        <v>189</v>
      </c>
      <c r="B122" s="140">
        <v>98</v>
      </c>
      <c r="C122" s="138" t="s">
        <v>95</v>
      </c>
      <c r="D122" s="30" t="s">
        <v>33</v>
      </c>
      <c r="E122" s="181">
        <v>5</v>
      </c>
      <c r="F122" s="181">
        <v>5</v>
      </c>
      <c r="G122" s="65">
        <v>1650</v>
      </c>
      <c r="H122" s="181">
        <v>5</v>
      </c>
      <c r="I122" s="78">
        <v>1650</v>
      </c>
      <c r="J122" s="181">
        <v>5</v>
      </c>
      <c r="K122" s="79">
        <v>1650</v>
      </c>
      <c r="L122" s="45">
        <f>F122*Продукты!J122</f>
        <v>0</v>
      </c>
      <c r="M122" s="45">
        <f>H122*Продукты!J122</f>
        <v>0</v>
      </c>
      <c r="N122" s="45">
        <f>J122*Продукты!J122</f>
        <v>0</v>
      </c>
      <c r="P122" s="182" t="b">
        <f>E122=Продукты!E122</f>
        <v>1</v>
      </c>
      <c r="Q122" s="182" t="b">
        <f>F122=Продукты!F122</f>
        <v>1</v>
      </c>
      <c r="R122" s="182" t="b">
        <f>H122=Продукты!G122</f>
        <v>1</v>
      </c>
      <c r="S122" s="182" t="b">
        <f>J122=Продукты!H122</f>
        <v>1</v>
      </c>
      <c r="T122" s="182" t="b">
        <f>A122=Продукты!A122</f>
        <v>1</v>
      </c>
    </row>
    <row r="123" spans="1:20" x14ac:dyDescent="0.25">
      <c r="A123" s="154" t="s">
        <v>190</v>
      </c>
      <c r="B123" s="141">
        <v>99</v>
      </c>
      <c r="C123" s="138" t="s">
        <v>96</v>
      </c>
      <c r="D123" s="30" t="s">
        <v>33</v>
      </c>
      <c r="E123" s="36">
        <v>5</v>
      </c>
      <c r="F123" s="36">
        <v>5</v>
      </c>
      <c r="G123" s="65">
        <v>1652</v>
      </c>
      <c r="H123" s="36">
        <v>5</v>
      </c>
      <c r="I123" s="78">
        <v>1652</v>
      </c>
      <c r="J123" s="36">
        <v>5</v>
      </c>
      <c r="K123" s="79">
        <v>1652</v>
      </c>
      <c r="L123" s="45">
        <f>F123*Продукты!J123</f>
        <v>0</v>
      </c>
      <c r="M123" s="45">
        <f>H123*Продукты!J123</f>
        <v>0</v>
      </c>
      <c r="N123" s="45">
        <f>J123*Продукты!J123</f>
        <v>0</v>
      </c>
      <c r="P123" s="182" t="b">
        <f>E123=Продукты!E123</f>
        <v>1</v>
      </c>
      <c r="Q123" s="182" t="b">
        <f>F123=Продукты!F123</f>
        <v>1</v>
      </c>
      <c r="R123" s="182" t="b">
        <f>H123=Продукты!G123</f>
        <v>1</v>
      </c>
      <c r="S123" s="182" t="b">
        <f>J123=Продукты!H123</f>
        <v>1</v>
      </c>
      <c r="T123" s="182" t="b">
        <f>A123=Продукты!A123</f>
        <v>1</v>
      </c>
    </row>
    <row r="124" spans="1:20" x14ac:dyDescent="0.25">
      <c r="A124" s="154" t="s">
        <v>191</v>
      </c>
      <c r="B124" s="140">
        <v>100</v>
      </c>
      <c r="C124" s="138" t="s">
        <v>97</v>
      </c>
      <c r="D124" s="30" t="s">
        <v>33</v>
      </c>
      <c r="E124" s="36">
        <v>5</v>
      </c>
      <c r="F124" s="36">
        <v>5</v>
      </c>
      <c r="G124" s="65">
        <v>1654</v>
      </c>
      <c r="H124" s="36">
        <v>5</v>
      </c>
      <c r="I124" s="78">
        <v>1654</v>
      </c>
      <c r="J124" s="36">
        <v>5</v>
      </c>
      <c r="K124" s="79">
        <v>1654</v>
      </c>
      <c r="L124" s="45">
        <f>F124*Продукты!J124</f>
        <v>0</v>
      </c>
      <c r="M124" s="45">
        <f>H124*Продукты!J124</f>
        <v>0</v>
      </c>
      <c r="N124" s="45">
        <f>J124*Продукты!J124</f>
        <v>0</v>
      </c>
      <c r="P124" s="182" t="b">
        <f>E124=Продукты!E124</f>
        <v>1</v>
      </c>
      <c r="Q124" s="182" t="b">
        <f>F124=Продукты!F124</f>
        <v>1</v>
      </c>
      <c r="R124" s="182" t="b">
        <f>H124=Продукты!G124</f>
        <v>1</v>
      </c>
      <c r="S124" s="182" t="b">
        <f>J124=Продукты!H124</f>
        <v>1</v>
      </c>
      <c r="T124" s="182" t="b">
        <f>A124=Продукты!A124</f>
        <v>1</v>
      </c>
    </row>
    <row r="125" spans="1:20" x14ac:dyDescent="0.25">
      <c r="A125" s="154" t="s">
        <v>192</v>
      </c>
      <c r="B125" s="141">
        <v>101</v>
      </c>
      <c r="C125" s="138" t="s">
        <v>98</v>
      </c>
      <c r="D125" s="30" t="s">
        <v>33</v>
      </c>
      <c r="E125" s="36">
        <v>5</v>
      </c>
      <c r="F125" s="36">
        <v>5</v>
      </c>
      <c r="G125" s="65">
        <v>1656</v>
      </c>
      <c r="H125" s="36">
        <v>5</v>
      </c>
      <c r="I125" s="78">
        <v>1656</v>
      </c>
      <c r="J125" s="36">
        <v>5</v>
      </c>
      <c r="K125" s="79">
        <v>1656</v>
      </c>
      <c r="L125" s="45">
        <f>F125*Продукты!J125</f>
        <v>0</v>
      </c>
      <c r="M125" s="45">
        <f>H125*Продукты!J125</f>
        <v>0</v>
      </c>
      <c r="N125" s="45">
        <f>J125*Продукты!J125</f>
        <v>0</v>
      </c>
      <c r="P125" s="182" t="b">
        <f>E125=Продукты!E125</f>
        <v>1</v>
      </c>
      <c r="Q125" s="182" t="b">
        <f>F125=Продукты!F125</f>
        <v>1</v>
      </c>
      <c r="R125" s="182" t="b">
        <f>H125=Продукты!G125</f>
        <v>1</v>
      </c>
      <c r="S125" s="182" t="b">
        <f>J125=Продукты!H125</f>
        <v>1</v>
      </c>
      <c r="T125" s="182" t="b">
        <f>A125=Продукты!A125</f>
        <v>1</v>
      </c>
    </row>
    <row r="126" spans="1:20" x14ac:dyDescent="0.25">
      <c r="A126" s="154" t="s">
        <v>193</v>
      </c>
      <c r="B126" s="140">
        <v>102</v>
      </c>
      <c r="C126" s="138" t="s">
        <v>99</v>
      </c>
      <c r="D126" s="30" t="s">
        <v>33</v>
      </c>
      <c r="E126" s="36">
        <v>5</v>
      </c>
      <c r="F126" s="36">
        <v>5</v>
      </c>
      <c r="G126" s="65">
        <v>1658</v>
      </c>
      <c r="H126" s="36">
        <v>5</v>
      </c>
      <c r="I126" s="78">
        <v>1658</v>
      </c>
      <c r="J126" s="36">
        <v>5</v>
      </c>
      <c r="K126" s="79">
        <v>1658</v>
      </c>
      <c r="L126" s="45">
        <f>F126*Продукты!J126</f>
        <v>0</v>
      </c>
      <c r="M126" s="45">
        <f>H126*Продукты!J126</f>
        <v>0</v>
      </c>
      <c r="N126" s="45">
        <f>J126*Продукты!J126</f>
        <v>0</v>
      </c>
      <c r="P126" s="182" t="b">
        <f>E126=Продукты!E126</f>
        <v>1</v>
      </c>
      <c r="Q126" s="182" t="b">
        <f>F126=Продукты!F126</f>
        <v>1</v>
      </c>
      <c r="R126" s="182" t="b">
        <f>H126=Продукты!G126</f>
        <v>1</v>
      </c>
      <c r="S126" s="182" t="b">
        <f>J126=Продукты!H126</f>
        <v>1</v>
      </c>
      <c r="T126" s="182" t="b">
        <f>A126=Продукты!A126</f>
        <v>1</v>
      </c>
    </row>
    <row r="127" spans="1:20" x14ac:dyDescent="0.25">
      <c r="A127" s="154" t="s">
        <v>194</v>
      </c>
      <c r="B127" s="141">
        <v>103</v>
      </c>
      <c r="C127" s="138" t="s">
        <v>100</v>
      </c>
      <c r="D127" s="30" t="s">
        <v>33</v>
      </c>
      <c r="E127" s="36">
        <v>5</v>
      </c>
      <c r="F127" s="36">
        <v>5</v>
      </c>
      <c r="G127" s="65">
        <v>1660</v>
      </c>
      <c r="H127" s="36">
        <v>5</v>
      </c>
      <c r="I127" s="78">
        <v>1660</v>
      </c>
      <c r="J127" s="36">
        <v>5</v>
      </c>
      <c r="K127" s="79">
        <v>1660</v>
      </c>
      <c r="L127" s="45">
        <f>F127*Продукты!J127</f>
        <v>0</v>
      </c>
      <c r="M127" s="45">
        <f>H127*Продукты!J127</f>
        <v>0</v>
      </c>
      <c r="N127" s="45">
        <f>J127*Продукты!J127</f>
        <v>0</v>
      </c>
      <c r="P127" s="182" t="b">
        <f>E127=Продукты!E127</f>
        <v>1</v>
      </c>
      <c r="Q127" s="182" t="b">
        <f>F127=Продукты!F127</f>
        <v>1</v>
      </c>
      <c r="R127" s="182" t="b">
        <f>H127=Продукты!G127</f>
        <v>1</v>
      </c>
      <c r="S127" s="182" t="b">
        <f>J127=Продукты!H127</f>
        <v>1</v>
      </c>
      <c r="T127" s="182" t="b">
        <f>A127=Продукты!A127</f>
        <v>1</v>
      </c>
    </row>
    <row r="128" spans="1:20" ht="15.75" thickBot="1" x14ac:dyDescent="0.3">
      <c r="A128" s="154" t="s">
        <v>195</v>
      </c>
      <c r="B128" s="140">
        <v>104</v>
      </c>
      <c r="C128" s="197" t="s">
        <v>101</v>
      </c>
      <c r="D128" s="33" t="s">
        <v>33</v>
      </c>
      <c r="E128" s="37">
        <v>30</v>
      </c>
      <c r="F128" s="37">
        <v>30</v>
      </c>
      <c r="G128" s="77">
        <v>1662</v>
      </c>
      <c r="H128" s="37">
        <v>30</v>
      </c>
      <c r="I128" s="80">
        <v>1662</v>
      </c>
      <c r="J128" s="37">
        <v>30</v>
      </c>
      <c r="K128" s="81">
        <v>1662</v>
      </c>
      <c r="L128" s="45">
        <f>F128*Продукты!J128</f>
        <v>0</v>
      </c>
      <c r="M128" s="45">
        <f>H128*Продукты!J128</f>
        <v>0</v>
      </c>
      <c r="N128" s="45">
        <f>J128*Продукты!J128</f>
        <v>0</v>
      </c>
      <c r="P128" s="182" t="b">
        <f>E128=Продукты!E128</f>
        <v>1</v>
      </c>
      <c r="Q128" s="182" t="b">
        <f>F128=Продукты!F128</f>
        <v>1</v>
      </c>
      <c r="R128" s="182" t="b">
        <f>H128=Продукты!G128</f>
        <v>1</v>
      </c>
      <c r="S128" s="182" t="b">
        <f>J128=Продукты!H128</f>
        <v>1</v>
      </c>
      <c r="T128" s="182" t="b">
        <f>A128=Продукты!A128</f>
        <v>1</v>
      </c>
    </row>
  </sheetData>
  <sheetProtection algorithmName="SHA-512" hashValue="Uzu992ZcyGi7rV5/mx7YAFs8BgjkdnEMl0i1SZ+jtSMyfHrCa+g2tTjIP66gsUSgcYh66IsntAYZa/AjpiWdgw==" saltValue="HIYWOfLYP7WdC17qWsiimg==" spinCount="100000" sheet="1" objects="1" scenarios="1"/>
  <protectedRanges>
    <protectedRange sqref="E8:E22" name="Диапазон3_1"/>
    <protectedRange sqref="E35:E49 E62" name="Диапазон3_2"/>
    <protectedRange sqref="E50:E60 E67:E72" name="Диапазон3_3"/>
  </protectedRanges>
  <mergeCells count="13">
    <mergeCell ref="B34:K34"/>
    <mergeCell ref="B28:K28"/>
    <mergeCell ref="B96:K96"/>
    <mergeCell ref="B111:K111"/>
    <mergeCell ref="B67:K67"/>
    <mergeCell ref="B105:K105"/>
    <mergeCell ref="B117:K117"/>
    <mergeCell ref="B113:K113"/>
    <mergeCell ref="B55:K55"/>
    <mergeCell ref="B61:K61"/>
    <mergeCell ref="B73:K73"/>
    <mergeCell ref="B75:K75"/>
    <mergeCell ref="B90:K90"/>
  </mergeCells>
  <conditionalFormatting sqref="P8:S128">
    <cfRule type="containsText" dxfId="1" priority="2" operator="containsText" text="ложь">
      <formula>NOT(ISERROR(SEARCH("ложь",P8)))</formula>
    </cfRule>
  </conditionalFormatting>
  <conditionalFormatting sqref="T8:T128">
    <cfRule type="containsText" dxfId="0" priority="1" operator="containsText" text="ложь">
      <formula>NOT(ISERROR(SEARCH("ложь",T8)))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Продукты</vt:lpstr>
      <vt:lpstr>Технический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Лена</cp:lastModifiedBy>
  <cp:lastPrinted>2016-04-26T12:09:11Z</cp:lastPrinted>
  <dcterms:created xsi:type="dcterms:W3CDTF">2013-11-14T04:43:10Z</dcterms:created>
  <dcterms:modified xsi:type="dcterms:W3CDTF">2018-02-20T20:14:59Z</dcterms:modified>
</cp:coreProperties>
</file>