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НАТУСИК!\МОИ ЗАКУПКИ\"/>
    </mc:Choice>
  </mc:AlternateContent>
  <bookViews>
    <workbookView xWindow="0" yWindow="0" windowWidth="28800" windowHeight="111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E10" i="1" l="1"/>
  <c r="D24" i="1" l="1"/>
  <c r="E24" i="1" s="1"/>
  <c r="D26" i="1" s="1"/>
  <c r="E26" i="1" s="1"/>
  <c r="E22" i="1"/>
  <c r="E8" i="1"/>
  <c r="E7" i="1"/>
  <c r="E6" i="1"/>
  <c r="F3" i="1" l="1"/>
  <c r="G3" i="1" s="1"/>
  <c r="F7" i="1"/>
  <c r="G7" i="1" s="1"/>
  <c r="F11" i="1"/>
  <c r="G11" i="1" s="1"/>
  <c r="F15" i="1"/>
  <c r="G15" i="1" s="1"/>
  <c r="F19" i="1"/>
  <c r="G19" i="1" s="1"/>
  <c r="H19" i="1" s="1"/>
  <c r="F5" i="1"/>
  <c r="G5" i="1" s="1"/>
  <c r="F9" i="1"/>
  <c r="G9" i="1" s="1"/>
  <c r="F13" i="1"/>
  <c r="G13" i="1" s="1"/>
  <c r="H13" i="1" s="1"/>
  <c r="F17" i="1"/>
  <c r="G17" i="1" s="1"/>
  <c r="H17" i="1" s="1"/>
  <c r="F6" i="1"/>
  <c r="G6" i="1" s="1"/>
  <c r="F10" i="1"/>
  <c r="G10" i="1" s="1"/>
  <c r="F14" i="1"/>
  <c r="G14" i="1" s="1"/>
  <c r="H14" i="1" s="1"/>
  <c r="F18" i="1"/>
  <c r="G18" i="1" s="1"/>
  <c r="H18" i="1" s="1"/>
  <c r="F4" i="1"/>
  <c r="G4" i="1" s="1"/>
  <c r="F8" i="1"/>
  <c r="G8" i="1" s="1"/>
  <c r="F12" i="1"/>
  <c r="G12" i="1" s="1"/>
  <c r="H12" i="1" s="1"/>
  <c r="F16" i="1"/>
  <c r="G16" i="1" s="1"/>
  <c r="H16" i="1" s="1"/>
  <c r="F2" i="1"/>
  <c r="E3" i="1"/>
  <c r="E4" i="1"/>
  <c r="E5" i="1"/>
  <c r="E9" i="1"/>
  <c r="E11" i="1"/>
  <c r="E12" i="1"/>
  <c r="E13" i="1"/>
  <c r="E14" i="1"/>
  <c r="E15" i="1"/>
  <c r="E16" i="1"/>
  <c r="E17" i="1"/>
  <c r="E18" i="1"/>
  <c r="E19" i="1"/>
  <c r="E2" i="1"/>
  <c r="H9" i="1" l="1"/>
  <c r="G2" i="1"/>
  <c r="H2" i="1" s="1"/>
  <c r="F26" i="1"/>
</calcChain>
</file>

<file path=xl/sharedStrings.xml><?xml version="1.0" encoding="utf-8"?>
<sst xmlns="http://schemas.openxmlformats.org/spreadsheetml/2006/main" count="43" uniqueCount="33">
  <si>
    <t>Ник</t>
  </si>
  <si>
    <t>Наименование</t>
  </si>
  <si>
    <t>Размер</t>
  </si>
  <si>
    <t xml:space="preserve">Цена </t>
  </si>
  <si>
    <t>Цена с орг. Сбором</t>
  </si>
  <si>
    <t>ТР</t>
  </si>
  <si>
    <t>Итого</t>
  </si>
  <si>
    <t>К оплате</t>
  </si>
  <si>
    <t>Evgen19</t>
  </si>
  <si>
    <t>Платье  2839</t>
  </si>
  <si>
    <t>Платье  2653</t>
  </si>
  <si>
    <t>Платье 2841</t>
  </si>
  <si>
    <t>Платье 2722</t>
  </si>
  <si>
    <t>SaMaria</t>
  </si>
  <si>
    <t>Платье 2822</t>
  </si>
  <si>
    <t>Платье 2840</t>
  </si>
  <si>
    <t>Платье 2172</t>
  </si>
  <si>
    <t>bysenka</t>
  </si>
  <si>
    <t>Simon@</t>
  </si>
  <si>
    <t>phoenixrar</t>
  </si>
  <si>
    <t>Туника 2784</t>
  </si>
  <si>
    <t>Блузка 2828</t>
  </si>
  <si>
    <t>dan_elena90</t>
  </si>
  <si>
    <t>Платье 2852</t>
  </si>
  <si>
    <t>iirishka</t>
  </si>
  <si>
    <t>Платье 2854</t>
  </si>
  <si>
    <t>Bestiya*</t>
  </si>
  <si>
    <t>Платье 2894</t>
  </si>
  <si>
    <t>Платье 2901</t>
  </si>
  <si>
    <t>Платье2897</t>
  </si>
  <si>
    <t>Платье2885</t>
  </si>
  <si>
    <t>veronchik</t>
  </si>
  <si>
    <t>туника 2863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</si>
</sst>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₽&quot;"/>
    <numFmt numFmtId="165" formatCode="#,##0.00\ &quot;₽&quot;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0" fillId="2" borderId="0" xfId="0" applyFill="1"/>
    <xf numFmtId="165" fontId="0" fillId="0" borderId="0" xfId="0" applyNumberFormat="1"/>
    <xf numFmtId="0" fontId="0" fillId="0" borderId="0" xfId="0" applyBorder="1"/>
    <xf numFmtId="164" fontId="0" fillId="0" borderId="0" xfId="0" applyNumberFormat="1" applyBorder="1"/>
    <xf numFmtId="0" fontId="0" fillId="0" borderId="4" xfId="0" applyBorder="1"/>
    <xf numFmtId="164" fontId="0" fillId="0" borderId="4" xfId="0" applyNumberForma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Fill="1" applyBorder="1"/>
    <xf numFmtId="0" fontId="0" fillId="0" borderId="10" xfId="0" applyBorder="1"/>
    <xf numFmtId="164" fontId="0" fillId="0" borderId="10" xfId="0" applyNumberFormat="1" applyBorder="1"/>
    <xf numFmtId="0" fontId="0" fillId="0" borderId="13" xfId="0" applyBorder="1"/>
    <xf numFmtId="164" fontId="0" fillId="0" borderId="13" xfId="0" applyNumberFormat="1" applyBorder="1"/>
    <xf numFmtId="0" fontId="0" fillId="3" borderId="10" xfId="0" applyFill="1" applyBorder="1"/>
    <xf numFmtId="0" fontId="0" fillId="3" borderId="0" xfId="0" applyFill="1" applyBorder="1"/>
    <xf numFmtId="0" fontId="0" fillId="3" borderId="4" xfId="0" applyFill="1" applyBorder="1"/>
    <xf numFmtId="0" fontId="0" fillId="3" borderId="13" xfId="0" applyFill="1" applyBorder="1"/>
    <xf numFmtId="164" fontId="0" fillId="2" borderId="11" xfId="0" applyNumberFormat="1" applyFill="1" applyBorder="1"/>
    <xf numFmtId="0" fontId="0" fillId="2" borderId="2" xfId="0" applyFill="1" applyBorder="1"/>
    <xf numFmtId="0" fontId="0" fillId="2" borderId="5" xfId="0" applyFill="1" applyBorder="1"/>
    <xf numFmtId="164" fontId="0" fillId="2" borderId="5" xfId="0" applyNumberFormat="1" applyFill="1" applyBorder="1"/>
    <xf numFmtId="164" fontId="0" fillId="2" borderId="14" xfId="0" applyNumberFormat="1" applyFill="1" applyBorder="1"/>
    <xf numFmtId="0" fontId="0" fillId="2" borderId="9" xfId="0" applyFill="1" applyBorder="1"/>
    <xf numFmtId="0" fontId="0" fillId="2" borderId="1" xfId="0" applyFill="1" applyBorder="1"/>
    <xf numFmtId="0" fontId="0" fillId="2" borderId="3" xfId="0" applyFill="1" applyBorder="1"/>
    <xf numFmtId="0" fontId="0" fillId="2" borderId="12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H27" sqref="H27"/>
    </sheetView>
  </sheetViews>
  <sheetFormatPr defaultRowHeight="15" x14ac:dyDescent="0.25"/>
  <cols>
    <col min="1" max="1" width="12.7109375" customWidth="1"/>
    <col min="2" max="2" width="21.85546875" customWidth="1"/>
  </cols>
  <sheetData>
    <row r="1" spans="1:8" ht="15.75" thickBot="1" x14ac:dyDescent="0.3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</row>
    <row r="2" spans="1:8" x14ac:dyDescent="0.25">
      <c r="A2" s="24" t="s">
        <v>8</v>
      </c>
      <c r="B2" s="11" t="s">
        <v>9</v>
      </c>
      <c r="C2" s="11">
        <v>46</v>
      </c>
      <c r="D2" s="15">
        <v>800</v>
      </c>
      <c r="E2" s="12">
        <f>D2*1.16</f>
        <v>927.99999999999989</v>
      </c>
      <c r="F2" s="12">
        <f>E2*E26</f>
        <v>62.919379373288692</v>
      </c>
      <c r="G2" s="12">
        <f>F2+E2</f>
        <v>990.91937937328862</v>
      </c>
      <c r="H2" s="19">
        <f>SUM(G2:G8)</f>
        <v>6401.3391907514433</v>
      </c>
    </row>
    <row r="3" spans="1:8" x14ac:dyDescent="0.25">
      <c r="A3" s="25" t="s">
        <v>8</v>
      </c>
      <c r="B3" s="4" t="s">
        <v>10</v>
      </c>
      <c r="C3" s="4">
        <v>46</v>
      </c>
      <c r="D3" s="16">
        <v>499</v>
      </c>
      <c r="E3" s="5">
        <f t="shared" ref="E3:E19" si="0">D3*1.16</f>
        <v>578.83999999999992</v>
      </c>
      <c r="F3" s="5">
        <f>E3*E26</f>
        <v>39.245962884088826</v>
      </c>
      <c r="G3" s="5">
        <f>F3+E3</f>
        <v>618.08596288408876</v>
      </c>
      <c r="H3" s="20"/>
    </row>
    <row r="4" spans="1:8" x14ac:dyDescent="0.25">
      <c r="A4" s="25" t="s">
        <v>8</v>
      </c>
      <c r="B4" s="4" t="s">
        <v>11</v>
      </c>
      <c r="C4" s="4">
        <v>46</v>
      </c>
      <c r="D4" s="16">
        <v>800</v>
      </c>
      <c r="E4" s="5">
        <f t="shared" si="0"/>
        <v>927.99999999999989</v>
      </c>
      <c r="F4" s="5">
        <f>E4*E26</f>
        <v>62.919379373288692</v>
      </c>
      <c r="G4" s="5">
        <f>F4+E4</f>
        <v>990.91937937328862</v>
      </c>
      <c r="H4" s="20"/>
    </row>
    <row r="5" spans="1:8" x14ac:dyDescent="0.25">
      <c r="A5" s="25" t="s">
        <v>8</v>
      </c>
      <c r="B5" s="4" t="s">
        <v>12</v>
      </c>
      <c r="C5" s="4">
        <v>44</v>
      </c>
      <c r="D5" s="16">
        <v>599</v>
      </c>
      <c r="E5" s="5">
        <f t="shared" si="0"/>
        <v>694.83999999999992</v>
      </c>
      <c r="F5" s="5">
        <f>E5*E26</f>
        <v>47.11088530574991</v>
      </c>
      <c r="G5" s="5">
        <f>SUM(E5:F5)</f>
        <v>741.95088530574981</v>
      </c>
      <c r="H5" s="20"/>
    </row>
    <row r="6" spans="1:8" x14ac:dyDescent="0.25">
      <c r="A6" s="25" t="s">
        <v>8</v>
      </c>
      <c r="B6" s="4" t="s">
        <v>28</v>
      </c>
      <c r="C6" s="4">
        <v>46</v>
      </c>
      <c r="D6" s="16">
        <v>850</v>
      </c>
      <c r="E6" s="5">
        <f t="shared" si="0"/>
        <v>985.99999999999989</v>
      </c>
      <c r="F6" s="5">
        <f>E6*E26</f>
        <v>66.851840584119245</v>
      </c>
      <c r="G6" s="5">
        <f>SUM(E6:F6)</f>
        <v>1052.8518405841191</v>
      </c>
      <c r="H6" s="20"/>
    </row>
    <row r="7" spans="1:8" x14ac:dyDescent="0.25">
      <c r="A7" s="25" t="s">
        <v>8</v>
      </c>
      <c r="B7" s="4" t="s">
        <v>29</v>
      </c>
      <c r="C7" s="4">
        <v>46</v>
      </c>
      <c r="D7" s="16">
        <v>800</v>
      </c>
      <c r="E7" s="5">
        <f t="shared" si="0"/>
        <v>927.99999999999989</v>
      </c>
      <c r="F7" s="5">
        <f>E7*E26</f>
        <v>62.919379373288692</v>
      </c>
      <c r="G7" s="5">
        <f>E7+F7</f>
        <v>990.91937937328862</v>
      </c>
      <c r="H7" s="20"/>
    </row>
    <row r="8" spans="1:8" ht="15.75" thickBot="1" x14ac:dyDescent="0.3">
      <c r="A8" s="26" t="s">
        <v>8</v>
      </c>
      <c r="B8" s="6" t="s">
        <v>30</v>
      </c>
      <c r="C8" s="6">
        <v>46</v>
      </c>
      <c r="D8" s="17">
        <v>820</v>
      </c>
      <c r="E8" s="7">
        <f t="shared" si="0"/>
        <v>951.19999999999993</v>
      </c>
      <c r="F8" s="7">
        <f>E8*E26</f>
        <v>64.492363857620916</v>
      </c>
      <c r="G8" s="7">
        <f t="shared" ref="G8:G19" si="1">F8+E8</f>
        <v>1015.6923638576209</v>
      </c>
      <c r="H8" s="21"/>
    </row>
    <row r="9" spans="1:8" x14ac:dyDescent="0.25">
      <c r="A9" s="24" t="s">
        <v>13</v>
      </c>
      <c r="B9" s="11" t="s">
        <v>14</v>
      </c>
      <c r="C9" s="11">
        <v>48</v>
      </c>
      <c r="D9" s="15">
        <v>810</v>
      </c>
      <c r="E9" s="12">
        <f t="shared" si="0"/>
        <v>939.59999999999991</v>
      </c>
      <c r="F9" s="12">
        <f>E9*E26</f>
        <v>63.705871615454804</v>
      </c>
      <c r="G9" s="12">
        <f t="shared" si="1"/>
        <v>1003.3058716154547</v>
      </c>
      <c r="H9" s="19">
        <f>SUM(G9:G11)</f>
        <v>2848.893215698205</v>
      </c>
    </row>
    <row r="10" spans="1:8" x14ac:dyDescent="0.25">
      <c r="A10" s="25" t="s">
        <v>13</v>
      </c>
      <c r="B10" s="4" t="s">
        <v>15</v>
      </c>
      <c r="C10" s="4">
        <v>48</v>
      </c>
      <c r="D10" s="16">
        <v>800</v>
      </c>
      <c r="E10" s="5">
        <f>D10*1.16</f>
        <v>927.99999999999989</v>
      </c>
      <c r="F10" s="5">
        <f>E10*E26</f>
        <v>62.919379373288692</v>
      </c>
      <c r="G10" s="5">
        <f t="shared" si="1"/>
        <v>990.91937937328862</v>
      </c>
      <c r="H10" s="20"/>
    </row>
    <row r="11" spans="1:8" x14ac:dyDescent="0.25">
      <c r="A11" s="25" t="s">
        <v>13</v>
      </c>
      <c r="B11" s="4" t="s">
        <v>16</v>
      </c>
      <c r="C11" s="4">
        <v>44</v>
      </c>
      <c r="D11" s="16">
        <v>690</v>
      </c>
      <c r="E11" s="5">
        <f t="shared" si="0"/>
        <v>800.4</v>
      </c>
      <c r="F11" s="5">
        <f>E11*E26</f>
        <v>54.267964709461502</v>
      </c>
      <c r="G11" s="5">
        <f t="shared" si="1"/>
        <v>854.66796470946144</v>
      </c>
      <c r="H11" s="20"/>
    </row>
    <row r="12" spans="1:8" ht="15.75" thickBot="1" x14ac:dyDescent="0.3">
      <c r="A12" s="26" t="s">
        <v>17</v>
      </c>
      <c r="B12" s="6">
        <v>0</v>
      </c>
      <c r="C12" s="6">
        <v>46</v>
      </c>
      <c r="D12" s="17">
        <v>800</v>
      </c>
      <c r="E12" s="7">
        <f t="shared" si="0"/>
        <v>927.99999999999989</v>
      </c>
      <c r="F12" s="7">
        <f>E12*E26</f>
        <v>62.919379373288692</v>
      </c>
      <c r="G12" s="7">
        <f t="shared" si="1"/>
        <v>990.91937937328862</v>
      </c>
      <c r="H12" s="22">
        <f>G12</f>
        <v>990.91937937328862</v>
      </c>
    </row>
    <row r="13" spans="1:8" ht="15.75" thickBot="1" x14ac:dyDescent="0.3">
      <c r="A13" s="27" t="s">
        <v>18</v>
      </c>
      <c r="B13" s="13" t="s">
        <v>14</v>
      </c>
      <c r="C13" s="13">
        <v>44</v>
      </c>
      <c r="D13" s="18">
        <v>810</v>
      </c>
      <c r="E13" s="14">
        <f t="shared" si="0"/>
        <v>939.59999999999991</v>
      </c>
      <c r="F13" s="14">
        <f>E13*E26</f>
        <v>63.705871615454804</v>
      </c>
      <c r="G13" s="14">
        <f t="shared" si="1"/>
        <v>1003.3058716154547</v>
      </c>
      <c r="H13" s="23">
        <f>G13</f>
        <v>1003.3058716154547</v>
      </c>
    </row>
    <row r="14" spans="1:8" x14ac:dyDescent="0.25">
      <c r="A14" s="24" t="s">
        <v>19</v>
      </c>
      <c r="B14" s="11" t="s">
        <v>20</v>
      </c>
      <c r="C14" s="11">
        <v>46</v>
      </c>
      <c r="D14" s="15">
        <v>600</v>
      </c>
      <c r="E14" s="12">
        <f t="shared" si="0"/>
        <v>696</v>
      </c>
      <c r="F14" s="12">
        <f>E14*E26</f>
        <v>47.189534529966529</v>
      </c>
      <c r="G14" s="12">
        <f t="shared" si="1"/>
        <v>743.18953452996652</v>
      </c>
      <c r="H14" s="19">
        <f>SUM(G14:G15)</f>
        <v>1325.3546699117737</v>
      </c>
    </row>
    <row r="15" spans="1:8" ht="15.75" thickBot="1" x14ac:dyDescent="0.3">
      <c r="A15" s="26" t="s">
        <v>19</v>
      </c>
      <c r="B15" s="6" t="s">
        <v>21</v>
      </c>
      <c r="C15" s="6">
        <v>46</v>
      </c>
      <c r="D15" s="17">
        <v>470</v>
      </c>
      <c r="E15" s="7">
        <f t="shared" si="0"/>
        <v>545.19999999999993</v>
      </c>
      <c r="F15" s="7">
        <f>E15*E26</f>
        <v>36.965135381807109</v>
      </c>
      <c r="G15" s="7">
        <f t="shared" si="1"/>
        <v>582.16513538180709</v>
      </c>
      <c r="H15" s="21"/>
    </row>
    <row r="16" spans="1:8" ht="15.75" thickBot="1" x14ac:dyDescent="0.3">
      <c r="A16" s="27" t="s">
        <v>22</v>
      </c>
      <c r="B16" s="13" t="s">
        <v>23</v>
      </c>
      <c r="C16" s="13">
        <v>44</v>
      </c>
      <c r="D16" s="18">
        <v>800</v>
      </c>
      <c r="E16" s="14">
        <f t="shared" si="0"/>
        <v>927.99999999999989</v>
      </c>
      <c r="F16" s="14">
        <f>E16*E26</f>
        <v>62.919379373288692</v>
      </c>
      <c r="G16" s="14">
        <f t="shared" si="1"/>
        <v>990.91937937328862</v>
      </c>
      <c r="H16" s="23">
        <f>G16</f>
        <v>990.91937937328862</v>
      </c>
    </row>
    <row r="17" spans="1:8" ht="15.75" thickBot="1" x14ac:dyDescent="0.3">
      <c r="A17" s="27" t="s">
        <v>24</v>
      </c>
      <c r="B17" s="13" t="s">
        <v>25</v>
      </c>
      <c r="C17" s="13">
        <v>48</v>
      </c>
      <c r="D17" s="18">
        <v>800</v>
      </c>
      <c r="E17" s="14">
        <f t="shared" si="0"/>
        <v>927.99999999999989</v>
      </c>
      <c r="F17" s="14">
        <f>E17*E26</f>
        <v>62.919379373288692</v>
      </c>
      <c r="G17" s="14">
        <f t="shared" si="1"/>
        <v>990.91937937328862</v>
      </c>
      <c r="H17" s="23">
        <f>G17</f>
        <v>990.91937937328862</v>
      </c>
    </row>
    <row r="18" spans="1:8" ht="15.75" thickBot="1" x14ac:dyDescent="0.3">
      <c r="A18" s="27" t="s">
        <v>26</v>
      </c>
      <c r="B18" s="13" t="s">
        <v>27</v>
      </c>
      <c r="C18" s="13">
        <v>46</v>
      </c>
      <c r="D18" s="18">
        <v>800</v>
      </c>
      <c r="E18" s="14">
        <f t="shared" si="0"/>
        <v>927.99999999999989</v>
      </c>
      <c r="F18" s="14">
        <f>E18*E26</f>
        <v>62.919379373288692</v>
      </c>
      <c r="G18" s="14">
        <f t="shared" si="1"/>
        <v>990.91937937328862</v>
      </c>
      <c r="H18" s="23">
        <f>G18</f>
        <v>990.91937937328862</v>
      </c>
    </row>
    <row r="19" spans="1:8" ht="15.75" thickBot="1" x14ac:dyDescent="0.3">
      <c r="A19" s="26" t="s">
        <v>31</v>
      </c>
      <c r="B19" s="6" t="s">
        <v>32</v>
      </c>
      <c r="C19" s="6">
        <v>46</v>
      </c>
      <c r="D19" s="17">
        <v>600</v>
      </c>
      <c r="E19" s="7">
        <f t="shared" si="0"/>
        <v>696</v>
      </c>
      <c r="F19" s="7">
        <f>E19*E26</f>
        <v>47.189534529966529</v>
      </c>
      <c r="G19" s="7">
        <f t="shared" si="1"/>
        <v>743.18953452996652</v>
      </c>
      <c r="H19" s="22">
        <f>G19</f>
        <v>743.18953452996652</v>
      </c>
    </row>
    <row r="20" spans="1:8" x14ac:dyDescent="0.25">
      <c r="E20" s="1"/>
    </row>
    <row r="21" spans="1:8" x14ac:dyDescent="0.25">
      <c r="E21" s="1"/>
    </row>
    <row r="22" spans="1:8" x14ac:dyDescent="0.25">
      <c r="D22">
        <f>SUM(D2:D21)</f>
        <v>13148</v>
      </c>
      <c r="E22" s="1">
        <f>SUM(E2:E21)</f>
        <v>15251.68</v>
      </c>
    </row>
    <row r="23" spans="1:8" x14ac:dyDescent="0.25">
      <c r="E23" s="1"/>
    </row>
    <row r="24" spans="1:8" x14ac:dyDescent="0.25">
      <c r="D24" s="1">
        <f>E22-D22</f>
        <v>2103.6800000000003</v>
      </c>
      <c r="E24" s="1">
        <f>D24/4</f>
        <v>525.92000000000007</v>
      </c>
    </row>
    <row r="25" spans="1:8" x14ac:dyDescent="0.25">
      <c r="E25" s="1"/>
    </row>
    <row r="26" spans="1:8" x14ac:dyDescent="0.25">
      <c r="D26" s="1">
        <f>1560-E24</f>
        <v>1034.08</v>
      </c>
      <c r="E26" s="3">
        <f>D26/E22</f>
        <v>6.7801055359147308E-2</v>
      </c>
      <c r="F26" s="1">
        <f>SUM(F2:F19)</f>
        <v>1034.08</v>
      </c>
      <c r="G26" s="1"/>
      <c r="H26" s="1"/>
    </row>
    <row r="27" spans="1:8" x14ac:dyDescent="0.25">
      <c r="E27" s="1"/>
    </row>
    <row r="28" spans="1:8" x14ac:dyDescent="0.25">
      <c r="E28" s="1"/>
      <c r="F28" s="1"/>
    </row>
    <row r="29" spans="1:8" x14ac:dyDescent="0.25">
      <c r="E29" s="1"/>
    </row>
    <row r="30" spans="1:8" x14ac:dyDescent="0.25">
      <c r="E30" s="1"/>
    </row>
    <row r="31" spans="1:8" x14ac:dyDescent="0.25">
      <c r="E31" s="1"/>
    </row>
    <row r="32" spans="1:8" x14ac:dyDescent="0.25">
      <c r="E32" s="1"/>
    </row>
    <row r="33" spans="4:8" x14ac:dyDescent="0.25">
      <c r="E33" s="1"/>
    </row>
    <row r="36" spans="4:8" x14ac:dyDescent="0.25">
      <c r="H36" s="1"/>
    </row>
    <row r="37" spans="4:8" x14ac:dyDescent="0.25">
      <c r="D37" s="2"/>
    </row>
    <row r="38" spans="4:8" x14ac:dyDescent="0.25">
      <c r="D38" s="2"/>
    </row>
    <row r="39" spans="4:8" x14ac:dyDescent="0.25">
      <c r="D39" s="2"/>
    </row>
    <row r="40" spans="4:8" x14ac:dyDescent="0.25">
      <c r="D40" s="2"/>
    </row>
    <row r="41" spans="4:8" x14ac:dyDescent="0.25">
      <c r="D41" s="2"/>
    </row>
    <row r="42" spans="4:8" x14ac:dyDescent="0.25">
      <c r="D42" s="2"/>
    </row>
    <row r="43" spans="4:8" x14ac:dyDescent="0.25">
      <c r="D4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serega</dc:creator>
  <cp:lastModifiedBy>serega</cp:lastModifiedBy>
  <dcterms:created xsi:type="dcterms:W3CDTF">2017-10-28T11:00:14Z</dcterms:created>
  <dcterms:modified xsi:type="dcterms:W3CDTF">2017-12-02T09:54:23Z</dcterms:modified>
</cp:coreProperties>
</file>