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бланк заказа" sheetId="3" r:id="rId1"/>
  </sheets>
  <calcPr calcId="162913"/>
</workbook>
</file>

<file path=xl/calcChain.xml><?xml version="1.0" encoding="utf-8"?>
<calcChain xmlns="http://schemas.openxmlformats.org/spreadsheetml/2006/main">
  <c r="A240" i="3" l="1"/>
  <c r="A241" i="3" s="1"/>
  <c r="A242" i="3" s="1"/>
  <c r="A202" i="3"/>
  <c r="A201" i="3"/>
  <c r="A79" i="3"/>
  <c r="A80" i="3" s="1"/>
  <c r="A81" i="3" s="1"/>
  <c r="A82" i="3" s="1"/>
  <c r="A72" i="3"/>
  <c r="A73" i="3"/>
  <c r="A74" i="3"/>
  <c r="A75" i="3" s="1"/>
  <c r="A76" i="3" s="1"/>
  <c r="A77" i="3" s="1"/>
  <c r="A78" i="3" s="1"/>
  <c r="A29" i="3"/>
  <c r="A30" i="3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F240" i="3"/>
  <c r="G240" i="3"/>
  <c r="F241" i="3"/>
  <c r="G241" i="3" s="1"/>
  <c r="F201" i="3"/>
  <c r="G201" i="3" s="1"/>
  <c r="F72" i="3"/>
  <c r="G72" i="3" s="1"/>
  <c r="F73" i="3"/>
  <c r="G73" i="3" s="1"/>
  <c r="F74" i="3"/>
  <c r="G74" i="3" s="1"/>
  <c r="F75" i="3"/>
  <c r="G75" i="3" s="1"/>
  <c r="F76" i="3"/>
  <c r="G76" i="3" s="1"/>
  <c r="F77" i="3"/>
  <c r="G77" i="3" s="1"/>
  <c r="F78" i="3"/>
  <c r="G78" i="3" s="1"/>
  <c r="F29" i="3"/>
  <c r="G29" i="3" s="1"/>
  <c r="F30" i="3"/>
  <c r="G30" i="3" s="1"/>
  <c r="F192" i="3" l="1"/>
  <c r="G192" i="3" s="1"/>
  <c r="F193" i="3"/>
  <c r="G193" i="3" s="1"/>
  <c r="F194" i="3"/>
  <c r="G194" i="3" s="1"/>
  <c r="F81" i="3"/>
  <c r="G81" i="3" s="1"/>
  <c r="F147" i="3"/>
  <c r="G147" i="3" s="1"/>
  <c r="F148" i="3"/>
  <c r="G148" i="3" s="1"/>
  <c r="F149" i="3"/>
  <c r="G149" i="3" s="1"/>
  <c r="F112" i="3" l="1"/>
  <c r="G112" i="3" s="1"/>
  <c r="F111" i="3"/>
  <c r="G111" i="3" s="1"/>
  <c r="F110" i="3"/>
  <c r="G110" i="3" s="1"/>
  <c r="F16" i="3" l="1"/>
  <c r="G16" i="3" s="1"/>
  <c r="F15" i="3"/>
  <c r="G15" i="3" s="1"/>
  <c r="F191" i="3" l="1"/>
  <c r="G191" i="3" s="1"/>
  <c r="F158" i="3"/>
  <c r="G158" i="3" s="1"/>
  <c r="F160" i="3"/>
  <c r="G160" i="3" s="1"/>
  <c r="F161" i="3"/>
  <c r="G161" i="3" s="1"/>
  <c r="F162" i="3"/>
  <c r="G162" i="3" s="1"/>
  <c r="F163" i="3"/>
  <c r="G163" i="3" s="1"/>
  <c r="F164" i="3"/>
  <c r="G164" i="3" s="1"/>
  <c r="F165" i="3"/>
  <c r="G165" i="3" s="1"/>
  <c r="F166" i="3"/>
  <c r="G166" i="3" s="1"/>
  <c r="F167" i="3"/>
  <c r="G167" i="3" s="1"/>
  <c r="F168" i="3"/>
  <c r="G168" i="3" s="1"/>
  <c r="F169" i="3"/>
  <c r="G169" i="3" s="1"/>
  <c r="F170" i="3"/>
  <c r="G170" i="3" s="1"/>
  <c r="F171" i="3"/>
  <c r="G171" i="3" s="1"/>
  <c r="F173" i="3"/>
  <c r="G173" i="3" s="1"/>
  <c r="F174" i="3"/>
  <c r="G174" i="3" s="1"/>
  <c r="F175" i="3"/>
  <c r="G175" i="3" s="1"/>
  <c r="F176" i="3"/>
  <c r="G176" i="3" s="1"/>
  <c r="F177" i="3"/>
  <c r="G177" i="3" s="1"/>
  <c r="F178" i="3"/>
  <c r="G178" i="3" s="1"/>
  <c r="F179" i="3"/>
  <c r="G179" i="3" s="1"/>
  <c r="F180" i="3"/>
  <c r="G180" i="3" s="1"/>
  <c r="F182" i="3"/>
  <c r="G182" i="3" s="1"/>
  <c r="F183" i="3"/>
  <c r="G183" i="3" s="1"/>
  <c r="F184" i="3"/>
  <c r="G184" i="3" s="1"/>
  <c r="F185" i="3"/>
  <c r="G185" i="3" s="1"/>
  <c r="F186" i="3"/>
  <c r="G186" i="3" s="1"/>
  <c r="F187" i="3"/>
  <c r="G187" i="3" s="1"/>
  <c r="F196" i="3"/>
  <c r="G196" i="3" s="1"/>
  <c r="F197" i="3"/>
  <c r="G197" i="3" s="1"/>
  <c r="F198" i="3"/>
  <c r="G198" i="3" s="1"/>
  <c r="F200" i="3"/>
  <c r="G200" i="3" s="1"/>
  <c r="F202" i="3"/>
  <c r="G202" i="3" s="1"/>
  <c r="F203" i="3"/>
  <c r="G203" i="3" s="1"/>
  <c r="F204" i="3"/>
  <c r="G204" i="3" s="1"/>
  <c r="F206" i="3"/>
  <c r="G206" i="3" s="1"/>
  <c r="F207" i="3"/>
  <c r="G207" i="3" s="1"/>
  <c r="F208" i="3"/>
  <c r="G208" i="3" s="1"/>
  <c r="F209" i="3"/>
  <c r="G209" i="3" s="1"/>
  <c r="F210" i="3"/>
  <c r="G210" i="3" s="1"/>
  <c r="F211" i="3"/>
  <c r="G211" i="3" s="1"/>
  <c r="G213" i="3"/>
  <c r="F214" i="3"/>
  <c r="G214" i="3" s="1"/>
  <c r="F215" i="3"/>
  <c r="G215" i="3" s="1"/>
  <c r="F216" i="3"/>
  <c r="G216" i="3" s="1"/>
  <c r="F217" i="3"/>
  <c r="G217" i="3" s="1"/>
  <c r="F218" i="3"/>
  <c r="G218" i="3" s="1"/>
  <c r="F219" i="3"/>
  <c r="G219" i="3" s="1"/>
  <c r="F220" i="3"/>
  <c r="G220" i="3" s="1"/>
  <c r="F221" i="3"/>
  <c r="G221" i="3" s="1"/>
  <c r="F222" i="3"/>
  <c r="G222" i="3" s="1"/>
  <c r="F223" i="3"/>
  <c r="G223" i="3" s="1"/>
  <c r="F224" i="3"/>
  <c r="G224" i="3" s="1"/>
  <c r="F225" i="3"/>
  <c r="G225" i="3" s="1"/>
  <c r="F226" i="3"/>
  <c r="G226" i="3" s="1"/>
  <c r="F228" i="3"/>
  <c r="G228" i="3" s="1"/>
  <c r="F229" i="3"/>
  <c r="G229" i="3" s="1"/>
  <c r="F230" i="3"/>
  <c r="G230" i="3" s="1"/>
  <c r="F231" i="3"/>
  <c r="G231" i="3" s="1"/>
  <c r="F232" i="3"/>
  <c r="G232" i="3" s="1"/>
  <c r="F233" i="3"/>
  <c r="G233" i="3" s="1"/>
  <c r="F234" i="3"/>
  <c r="G234" i="3" s="1"/>
  <c r="F235" i="3"/>
  <c r="G235" i="3" s="1"/>
  <c r="F236" i="3"/>
  <c r="G236" i="3" s="1"/>
  <c r="F237" i="3"/>
  <c r="G237" i="3" s="1"/>
  <c r="F238" i="3"/>
  <c r="G238" i="3" s="1"/>
  <c r="F239" i="3"/>
  <c r="G239" i="3" s="1"/>
  <c r="F242" i="3"/>
  <c r="G242" i="3" s="1"/>
  <c r="F243" i="3"/>
  <c r="G243" i="3" s="1"/>
  <c r="F244" i="3"/>
  <c r="G244" i="3" s="1"/>
  <c r="F246" i="3"/>
  <c r="G246" i="3" s="1"/>
  <c r="F247" i="3"/>
  <c r="G247" i="3" s="1"/>
  <c r="F248" i="3"/>
  <c r="G248" i="3" s="1"/>
  <c r="F249" i="3"/>
  <c r="G249" i="3" s="1"/>
  <c r="F250" i="3"/>
  <c r="G250" i="3" s="1"/>
  <c r="D251" i="3"/>
  <c r="F65" i="3"/>
  <c r="G65" i="3" s="1"/>
  <c r="F66" i="3"/>
  <c r="G66" i="3" s="1"/>
  <c r="F67" i="3"/>
  <c r="G67" i="3" s="1"/>
  <c r="F63" i="3"/>
  <c r="G63" i="3" s="1"/>
  <c r="F62" i="3"/>
  <c r="G62" i="3" s="1"/>
  <c r="F61" i="3"/>
  <c r="G61" i="3" s="1"/>
  <c r="F60" i="3"/>
  <c r="G60" i="3" s="1"/>
  <c r="F59" i="3"/>
  <c r="G59" i="3" s="1"/>
  <c r="F58" i="3"/>
  <c r="G58" i="3" s="1"/>
  <c r="F57" i="3"/>
  <c r="G57" i="3" s="1"/>
  <c r="F56" i="3"/>
  <c r="G56" i="3" s="1"/>
  <c r="F55" i="3"/>
  <c r="G55" i="3" s="1"/>
  <c r="F54" i="3"/>
  <c r="G54" i="3" s="1"/>
  <c r="F53" i="3"/>
  <c r="G53" i="3" s="1"/>
  <c r="A43" i="3"/>
  <c r="A44" i="3" s="1"/>
  <c r="A45" i="3" s="1"/>
  <c r="A46" i="3" s="1"/>
  <c r="A47" i="3" s="1"/>
  <c r="A48" i="3" s="1"/>
  <c r="A49" i="3" s="1"/>
  <c r="A50" i="3" s="1"/>
  <c r="A51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70" i="3" s="1"/>
  <c r="A71" i="3" s="1"/>
  <c r="A19" i="3"/>
  <c r="A20" i="3" s="1"/>
  <c r="A21" i="3" s="1"/>
  <c r="A22" i="3" s="1"/>
  <c r="A23" i="3" s="1"/>
  <c r="A24" i="3" s="1"/>
  <c r="A25" i="3" s="1"/>
  <c r="A26" i="3" s="1"/>
  <c r="A27" i="3" s="1"/>
  <c r="A28" i="3" s="1"/>
  <c r="F113" i="3" l="1"/>
  <c r="G113" i="3" s="1"/>
  <c r="F103" i="3"/>
  <c r="G103" i="3" s="1"/>
  <c r="F144" i="3"/>
  <c r="G144" i="3" s="1"/>
  <c r="F145" i="3"/>
  <c r="G145" i="3" s="1"/>
  <c r="F146" i="3"/>
  <c r="G146" i="3" s="1"/>
  <c r="F150" i="3"/>
  <c r="G150" i="3" s="1"/>
  <c r="F151" i="3"/>
  <c r="G151" i="3" s="1"/>
  <c r="F152" i="3"/>
  <c r="G152" i="3" s="1"/>
  <c r="F153" i="3"/>
  <c r="G153" i="3" s="1"/>
  <c r="F154" i="3"/>
  <c r="G154" i="3" s="1"/>
  <c r="F155" i="3"/>
  <c r="G155" i="3" s="1"/>
  <c r="F156" i="3"/>
  <c r="G156" i="3" s="1"/>
  <c r="F157" i="3"/>
  <c r="G157" i="3" s="1"/>
  <c r="A84" i="3" l="1"/>
  <c r="A85" i="3" s="1"/>
  <c r="A86" i="3" s="1"/>
  <c r="A87" i="3" s="1"/>
  <c r="A89" i="3" s="1"/>
  <c r="A90" i="3" s="1"/>
  <c r="A91" i="3" s="1"/>
  <c r="A92" i="3" s="1"/>
  <c r="A93" i="3" s="1"/>
  <c r="A94" i="3" s="1"/>
  <c r="A95" i="3" s="1"/>
  <c r="A96" i="3" s="1"/>
  <c r="A97" i="3" s="1"/>
  <c r="A99" i="3" s="1"/>
  <c r="A100" i="3" s="1"/>
  <c r="F117" i="3"/>
  <c r="G117" i="3" s="1"/>
  <c r="A101" i="3" l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3" i="3" s="1"/>
  <c r="A124" i="3" s="1"/>
  <c r="A126" i="3" s="1"/>
  <c r="A127" i="3" s="1"/>
  <c r="A128" i="3" s="1"/>
  <c r="A129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G140" i="3"/>
  <c r="A142" i="3" l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3" i="3" s="1"/>
  <c r="A174" i="3" s="1"/>
  <c r="A175" i="3" s="1"/>
  <c r="A176" i="3" s="1"/>
  <c r="A177" i="3" s="1"/>
  <c r="A178" i="3" s="1"/>
  <c r="A179" i="3" s="1"/>
  <c r="A180" i="3" s="1"/>
  <c r="A182" i="3" s="1"/>
  <c r="A183" i="3" s="1"/>
  <c r="A184" i="3" s="1"/>
  <c r="A185" i="3" s="1"/>
  <c r="F80" i="3"/>
  <c r="G80" i="3" s="1"/>
  <c r="A186" i="3" l="1"/>
  <c r="A187" i="3" s="1"/>
  <c r="A188" i="3" s="1"/>
  <c r="A189" i="3" s="1"/>
  <c r="A190" i="3" s="1"/>
  <c r="A191" i="3" s="1"/>
  <c r="A192" i="3" s="1"/>
  <c r="A193" i="3" s="1"/>
  <c r="A194" i="3" s="1"/>
  <c r="A196" i="3" s="1"/>
  <c r="A197" i="3" s="1"/>
  <c r="A198" i="3" s="1"/>
  <c r="A200" i="3" s="1"/>
  <c r="A203" i="3" s="1"/>
  <c r="A204" i="3" s="1"/>
  <c r="F37" i="3"/>
  <c r="G37" i="3" s="1"/>
  <c r="A206" i="3" l="1"/>
  <c r="A207" i="3" s="1"/>
  <c r="A208" i="3" s="1"/>
  <c r="A209" i="3" s="1"/>
  <c r="A210" i="3" s="1"/>
  <c r="A211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3" i="3" s="1"/>
  <c r="A244" i="3" s="1"/>
  <c r="A246" i="3" s="1"/>
  <c r="A247" i="3" s="1"/>
  <c r="A248" i="3" s="1"/>
  <c r="A249" i="3" s="1"/>
  <c r="A250" i="3" s="1"/>
  <c r="F143" i="3"/>
  <c r="G143" i="3" s="1"/>
  <c r="F142" i="3"/>
  <c r="G142" i="3" s="1"/>
  <c r="F106" i="3"/>
  <c r="G106" i="3" s="1"/>
  <c r="F107" i="3"/>
  <c r="G107" i="3" s="1"/>
  <c r="F108" i="3"/>
  <c r="G108" i="3" s="1"/>
  <c r="F109" i="3"/>
  <c r="G109" i="3" s="1"/>
  <c r="F114" i="3"/>
  <c r="G114" i="3" s="1"/>
  <c r="F115" i="3"/>
  <c r="G115" i="3" s="1"/>
  <c r="F116" i="3"/>
  <c r="G116" i="3" s="1"/>
  <c r="F121" i="3"/>
  <c r="G121" i="3" s="1"/>
  <c r="F82" i="3"/>
  <c r="G82" i="3" s="1"/>
  <c r="F79" i="3"/>
  <c r="G79" i="3" s="1"/>
  <c r="F71" i="3"/>
  <c r="G71" i="3" s="1"/>
  <c r="F70" i="3"/>
  <c r="G70" i="3" s="1"/>
  <c r="F35" i="3"/>
  <c r="G35" i="3" s="1"/>
  <c r="F40" i="3"/>
  <c r="G40" i="3" s="1"/>
  <c r="F41" i="3"/>
  <c r="G41" i="3" s="1"/>
  <c r="F39" i="3"/>
  <c r="G39" i="3" s="1"/>
  <c r="F38" i="3"/>
  <c r="G38" i="3" s="1"/>
  <c r="F190" i="3" l="1"/>
  <c r="G190" i="3" s="1"/>
  <c r="F189" i="3"/>
  <c r="G189" i="3" s="1"/>
  <c r="F188" i="3"/>
  <c r="G188" i="3" s="1"/>
  <c r="F139" i="3"/>
  <c r="G139" i="3" s="1"/>
  <c r="F138" i="3"/>
  <c r="G138" i="3" s="1"/>
  <c r="F137" i="3"/>
  <c r="G137" i="3" s="1"/>
  <c r="F136" i="3"/>
  <c r="G136" i="3" s="1"/>
  <c r="F135" i="3"/>
  <c r="G135" i="3" s="1"/>
  <c r="F134" i="3"/>
  <c r="G134" i="3" s="1"/>
  <c r="F133" i="3"/>
  <c r="G133" i="3" s="1"/>
  <c r="F132" i="3"/>
  <c r="G132" i="3" s="1"/>
  <c r="F131" i="3"/>
  <c r="G131" i="3" s="1"/>
  <c r="F129" i="3"/>
  <c r="G129" i="3" s="1"/>
  <c r="F128" i="3"/>
  <c r="G128" i="3" s="1"/>
  <c r="F127" i="3"/>
  <c r="G127" i="3" s="1"/>
  <c r="F126" i="3"/>
  <c r="G126" i="3" s="1"/>
  <c r="F124" i="3"/>
  <c r="G124" i="3" s="1"/>
  <c r="F123" i="3"/>
  <c r="G123" i="3" s="1"/>
  <c r="F120" i="3"/>
  <c r="G120" i="3" s="1"/>
  <c r="F119" i="3"/>
  <c r="G119" i="3" s="1"/>
  <c r="F118" i="3"/>
  <c r="G118" i="3" s="1"/>
  <c r="F105" i="3"/>
  <c r="G105" i="3" s="1"/>
  <c r="F104" i="3"/>
  <c r="G104" i="3" s="1"/>
  <c r="F102" i="3"/>
  <c r="G102" i="3" s="1"/>
  <c r="F101" i="3"/>
  <c r="G101" i="3" s="1"/>
  <c r="F100" i="3"/>
  <c r="G100" i="3" s="1"/>
  <c r="F99" i="3"/>
  <c r="G99" i="3" s="1"/>
  <c r="F97" i="3"/>
  <c r="G97" i="3" s="1"/>
  <c r="F96" i="3"/>
  <c r="G96" i="3" s="1"/>
  <c r="F95" i="3"/>
  <c r="G95" i="3" s="1"/>
  <c r="F94" i="3"/>
  <c r="G94" i="3" s="1"/>
  <c r="F93" i="3"/>
  <c r="G93" i="3" s="1"/>
  <c r="F92" i="3"/>
  <c r="G92" i="3" s="1"/>
  <c r="F91" i="3"/>
  <c r="G91" i="3" s="1"/>
  <c r="F90" i="3"/>
  <c r="G90" i="3" s="1"/>
  <c r="F89" i="3"/>
  <c r="G89" i="3" s="1"/>
  <c r="F87" i="3"/>
  <c r="G87" i="3" s="1"/>
  <c r="F86" i="3"/>
  <c r="G86" i="3" s="1"/>
  <c r="F85" i="3"/>
  <c r="G85" i="3" s="1"/>
  <c r="F84" i="3"/>
  <c r="G84" i="3" s="1"/>
  <c r="F68" i="3"/>
  <c r="G68" i="3" s="1"/>
  <c r="F51" i="3"/>
  <c r="G51" i="3" s="1"/>
  <c r="F50" i="3"/>
  <c r="G50" i="3" s="1"/>
  <c r="F49" i="3"/>
  <c r="G49" i="3" s="1"/>
  <c r="F48" i="3"/>
  <c r="G48" i="3" s="1"/>
  <c r="F47" i="3"/>
  <c r="G47" i="3" s="1"/>
  <c r="F46" i="3"/>
  <c r="G46" i="3" s="1"/>
  <c r="F45" i="3"/>
  <c r="G45" i="3" s="1"/>
  <c r="F44" i="3"/>
  <c r="G44" i="3" s="1"/>
  <c r="F43" i="3"/>
  <c r="G43" i="3" s="1"/>
  <c r="F36" i="3"/>
  <c r="G36" i="3" s="1"/>
  <c r="F34" i="3"/>
  <c r="G34" i="3" s="1"/>
  <c r="F33" i="3"/>
  <c r="G33" i="3" s="1"/>
  <c r="F32" i="3"/>
  <c r="G32" i="3" s="1"/>
  <c r="F31" i="3"/>
  <c r="G31" i="3" s="1"/>
  <c r="F28" i="3"/>
  <c r="G28" i="3" s="1"/>
  <c r="F27" i="3"/>
  <c r="G27" i="3" s="1"/>
  <c r="F26" i="3"/>
  <c r="G26" i="3" s="1"/>
  <c r="F25" i="3"/>
  <c r="G25" i="3" s="1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G251" i="3" l="1"/>
</calcChain>
</file>

<file path=xl/sharedStrings.xml><?xml version="1.0" encoding="utf-8"?>
<sst xmlns="http://schemas.openxmlformats.org/spreadsheetml/2006/main" count="299" uniqueCount="256">
  <si>
    <t>№</t>
  </si>
  <si>
    <t>Наименование продукции</t>
  </si>
  <si>
    <t>N5-10-03 (КЕ-01) Кусачки для кожи (режущая часть - 3 мм)</t>
  </si>
  <si>
    <t>N5-10-05 (КЕ-02) Кусачки для кожи (режущая часть - 5 мм)</t>
  </si>
  <si>
    <t>N5-10-07 (КЕ-03) Кусачки для кожи (режущая часть - 7 мм)</t>
  </si>
  <si>
    <t>N5-20-05 (КЕ-05) Кусачки для кожи (режущая часть - 5 мм)</t>
  </si>
  <si>
    <t>N5-20-07 (КЕ-04) Кусачки для кожи (режущая часть - 7 мм)</t>
  </si>
  <si>
    <t>N5-30-05 (КЕ-09) Кусачки для кожи (режущая часть - 5 мм)</t>
  </si>
  <si>
    <t>N5-30-07 (КЕ-08) Кусачки для кожи (режущая часть - 7 мм)</t>
  </si>
  <si>
    <t>N5-40-05 (КЕ-07) Кусачки для кожи с пружиной (режущая часть - 5 мм)</t>
  </si>
  <si>
    <t>N5-40-07 (КЕ-06) Кусачки для кожи с пружиной (режущая часть - 7 мм)</t>
  </si>
  <si>
    <t xml:space="preserve">N3-10-03 (КМ-00) Кусачки для кожи (режущая часть - 3 мм) </t>
  </si>
  <si>
    <t xml:space="preserve">N3-10-05 (КМ-00) Кусачки для кожи (режущая часть - 5 мм) </t>
  </si>
  <si>
    <t>P7-11-05 (ЛВ-05) Лопатка маникюрная (кюретка двусторонняя)</t>
  </si>
  <si>
    <t>P3-10-01 (Л-01) Лопатка маникюрная плоская (пушер+топорик)</t>
  </si>
  <si>
    <t>P3-11-01 (Л-00) Лопатка маникюрная плоская (скругленный пушер+топорик)</t>
  </si>
  <si>
    <t>Лоток с крышкой из нерж. стали для фрез  90х40х15 мм</t>
  </si>
  <si>
    <t>Лоток  из нерж. стали 195х90х19 мм</t>
  </si>
  <si>
    <t>Книпсер</t>
  </si>
  <si>
    <t>НМ-01 Набор маникюрный "Змейка" (5 предметов)</t>
  </si>
  <si>
    <t>НМ-02 Набор маникюрный "Кошелек" (5 предметов)</t>
  </si>
  <si>
    <t>НМ-02/1 Набор маникюрный "Кошелек-Бантик" (5 предметов)</t>
  </si>
  <si>
    <t>НМ-03 Набор маникюрный "Карман" (5 предметов)</t>
  </si>
  <si>
    <t>НМ-04/1 Набор маникюрный "Рамка" (5 предметов)</t>
  </si>
  <si>
    <t xml:space="preserve">НМ-04/2 Набор маникюрный "Рамка" УЗКАЯ  (5 предметов) </t>
  </si>
  <si>
    <t>НМ-04/4 Набор маникюрный "Рамка" ТРАПЕЦИЯ ( 4 предмета)</t>
  </si>
  <si>
    <t>НМ-06 Набор маникюрный "Мужской"  (4 предмета)</t>
  </si>
  <si>
    <t>НМ-07/2 Набор маникюрный "Рамка профессиональная" (7предметов)</t>
  </si>
  <si>
    <t>НМ-08 Набор маникюрный "Профессиональный" (10 предметов)</t>
  </si>
  <si>
    <t xml:space="preserve">НМ-09 Набор маникюрный "Портмоне", мужской (6 предметов)             </t>
  </si>
  <si>
    <t>НМ-10 Набор маникюрный  "Универсальный" (6 предметов)</t>
  </si>
  <si>
    <t>НМ-12 Набор маникюрный "Супер профессиональный"</t>
  </si>
  <si>
    <t>Чехол "Профессиональный" без наполнения (кожа)</t>
  </si>
  <si>
    <t>Чехол для профессиональных кусачек на кнопке большой (кожа)</t>
  </si>
  <si>
    <t>Чехол для кусачек "вертолёт" (кожа)</t>
  </si>
  <si>
    <t>Чехол для ножниц "вертолёт" (кожа)</t>
  </si>
  <si>
    <t>Витрина 1 "Мини"  (7 предметов)  208х160х20 мм</t>
  </si>
  <si>
    <t>Витрина 2 "Малая" (17 предметов) 283х267х20 мм</t>
  </si>
  <si>
    <t>Витрина 3 "Средняя" (30 предметов) 426х284х20 мм</t>
  </si>
  <si>
    <t>Витрина 4  "Большая" (52 предметов)  532х398х20 мм</t>
  </si>
  <si>
    <t>Витрина 5 "Полный ассортимент"   (74 предметов)  964х454х20 мм</t>
  </si>
  <si>
    <t>Бланк заказа</t>
  </si>
  <si>
    <t>продукции компании "Сталекс"</t>
  </si>
  <si>
    <t>Покупатель (плательщик) :</t>
  </si>
  <si>
    <t>Условия оплаты :</t>
  </si>
  <si>
    <t>Доставка    /   самовывоз  (подчеркнуть)</t>
  </si>
  <si>
    <t>Адрес поставки:</t>
  </si>
  <si>
    <t>Телефон:</t>
  </si>
  <si>
    <t>Контактные  лица :</t>
  </si>
  <si>
    <t>Территореальный представитель :</t>
  </si>
  <si>
    <t>Количество в упаковке, шт.</t>
  </si>
  <si>
    <t>Заказ, шт.</t>
  </si>
  <si>
    <t>Скидка, %:</t>
  </si>
  <si>
    <t>Цена со скидкой</t>
  </si>
  <si>
    <t>ИТОГО</t>
  </si>
  <si>
    <t>P7-10-04 (Л-04ст) Лопатка маникюрная (скошенный пушер+лопасть)</t>
  </si>
  <si>
    <t>Цена продажи, руб.</t>
  </si>
  <si>
    <t>Сумма к оплате, руб.</t>
  </si>
  <si>
    <t>S3-20-24 (Н-03) Ножницы универсальные прямые  (лезвия - 24 мм)</t>
  </si>
  <si>
    <t>S3-62-22 Ножницы для ногтей (лезвия - 22 мм)</t>
  </si>
  <si>
    <t>Z7-50-05 (КИ-08) Игла Видаля (изогнутая)</t>
  </si>
  <si>
    <t>НМ-04/3 Набор маникюрный "Рамка" ОВАЛ (5 предметов )</t>
  </si>
  <si>
    <t>N3-10-07 Кусачки для кожи (режущая часть - 7 мм)</t>
  </si>
  <si>
    <t>N3-11-06 (КМ-04) Кусачки для кожи (режущая часть - 6 мм)</t>
  </si>
  <si>
    <t>N3-11-11 (КМ-08) Кусачки для кожи (режущая часть - 11 мм)</t>
  </si>
  <si>
    <t>N3-11-14 (КМ-01) Кусачки для кожи (режущая часть - 14 мм)</t>
  </si>
  <si>
    <t>S7-10-18 Ножницы профессиональные для кутикулы (лезвия - 18 мм)</t>
  </si>
  <si>
    <t>S7-10-21 Ножницы профессиональные для кутикулы (лезвия - 21 мм)</t>
  </si>
  <si>
    <t>S3-10-22 (Н-14) Ножницы для кутикулы (лезвия - 22 мм)</t>
  </si>
  <si>
    <t>P7-10-02 (Л-02ст) Лопатка маникюрная (прямоугольный пушер+топорик)</t>
  </si>
  <si>
    <t>P7-10-03 (Л-03ст) Лопатка маникюрная (прямоугольный пушер+пика)</t>
  </si>
  <si>
    <t>P7-10-05 (Л-05) Лопатка маникюрная (скругленный пушер+топорик)</t>
  </si>
  <si>
    <t>P7-11-04 (ЛВ-04) Лопатка маникюрная (кюретка "полусфера"+пика)</t>
  </si>
  <si>
    <t>P7-30-04 Лопатка педикюрная (тонкая пилка прямая и пилка с загнутым концом)</t>
  </si>
  <si>
    <t>Z7-50-02 (КИ-05) Ложка косметологическая (шумовка круглая 19 отверстий)</t>
  </si>
  <si>
    <t>Z7-50-01 (КИ-06) Ложка косметологическая (шумовка овал 15 отверстий)</t>
  </si>
  <si>
    <t>Z7-51-01 (КИ-01ст) Ложка косметологическая двусторонняя (УНО + прямоуг. шумовка 15 отверстий)</t>
  </si>
  <si>
    <t>Z7-51-02 (КИ-01к ст) Ложка косметологическая двусторонняя (УНО + кругл. шумовка 15 отверстий)</t>
  </si>
  <si>
    <t>T4-11-01 (П-14) Пинцет для бровей (узкие прямые кромки)</t>
  </si>
  <si>
    <t>T4-11-02 (П-14) Пинцет для бровей (узкие скошенные кромки)</t>
  </si>
  <si>
    <t>T4-12-01 (П-17) Пинцет для бровей (широкие прямые кромки)</t>
  </si>
  <si>
    <t>T4-12-02 (П-17) Пинцет для бровей (широкие скошенные кромки)</t>
  </si>
  <si>
    <t xml:space="preserve">Пилки </t>
  </si>
  <si>
    <t xml:space="preserve">Чехлы </t>
  </si>
  <si>
    <t>Наборы</t>
  </si>
  <si>
    <t>Аксессуары</t>
  </si>
  <si>
    <t>Чехол "Змейка" без наполнения (кожа)</t>
  </si>
  <si>
    <t>Чехол "Кошелек" без наполнения (кожа)</t>
  </si>
  <si>
    <t>Чехол "Рамка" без наполнения (кожа)</t>
  </si>
  <si>
    <t>Чехол "Карман" без наполнения (кожа)</t>
  </si>
  <si>
    <t>Чехол "Профессиональный" универсальный без наполнения (кожа)</t>
  </si>
  <si>
    <t>Чехол для ножниц "вертолёт" (кожзаменитель)</t>
  </si>
  <si>
    <t>F4-10-135 Пилка стеклянная 135</t>
  </si>
  <si>
    <t>N3-12-08 (КМ-07) Кусачки для кожи мини (режущая часть - 8 мм)</t>
  </si>
  <si>
    <t>N3-61-14 (КМ-05) Кусачки для вросшего ногтя (режущая часть - 14 мм)</t>
  </si>
  <si>
    <t>N3-60-14 (КМ-06) Кусачки для ногтей (режущая часть - 14 мм)</t>
  </si>
  <si>
    <t>N3-60-15 (КМ-03) Кусачки для ногтей (режущая часть - 15 мм)</t>
  </si>
  <si>
    <t>S7-10-23 (Н-15) Ножницы профессиональные для кутикулы (лезвия - 23 мм)</t>
  </si>
  <si>
    <t>S4-11-20 (Н-12) Ножницы для кутикулы матовые (лезвия - 20 мм)</t>
  </si>
  <si>
    <t>S4-12-21 (Н-11) Ножницы для ногтей матовые (лезвия - 21 мм)</t>
  </si>
  <si>
    <t>S4-13-21 (Н-16) Ножницы универсальные матовые (лезвия - 21 мм)</t>
  </si>
  <si>
    <t>S4-14-21 (Н-17) Ножницы для ногтей детские матовые (лезвия - 21 мм)</t>
  </si>
  <si>
    <t>S3-11-21 (Н-09) Ножницы для кутикулы (лезвия - 21 мм)</t>
  </si>
  <si>
    <t>S3-12-20 (Н-02) Ножницы для кутикулы (лезвия - 20 мм)</t>
  </si>
  <si>
    <t>S3-12-24 (Н-05) Ножницы для кутикулы (лезвия - 24 мм)</t>
  </si>
  <si>
    <t>S3-13-24 (Н-01) Ножницы для кутикулы (лезвия - 24 мм)</t>
  </si>
  <si>
    <t>S3-60-24 (Н-06) Ножницы для ногтей (лезвия - 24 мм)</t>
  </si>
  <si>
    <t>S3-61-21 (Н-04) Ножницы для ногтей детские  (лезвия - 21 мм)</t>
  </si>
  <si>
    <t>P7-30-01 (ЛВ-01ст) Лопатка педикюрная (пилка под наклоном+лопасть)</t>
  </si>
  <si>
    <t>P7-30-02 (ЛВ-02ст) Лопатка педикюрная (пилка под наклоном+пилка с загнутым концом)</t>
  </si>
  <si>
    <t>P7-30-03 (ЛВ-03ст) Лопатка педикюрная (пилка прямая+пилка с загнутым концом)</t>
  </si>
  <si>
    <t>P4-10-01 (ЛМ-01) Лопатка маникюрная (пика)</t>
  </si>
  <si>
    <t>P4-10-02 (ЛМ-02) Лопатка маникюрная (пушер)</t>
  </si>
  <si>
    <t>P4-10-03 (ЛМ-03) Лопатка маникюрная (топорик)</t>
  </si>
  <si>
    <t>P4-10-04 (ЛМ-05) Лопатка маникюрная (триммер)</t>
  </si>
  <si>
    <t>Z7-50-03 (КИ-07) Ложка косметологическая (УНО)</t>
  </si>
  <si>
    <t>Z7-50-04 (КИ-08) Игла Видаля (прямая)</t>
  </si>
  <si>
    <t>Z7-51-03 (КИ-02 ст) Ложка косметологическая двусторонняя (УНО + игла Видаля)</t>
  </si>
  <si>
    <t>T4-10-01 (П-06) Пинцет для бровей (широкие прямые кромки)</t>
  </si>
  <si>
    <t>T4-10-02 (П-07) Пинцет для бровей (широкие скошенные кромки)</t>
  </si>
  <si>
    <t>T4-10-04 (П-08) Пинцет для бровей (узкие прямые кромки)</t>
  </si>
  <si>
    <t>T4-10-03 (П-09) Пинцет для бровей (точечный)</t>
  </si>
  <si>
    <t>T4-10-05 (П-10) Пинцет для бровей (закругленные кромки)</t>
  </si>
  <si>
    <t>T4-10-06 (П-11) Пинцет для создания рисунка на ногте</t>
  </si>
  <si>
    <t>T4-13-18 (П-18) Пинцет для моделирования</t>
  </si>
  <si>
    <t>T4-14-19 (П-19) Пинцет универсальный длинный</t>
  </si>
  <si>
    <t>T3-10-01 (П-01) Пинцет для бровей (широкие прямые кромки)</t>
  </si>
  <si>
    <t>T3-10-02 (П-02) Пинцет для бровей (широкие скошенные кромки)</t>
  </si>
  <si>
    <t>T3-10-03 (П-03) Пинцет для бровей (точечный)</t>
  </si>
  <si>
    <t>T3-10-04 (П-04) Пинцет для бровей изогнутый (широкие прямые кромки)</t>
  </si>
  <si>
    <t>T3-10-05 (П-05) Пинцет для создания рисунка на ногте</t>
  </si>
  <si>
    <t>T3-12-12 (П-12) Пинцет для бровей (широкие скошенные кромки)</t>
  </si>
  <si>
    <t>T3-13-13 (П-13) Пинцет для бровей (широкие скошенные кромки)</t>
  </si>
  <si>
    <t>T3-15-15 (П-15) Пинцет для бровей (широкие скошенные кромки)</t>
  </si>
  <si>
    <t>Чехол "Рамка" УЗКАЯ без наполнения (кожа)</t>
  </si>
  <si>
    <t>Чехол "Рамка" ОВАЛ без наполнения (кожа)</t>
  </si>
  <si>
    <t>Чехол "Рамка" ТРАПЕЦИЯ без наполнения (кожа)</t>
  </si>
  <si>
    <t>Чехол для профессиональных кусачек на кнопке малый (кожа)</t>
  </si>
  <si>
    <t>Чехол для кусачек "вертолёт" (кожзаменитель)</t>
  </si>
  <si>
    <t>S7-30-32 Ножницы профессиональные для бровей (лезвия - 32 мм)</t>
  </si>
  <si>
    <t>S7-90-15 Твизеры (микроножницы) (лезвия - 15 мм)</t>
  </si>
  <si>
    <r>
      <t xml:space="preserve">N3-13-07 Кусачки для кожи </t>
    </r>
    <r>
      <rPr>
        <sz val="9"/>
        <rFont val="Arial"/>
        <family val="2"/>
        <charset val="204"/>
      </rPr>
      <t>(режущая часть - 7 мм)</t>
    </r>
  </si>
  <si>
    <t>Новинка</t>
  </si>
  <si>
    <t>F4-12-90 Пилка хрустальная 90</t>
  </si>
  <si>
    <t>F4-12-120 Пилка хрустальная 120</t>
  </si>
  <si>
    <t>F4-12-140 Пилка хрустальная 140</t>
  </si>
  <si>
    <t>F4-12-155 Пилка хрустальная 155</t>
  </si>
  <si>
    <t>F4-12-195 Пилка хрустальная 195</t>
  </si>
  <si>
    <t xml:space="preserve">Z7-51-05 Ложка косметологическая двусторонняя (УНО + изогнутая игла Видаля) </t>
  </si>
  <si>
    <t>P7-10-06 Лопатка маникюрная (скругленный пушер+отогнутая лопасть)</t>
  </si>
  <si>
    <t>T7-10-05  Пинцет для бровей (изогнутый)</t>
  </si>
  <si>
    <t>N9-10-11 Кусачки профессиональные для кожи (режущая часть - 11 мм) (с чехлом)</t>
  </si>
  <si>
    <t>N9-10-13 Кусачки профессиональные для кожи (режущая часть - 13 мм) (с чехлом)</t>
  </si>
  <si>
    <t>N7-10-09 (К-12) Кусачки профессиональные для кожи (режущая часть - 9 мм) (с кембриком)</t>
  </si>
  <si>
    <t>N7-11-11 (К-00) Кусачки профессиональные для кожи (режущая часть - 11 мм) (с кембриком)</t>
  </si>
  <si>
    <t>N7-11-14 (К-01) Кусачки профессиональные для кожи (режущая часть - 14 мм) (с кембриком)</t>
  </si>
  <si>
    <t>N7-11-15 (К-02) Кусачки профессиональные для кожи (режущая часть - 15 мм) (с кембриком)</t>
  </si>
  <si>
    <t>N7-20-08 (КЛ-00) Кусачки профессиональные для кожи  (режущая часть - 8 мм) (с кембриком)</t>
  </si>
  <si>
    <t>N7-21-10 (КЛ-01) Кусачки  профессиональные для кожи (режущая часть - 10 мм) (с кембриком)</t>
  </si>
  <si>
    <t>N7-21-13 (КЛ-02) Кусачки профессиональные для кожи (режущая часть - 13 мм) (с кембриком)</t>
  </si>
  <si>
    <t>N7-21-16 (КЛ-03) Кусачки профессиональные для кожи (режущая часть - 16 мм) (с кембриком)</t>
  </si>
  <si>
    <t>N7-21-19 (КЛ-04) Кусачки профессиональные для кожи (режущая часть - 19 мм) (с кембриком)</t>
  </si>
  <si>
    <t>N7-30-07 (К-20) Кусачки профессиональные для кожи (режущая часть - 7 мм) (с кембриком)</t>
  </si>
  <si>
    <t>N7-31-07 (К-15) Кусачки профессиональные для кожи (режущая часть - 7 мм) (с кембриком)</t>
  </si>
  <si>
    <t>N7-52-10 (К-16) Кусачки профессиональные для кожи (режущая часть - 10 мм)  (с кембриком)</t>
  </si>
  <si>
    <t>N7-53-08 Кусачки профессиональные для кожи (режущая часть - 8 мм) (с кембриком)</t>
  </si>
  <si>
    <r>
      <t xml:space="preserve">N7-60-12 (К-18) Кусачки профессиональные </t>
    </r>
    <r>
      <rPr>
        <sz val="9"/>
        <rFont val="Arial Bold"/>
        <charset val="204"/>
      </rPr>
      <t>для ногтей</t>
    </r>
    <r>
      <rPr>
        <sz val="9"/>
        <rFont val="Arial Bold"/>
      </rPr>
      <t xml:space="preserve"> (режущая часть - 12 мм) (с кембриком)</t>
    </r>
  </si>
  <si>
    <r>
      <t xml:space="preserve">N7-60-17 (К-17) Кусачки профессиональные </t>
    </r>
    <r>
      <rPr>
        <sz val="9"/>
        <rFont val="Arial Bold"/>
        <charset val="204"/>
      </rPr>
      <t>для ногтей</t>
    </r>
    <r>
      <rPr>
        <sz val="9"/>
        <rFont val="Arial Bold"/>
      </rPr>
      <t xml:space="preserve"> (режущая часть - 17 мм) (с кембриком)</t>
    </r>
  </si>
  <si>
    <r>
      <t xml:space="preserve">N7-60-18 (К-19) Кусачки профессиональные </t>
    </r>
    <r>
      <rPr>
        <sz val="9"/>
        <rFont val="Arial Bold"/>
        <charset val="204"/>
      </rPr>
      <t>для ногтей</t>
    </r>
    <r>
      <rPr>
        <sz val="9"/>
        <rFont val="Arial Bold"/>
      </rPr>
      <t xml:space="preserve"> (режущая часть - 18 мм) (с кембриком)</t>
    </r>
  </si>
  <si>
    <t>N7-61-12 Кусачки профессиональные для вросшего ногтя (режущая часть - 12 мм) (с кембриком)</t>
  </si>
  <si>
    <t>N7-61-16 (К-05)  Кусачки профессиональные для вросшего ногтя (режущая часть - 16 мм) (с кембриком)</t>
  </si>
  <si>
    <t>N7-64-12 Кусачки профессиональные для ногтей (режущая часть - 12 мм) (с кембриком)</t>
  </si>
  <si>
    <t>N7-64-16 Кусачки профессиональные для ногтей (режущая часть - 16 мм) (с кембриком)</t>
  </si>
  <si>
    <t>N7-65-12 Кусачки профессиональные для ногтей универсальные (режущая часть - 12 мм) (с кембриком)</t>
  </si>
  <si>
    <t>N7-65-16 Кусачки профессиональные для ногтей универсальные (режущая часть - 16 мм) (с кембриком)</t>
  </si>
  <si>
    <t>S9-10-21 Ножницы профессиональные для кутикулы (лезвия - 21 мм) + чехол</t>
  </si>
  <si>
    <t>S9-10-23 Ножницы профессиональные для кутикулы (лезвия - 23 мм)  + чехол</t>
  </si>
  <si>
    <t>S9-11-21 Ножницы профессиональные для кутикулы (лезвия - 21 мм)  + чехол</t>
  </si>
  <si>
    <t>S9-11-23 Ножницы профессиональные для кутикулы (лезвия - 23 мм)  + чехол</t>
  </si>
  <si>
    <t>P7-12-01 Лопатка маникюрная (скругленный широкий пушер+скругленный пушер)</t>
  </si>
  <si>
    <t>P7-12-02 Лопатка маникюрная (скругленный пушер+пика)</t>
  </si>
  <si>
    <t>P7-12-03 Лопатка маникюрная (скругленный пушер+топорик)</t>
  </si>
  <si>
    <t>P7-12-04 Лопатка маникюрная (скругленный пушер+отогнутая лопасть, для правши)</t>
  </si>
  <si>
    <t>P7-12-05 Лопатка маникюрная (скругленный пушер+широкая лопасть)</t>
  </si>
  <si>
    <t>P7-13-01 Лопатка маникюрная (шпатель ровный+шпатель конический)</t>
  </si>
  <si>
    <t>P7-13-02 Лопатка маникюрная (шпатель широкий ровный+шпатель широкий конический)</t>
  </si>
  <si>
    <t>P7-20-01 (ЛМ-04) Лопатка маникюрная (скругленный изогнутый пушер широкий и узкий)</t>
  </si>
  <si>
    <t>P7-20-02 Лопатка маникюрная (изогнутый пушер широкий и узкий)</t>
  </si>
  <si>
    <t>Z7-51-04 (КИ-03ст) Петля косметологическая (2 петли)</t>
  </si>
  <si>
    <t>T7-10-01 Пинцет для бровей (широкие прямые кромки)</t>
  </si>
  <si>
    <t>T7-10-02 Пинцет для бровей (широкие скошенные кромки)</t>
  </si>
  <si>
    <t>T7-10-03 Пинцет для бровей (закругленные кромки)</t>
  </si>
  <si>
    <t>T7-10-04 Пинцет для бровей (изогнутый короткий)</t>
  </si>
  <si>
    <t>T7-11-01 Пинцет для бровей (широкие прямые кромки)</t>
  </si>
  <si>
    <t>T7-11-02 Пинцет для бровей (широкие скошенные кромки)</t>
  </si>
  <si>
    <t>T7-11-03 Пинцет для бровей (закругленные кромки)</t>
  </si>
  <si>
    <t>T7-11-04 Пинцет для бровей (узкие прямые кромки)</t>
  </si>
  <si>
    <t>T7-11-05 Пинцет для бровей (узкие скошенные кромки)</t>
  </si>
  <si>
    <t>T7-30-01 Пинцет профессиональный для ресниц (изогнутый)</t>
  </si>
  <si>
    <t>T7-30-02 Пинцет профессиональный для ресниц (изогнутый)</t>
  </si>
  <si>
    <t>T7-30-03 Пинцет профессиональный для ресниц (точечный)</t>
  </si>
  <si>
    <t xml:space="preserve">Т7-50-01 Пинцет профессиональный для косметологии </t>
  </si>
  <si>
    <t>F7-10-165 Лазерная пилка для ногтей 165 (широкая прямая)</t>
  </si>
  <si>
    <t>F7-10-170 Лазерная пилка для ногтей 170 (изогнутая)</t>
  </si>
  <si>
    <t>F7-11-155 Лазерная пилка для ногтей 155 (прямая с ручкой)</t>
  </si>
  <si>
    <t>F7-11-165 Лазерная пилка для ногтей 165 (широкая прямая с ручкой)</t>
  </si>
  <si>
    <t>R7-10 Станок педикюрный односторонний</t>
  </si>
  <si>
    <t>R7-11 Станок педикюрный радиусный</t>
  </si>
  <si>
    <t>R7-12 Станок педикюрный двусторонний</t>
  </si>
  <si>
    <t>Распродажа</t>
  </si>
  <si>
    <t>P7-12-04.1 Лопатка маникюрная (скругленный пушер+отогнутая лопасть, для левши)</t>
  </si>
  <si>
    <t>P7-12-04.2 Лопатка маникюрная (скругленный пушер+отогнутая лопасть, для правши)</t>
  </si>
  <si>
    <t>P7-12-04.3 Лопатка маникюрная (скругленный пушер+отогнутая лопасть, для левши)</t>
  </si>
  <si>
    <t>T7-10-06 Пинцет для бровей (узкие прямые кромки)</t>
  </si>
  <si>
    <t>T7-10-07 Пинцет для бровей (узкие скошенные кромки)</t>
  </si>
  <si>
    <t>T7-10-08 Пинцет для бровей (точечный)</t>
  </si>
  <si>
    <t>FВС-13-128 Пилка хрустальная в пластиковом футляре (розовая)</t>
  </si>
  <si>
    <t>FВС-13-128 Пилка хрустальная в пластиковом футляре (ментол)</t>
  </si>
  <si>
    <t>FВС-13-128 Пилка хрустальная в пластиковом футляре (жёлтая)</t>
  </si>
  <si>
    <t>SЕ-90/2 Твизеры (микроножницы) для моделирования бровей (прямые)</t>
  </si>
  <si>
    <t>Кусачки Exclusive (9 серия)</t>
  </si>
  <si>
    <t>Кусачки Expert  (7 серия)</t>
  </si>
  <si>
    <t>Кусачки Smart (5 серия)</t>
  </si>
  <si>
    <t>Кусачки Classic (3 серия)</t>
  </si>
  <si>
    <t>Ножницы Exclusive (9 серия)</t>
  </si>
  <si>
    <t>Ножницы Expert  (7 серия)</t>
  </si>
  <si>
    <t>Ножницы Beauty&amp;Care (4 серия)</t>
  </si>
  <si>
    <t>Ножницы Classic (3 серия)</t>
  </si>
  <si>
    <t>Лопатки маникюрные Expert</t>
  </si>
  <si>
    <t>Лопатки маникюрные Classic</t>
  </si>
  <si>
    <t>Лопатки маникюрные Beauty&amp;Care</t>
  </si>
  <si>
    <t>Лопатки косметологические Expert</t>
  </si>
  <si>
    <t>Пинцеты Expert</t>
  </si>
  <si>
    <t>Пинцеты Beauty&amp;Care</t>
  </si>
  <si>
    <t>Пинцеты Classic</t>
  </si>
  <si>
    <t>Терки деревянные</t>
  </si>
  <si>
    <t>Терки пластиковые</t>
  </si>
  <si>
    <t>AC 10/3 (Т-01) Тёрка для стоп пластиковая (розовая) 60/80</t>
  </si>
  <si>
    <t>AC 10/2 (Т-01) Тёрка для стоп пластиковая (синяя) 80/120</t>
  </si>
  <si>
    <t>AC 10/1 (Т-01) Тёрка для стоп пластиковая 100/180</t>
  </si>
  <si>
    <t>AC 11/1 (Т-02) Тёрка для стоп пластиковая 100/180</t>
  </si>
  <si>
    <t>ABC 10/1 (ТД-01) Тёрка для стоп деревянная 100/180</t>
  </si>
  <si>
    <t>ABC 10/3 (ТДС-01) Тёрка для стоп деревянная сборная (60/80/100/120)</t>
  </si>
  <si>
    <t>ABC 10/2 (ТД-02) Тёрка для стоп деревянная изогнутая  100/180</t>
  </si>
  <si>
    <t>N7-32-09 Кусачки профессиональные для кожи (режущая часть 9 мм) (с кембриком)</t>
  </si>
  <si>
    <t>N7-33-09 Кусачки профессиональные для кожи (режущая часть 9 мм) (с кембриком)</t>
  </si>
  <si>
    <t>SE-11/1 Ножницы профессиональные для кутикулы (лезвия - 18 мм) для левши</t>
  </si>
  <si>
    <t>SE-11/2 Ножницы профессиональные для кутикулы (лезвия - 21 мм) для левши</t>
  </si>
  <si>
    <t>SE-11/3 Ножницы профессиональные для кутикулы (лезвия - 23 мм) для левши</t>
  </si>
  <si>
    <t>SE-91/1 Твизеры (микроножницы) (большие)</t>
  </si>
  <si>
    <t>SE-91/2 Твизеры (микроножницы) для моделирования бровей (большие)</t>
  </si>
  <si>
    <t>SE-92/1 Твизеры (микроножницы) (малые)</t>
  </si>
  <si>
    <t>SE-92/2 Твизеры (микроножницы) для моделирования бровей (малые)</t>
  </si>
  <si>
    <t>AE 10/2 Терка для стоп пластиковая 80/120</t>
  </si>
  <si>
    <t>CS-12 Чехол для инструмента из экозамши, профессиональный (на 15 отделений)</t>
  </si>
  <si>
    <t>CS-13 Чехол для пинцетов фетровый, профессиональный (на 4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</si>
</sst>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9"/>
      <name val="Arial Bold"/>
    </font>
    <font>
      <sz val="9"/>
      <name val="Arial Bold"/>
      <charset val="204"/>
    </font>
    <font>
      <sz val="12"/>
      <color indexed="8"/>
      <name val="Verdana"/>
      <family val="2"/>
      <charset val="204"/>
    </font>
    <font>
      <sz val="9"/>
      <color indexed="8"/>
      <name val="Arial"/>
      <family val="2"/>
      <charset val="204"/>
    </font>
    <font>
      <sz val="8"/>
      <name val="Arial"/>
      <family val="2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22"/>
      <name val="Bauhaus 93"/>
      <family val="5"/>
    </font>
    <font>
      <b/>
      <u/>
      <sz val="18"/>
      <name val="Bauhaus 93"/>
      <family val="5"/>
    </font>
    <font>
      <b/>
      <sz val="9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16"/>
      <color theme="1"/>
      <name val="AC Line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Arial Bold"/>
    </font>
    <font>
      <b/>
      <sz val="10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22"/>
      <name val="Bauhaus 93"/>
      <family val="5"/>
    </font>
    <font>
      <sz val="11"/>
      <color theme="1"/>
      <name val="Bauhaus 93"/>
      <family val="5"/>
    </font>
    <font>
      <b/>
      <sz val="10"/>
      <name val="Calibri"/>
      <family val="2"/>
      <charset val="204"/>
      <scheme val="minor"/>
    </font>
    <font>
      <sz val="9"/>
      <color rgb="FFFF0000"/>
      <name val="Arial"/>
      <family val="2"/>
      <charset val="204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b/>
      <sz val="8"/>
      <name val="Calibri"/>
      <family val="2"/>
      <charset val="204"/>
    </font>
    <font>
      <sz val="9"/>
      <color rgb="FFFF0000"/>
      <name val="Arial Bold"/>
    </font>
    <font>
      <sz val="10"/>
      <name val="Calibri"/>
      <family val="2"/>
      <charset val="204"/>
    </font>
    <font>
      <b/>
      <sz val="10"/>
      <name val="Arial"/>
      <family val="2"/>
      <charset val="204"/>
    </font>
    <font>
      <sz val="9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2F0F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0">
    <xf numFmtId="0" fontId="0" fillId="0" borderId="0"/>
    <xf numFmtId="0" fontId="3" fillId="0" borderId="0"/>
    <xf numFmtId="0" fontId="9" fillId="0" borderId="0"/>
    <xf numFmtId="0" fontId="7" fillId="0" borderId="0" applyNumberFormat="0" applyFill="0" applyBorder="0" applyProtection="0">
      <alignment vertical="top" wrapText="1"/>
    </xf>
    <xf numFmtId="0" fontId="7" fillId="0" borderId="0" applyNumberFormat="0" applyFill="0" applyBorder="0" applyProtection="0">
      <alignment vertical="top" wrapText="1"/>
    </xf>
    <xf numFmtId="9" fontId="7" fillId="0" borderId="0" applyFont="0" applyFill="0" applyBorder="0" applyAlignment="0" applyProtection="0"/>
    <xf numFmtId="0" fontId="14" fillId="0" borderId="0"/>
    <xf numFmtId="0" fontId="1" fillId="0" borderId="0"/>
    <xf numFmtId="0" fontId="32" fillId="0" borderId="0"/>
    <xf numFmtId="0" fontId="9" fillId="0" borderId="0"/>
  </cellStyleXfs>
  <cellXfs count="229">
    <xf numFmtId="0" fontId="0" fillId="0" borderId="0" xfId="0"/>
    <xf numFmtId="0" fontId="8" fillId="0" borderId="5" xfId="3" applyNumberFormat="1" applyFont="1" applyFill="1" applyBorder="1" applyAlignment="1">
      <alignment horizontal="center" vertical="center"/>
    </xf>
    <xf numFmtId="0" fontId="8" fillId="0" borderId="8" xfId="3" applyNumberFormat="1" applyFont="1" applyFill="1" applyBorder="1" applyAlignment="1">
      <alignment horizontal="center" vertical="center"/>
    </xf>
    <xf numFmtId="0" fontId="8" fillId="0" borderId="14" xfId="3" applyNumberFormat="1" applyFont="1" applyFill="1" applyBorder="1" applyAlignment="1">
      <alignment horizontal="center" vertical="center"/>
    </xf>
    <xf numFmtId="0" fontId="8" fillId="0" borderId="17" xfId="3" applyNumberFormat="1" applyFont="1" applyFill="1" applyBorder="1" applyAlignment="1">
      <alignment horizontal="center" vertical="center"/>
    </xf>
    <xf numFmtId="0" fontId="5" fillId="2" borderId="7" xfId="3" applyNumberFormat="1" applyFont="1" applyFill="1" applyBorder="1" applyAlignment="1">
      <alignment vertical="center"/>
    </xf>
    <xf numFmtId="0" fontId="17" fillId="0" borderId="0" xfId="6" applyFont="1" applyFill="1" applyBorder="1"/>
    <xf numFmtId="0" fontId="17" fillId="0" borderId="0" xfId="6" applyFont="1" applyBorder="1"/>
    <xf numFmtId="0" fontId="11" fillId="3" borderId="11" xfId="0" applyFont="1" applyFill="1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8" fillId="2" borderId="5" xfId="3" applyNumberFormat="1" applyFont="1" applyFill="1" applyBorder="1" applyAlignment="1">
      <alignment horizontal="center" vertical="center"/>
    </xf>
    <xf numFmtId="0" fontId="8" fillId="2" borderId="19" xfId="3" applyNumberFormat="1" applyFont="1" applyFill="1" applyBorder="1" applyAlignment="1">
      <alignment horizontal="center" vertical="center"/>
    </xf>
    <xf numFmtId="2" fontId="10" fillId="2" borderId="20" xfId="0" applyNumberFormat="1" applyFont="1" applyFill="1" applyBorder="1" applyAlignment="1">
      <alignment horizontal="center"/>
    </xf>
    <xf numFmtId="2" fontId="10" fillId="2" borderId="5" xfId="0" applyNumberFormat="1" applyFont="1" applyFill="1" applyBorder="1" applyAlignment="1">
      <alignment horizontal="center"/>
    </xf>
    <xf numFmtId="0" fontId="8" fillId="2" borderId="8" xfId="3" applyNumberFormat="1" applyFont="1" applyFill="1" applyBorder="1" applyAlignment="1">
      <alignment horizontal="center" vertical="center"/>
    </xf>
    <xf numFmtId="0" fontId="8" fillId="2" borderId="21" xfId="3" applyNumberFormat="1" applyFont="1" applyFill="1" applyBorder="1" applyAlignment="1">
      <alignment horizontal="center" vertical="center"/>
    </xf>
    <xf numFmtId="2" fontId="10" fillId="2" borderId="22" xfId="0" applyNumberFormat="1" applyFont="1" applyFill="1" applyBorder="1" applyAlignment="1">
      <alignment horizontal="center"/>
    </xf>
    <xf numFmtId="2" fontId="10" fillId="2" borderId="8" xfId="0" applyNumberFormat="1" applyFont="1" applyFill="1" applyBorder="1" applyAlignment="1">
      <alignment horizontal="center"/>
    </xf>
    <xf numFmtId="0" fontId="4" fillId="2" borderId="7" xfId="3" applyNumberFormat="1" applyFont="1" applyFill="1" applyBorder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8" fillId="2" borderId="15" xfId="3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/>
    </xf>
    <xf numFmtId="2" fontId="10" fillId="2" borderId="17" xfId="0" applyNumberFormat="1" applyFont="1" applyFill="1" applyBorder="1" applyAlignment="1">
      <alignment horizontal="center"/>
    </xf>
    <xf numFmtId="0" fontId="8" fillId="0" borderId="19" xfId="3" applyNumberFormat="1" applyFont="1" applyFill="1" applyBorder="1" applyAlignment="1">
      <alignment horizontal="center" vertical="center"/>
    </xf>
    <xf numFmtId="2" fontId="10" fillId="0" borderId="20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0" fontId="8" fillId="0" borderId="21" xfId="3" applyNumberFormat="1" applyFont="1" applyFill="1" applyBorder="1" applyAlignment="1">
      <alignment horizontal="center" vertical="center"/>
    </xf>
    <xf numFmtId="2" fontId="10" fillId="0" borderId="22" xfId="0" applyNumberFormat="1" applyFont="1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0" fontId="8" fillId="0" borderId="15" xfId="3" applyNumberFormat="1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/>
    </xf>
    <xf numFmtId="2" fontId="10" fillId="0" borderId="17" xfId="0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2" fontId="10" fillId="0" borderId="13" xfId="0" applyNumberFormat="1" applyFont="1" applyBorder="1" applyAlignment="1">
      <alignment horizontal="center"/>
    </xf>
    <xf numFmtId="0" fontId="8" fillId="0" borderId="23" xfId="3" applyNumberFormat="1" applyFont="1" applyFill="1" applyBorder="1" applyAlignment="1">
      <alignment horizontal="center" vertical="center"/>
    </xf>
    <xf numFmtId="2" fontId="10" fillId="0" borderId="25" xfId="0" applyNumberFormat="1" applyFont="1" applyBorder="1" applyAlignment="1">
      <alignment horizontal="center"/>
    </xf>
    <xf numFmtId="2" fontId="10" fillId="0" borderId="23" xfId="0" applyNumberFormat="1" applyFont="1" applyBorder="1" applyAlignment="1">
      <alignment horizontal="center"/>
    </xf>
    <xf numFmtId="2" fontId="10" fillId="0" borderId="26" xfId="0" applyNumberFormat="1" applyFont="1" applyBorder="1" applyAlignment="1">
      <alignment horizontal="center"/>
    </xf>
    <xf numFmtId="2" fontId="10" fillId="0" borderId="14" xfId="0" applyNumberFormat="1" applyFont="1" applyBorder="1" applyAlignment="1">
      <alignment horizontal="center"/>
    </xf>
    <xf numFmtId="0" fontId="10" fillId="0" borderId="8" xfId="3" applyNumberFormat="1" applyFont="1" applyFill="1" applyBorder="1" applyAlignment="1">
      <alignment horizontal="center" vertical="center"/>
    </xf>
    <xf numFmtId="0" fontId="10" fillId="0" borderId="21" xfId="3" applyNumberFormat="1" applyFont="1" applyFill="1" applyBorder="1" applyAlignment="1">
      <alignment horizontal="center" vertical="center"/>
    </xf>
    <xf numFmtId="0" fontId="8" fillId="2" borderId="8" xfId="3" applyNumberFormat="1" applyFont="1" applyFill="1" applyBorder="1" applyAlignment="1">
      <alignment horizontal="center" vertical="center" wrapText="1"/>
    </xf>
    <xf numFmtId="0" fontId="8" fillId="2" borderId="21" xfId="3" applyNumberFormat="1" applyFont="1" applyFill="1" applyBorder="1" applyAlignment="1">
      <alignment horizontal="center" vertical="center" wrapText="1"/>
    </xf>
    <xf numFmtId="0" fontId="8" fillId="2" borderId="17" xfId="3" applyNumberFormat="1" applyFont="1" applyFill="1" applyBorder="1" applyAlignment="1">
      <alignment horizontal="center" vertical="center" wrapText="1"/>
    </xf>
    <xf numFmtId="0" fontId="8" fillId="2" borderId="15" xfId="3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24" fillId="2" borderId="10" xfId="3" applyNumberFormat="1" applyFont="1" applyFill="1" applyBorder="1" applyAlignment="1">
      <alignment horizontal="center" vertical="center" wrapText="1"/>
    </xf>
    <xf numFmtId="0" fontId="25" fillId="2" borderId="11" xfId="3" applyNumberFormat="1" applyFont="1" applyFill="1" applyBorder="1" applyAlignment="1">
      <alignment horizontal="center" vertical="center" wrapText="1"/>
    </xf>
    <xf numFmtId="2" fontId="13" fillId="0" borderId="10" xfId="0" applyNumberFormat="1" applyFont="1" applyFill="1" applyBorder="1" applyAlignment="1">
      <alignment horizontal="center" vertical="center"/>
    </xf>
    <xf numFmtId="0" fontId="8" fillId="3" borderId="11" xfId="3" applyNumberFormat="1" applyFont="1" applyFill="1" applyBorder="1" applyAlignment="1">
      <alignment vertical="center"/>
    </xf>
    <xf numFmtId="0" fontId="8" fillId="3" borderId="12" xfId="3" applyNumberFormat="1" applyFont="1" applyFill="1" applyBorder="1" applyAlignment="1">
      <alignment vertical="center"/>
    </xf>
    <xf numFmtId="0" fontId="22" fillId="4" borderId="28" xfId="0" applyNumberFormat="1" applyFont="1" applyFill="1" applyBorder="1" applyAlignment="1">
      <alignment horizontal="center" vertical="center" wrapText="1"/>
    </xf>
    <xf numFmtId="2" fontId="23" fillId="0" borderId="30" xfId="0" applyNumberFormat="1" applyFont="1" applyBorder="1" applyAlignment="1">
      <alignment horizontal="center" vertical="center" wrapText="1"/>
    </xf>
    <xf numFmtId="0" fontId="22" fillId="4" borderId="29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8" fillId="3" borderId="11" xfId="3" applyNumberFormat="1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5" fillId="0" borderId="21" xfId="3" applyNumberFormat="1" applyFont="1" applyFill="1" applyBorder="1" applyAlignment="1">
      <alignment vertical="center"/>
    </xf>
    <xf numFmtId="0" fontId="5" fillId="2" borderId="6" xfId="3" applyNumberFormat="1" applyFont="1" applyFill="1" applyBorder="1" applyAlignment="1">
      <alignment vertical="center" wrapText="1"/>
    </xf>
    <xf numFmtId="0" fontId="14" fillId="3" borderId="11" xfId="0" applyFont="1" applyFill="1" applyBorder="1" applyAlignment="1">
      <alignment horizontal="center" vertical="center"/>
    </xf>
    <xf numFmtId="0" fontId="5" fillId="0" borderId="21" xfId="3" applyNumberFormat="1" applyFont="1" applyFill="1" applyBorder="1" applyAlignment="1"/>
    <xf numFmtId="0" fontId="4" fillId="0" borderId="6" xfId="3" applyNumberFormat="1" applyFont="1" applyFill="1" applyBorder="1" applyAlignment="1">
      <alignment vertical="center"/>
    </xf>
    <xf numFmtId="0" fontId="4" fillId="0" borderId="7" xfId="3" applyNumberFormat="1" applyFont="1" applyFill="1" applyBorder="1" applyAlignment="1">
      <alignment vertical="center"/>
    </xf>
    <xf numFmtId="0" fontId="4" fillId="0" borderId="21" xfId="3" applyNumberFormat="1" applyFont="1" applyFill="1" applyBorder="1" applyAlignment="1"/>
    <xf numFmtId="0" fontId="4" fillId="0" borderId="21" xfId="3" applyNumberFormat="1" applyFont="1" applyFill="1" applyBorder="1" applyAlignment="1">
      <alignment horizontal="left"/>
    </xf>
    <xf numFmtId="0" fontId="4" fillId="0" borderId="9" xfId="3" applyNumberFormat="1" applyFont="1" applyFill="1" applyBorder="1" applyAlignment="1"/>
    <xf numFmtId="0" fontId="4" fillId="0" borderId="6" xfId="3" applyNumberFormat="1" applyFont="1" applyFill="1" applyBorder="1" applyAlignment="1"/>
    <xf numFmtId="0" fontId="5" fillId="0" borderId="7" xfId="3" applyNumberFormat="1" applyFont="1" applyFill="1" applyBorder="1" applyAlignment="1"/>
    <xf numFmtId="0" fontId="5" fillId="0" borderId="7" xfId="3" applyNumberFormat="1" applyFont="1" applyFill="1" applyBorder="1" applyAlignment="1">
      <alignment vertical="center"/>
    </xf>
    <xf numFmtId="0" fontId="4" fillId="0" borderId="2" xfId="3" applyNumberFormat="1" applyFont="1" applyFill="1" applyBorder="1" applyAlignment="1">
      <alignment vertical="center"/>
    </xf>
    <xf numFmtId="0" fontId="4" fillId="2" borderId="6" xfId="3" applyNumberFormat="1" applyFont="1" applyFill="1" applyBorder="1" applyAlignment="1">
      <alignment vertical="center" wrapText="1"/>
    </xf>
    <xf numFmtId="0" fontId="4" fillId="2" borderId="7" xfId="3" applyNumberFormat="1" applyFont="1" applyFill="1" applyBorder="1" applyAlignment="1">
      <alignment vertical="center" wrapText="1"/>
    </xf>
    <xf numFmtId="0" fontId="28" fillId="2" borderId="11" xfId="3" applyNumberFormat="1" applyFont="1" applyFill="1" applyBorder="1" applyAlignment="1">
      <alignment vertical="center" wrapText="1"/>
    </xf>
    <xf numFmtId="0" fontId="4" fillId="0" borderId="31" xfId="3" applyNumberFormat="1" applyFont="1" applyFill="1" applyBorder="1" applyAlignment="1">
      <alignment vertical="center"/>
    </xf>
    <xf numFmtId="0" fontId="4" fillId="0" borderId="9" xfId="3" applyNumberFormat="1" applyFont="1" applyFill="1" applyBorder="1" applyAlignment="1">
      <alignment vertical="center"/>
    </xf>
    <xf numFmtId="0" fontId="4" fillId="0" borderId="13" xfId="3" applyNumberFormat="1" applyFont="1" applyFill="1" applyBorder="1" applyAlignment="1">
      <alignment horizontal="center" vertical="center"/>
    </xf>
    <xf numFmtId="0" fontId="4" fillId="0" borderId="4" xfId="3" applyNumberFormat="1" applyFont="1" applyFill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0" fontId="30" fillId="0" borderId="0" xfId="0" applyFont="1"/>
    <xf numFmtId="0" fontId="5" fillId="2" borderId="21" xfId="3" applyNumberFormat="1" applyFont="1" applyFill="1" applyBorder="1" applyAlignment="1"/>
    <xf numFmtId="0" fontId="8" fillId="0" borderId="6" xfId="3" applyNumberFormat="1" applyFont="1" applyFill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/>
    </xf>
    <xf numFmtId="0" fontId="8" fillId="0" borderId="7" xfId="3" applyNumberFormat="1" applyFont="1" applyFill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/>
    </xf>
    <xf numFmtId="2" fontId="8" fillId="0" borderId="5" xfId="3" applyNumberFormat="1" applyFont="1" applyFill="1" applyBorder="1" applyAlignment="1">
      <alignment horizontal="center" vertical="center"/>
    </xf>
    <xf numFmtId="2" fontId="8" fillId="0" borderId="8" xfId="3" applyNumberFormat="1" applyFont="1" applyFill="1" applyBorder="1" applyAlignment="1">
      <alignment horizontal="center" vertical="center"/>
    </xf>
    <xf numFmtId="0" fontId="4" fillId="0" borderId="7" xfId="3" applyNumberFormat="1" applyFont="1" applyFill="1" applyBorder="1" applyAlignment="1"/>
    <xf numFmtId="0" fontId="4" fillId="0" borderId="21" xfId="3" applyNumberFormat="1" applyFont="1" applyFill="1" applyBorder="1" applyAlignment="1">
      <alignment vertical="center"/>
    </xf>
    <xf numFmtId="0" fontId="4" fillId="2" borderId="7" xfId="3" applyNumberFormat="1" applyFont="1" applyFill="1" applyBorder="1" applyAlignment="1"/>
    <xf numFmtId="0" fontId="31" fillId="0" borderId="0" xfId="0" applyFont="1"/>
    <xf numFmtId="2" fontId="8" fillId="0" borderId="23" xfId="3" applyNumberFormat="1" applyFont="1" applyFill="1" applyBorder="1" applyAlignment="1">
      <alignment horizontal="center" vertical="center"/>
    </xf>
    <xf numFmtId="2" fontId="8" fillId="3" borderId="32" xfId="3" applyNumberFormat="1" applyFont="1" applyFill="1" applyBorder="1" applyAlignment="1">
      <alignment horizontal="center" vertical="center"/>
    </xf>
    <xf numFmtId="2" fontId="8" fillId="0" borderId="14" xfId="3" applyNumberFormat="1" applyFont="1" applyFill="1" applyBorder="1" applyAlignment="1">
      <alignment horizontal="center" vertical="center"/>
    </xf>
    <xf numFmtId="0" fontId="8" fillId="2" borderId="23" xfId="3" applyNumberFormat="1" applyFont="1" applyFill="1" applyBorder="1" applyAlignment="1">
      <alignment horizontal="center" vertical="center"/>
    </xf>
    <xf numFmtId="0" fontId="4" fillId="0" borderId="23" xfId="3" applyNumberFormat="1" applyFont="1" applyFill="1" applyBorder="1" applyAlignment="1">
      <alignment vertical="center"/>
    </xf>
    <xf numFmtId="0" fontId="4" fillId="0" borderId="8" xfId="3" applyNumberFormat="1" applyFont="1" applyFill="1" applyBorder="1" applyAlignment="1">
      <alignment vertical="center"/>
    </xf>
    <xf numFmtId="0" fontId="4" fillId="0" borderId="8" xfId="3" applyNumberFormat="1" applyFont="1" applyFill="1" applyBorder="1" applyAlignment="1"/>
    <xf numFmtId="0" fontId="5" fillId="2" borderId="7" xfId="3" applyNumberFormat="1" applyFont="1" applyFill="1" applyBorder="1" applyAlignment="1"/>
    <xf numFmtId="0" fontId="4" fillId="0" borderId="23" xfId="3" applyNumberFormat="1" applyFont="1" applyFill="1" applyBorder="1" applyAlignment="1"/>
    <xf numFmtId="0" fontId="4" fillId="2" borderId="8" xfId="3" applyNumberFormat="1" applyFont="1" applyFill="1" applyBorder="1" applyAlignment="1"/>
    <xf numFmtId="0" fontId="4" fillId="2" borderId="23" xfId="3" applyNumberFormat="1" applyFont="1" applyFill="1" applyBorder="1" applyAlignment="1"/>
    <xf numFmtId="0" fontId="4" fillId="2" borderId="14" xfId="3" applyNumberFormat="1" applyFont="1" applyFill="1" applyBorder="1" applyAlignment="1"/>
    <xf numFmtId="0" fontId="14" fillId="3" borderId="18" xfId="0" applyFont="1" applyFill="1" applyBorder="1" applyAlignment="1">
      <alignment horizontal="center" vertical="center"/>
    </xf>
    <xf numFmtId="0" fontId="4" fillId="2" borderId="8" xfId="3" applyNumberFormat="1" applyFont="1" applyFill="1" applyBorder="1" applyAlignment="1">
      <alignment horizontal="center"/>
    </xf>
    <xf numFmtId="0" fontId="4" fillId="2" borderId="14" xfId="3" applyNumberFormat="1" applyFont="1" applyFill="1" applyBorder="1" applyAlignment="1">
      <alignment horizontal="center"/>
    </xf>
    <xf numFmtId="0" fontId="4" fillId="0" borderId="8" xfId="3" applyNumberFormat="1" applyFont="1" applyFill="1" applyBorder="1" applyAlignment="1">
      <alignment horizontal="center"/>
    </xf>
    <xf numFmtId="0" fontId="4" fillId="0" borderId="23" xfId="3" applyNumberFormat="1" applyFont="1" applyFill="1" applyBorder="1" applyAlignment="1">
      <alignment horizontal="center"/>
    </xf>
    <xf numFmtId="0" fontId="4" fillId="0" borderId="14" xfId="3" applyNumberFormat="1" applyFont="1" applyFill="1" applyBorder="1" applyAlignment="1">
      <alignment horizontal="center"/>
    </xf>
    <xf numFmtId="0" fontId="14" fillId="3" borderId="28" xfId="0" applyFont="1" applyFill="1" applyBorder="1" applyAlignment="1">
      <alignment horizontal="center" vertical="center"/>
    </xf>
    <xf numFmtId="0" fontId="5" fillId="0" borderId="14" xfId="3" applyNumberFormat="1" applyFont="1" applyFill="1" applyBorder="1" applyAlignment="1">
      <alignment horizontal="center"/>
    </xf>
    <xf numFmtId="0" fontId="4" fillId="0" borderId="23" xfId="3" applyNumberFormat="1" applyFont="1" applyFill="1" applyBorder="1" applyAlignment="1">
      <alignment horizontal="center" vertical="center"/>
    </xf>
    <xf numFmtId="0" fontId="4" fillId="0" borderId="8" xfId="3" applyNumberFormat="1" applyFont="1" applyFill="1" applyBorder="1" applyAlignment="1">
      <alignment horizontal="center" vertical="center"/>
    </xf>
    <xf numFmtId="0" fontId="5" fillId="0" borderId="8" xfId="3" applyNumberFormat="1" applyFont="1" applyFill="1" applyBorder="1" applyAlignment="1">
      <alignment horizontal="center" vertical="center"/>
    </xf>
    <xf numFmtId="0" fontId="4" fillId="0" borderId="14" xfId="3" applyNumberFormat="1" applyFont="1" applyFill="1" applyBorder="1" applyAlignment="1">
      <alignment horizontal="center" vertical="center"/>
    </xf>
    <xf numFmtId="0" fontId="4" fillId="2" borderId="23" xfId="3" applyNumberFormat="1" applyFont="1" applyFill="1" applyBorder="1" applyAlignment="1">
      <alignment horizontal="center" vertical="center" wrapText="1"/>
    </xf>
    <xf numFmtId="0" fontId="4" fillId="2" borderId="8" xfId="3" applyNumberFormat="1" applyFont="1" applyFill="1" applyBorder="1" applyAlignment="1">
      <alignment horizontal="center" vertical="center" wrapText="1"/>
    </xf>
    <xf numFmtId="0" fontId="4" fillId="2" borderId="14" xfId="3" applyNumberFormat="1" applyFont="1" applyFill="1" applyBorder="1" applyAlignment="1">
      <alignment horizontal="center" vertical="center" wrapText="1"/>
    </xf>
    <xf numFmtId="0" fontId="4" fillId="2" borderId="40" xfId="3" applyNumberFormat="1" applyFont="1" applyFill="1" applyBorder="1" applyAlignment="1">
      <alignment vertical="center" wrapText="1"/>
    </xf>
    <xf numFmtId="0" fontId="4" fillId="0" borderId="24" xfId="3" applyNumberFormat="1" applyFont="1" applyFill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/>
    </xf>
    <xf numFmtId="2" fontId="4" fillId="0" borderId="23" xfId="0" applyNumberFormat="1" applyFont="1" applyBorder="1" applyAlignment="1">
      <alignment horizontal="center"/>
    </xf>
    <xf numFmtId="0" fontId="4" fillId="0" borderId="5" xfId="3" applyNumberFormat="1" applyFont="1" applyFill="1" applyBorder="1" applyAlignment="1">
      <alignment horizontal="center" vertical="center"/>
    </xf>
    <xf numFmtId="0" fontId="4" fillId="0" borderId="19" xfId="3" applyNumberFormat="1" applyFont="1" applyFill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29" fillId="5" borderId="41" xfId="0" applyFont="1" applyFill="1" applyBorder="1" applyAlignment="1">
      <alignment vertical="center" wrapText="1"/>
    </xf>
    <xf numFmtId="2" fontId="8" fillId="3" borderId="39" xfId="3" applyNumberFormat="1" applyFont="1" applyFill="1" applyBorder="1" applyAlignment="1">
      <alignment horizontal="center" vertical="center"/>
    </xf>
    <xf numFmtId="0" fontId="8" fillId="2" borderId="7" xfId="3" applyNumberFormat="1" applyFont="1" applyFill="1" applyBorder="1" applyAlignment="1">
      <alignment horizontal="center" vertical="center"/>
    </xf>
    <xf numFmtId="0" fontId="8" fillId="2" borderId="2" xfId="3" applyNumberFormat="1" applyFont="1" applyFill="1" applyBorder="1" applyAlignment="1">
      <alignment horizontal="center" vertical="center"/>
    </xf>
    <xf numFmtId="0" fontId="8" fillId="0" borderId="2" xfId="3" applyNumberFormat="1" applyFont="1" applyFill="1" applyBorder="1" applyAlignment="1">
      <alignment horizontal="center" vertical="center"/>
    </xf>
    <xf numFmtId="0" fontId="8" fillId="2" borderId="6" xfId="3" applyNumberFormat="1" applyFont="1" applyFill="1" applyBorder="1" applyAlignment="1">
      <alignment horizontal="center" vertical="center"/>
    </xf>
    <xf numFmtId="2" fontId="10" fillId="2" borderId="6" xfId="0" applyNumberFormat="1" applyFont="1" applyFill="1" applyBorder="1" applyAlignment="1">
      <alignment horizontal="center"/>
    </xf>
    <xf numFmtId="2" fontId="10" fillId="2" borderId="7" xfId="0" applyNumberFormat="1" applyFont="1" applyFill="1" applyBorder="1" applyAlignment="1">
      <alignment horizontal="center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8" fillId="0" borderId="30" xfId="3" applyNumberFormat="1" applyFont="1" applyFill="1" applyBorder="1" applyAlignment="1">
      <alignment horizontal="center" vertical="center"/>
    </xf>
    <xf numFmtId="0" fontId="8" fillId="2" borderId="9" xfId="3" applyNumberFormat="1" applyFont="1" applyFill="1" applyBorder="1" applyAlignment="1">
      <alignment horizontal="center" vertical="center"/>
    </xf>
    <xf numFmtId="0" fontId="8" fillId="0" borderId="46" xfId="3" applyNumberFormat="1" applyFont="1" applyFill="1" applyBorder="1" applyAlignment="1">
      <alignment horizontal="center" vertical="center"/>
    </xf>
    <xf numFmtId="0" fontId="8" fillId="0" borderId="31" xfId="3" applyNumberFormat="1" applyFont="1" applyFill="1" applyBorder="1" applyAlignment="1">
      <alignment horizontal="center" vertical="center"/>
    </xf>
    <xf numFmtId="0" fontId="8" fillId="0" borderId="9" xfId="3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8" fillId="0" borderId="41" xfId="3" applyNumberFormat="1" applyFont="1" applyFill="1" applyBorder="1" applyAlignment="1">
      <alignment horizontal="center" vertical="center"/>
    </xf>
    <xf numFmtId="0" fontId="4" fillId="0" borderId="14" xfId="3" applyNumberFormat="1" applyFont="1" applyFill="1" applyBorder="1" applyAlignment="1">
      <alignment vertical="center"/>
    </xf>
    <xf numFmtId="0" fontId="10" fillId="0" borderId="13" xfId="0" applyFont="1" applyFill="1" applyBorder="1" applyAlignment="1">
      <alignment horizontal="center" vertical="center"/>
    </xf>
    <xf numFmtId="0" fontId="8" fillId="0" borderId="47" xfId="3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2" fontId="8" fillId="0" borderId="34" xfId="3" applyNumberFormat="1" applyFont="1" applyFill="1" applyBorder="1" applyAlignment="1">
      <alignment horizontal="center" vertical="center"/>
    </xf>
    <xf numFmtId="0" fontId="29" fillId="0" borderId="48" xfId="0" applyFont="1" applyFill="1" applyBorder="1" applyAlignment="1">
      <alignment vertical="center" wrapText="1"/>
    </xf>
    <xf numFmtId="0" fontId="4" fillId="0" borderId="22" xfId="3" applyNumberFormat="1" applyFont="1" applyFill="1" applyBorder="1" applyAlignment="1"/>
    <xf numFmtId="0" fontId="4" fillId="0" borderId="33" xfId="0" applyFont="1" applyFill="1" applyBorder="1" applyAlignment="1">
      <alignment vertical="center" wrapText="1"/>
    </xf>
    <xf numFmtId="0" fontId="4" fillId="0" borderId="36" xfId="0" applyFont="1" applyFill="1" applyBorder="1" applyAlignment="1">
      <alignment vertical="top" wrapText="1"/>
    </xf>
    <xf numFmtId="0" fontId="4" fillId="0" borderId="37" xfId="0" applyFont="1" applyFill="1" applyBorder="1" applyAlignment="1">
      <alignment vertical="top" wrapText="1"/>
    </xf>
    <xf numFmtId="0" fontId="4" fillId="0" borderId="1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vertical="center" wrapText="1"/>
    </xf>
    <xf numFmtId="0" fontId="4" fillId="5" borderId="41" xfId="0" applyFont="1" applyFill="1" applyBorder="1" applyAlignment="1">
      <alignment vertical="center" wrapText="1"/>
    </xf>
    <xf numFmtId="0" fontId="29" fillId="0" borderId="36" xfId="0" applyFont="1" applyFill="1" applyBorder="1" applyAlignment="1">
      <alignment vertical="center" wrapText="1"/>
    </xf>
    <xf numFmtId="0" fontId="29" fillId="0" borderId="8" xfId="3" applyNumberFormat="1" applyFont="1" applyFill="1" applyBorder="1" applyAlignment="1">
      <alignment horizontal="center" vertical="center"/>
    </xf>
    <xf numFmtId="2" fontId="14" fillId="0" borderId="42" xfId="0" applyNumberFormat="1" applyFont="1" applyFill="1" applyBorder="1" applyAlignment="1">
      <alignment horizontal="center" vertical="top" wrapText="1"/>
    </xf>
    <xf numFmtId="2" fontId="14" fillId="0" borderId="36" xfId="0" applyNumberFormat="1" applyFont="1" applyFill="1" applyBorder="1" applyAlignment="1">
      <alignment horizontal="center" vertical="top" wrapText="1"/>
    </xf>
    <xf numFmtId="2" fontId="14" fillId="0" borderId="44" xfId="0" applyNumberFormat="1" applyFont="1" applyFill="1" applyBorder="1" applyAlignment="1">
      <alignment horizontal="center" vertical="top" wrapText="1"/>
    </xf>
    <xf numFmtId="2" fontId="14" fillId="0" borderId="45" xfId="0" applyNumberFormat="1" applyFont="1" applyFill="1" applyBorder="1" applyAlignment="1">
      <alignment horizontal="center" vertical="top" wrapText="1"/>
    </xf>
    <xf numFmtId="2" fontId="14" fillId="0" borderId="37" xfId="0" applyNumberFormat="1" applyFont="1" applyFill="1" applyBorder="1" applyAlignment="1">
      <alignment horizontal="center" vertical="top" wrapText="1"/>
    </xf>
    <xf numFmtId="2" fontId="14" fillId="0" borderId="43" xfId="0" applyNumberFormat="1" applyFont="1" applyFill="1" applyBorder="1" applyAlignment="1">
      <alignment horizontal="center" vertical="top" wrapText="1"/>
    </xf>
    <xf numFmtId="2" fontId="14" fillId="0" borderId="42" xfId="8" applyNumberFormat="1" applyFont="1" applyFill="1" applyBorder="1" applyAlignment="1">
      <alignment horizontal="center" vertical="top" wrapText="1"/>
    </xf>
    <xf numFmtId="2" fontId="14" fillId="0" borderId="36" xfId="8" applyNumberFormat="1" applyFont="1" applyFill="1" applyBorder="1" applyAlignment="1">
      <alignment horizontal="center" vertical="top" wrapText="1"/>
    </xf>
    <xf numFmtId="0" fontId="8" fillId="0" borderId="40" xfId="3" applyNumberFormat="1" applyFont="1" applyFill="1" applyBorder="1" applyAlignment="1">
      <alignment horizontal="center" vertical="center"/>
    </xf>
    <xf numFmtId="2" fontId="14" fillId="0" borderId="44" xfId="8" applyNumberFormat="1" applyFont="1" applyFill="1" applyBorder="1" applyAlignment="1">
      <alignment horizontal="center" vertical="top" wrapText="1"/>
    </xf>
    <xf numFmtId="2" fontId="14" fillId="0" borderId="43" xfId="8" applyNumberFormat="1" applyFont="1" applyFill="1" applyBorder="1" applyAlignment="1">
      <alignment horizontal="center" vertical="top" wrapText="1"/>
    </xf>
    <xf numFmtId="2" fontId="4" fillId="0" borderId="8" xfId="3" applyNumberFormat="1" applyFont="1" applyFill="1" applyBorder="1" applyAlignment="1">
      <alignment horizontal="center" vertical="center"/>
    </xf>
    <xf numFmtId="0" fontId="36" fillId="2" borderId="23" xfId="3" applyNumberFormat="1" applyFont="1" applyFill="1" applyBorder="1" applyAlignment="1">
      <alignment vertical="center" wrapText="1"/>
    </xf>
    <xf numFmtId="0" fontId="36" fillId="2" borderId="34" xfId="3" applyNumberFormat="1" applyFont="1" applyFill="1" applyBorder="1" applyAlignment="1">
      <alignment vertical="center" wrapText="1"/>
    </xf>
    <xf numFmtId="0" fontId="4" fillId="8" borderId="21" xfId="3" applyNumberFormat="1" applyFont="1" applyFill="1" applyBorder="1" applyAlignment="1">
      <alignment vertical="center"/>
    </xf>
    <xf numFmtId="0" fontId="37" fillId="8" borderId="0" xfId="0" applyFont="1" applyFill="1"/>
    <xf numFmtId="0" fontId="38" fillId="3" borderId="11" xfId="0" applyFont="1" applyFill="1" applyBorder="1" applyAlignment="1">
      <alignment horizontal="center" vertical="center"/>
    </xf>
    <xf numFmtId="0" fontId="29" fillId="0" borderId="35" xfId="0" applyFont="1" applyBorder="1" applyAlignment="1">
      <alignment vertical="center"/>
    </xf>
    <xf numFmtId="0" fontId="29" fillId="0" borderId="0" xfId="0" applyFont="1" applyBorder="1"/>
    <xf numFmtId="0" fontId="29" fillId="0" borderId="8" xfId="3" applyNumberFormat="1" applyFont="1" applyFill="1" applyBorder="1" applyAlignment="1"/>
    <xf numFmtId="0" fontId="4" fillId="8" borderId="8" xfId="3" applyNumberFormat="1" applyFont="1" applyFill="1" applyBorder="1" applyAlignment="1"/>
    <xf numFmtId="0" fontId="29" fillId="0" borderId="8" xfId="3" applyNumberFormat="1" applyFont="1" applyFill="1" applyBorder="1" applyAlignment="1">
      <alignment vertical="center"/>
    </xf>
    <xf numFmtId="0" fontId="29" fillId="7" borderId="8" xfId="9" applyNumberFormat="1" applyFont="1" applyFill="1" applyBorder="1" applyAlignment="1">
      <alignment horizontal="left" vertical="center" wrapText="1"/>
    </xf>
    <xf numFmtId="0" fontId="29" fillId="6" borderId="8" xfId="0" applyFont="1" applyFill="1" applyBorder="1" applyAlignment="1">
      <alignment vertical="center" wrapText="1"/>
    </xf>
    <xf numFmtId="0" fontId="29" fillId="2" borderId="8" xfId="3" applyNumberFormat="1" applyFont="1" applyFill="1" applyBorder="1" applyAlignment="1"/>
    <xf numFmtId="0" fontId="29" fillId="0" borderId="14" xfId="0" applyFont="1" applyFill="1" applyBorder="1" applyAlignment="1">
      <alignment vertical="top" wrapText="1"/>
    </xf>
    <xf numFmtId="0" fontId="29" fillId="0" borderId="38" xfId="0" applyFont="1" applyFill="1" applyBorder="1" applyAlignment="1">
      <alignment vertical="top" wrapText="1"/>
    </xf>
    <xf numFmtId="0" fontId="29" fillId="0" borderId="9" xfId="0" applyFont="1" applyFill="1" applyBorder="1" applyAlignment="1">
      <alignment vertical="top" wrapText="1"/>
    </xf>
    <xf numFmtId="0" fontId="4" fillId="8" borderId="9" xfId="3" applyNumberFormat="1" applyFont="1" applyFill="1" applyBorder="1" applyAlignment="1"/>
    <xf numFmtId="0" fontId="4" fillId="0" borderId="17" xfId="3" applyNumberFormat="1" applyFont="1" applyFill="1" applyBorder="1" applyAlignment="1">
      <alignment horizontal="center"/>
    </xf>
    <xf numFmtId="2" fontId="8" fillId="0" borderId="17" xfId="3" applyNumberFormat="1" applyFont="1" applyFill="1" applyBorder="1" applyAlignment="1">
      <alignment horizontal="center" vertical="center"/>
    </xf>
    <xf numFmtId="0" fontId="39" fillId="0" borderId="36" xfId="0" applyFont="1" applyBorder="1" applyAlignment="1">
      <alignment vertical="top" wrapText="1"/>
    </xf>
    <xf numFmtId="0" fontId="39" fillId="0" borderId="36" xfId="0" applyFont="1" applyFill="1" applyBorder="1" applyAlignment="1">
      <alignment vertical="top" wrapText="1"/>
    </xf>
    <xf numFmtId="0" fontId="39" fillId="0" borderId="37" xfId="0" applyFont="1" applyBorder="1" applyAlignment="1">
      <alignment vertical="top" wrapText="1"/>
    </xf>
    <xf numFmtId="0" fontId="39" fillId="0" borderId="33" xfId="0" applyFont="1" applyBorder="1" applyAlignment="1">
      <alignment vertical="top" wrapText="1"/>
    </xf>
    <xf numFmtId="0" fontId="8" fillId="2" borderId="17" xfId="3" applyNumberFormat="1" applyFont="1" applyFill="1" applyBorder="1" applyAlignment="1">
      <alignment horizontal="center" vertical="center"/>
    </xf>
    <xf numFmtId="0" fontId="4" fillId="0" borderId="15" xfId="3" applyNumberFormat="1" applyFont="1" applyFill="1" applyBorder="1" applyAlignment="1">
      <alignment vertical="center"/>
    </xf>
    <xf numFmtId="2" fontId="8" fillId="0" borderId="13" xfId="3" applyNumberFormat="1" applyFont="1" applyFill="1" applyBorder="1" applyAlignment="1">
      <alignment horizontal="center" vertical="center"/>
    </xf>
    <xf numFmtId="2" fontId="29" fillId="0" borderId="23" xfId="3" applyNumberFormat="1" applyFont="1" applyFill="1" applyBorder="1" applyAlignment="1">
      <alignment horizontal="center" vertical="center"/>
    </xf>
    <xf numFmtId="2" fontId="29" fillId="0" borderId="14" xfId="3" applyNumberFormat="1" applyFont="1" applyFill="1" applyBorder="1" applyAlignment="1">
      <alignment horizontal="center" vertical="center"/>
    </xf>
    <xf numFmtId="0" fontId="36" fillId="0" borderId="33" xfId="0" applyFont="1" applyBorder="1" applyAlignment="1">
      <alignment vertical="top" wrapText="1"/>
    </xf>
    <xf numFmtId="2" fontId="29" fillId="0" borderId="5" xfId="3" applyNumberFormat="1" applyFont="1" applyFill="1" applyBorder="1" applyAlignment="1">
      <alignment horizontal="center" vertical="center"/>
    </xf>
    <xf numFmtId="0" fontId="29" fillId="0" borderId="33" xfId="0" applyFont="1" applyBorder="1" applyAlignment="1">
      <alignment vertical="top" wrapText="1"/>
    </xf>
    <xf numFmtId="0" fontId="29" fillId="0" borderId="49" xfId="0" applyFont="1" applyBorder="1" applyAlignment="1">
      <alignment vertical="top" wrapText="1"/>
    </xf>
    <xf numFmtId="0" fontId="39" fillId="0" borderId="45" xfId="0" applyFont="1" applyBorder="1" applyAlignment="1">
      <alignment vertical="top" wrapText="1"/>
    </xf>
    <xf numFmtId="0" fontId="29" fillId="0" borderId="49" xfId="0" applyFont="1" applyBorder="1" applyAlignment="1">
      <alignment vertical="center" wrapText="1"/>
    </xf>
    <xf numFmtId="0" fontId="38" fillId="3" borderId="18" xfId="0" applyFont="1" applyFill="1" applyBorder="1" applyAlignment="1">
      <alignment horizontal="center" vertical="center"/>
    </xf>
    <xf numFmtId="0" fontId="29" fillId="6" borderId="33" xfId="0" applyFont="1" applyFill="1" applyBorder="1" applyAlignment="1">
      <alignment vertical="top" wrapText="1"/>
    </xf>
    <xf numFmtId="2" fontId="29" fillId="0" borderId="8" xfId="3" applyNumberFormat="1" applyFont="1" applyFill="1" applyBorder="1" applyAlignment="1">
      <alignment horizontal="center" vertical="center"/>
    </xf>
    <xf numFmtId="0" fontId="15" fillId="0" borderId="0" xfId="6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0" borderId="0" xfId="6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21" fillId="4" borderId="34" xfId="0" applyFont="1" applyFill="1" applyBorder="1" applyAlignment="1">
      <alignment horizontal="center" vertical="center" wrapText="1"/>
    </xf>
    <xf numFmtId="0" fontId="17" fillId="0" borderId="0" xfId="6" applyFont="1" applyFill="1" applyBorder="1" applyAlignment="1">
      <alignment horizontal="center"/>
    </xf>
    <xf numFmtId="0" fontId="17" fillId="0" borderId="32" xfId="6" applyFont="1" applyFill="1" applyBorder="1" applyAlignment="1">
      <alignment horizontal="center"/>
    </xf>
  </cellXfs>
  <cellStyles count="10">
    <cellStyle name="Legal 8½ x 14 in" xfId="6"/>
    <cellStyle name="Обычный" xfId="0" builtinId="0"/>
    <cellStyle name="Обычный 2" xfId="2"/>
    <cellStyle name="Обычный 3" xfId="3"/>
    <cellStyle name="Обычный 4" xfId="4"/>
    <cellStyle name="Обычный 5" xfId="1"/>
    <cellStyle name="Обычный 5 2" xfId="7"/>
    <cellStyle name="Обычный 6" xfId="8"/>
    <cellStyle name="Обычный_бланк заказа" xfId="9"/>
    <cellStyle name="Процентный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2</xdr:row>
      <xdr:rowOff>38100</xdr:rowOff>
    </xdr:from>
    <xdr:to>
      <xdr:col>6</xdr:col>
      <xdr:colOff>447675</xdr:colOff>
      <xdr:row>9</xdr:row>
      <xdr:rowOff>125319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819150"/>
          <a:ext cx="2990850" cy="1420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1"/>
  <sheetViews>
    <sheetView tabSelected="1" workbookViewId="0">
      <pane ySplit="13" topLeftCell="A14" activePane="bottomLeft" state="frozen"/>
      <selection pane="bottomLeft" activeCell="F13" sqref="F13"/>
    </sheetView>
  </sheetViews>
  <sheetFormatPr defaultRowHeight="15"/>
  <cols>
    <col min="1" max="1" width="5.85546875" customWidth="1"/>
    <col min="2" max="2" width="87.28515625" customWidth="1"/>
    <col min="3" max="3" width="12.28515625" customWidth="1"/>
    <col min="4" max="4" width="8.5703125" customWidth="1"/>
    <col min="5" max="7" width="10.140625" customWidth="1"/>
    <col min="8" max="8" width="11.140625" bestFit="1" customWidth="1"/>
  </cols>
  <sheetData>
    <row r="1" spans="1:8" ht="33.75">
      <c r="A1" s="211" t="s">
        <v>41</v>
      </c>
      <c r="B1" s="212"/>
      <c r="C1" s="212"/>
      <c r="D1" s="212"/>
      <c r="E1" s="212"/>
      <c r="F1" s="212"/>
      <c r="G1" s="212"/>
    </row>
    <row r="2" spans="1:8" ht="27.75">
      <c r="A2" s="213" t="s">
        <v>42</v>
      </c>
      <c r="B2" s="214"/>
      <c r="C2" s="214"/>
      <c r="D2" s="214"/>
      <c r="E2" s="214"/>
      <c r="F2" s="214"/>
      <c r="G2" s="214"/>
    </row>
    <row r="3" spans="1:8">
      <c r="A3" s="6" t="s">
        <v>43</v>
      </c>
      <c r="C3" s="227"/>
      <c r="D3" s="227"/>
      <c r="E3" s="227"/>
      <c r="F3" s="227"/>
      <c r="G3" s="227"/>
    </row>
    <row r="4" spans="1:8">
      <c r="A4" s="7" t="s">
        <v>44</v>
      </c>
      <c r="C4" s="227"/>
      <c r="D4" s="227"/>
      <c r="E4" s="227"/>
      <c r="F4" s="227"/>
      <c r="G4" s="227"/>
    </row>
    <row r="5" spans="1:8">
      <c r="A5" s="7" t="s">
        <v>45</v>
      </c>
      <c r="C5" s="227"/>
      <c r="D5" s="227"/>
      <c r="E5" s="227"/>
      <c r="F5" s="227"/>
      <c r="G5" s="227"/>
    </row>
    <row r="6" spans="1:8">
      <c r="A6" s="7" t="s">
        <v>46</v>
      </c>
      <c r="C6" s="227"/>
      <c r="D6" s="227"/>
      <c r="E6" s="227"/>
      <c r="F6" s="227"/>
      <c r="G6" s="227"/>
    </row>
    <row r="7" spans="1:8">
      <c r="A7" s="7" t="s">
        <v>47</v>
      </c>
      <c r="C7" s="227"/>
      <c r="D7" s="227"/>
      <c r="E7" s="227"/>
      <c r="F7" s="227"/>
      <c r="G7" s="227"/>
    </row>
    <row r="8" spans="1:8">
      <c r="A8" s="7" t="s">
        <v>48</v>
      </c>
      <c r="C8" s="227"/>
      <c r="D8" s="227"/>
      <c r="E8" s="227"/>
      <c r="F8" s="227"/>
      <c r="G8" s="227"/>
    </row>
    <row r="9" spans="1:8">
      <c r="A9" s="6" t="s">
        <v>49</v>
      </c>
      <c r="C9" s="227"/>
      <c r="D9" s="227"/>
      <c r="E9" s="227"/>
      <c r="F9" s="227"/>
      <c r="G9" s="227"/>
    </row>
    <row r="10" spans="1:8" ht="15.75" thickBot="1">
      <c r="A10" s="6"/>
      <c r="B10" s="6"/>
      <c r="C10" s="228"/>
      <c r="D10" s="228"/>
      <c r="E10" s="228"/>
      <c r="F10" s="228"/>
      <c r="G10" s="228"/>
    </row>
    <row r="11" spans="1:8" ht="30" customHeight="1">
      <c r="A11" s="215" t="s">
        <v>0</v>
      </c>
      <c r="B11" s="217" t="s">
        <v>1</v>
      </c>
      <c r="C11" s="220" t="s">
        <v>50</v>
      </c>
      <c r="D11" s="222" t="s">
        <v>51</v>
      </c>
      <c r="E11" s="224" t="s">
        <v>56</v>
      </c>
      <c r="F11" s="52" t="s">
        <v>52</v>
      </c>
      <c r="G11" s="220" t="s">
        <v>57</v>
      </c>
    </row>
    <row r="12" spans="1:8" ht="15" customHeight="1">
      <c r="A12" s="216"/>
      <c r="B12" s="218"/>
      <c r="C12" s="221"/>
      <c r="D12" s="223"/>
      <c r="E12" s="225"/>
      <c r="F12" s="53">
        <v>33</v>
      </c>
      <c r="G12" s="221"/>
    </row>
    <row r="13" spans="1:8" ht="30.75" thickBot="1">
      <c r="A13" s="216"/>
      <c r="B13" s="219"/>
      <c r="C13" s="221"/>
      <c r="D13" s="223"/>
      <c r="E13" s="226"/>
      <c r="F13" s="54" t="s">
        <v>53</v>
      </c>
      <c r="G13" s="221"/>
    </row>
    <row r="14" spans="1:8" ht="15.75" thickBot="1">
      <c r="A14" s="105"/>
      <c r="B14" s="178" t="s">
        <v>220</v>
      </c>
      <c r="C14" s="8"/>
      <c r="D14" s="8"/>
      <c r="E14" s="94"/>
      <c r="F14" s="8"/>
      <c r="G14" s="9"/>
    </row>
    <row r="15" spans="1:8">
      <c r="A15" s="96">
        <v>1</v>
      </c>
      <c r="B15" s="174" t="s">
        <v>151</v>
      </c>
      <c r="C15" s="10">
        <v>10</v>
      </c>
      <c r="D15" s="133"/>
      <c r="E15" s="200">
        <v>3160</v>
      </c>
      <c r="F15" s="134">
        <f>ROUNDDOWN(E15-(E15/100*$F$12),2)</f>
        <v>2117.1999999999998</v>
      </c>
      <c r="G15" s="13">
        <f>D15*F15</f>
        <v>0</v>
      </c>
      <c r="H15" s="92" t="s">
        <v>142</v>
      </c>
    </row>
    <row r="16" spans="1:8" ht="15.75" thickBot="1">
      <c r="A16" s="10">
        <v>2</v>
      </c>
      <c r="B16" s="175" t="s">
        <v>152</v>
      </c>
      <c r="C16" s="14">
        <v>10</v>
      </c>
      <c r="D16" s="130"/>
      <c r="E16" s="201">
        <v>3160</v>
      </c>
      <c r="F16" s="135">
        <f t="shared" ref="F16" si="0">ROUNDDOWN(E16-(E16/100*$F$12),2)</f>
        <v>2117.1999999999998</v>
      </c>
      <c r="G16" s="17">
        <f t="shared" ref="G16" si="1">D16*F16</f>
        <v>0</v>
      </c>
      <c r="H16" s="92" t="s">
        <v>142</v>
      </c>
    </row>
    <row r="17" spans="1:8" ht="15.75" thickBot="1">
      <c r="A17" s="105"/>
      <c r="B17" s="178" t="s">
        <v>221</v>
      </c>
      <c r="C17" s="8"/>
      <c r="D17" s="8"/>
      <c r="E17" s="94"/>
      <c r="F17" s="8"/>
      <c r="G17" s="9"/>
    </row>
    <row r="18" spans="1:8">
      <c r="A18" s="96">
        <v>3</v>
      </c>
      <c r="B18" s="60" t="s">
        <v>153</v>
      </c>
      <c r="C18" s="10">
        <v>10</v>
      </c>
      <c r="D18" s="11"/>
      <c r="E18" s="87">
        <v>1100</v>
      </c>
      <c r="F18" s="12">
        <f>ROUNDDOWN(E18-(E18/100*$F$12),2)</f>
        <v>737</v>
      </c>
      <c r="G18" s="13">
        <f>D18*F18</f>
        <v>0</v>
      </c>
    </row>
    <row r="19" spans="1:8">
      <c r="A19" s="14">
        <f>A18+1</f>
        <v>4</v>
      </c>
      <c r="B19" s="18" t="s">
        <v>154</v>
      </c>
      <c r="C19" s="14">
        <v>10</v>
      </c>
      <c r="D19" s="15"/>
      <c r="E19" s="87">
        <v>1100</v>
      </c>
      <c r="F19" s="16">
        <f t="shared" ref="F19:F100" si="2">ROUNDDOWN(E19-(E19/100*$F$12),2)</f>
        <v>737</v>
      </c>
      <c r="G19" s="17">
        <f t="shared" ref="G19:G120" si="3">D19*F19</f>
        <v>0</v>
      </c>
      <c r="H19" s="136"/>
    </row>
    <row r="20" spans="1:8">
      <c r="A20" s="14">
        <f t="shared" ref="A20:A41" si="4">A19+1</f>
        <v>5</v>
      </c>
      <c r="B20" s="18" t="s">
        <v>155</v>
      </c>
      <c r="C20" s="14">
        <v>10</v>
      </c>
      <c r="D20" s="15"/>
      <c r="E20" s="87">
        <v>1200</v>
      </c>
      <c r="F20" s="16">
        <f t="shared" si="2"/>
        <v>804</v>
      </c>
      <c r="G20" s="17">
        <f t="shared" si="3"/>
        <v>0</v>
      </c>
    </row>
    <row r="21" spans="1:8">
      <c r="A21" s="14">
        <f t="shared" si="4"/>
        <v>6</v>
      </c>
      <c r="B21" s="18" t="s">
        <v>156</v>
      </c>
      <c r="C21" s="14">
        <v>10</v>
      </c>
      <c r="D21" s="15"/>
      <c r="E21" s="87">
        <v>1300</v>
      </c>
      <c r="F21" s="16">
        <f t="shared" si="2"/>
        <v>871</v>
      </c>
      <c r="G21" s="17">
        <f t="shared" si="3"/>
        <v>0</v>
      </c>
    </row>
    <row r="22" spans="1:8">
      <c r="A22" s="14">
        <f t="shared" si="4"/>
        <v>7</v>
      </c>
      <c r="B22" s="18" t="s">
        <v>157</v>
      </c>
      <c r="C22" s="14">
        <v>10</v>
      </c>
      <c r="D22" s="15"/>
      <c r="E22" s="87">
        <v>1100</v>
      </c>
      <c r="F22" s="16">
        <f t="shared" si="2"/>
        <v>737</v>
      </c>
      <c r="G22" s="17">
        <f t="shared" si="3"/>
        <v>0</v>
      </c>
    </row>
    <row r="23" spans="1:8">
      <c r="A23" s="14">
        <f t="shared" si="4"/>
        <v>8</v>
      </c>
      <c r="B23" s="18" t="s">
        <v>158</v>
      </c>
      <c r="C23" s="14">
        <v>10</v>
      </c>
      <c r="D23" s="15"/>
      <c r="E23" s="87">
        <v>1200</v>
      </c>
      <c r="F23" s="16">
        <f t="shared" si="2"/>
        <v>804</v>
      </c>
      <c r="G23" s="17">
        <f t="shared" si="3"/>
        <v>0</v>
      </c>
    </row>
    <row r="24" spans="1:8">
      <c r="A24" s="14">
        <f t="shared" si="4"/>
        <v>9</v>
      </c>
      <c r="B24" s="18" t="s">
        <v>159</v>
      </c>
      <c r="C24" s="14">
        <v>10</v>
      </c>
      <c r="D24" s="15"/>
      <c r="E24" s="87">
        <v>1300</v>
      </c>
      <c r="F24" s="16">
        <f t="shared" si="2"/>
        <v>871</v>
      </c>
      <c r="G24" s="17">
        <f t="shared" si="3"/>
        <v>0</v>
      </c>
    </row>
    <row r="25" spans="1:8">
      <c r="A25" s="14">
        <f t="shared" si="4"/>
        <v>10</v>
      </c>
      <c r="B25" s="18" t="s">
        <v>160</v>
      </c>
      <c r="C25" s="14">
        <v>10</v>
      </c>
      <c r="D25" s="15"/>
      <c r="E25" s="87">
        <v>1350</v>
      </c>
      <c r="F25" s="16">
        <f t="shared" si="2"/>
        <v>904.5</v>
      </c>
      <c r="G25" s="17">
        <f t="shared" si="3"/>
        <v>0</v>
      </c>
    </row>
    <row r="26" spans="1:8">
      <c r="A26" s="14">
        <f t="shared" si="4"/>
        <v>11</v>
      </c>
      <c r="B26" s="18" t="s">
        <v>161</v>
      </c>
      <c r="C26" s="14">
        <v>10</v>
      </c>
      <c r="D26" s="15"/>
      <c r="E26" s="87">
        <v>1350</v>
      </c>
      <c r="F26" s="16">
        <f t="shared" si="2"/>
        <v>904.5</v>
      </c>
      <c r="G26" s="17">
        <f t="shared" si="3"/>
        <v>0</v>
      </c>
    </row>
    <row r="27" spans="1:8">
      <c r="A27" s="14">
        <f t="shared" si="4"/>
        <v>12</v>
      </c>
      <c r="B27" s="5" t="s">
        <v>162</v>
      </c>
      <c r="C27" s="14">
        <v>10</v>
      </c>
      <c r="D27" s="15"/>
      <c r="E27" s="87">
        <v>950</v>
      </c>
      <c r="F27" s="16">
        <f t="shared" si="2"/>
        <v>636.5</v>
      </c>
      <c r="G27" s="17">
        <f t="shared" si="3"/>
        <v>0</v>
      </c>
    </row>
    <row r="28" spans="1:8">
      <c r="A28" s="14">
        <f t="shared" si="4"/>
        <v>13</v>
      </c>
      <c r="B28" s="5" t="s">
        <v>163</v>
      </c>
      <c r="C28" s="14">
        <v>10</v>
      </c>
      <c r="D28" s="15"/>
      <c r="E28" s="87">
        <v>950</v>
      </c>
      <c r="F28" s="16">
        <f t="shared" si="2"/>
        <v>636.5</v>
      </c>
      <c r="G28" s="17">
        <f t="shared" si="3"/>
        <v>0</v>
      </c>
    </row>
    <row r="29" spans="1:8">
      <c r="A29" s="14">
        <f t="shared" si="4"/>
        <v>14</v>
      </c>
      <c r="B29" s="202" t="s">
        <v>244</v>
      </c>
      <c r="C29" s="14">
        <v>10</v>
      </c>
      <c r="D29" s="15"/>
      <c r="E29" s="203">
        <v>1100</v>
      </c>
      <c r="F29" s="16">
        <f t="shared" ref="F29:F30" si="5">ROUNDDOWN(E29-(E29/100*$F$12),2)</f>
        <v>737</v>
      </c>
      <c r="G29" s="17">
        <f t="shared" ref="G29:G30" si="6">D29*F29</f>
        <v>0</v>
      </c>
      <c r="H29" s="137" t="s">
        <v>142</v>
      </c>
    </row>
    <row r="30" spans="1:8">
      <c r="A30" s="14">
        <f t="shared" si="4"/>
        <v>15</v>
      </c>
      <c r="B30" s="202" t="s">
        <v>245</v>
      </c>
      <c r="C30" s="14">
        <v>10</v>
      </c>
      <c r="D30" s="15"/>
      <c r="E30" s="203">
        <v>1100</v>
      </c>
      <c r="F30" s="16">
        <f t="shared" si="5"/>
        <v>737</v>
      </c>
      <c r="G30" s="17">
        <f t="shared" si="6"/>
        <v>0</v>
      </c>
      <c r="H30" s="137" t="s">
        <v>142</v>
      </c>
    </row>
    <row r="31" spans="1:8">
      <c r="A31" s="14">
        <f t="shared" si="4"/>
        <v>16</v>
      </c>
      <c r="B31" s="5" t="s">
        <v>164</v>
      </c>
      <c r="C31" s="14">
        <v>10</v>
      </c>
      <c r="D31" s="15"/>
      <c r="E31" s="87">
        <v>1000</v>
      </c>
      <c r="F31" s="16">
        <f t="shared" si="2"/>
        <v>670</v>
      </c>
      <c r="G31" s="17">
        <f t="shared" si="3"/>
        <v>0</v>
      </c>
    </row>
    <row r="32" spans="1:8">
      <c r="A32" s="14">
        <f t="shared" si="4"/>
        <v>17</v>
      </c>
      <c r="B32" s="82" t="s">
        <v>165</v>
      </c>
      <c r="C32" s="19">
        <v>10</v>
      </c>
      <c r="D32" s="20"/>
      <c r="E32" s="87">
        <v>1000</v>
      </c>
      <c r="F32" s="16">
        <f t="shared" si="2"/>
        <v>670</v>
      </c>
      <c r="G32" s="17">
        <f t="shared" si="3"/>
        <v>0</v>
      </c>
    </row>
    <row r="33" spans="1:8">
      <c r="A33" s="14">
        <f t="shared" si="4"/>
        <v>18</v>
      </c>
      <c r="B33" s="59" t="s">
        <v>166</v>
      </c>
      <c r="C33" s="14">
        <v>10</v>
      </c>
      <c r="D33" s="15"/>
      <c r="E33" s="87">
        <v>1100</v>
      </c>
      <c r="F33" s="16">
        <f t="shared" si="2"/>
        <v>737</v>
      </c>
      <c r="G33" s="17">
        <f t="shared" si="3"/>
        <v>0</v>
      </c>
    </row>
    <row r="34" spans="1:8">
      <c r="A34" s="14">
        <f t="shared" si="4"/>
        <v>19</v>
      </c>
      <c r="B34" s="59" t="s">
        <v>167</v>
      </c>
      <c r="C34" s="14">
        <v>10</v>
      </c>
      <c r="D34" s="15"/>
      <c r="E34" s="87">
        <v>1200</v>
      </c>
      <c r="F34" s="16">
        <f t="shared" si="2"/>
        <v>804</v>
      </c>
      <c r="G34" s="17">
        <f t="shared" si="3"/>
        <v>0</v>
      </c>
    </row>
    <row r="35" spans="1:8">
      <c r="A35" s="14">
        <f t="shared" si="4"/>
        <v>20</v>
      </c>
      <c r="B35" s="59" t="s">
        <v>168</v>
      </c>
      <c r="C35" s="14">
        <v>10</v>
      </c>
      <c r="D35" s="21"/>
      <c r="E35" s="87">
        <v>1400</v>
      </c>
      <c r="F35" s="16">
        <f t="shared" ref="F35" si="7">ROUNDDOWN(E35-(E35/100*$F$12),2)</f>
        <v>938</v>
      </c>
      <c r="G35" s="17">
        <f t="shared" ref="G35" si="8">D35*F35</f>
        <v>0</v>
      </c>
    </row>
    <row r="36" spans="1:8">
      <c r="A36" s="14">
        <f t="shared" si="4"/>
        <v>21</v>
      </c>
      <c r="B36" s="90" t="s">
        <v>169</v>
      </c>
      <c r="C36" s="14">
        <v>10</v>
      </c>
      <c r="D36" s="21"/>
      <c r="E36" s="87">
        <v>1200</v>
      </c>
      <c r="F36" s="22">
        <f t="shared" si="2"/>
        <v>804</v>
      </c>
      <c r="G36" s="23">
        <f t="shared" si="3"/>
        <v>0</v>
      </c>
    </row>
    <row r="37" spans="1:8">
      <c r="A37" s="14">
        <f t="shared" si="4"/>
        <v>22</v>
      </c>
      <c r="B37" s="18" t="s">
        <v>170</v>
      </c>
      <c r="C37" s="14">
        <v>10</v>
      </c>
      <c r="D37" s="21"/>
      <c r="E37" s="87">
        <v>1300</v>
      </c>
      <c r="F37" s="22">
        <f t="shared" ref="F37" si="9">ROUNDDOWN(E37-(E37/100*$F$12),2)</f>
        <v>871</v>
      </c>
      <c r="G37" s="23">
        <f t="shared" ref="G37" si="10">D37*F37</f>
        <v>0</v>
      </c>
    </row>
    <row r="38" spans="1:8">
      <c r="A38" s="14">
        <f t="shared" si="4"/>
        <v>23</v>
      </c>
      <c r="B38" s="176" t="s">
        <v>171</v>
      </c>
      <c r="C38" s="14">
        <v>10</v>
      </c>
      <c r="D38" s="15"/>
      <c r="E38" s="87">
        <v>1100</v>
      </c>
      <c r="F38" s="16">
        <f t="shared" ref="F38:F40" si="11">ROUNDDOWN(E38-(E38/100*$F$12),2)</f>
        <v>737</v>
      </c>
      <c r="G38" s="17">
        <f t="shared" ref="G38:G40" si="12">D38*F38</f>
        <v>0</v>
      </c>
      <c r="H38" s="177" t="s">
        <v>209</v>
      </c>
    </row>
    <row r="39" spans="1:8">
      <c r="A39" s="14">
        <f t="shared" si="4"/>
        <v>24</v>
      </c>
      <c r="B39" s="176" t="s">
        <v>172</v>
      </c>
      <c r="C39" s="14">
        <v>10</v>
      </c>
      <c r="D39" s="15"/>
      <c r="E39" s="87">
        <v>1200</v>
      </c>
      <c r="F39" s="16">
        <f t="shared" si="11"/>
        <v>804</v>
      </c>
      <c r="G39" s="17">
        <f t="shared" si="12"/>
        <v>0</v>
      </c>
      <c r="H39" s="177" t="s">
        <v>209</v>
      </c>
    </row>
    <row r="40" spans="1:8">
      <c r="A40" s="14">
        <f t="shared" si="4"/>
        <v>25</v>
      </c>
      <c r="B40" s="90" t="s">
        <v>173</v>
      </c>
      <c r="C40" s="14">
        <v>10</v>
      </c>
      <c r="D40" s="21"/>
      <c r="E40" s="87">
        <v>1100</v>
      </c>
      <c r="F40" s="16">
        <f t="shared" si="11"/>
        <v>737</v>
      </c>
      <c r="G40" s="17">
        <f t="shared" si="12"/>
        <v>0</v>
      </c>
    </row>
    <row r="41" spans="1:8" ht="15.75" thickBot="1">
      <c r="A41" s="14">
        <f t="shared" si="4"/>
        <v>26</v>
      </c>
      <c r="B41" s="198" t="s">
        <v>174</v>
      </c>
      <c r="C41" s="197">
        <v>10</v>
      </c>
      <c r="D41" s="21"/>
      <c r="E41" s="199">
        <v>1200</v>
      </c>
      <c r="F41" s="22">
        <f t="shared" ref="F41" si="13">ROUNDDOWN(E41-(E41/100*$F$12),2)</f>
        <v>804</v>
      </c>
      <c r="G41" s="23">
        <f t="shared" ref="G41" si="14">D41*F41</f>
        <v>0</v>
      </c>
      <c r="H41" s="138"/>
    </row>
    <row r="42" spans="1:8" ht="15.75" thickBot="1">
      <c r="A42" s="105"/>
      <c r="B42" s="178" t="s">
        <v>222</v>
      </c>
      <c r="C42" s="8"/>
      <c r="D42" s="8"/>
      <c r="E42" s="57"/>
      <c r="F42" s="8"/>
      <c r="G42" s="9"/>
    </row>
    <row r="43" spans="1:8">
      <c r="A43" s="1">
        <f>A41+1</f>
        <v>27</v>
      </c>
      <c r="B43" s="62" t="s">
        <v>2</v>
      </c>
      <c r="C43" s="1">
        <v>10</v>
      </c>
      <c r="D43" s="24"/>
      <c r="E43" s="87">
        <v>830</v>
      </c>
      <c r="F43" s="25">
        <f t="shared" si="2"/>
        <v>556.1</v>
      </c>
      <c r="G43" s="26">
        <f t="shared" si="3"/>
        <v>0</v>
      </c>
    </row>
    <row r="44" spans="1:8">
      <c r="A44" s="2">
        <f>A43+1</f>
        <v>28</v>
      </c>
      <c r="B44" s="62" t="s">
        <v>3</v>
      </c>
      <c r="C44" s="2">
        <v>10</v>
      </c>
      <c r="D44" s="27"/>
      <c r="E44" s="87">
        <v>830</v>
      </c>
      <c r="F44" s="28">
        <f t="shared" si="2"/>
        <v>556.1</v>
      </c>
      <c r="G44" s="29">
        <f t="shared" si="3"/>
        <v>0</v>
      </c>
    </row>
    <row r="45" spans="1:8">
      <c r="A45" s="2">
        <f t="shared" ref="A45:A51" si="15">A44+1</f>
        <v>29</v>
      </c>
      <c r="B45" s="62" t="s">
        <v>4</v>
      </c>
      <c r="C45" s="2">
        <v>10</v>
      </c>
      <c r="D45" s="27"/>
      <c r="E45" s="87">
        <v>830</v>
      </c>
      <c r="F45" s="28">
        <f t="shared" si="2"/>
        <v>556.1</v>
      </c>
      <c r="G45" s="29">
        <f t="shared" si="3"/>
        <v>0</v>
      </c>
    </row>
    <row r="46" spans="1:8">
      <c r="A46" s="2">
        <f t="shared" si="15"/>
        <v>30</v>
      </c>
      <c r="B46" s="62" t="s">
        <v>5</v>
      </c>
      <c r="C46" s="2">
        <v>10</v>
      </c>
      <c r="D46" s="27"/>
      <c r="E46" s="87">
        <v>830</v>
      </c>
      <c r="F46" s="28">
        <f t="shared" si="2"/>
        <v>556.1</v>
      </c>
      <c r="G46" s="29">
        <f t="shared" si="3"/>
        <v>0</v>
      </c>
    </row>
    <row r="47" spans="1:8">
      <c r="A47" s="2">
        <f t="shared" si="15"/>
        <v>31</v>
      </c>
      <c r="B47" s="62" t="s">
        <v>6</v>
      </c>
      <c r="C47" s="2">
        <v>10</v>
      </c>
      <c r="D47" s="27"/>
      <c r="E47" s="87">
        <v>830</v>
      </c>
      <c r="F47" s="28">
        <f t="shared" si="2"/>
        <v>556.1</v>
      </c>
      <c r="G47" s="29">
        <f t="shared" si="3"/>
        <v>0</v>
      </c>
    </row>
    <row r="48" spans="1:8">
      <c r="A48" s="2">
        <f t="shared" si="15"/>
        <v>32</v>
      </c>
      <c r="B48" s="62" t="s">
        <v>7</v>
      </c>
      <c r="C48" s="14">
        <v>10</v>
      </c>
      <c r="D48" s="15"/>
      <c r="E48" s="87">
        <v>830</v>
      </c>
      <c r="F48" s="16">
        <f t="shared" si="2"/>
        <v>556.1</v>
      </c>
      <c r="G48" s="17">
        <f t="shared" si="3"/>
        <v>0</v>
      </c>
    </row>
    <row r="49" spans="1:7">
      <c r="A49" s="2">
        <f t="shared" si="15"/>
        <v>33</v>
      </c>
      <c r="B49" s="62" t="s">
        <v>8</v>
      </c>
      <c r="C49" s="14">
        <v>10</v>
      </c>
      <c r="D49" s="15"/>
      <c r="E49" s="87">
        <v>830</v>
      </c>
      <c r="F49" s="16">
        <f t="shared" si="2"/>
        <v>556.1</v>
      </c>
      <c r="G49" s="17">
        <f t="shared" si="3"/>
        <v>0</v>
      </c>
    </row>
    <row r="50" spans="1:7">
      <c r="A50" s="2">
        <f t="shared" si="15"/>
        <v>34</v>
      </c>
      <c r="B50" s="62" t="s">
        <v>9</v>
      </c>
      <c r="C50" s="14">
        <v>10</v>
      </c>
      <c r="D50" s="15"/>
      <c r="E50" s="87">
        <v>830</v>
      </c>
      <c r="F50" s="16">
        <f t="shared" si="2"/>
        <v>556.1</v>
      </c>
      <c r="G50" s="17">
        <f t="shared" si="3"/>
        <v>0</v>
      </c>
    </row>
    <row r="51" spans="1:7" ht="15.75" thickBot="1">
      <c r="A51" s="2">
        <f t="shared" si="15"/>
        <v>35</v>
      </c>
      <c r="B51" s="62" t="s">
        <v>10</v>
      </c>
      <c r="C51" s="19">
        <v>10</v>
      </c>
      <c r="D51" s="20"/>
      <c r="E51" s="87">
        <v>830</v>
      </c>
      <c r="F51" s="16">
        <f t="shared" si="2"/>
        <v>556.1</v>
      </c>
      <c r="G51" s="17">
        <f t="shared" si="3"/>
        <v>0</v>
      </c>
    </row>
    <row r="52" spans="1:7" ht="15.75" thickBot="1">
      <c r="A52" s="105"/>
      <c r="B52" s="178" t="s">
        <v>223</v>
      </c>
      <c r="C52" s="8"/>
      <c r="D52" s="8"/>
      <c r="E52" s="57"/>
      <c r="F52" s="8"/>
      <c r="G52" s="9"/>
    </row>
    <row r="53" spans="1:7">
      <c r="A53" s="1">
        <f>A51+1</f>
        <v>36</v>
      </c>
      <c r="B53" s="97" t="s">
        <v>11</v>
      </c>
      <c r="C53" s="1">
        <v>10</v>
      </c>
      <c r="D53" s="24"/>
      <c r="E53" s="168">
        <v>750</v>
      </c>
      <c r="F53" s="86">
        <f t="shared" ref="F53:F63" si="16">ROUNDDOWN(E53-(E53/100*$F$12),2)</f>
        <v>502.5</v>
      </c>
      <c r="G53" s="26">
        <f t="shared" ref="G53:G63" si="17">D53*F53</f>
        <v>0</v>
      </c>
    </row>
    <row r="54" spans="1:7">
      <c r="A54" s="2">
        <f>A53+1</f>
        <v>37</v>
      </c>
      <c r="B54" s="98" t="s">
        <v>12</v>
      </c>
      <c r="C54" s="2">
        <v>10</v>
      </c>
      <c r="D54" s="27"/>
      <c r="E54" s="169">
        <v>750</v>
      </c>
      <c r="F54" s="84">
        <f t="shared" si="16"/>
        <v>502.5</v>
      </c>
      <c r="G54" s="29">
        <f t="shared" si="17"/>
        <v>0</v>
      </c>
    </row>
    <row r="55" spans="1:7">
      <c r="A55" s="1">
        <f>A54+1</f>
        <v>38</v>
      </c>
      <c r="B55" s="99" t="s">
        <v>62</v>
      </c>
      <c r="C55" s="2">
        <v>10</v>
      </c>
      <c r="D55" s="27"/>
      <c r="E55" s="169">
        <v>750</v>
      </c>
      <c r="F55" s="84">
        <f t="shared" si="16"/>
        <v>502.5</v>
      </c>
      <c r="G55" s="29">
        <f t="shared" si="17"/>
        <v>0</v>
      </c>
    </row>
    <row r="56" spans="1:7">
      <c r="A56" s="1">
        <f t="shared" ref="A56:A63" si="18">A55+1</f>
        <v>39</v>
      </c>
      <c r="B56" s="66" t="s">
        <v>63</v>
      </c>
      <c r="C56" s="2">
        <v>10</v>
      </c>
      <c r="D56" s="27"/>
      <c r="E56" s="87">
        <v>720</v>
      </c>
      <c r="F56" s="84">
        <f t="shared" si="16"/>
        <v>482.4</v>
      </c>
      <c r="G56" s="29">
        <f t="shared" si="17"/>
        <v>0</v>
      </c>
    </row>
    <row r="57" spans="1:7">
      <c r="A57" s="2">
        <f>A56+1</f>
        <v>40</v>
      </c>
      <c r="B57" s="62" t="s">
        <v>64</v>
      </c>
      <c r="C57" s="2">
        <v>10</v>
      </c>
      <c r="D57" s="27"/>
      <c r="E57" s="87">
        <v>720</v>
      </c>
      <c r="F57" s="84">
        <f t="shared" si="16"/>
        <v>482.4</v>
      </c>
      <c r="G57" s="29">
        <f t="shared" si="17"/>
        <v>0</v>
      </c>
    </row>
    <row r="58" spans="1:7">
      <c r="A58" s="1">
        <f>A57+1</f>
        <v>41</v>
      </c>
      <c r="B58" s="65" t="s">
        <v>65</v>
      </c>
      <c r="C58" s="2">
        <v>10</v>
      </c>
      <c r="D58" s="27"/>
      <c r="E58" s="87">
        <v>720</v>
      </c>
      <c r="F58" s="84">
        <f t="shared" si="16"/>
        <v>482.4</v>
      </c>
      <c r="G58" s="29">
        <f t="shared" si="17"/>
        <v>0</v>
      </c>
    </row>
    <row r="59" spans="1:7">
      <c r="A59" s="1">
        <f t="shared" si="18"/>
        <v>42</v>
      </c>
      <c r="B59" s="65" t="s">
        <v>93</v>
      </c>
      <c r="C59" s="2">
        <v>10</v>
      </c>
      <c r="D59" s="27"/>
      <c r="E59" s="87">
        <v>720</v>
      </c>
      <c r="F59" s="84">
        <f t="shared" si="16"/>
        <v>482.4</v>
      </c>
      <c r="G59" s="29">
        <f t="shared" si="17"/>
        <v>0</v>
      </c>
    </row>
    <row r="60" spans="1:7">
      <c r="A60" s="1">
        <f t="shared" si="18"/>
        <v>43</v>
      </c>
      <c r="B60" s="100" t="s">
        <v>141</v>
      </c>
      <c r="C60" s="2">
        <v>10</v>
      </c>
      <c r="D60" s="27"/>
      <c r="E60" s="172">
        <v>750</v>
      </c>
      <c r="F60" s="84">
        <f t="shared" si="16"/>
        <v>502.5</v>
      </c>
      <c r="G60" s="29">
        <f t="shared" si="17"/>
        <v>0</v>
      </c>
    </row>
    <row r="61" spans="1:7">
      <c r="A61" s="1">
        <f t="shared" si="18"/>
        <v>44</v>
      </c>
      <c r="B61" s="65" t="s">
        <v>94</v>
      </c>
      <c r="C61" s="2">
        <v>10</v>
      </c>
      <c r="D61" s="27"/>
      <c r="E61" s="87">
        <v>720</v>
      </c>
      <c r="F61" s="84">
        <f t="shared" si="16"/>
        <v>482.4</v>
      </c>
      <c r="G61" s="29">
        <f t="shared" si="17"/>
        <v>0</v>
      </c>
    </row>
    <row r="62" spans="1:7">
      <c r="A62" s="1">
        <f t="shared" si="18"/>
        <v>45</v>
      </c>
      <c r="B62" s="65" t="s">
        <v>95</v>
      </c>
      <c r="C62" s="2">
        <v>10</v>
      </c>
      <c r="D62" s="15"/>
      <c r="E62" s="87">
        <v>720</v>
      </c>
      <c r="F62" s="84">
        <f t="shared" si="16"/>
        <v>482.4</v>
      </c>
      <c r="G62" s="29">
        <f t="shared" si="17"/>
        <v>0</v>
      </c>
    </row>
    <row r="63" spans="1:7" ht="15.75" thickBot="1">
      <c r="A63" s="1">
        <f t="shared" si="18"/>
        <v>46</v>
      </c>
      <c r="B63" s="65" t="s">
        <v>96</v>
      </c>
      <c r="C63" s="2">
        <v>10</v>
      </c>
      <c r="D63" s="27"/>
      <c r="E63" s="150">
        <v>720</v>
      </c>
      <c r="F63" s="84">
        <f t="shared" si="16"/>
        <v>482.4</v>
      </c>
      <c r="G63" s="29">
        <f t="shared" si="17"/>
        <v>0</v>
      </c>
    </row>
    <row r="64" spans="1:7" ht="15.75" thickBot="1">
      <c r="A64" s="105"/>
      <c r="B64" s="178" t="s">
        <v>224</v>
      </c>
      <c r="C64" s="8"/>
      <c r="D64" s="8"/>
      <c r="E64" s="94"/>
      <c r="F64" s="8"/>
      <c r="G64" s="9"/>
    </row>
    <row r="65" spans="1:8">
      <c r="A65" s="147">
        <f>A63+1</f>
        <v>47</v>
      </c>
      <c r="B65" s="179" t="s">
        <v>175</v>
      </c>
      <c r="C65" s="113">
        <v>40</v>
      </c>
      <c r="D65" s="121"/>
      <c r="E65" s="87">
        <v>1015</v>
      </c>
      <c r="F65" s="122">
        <f t="shared" ref="F65:F67" si="19">ROUNDDOWN(E65-(E65/100*$F$12),2)</f>
        <v>680.05</v>
      </c>
      <c r="G65" s="123">
        <f t="shared" ref="G65:G67" si="20">D65*F65</f>
        <v>0</v>
      </c>
      <c r="H65" s="137" t="s">
        <v>142</v>
      </c>
    </row>
    <row r="66" spans="1:8">
      <c r="A66" s="2">
        <f>A65+1</f>
        <v>48</v>
      </c>
      <c r="B66" s="179" t="s">
        <v>176</v>
      </c>
      <c r="C66" s="124">
        <v>40</v>
      </c>
      <c r="D66" s="125"/>
      <c r="E66" s="87">
        <v>1015</v>
      </c>
      <c r="F66" s="126">
        <f t="shared" si="19"/>
        <v>680.05</v>
      </c>
      <c r="G66" s="127">
        <f t="shared" si="20"/>
        <v>0</v>
      </c>
      <c r="H66" s="137" t="s">
        <v>142</v>
      </c>
    </row>
    <row r="67" spans="1:8">
      <c r="A67" s="2">
        <f t="shared" ref="A67:A68" si="21">A66+1</f>
        <v>49</v>
      </c>
      <c r="B67" s="179" t="s">
        <v>177</v>
      </c>
      <c r="C67" s="124">
        <v>40</v>
      </c>
      <c r="D67" s="125"/>
      <c r="E67" s="203">
        <v>1580</v>
      </c>
      <c r="F67" s="126">
        <f t="shared" si="19"/>
        <v>1058.5999999999999</v>
      </c>
      <c r="G67" s="127">
        <f t="shared" si="20"/>
        <v>0</v>
      </c>
      <c r="H67" s="137" t="s">
        <v>142</v>
      </c>
    </row>
    <row r="68" spans="1:8" s="81" customFormat="1" ht="15.75" thickBot="1">
      <c r="A68" s="2">
        <f t="shared" si="21"/>
        <v>50</v>
      </c>
      <c r="B68" s="179" t="s">
        <v>178</v>
      </c>
      <c r="C68" s="77">
        <v>40</v>
      </c>
      <c r="D68" s="78"/>
      <c r="E68" s="203">
        <v>1580</v>
      </c>
      <c r="F68" s="79">
        <f t="shared" si="2"/>
        <v>1058.5999999999999</v>
      </c>
      <c r="G68" s="80">
        <f t="shared" si="3"/>
        <v>0</v>
      </c>
      <c r="H68" s="137" t="s">
        <v>142</v>
      </c>
    </row>
    <row r="69" spans="1:8" ht="15.75" thickBot="1">
      <c r="A69" s="105"/>
      <c r="B69" s="178" t="s">
        <v>225</v>
      </c>
      <c r="C69" s="8"/>
      <c r="D69" s="8"/>
      <c r="E69" s="57"/>
      <c r="F69" s="8"/>
      <c r="G69" s="9"/>
    </row>
    <row r="70" spans="1:8">
      <c r="A70" s="1">
        <f>A68+1</f>
        <v>51</v>
      </c>
      <c r="B70" s="75" t="s">
        <v>66</v>
      </c>
      <c r="C70" s="2">
        <v>40</v>
      </c>
      <c r="D70" s="24"/>
      <c r="E70" s="87">
        <v>650</v>
      </c>
      <c r="F70" s="25">
        <f t="shared" ref="F70:F82" si="22">ROUNDDOWN(E70-(E70/100*$F$12),2)</f>
        <v>435.5</v>
      </c>
      <c r="G70" s="26">
        <f t="shared" ref="G70:G82" si="23">D70*F70</f>
        <v>0</v>
      </c>
    </row>
    <row r="71" spans="1:8">
      <c r="A71" s="2">
        <f>A70+1</f>
        <v>52</v>
      </c>
      <c r="B71" s="76" t="s">
        <v>67</v>
      </c>
      <c r="C71" s="2">
        <v>40</v>
      </c>
      <c r="D71" s="27"/>
      <c r="E71" s="87">
        <v>650</v>
      </c>
      <c r="F71" s="28">
        <f t="shared" si="22"/>
        <v>435.5</v>
      </c>
      <c r="G71" s="29">
        <f t="shared" si="23"/>
        <v>0</v>
      </c>
    </row>
    <row r="72" spans="1:8">
      <c r="A72" s="2">
        <f t="shared" ref="A72:A82" si="24">A71+1</f>
        <v>53</v>
      </c>
      <c r="B72" s="67" t="s">
        <v>97</v>
      </c>
      <c r="C72" s="2">
        <v>40</v>
      </c>
      <c r="D72" s="27"/>
      <c r="E72" s="87">
        <v>650</v>
      </c>
      <c r="F72" s="28">
        <f t="shared" ref="F72:F78" si="25">ROUNDDOWN(E72-(E72/100*$F$12),2)</f>
        <v>435.5</v>
      </c>
      <c r="G72" s="29">
        <f t="shared" ref="G72:G78" si="26">D72*F72</f>
        <v>0</v>
      </c>
    </row>
    <row r="73" spans="1:8">
      <c r="A73" s="2">
        <f t="shared" si="24"/>
        <v>54</v>
      </c>
      <c r="B73" s="204" t="s">
        <v>246</v>
      </c>
      <c r="C73" s="2">
        <v>40</v>
      </c>
      <c r="D73" s="27"/>
      <c r="E73" s="203">
        <v>650</v>
      </c>
      <c r="F73" s="28">
        <f t="shared" si="25"/>
        <v>435.5</v>
      </c>
      <c r="G73" s="29">
        <f t="shared" si="26"/>
        <v>0</v>
      </c>
      <c r="H73" s="137" t="s">
        <v>142</v>
      </c>
    </row>
    <row r="74" spans="1:8">
      <c r="A74" s="2">
        <f t="shared" si="24"/>
        <v>55</v>
      </c>
      <c r="B74" s="204" t="s">
        <v>247</v>
      </c>
      <c r="C74" s="2">
        <v>40</v>
      </c>
      <c r="D74" s="27"/>
      <c r="E74" s="203">
        <v>650</v>
      </c>
      <c r="F74" s="28">
        <f t="shared" si="25"/>
        <v>435.5</v>
      </c>
      <c r="G74" s="29">
        <f t="shared" si="26"/>
        <v>0</v>
      </c>
      <c r="H74" s="137" t="s">
        <v>142</v>
      </c>
    </row>
    <row r="75" spans="1:8">
      <c r="A75" s="2">
        <f t="shared" si="24"/>
        <v>56</v>
      </c>
      <c r="B75" s="204" t="s">
        <v>248</v>
      </c>
      <c r="C75" s="2">
        <v>40</v>
      </c>
      <c r="D75" s="27"/>
      <c r="E75" s="203">
        <v>650</v>
      </c>
      <c r="F75" s="28">
        <f t="shared" si="25"/>
        <v>435.5</v>
      </c>
      <c r="G75" s="29">
        <f t="shared" si="26"/>
        <v>0</v>
      </c>
      <c r="H75" s="137" t="s">
        <v>142</v>
      </c>
    </row>
    <row r="76" spans="1:8">
      <c r="A76" s="2">
        <f t="shared" si="24"/>
        <v>57</v>
      </c>
      <c r="B76" s="180" t="s">
        <v>139</v>
      </c>
      <c r="C76" s="2">
        <v>40</v>
      </c>
      <c r="D76" s="27"/>
      <c r="E76" s="203">
        <v>650</v>
      </c>
      <c r="F76" s="28">
        <f t="shared" si="25"/>
        <v>435.5</v>
      </c>
      <c r="G76" s="29">
        <f t="shared" si="26"/>
        <v>0</v>
      </c>
      <c r="H76" s="137" t="s">
        <v>142</v>
      </c>
    </row>
    <row r="77" spans="1:8">
      <c r="A77" s="2">
        <f t="shared" si="24"/>
        <v>58</v>
      </c>
      <c r="B77" s="181" t="s">
        <v>140</v>
      </c>
      <c r="C77" s="2">
        <v>40</v>
      </c>
      <c r="D77" s="27"/>
      <c r="E77" s="203">
        <v>900</v>
      </c>
      <c r="F77" s="28">
        <f t="shared" si="25"/>
        <v>603</v>
      </c>
      <c r="G77" s="29">
        <f t="shared" si="26"/>
        <v>0</v>
      </c>
      <c r="H77" s="137" t="s">
        <v>142</v>
      </c>
    </row>
    <row r="78" spans="1:8">
      <c r="A78" s="2">
        <f t="shared" si="24"/>
        <v>59</v>
      </c>
      <c r="B78" s="181" t="s">
        <v>219</v>
      </c>
      <c r="C78" s="2">
        <v>40</v>
      </c>
      <c r="D78" s="27"/>
      <c r="E78" s="203">
        <v>900</v>
      </c>
      <c r="F78" s="28">
        <f t="shared" si="25"/>
        <v>603</v>
      </c>
      <c r="G78" s="29">
        <f t="shared" si="26"/>
        <v>0</v>
      </c>
      <c r="H78" s="137" t="s">
        <v>142</v>
      </c>
    </row>
    <row r="79" spans="1:8">
      <c r="A79" s="2">
        <f>A78+1</f>
        <v>60</v>
      </c>
      <c r="B79" s="205" t="s">
        <v>249</v>
      </c>
      <c r="C79" s="2">
        <v>40</v>
      </c>
      <c r="D79" s="27"/>
      <c r="E79" s="203">
        <v>990</v>
      </c>
      <c r="F79" s="28">
        <f t="shared" si="22"/>
        <v>663.3</v>
      </c>
      <c r="G79" s="29">
        <f t="shared" si="23"/>
        <v>0</v>
      </c>
      <c r="H79" s="137" t="s">
        <v>142</v>
      </c>
    </row>
    <row r="80" spans="1:8">
      <c r="A80" s="2">
        <f t="shared" si="24"/>
        <v>61</v>
      </c>
      <c r="B80" s="204" t="s">
        <v>250</v>
      </c>
      <c r="C80" s="2">
        <v>40</v>
      </c>
      <c r="D80" s="30"/>
      <c r="E80" s="203">
        <v>990</v>
      </c>
      <c r="F80" s="28">
        <f t="shared" ref="F80:F81" si="27">ROUNDDOWN(E80-(E80/100*$F$12),2)</f>
        <v>663.3</v>
      </c>
      <c r="G80" s="29">
        <f t="shared" ref="G80:G81" si="28">D80*F80</f>
        <v>0</v>
      </c>
      <c r="H80" s="137" t="s">
        <v>142</v>
      </c>
    </row>
    <row r="81" spans="1:8">
      <c r="A81" s="2">
        <f t="shared" si="24"/>
        <v>62</v>
      </c>
      <c r="B81" s="204" t="s">
        <v>251</v>
      </c>
      <c r="C81" s="2">
        <v>40</v>
      </c>
      <c r="D81" s="30"/>
      <c r="E81" s="203">
        <v>900</v>
      </c>
      <c r="F81" s="31">
        <f t="shared" si="27"/>
        <v>603</v>
      </c>
      <c r="G81" s="32">
        <f t="shared" si="28"/>
        <v>0</v>
      </c>
      <c r="H81" s="137" t="s">
        <v>142</v>
      </c>
    </row>
    <row r="82" spans="1:8" ht="15.75" thickBot="1">
      <c r="A82" s="2">
        <f t="shared" si="24"/>
        <v>63</v>
      </c>
      <c r="B82" s="204" t="s">
        <v>252</v>
      </c>
      <c r="C82" s="2">
        <v>40</v>
      </c>
      <c r="D82" s="30"/>
      <c r="E82" s="203">
        <v>900</v>
      </c>
      <c r="F82" s="31">
        <f t="shared" si="22"/>
        <v>603</v>
      </c>
      <c r="G82" s="32">
        <f t="shared" si="23"/>
        <v>0</v>
      </c>
      <c r="H82" s="137" t="s">
        <v>142</v>
      </c>
    </row>
    <row r="83" spans="1:8" ht="15.75" thickBot="1">
      <c r="A83" s="105"/>
      <c r="B83" s="178" t="s">
        <v>226</v>
      </c>
      <c r="C83" s="8"/>
      <c r="D83" s="8"/>
      <c r="E83" s="57"/>
      <c r="F83" s="8"/>
      <c r="G83" s="9"/>
    </row>
    <row r="84" spans="1:8">
      <c r="A84" s="1">
        <f>A82+1</f>
        <v>64</v>
      </c>
      <c r="B84" s="89" t="s">
        <v>98</v>
      </c>
      <c r="C84" s="1">
        <v>40</v>
      </c>
      <c r="D84" s="24"/>
      <c r="E84" s="87">
        <v>500</v>
      </c>
      <c r="F84" s="25">
        <f t="shared" si="2"/>
        <v>335</v>
      </c>
      <c r="G84" s="26">
        <f t="shared" si="3"/>
        <v>0</v>
      </c>
    </row>
    <row r="85" spans="1:8">
      <c r="A85" s="2">
        <f>A84+1</f>
        <v>65</v>
      </c>
      <c r="B85" s="89" t="s">
        <v>99</v>
      </c>
      <c r="C85" s="2">
        <v>30</v>
      </c>
      <c r="D85" s="27"/>
      <c r="E85" s="87">
        <v>500</v>
      </c>
      <c r="F85" s="28">
        <f t="shared" si="2"/>
        <v>335</v>
      </c>
      <c r="G85" s="29">
        <f t="shared" si="3"/>
        <v>0</v>
      </c>
    </row>
    <row r="86" spans="1:8">
      <c r="A86" s="2">
        <f t="shared" ref="A86:A87" si="29">A85+1</f>
        <v>66</v>
      </c>
      <c r="B86" s="89" t="s">
        <v>100</v>
      </c>
      <c r="C86" s="2">
        <v>40</v>
      </c>
      <c r="D86" s="27"/>
      <c r="E86" s="87">
        <v>500</v>
      </c>
      <c r="F86" s="28">
        <f t="shared" si="2"/>
        <v>335</v>
      </c>
      <c r="G86" s="29">
        <f t="shared" si="3"/>
        <v>0</v>
      </c>
    </row>
    <row r="87" spans="1:8" ht="15.75" thickBot="1">
      <c r="A87" s="4">
        <f t="shared" si="29"/>
        <v>67</v>
      </c>
      <c r="B87" s="89" t="s">
        <v>101</v>
      </c>
      <c r="C87" s="4">
        <v>40</v>
      </c>
      <c r="D87" s="30"/>
      <c r="E87" s="87">
        <v>500</v>
      </c>
      <c r="F87" s="31">
        <f t="shared" si="2"/>
        <v>335</v>
      </c>
      <c r="G87" s="32">
        <f t="shared" si="3"/>
        <v>0</v>
      </c>
    </row>
    <row r="88" spans="1:8" ht="15.75" thickBot="1">
      <c r="A88" s="105"/>
      <c r="B88" s="178" t="s">
        <v>227</v>
      </c>
      <c r="C88" s="8"/>
      <c r="D88" s="8"/>
      <c r="E88" s="57"/>
      <c r="F88" s="8"/>
      <c r="G88" s="9"/>
    </row>
    <row r="89" spans="1:8">
      <c r="A89" s="1">
        <f>A87+1</f>
        <v>68</v>
      </c>
      <c r="B89" s="89" t="s">
        <v>68</v>
      </c>
      <c r="C89" s="1">
        <v>40</v>
      </c>
      <c r="D89" s="24"/>
      <c r="E89" s="87">
        <v>450</v>
      </c>
      <c r="F89" s="25">
        <f t="shared" si="2"/>
        <v>301.5</v>
      </c>
      <c r="G89" s="26">
        <f t="shared" si="3"/>
        <v>0</v>
      </c>
    </row>
    <row r="90" spans="1:8">
      <c r="A90" s="2">
        <f>A89+1</f>
        <v>69</v>
      </c>
      <c r="B90" s="89" t="s">
        <v>102</v>
      </c>
      <c r="C90" s="2">
        <v>40</v>
      </c>
      <c r="D90" s="27"/>
      <c r="E90" s="87">
        <v>450</v>
      </c>
      <c r="F90" s="28">
        <f t="shared" si="2"/>
        <v>301.5</v>
      </c>
      <c r="G90" s="29">
        <f t="shared" si="3"/>
        <v>0</v>
      </c>
    </row>
    <row r="91" spans="1:8">
      <c r="A91" s="2">
        <f t="shared" ref="A91:A97" si="30">A90+1</f>
        <v>70</v>
      </c>
      <c r="B91" s="89" t="s">
        <v>103</v>
      </c>
      <c r="C91" s="2">
        <v>40</v>
      </c>
      <c r="D91" s="27"/>
      <c r="E91" s="87">
        <v>450</v>
      </c>
      <c r="F91" s="28">
        <f t="shared" si="2"/>
        <v>301.5</v>
      </c>
      <c r="G91" s="29">
        <f t="shared" si="3"/>
        <v>0</v>
      </c>
    </row>
    <row r="92" spans="1:8">
      <c r="A92" s="2">
        <f t="shared" si="30"/>
        <v>71</v>
      </c>
      <c r="B92" s="89" t="s">
        <v>104</v>
      </c>
      <c r="C92" s="2">
        <v>40</v>
      </c>
      <c r="D92" s="27"/>
      <c r="E92" s="87">
        <v>450</v>
      </c>
      <c r="F92" s="28">
        <f t="shared" si="2"/>
        <v>301.5</v>
      </c>
      <c r="G92" s="29">
        <f t="shared" si="3"/>
        <v>0</v>
      </c>
    </row>
    <row r="93" spans="1:8">
      <c r="A93" s="2">
        <f t="shared" si="30"/>
        <v>72</v>
      </c>
      <c r="B93" s="89" t="s">
        <v>105</v>
      </c>
      <c r="C93" s="2">
        <v>40</v>
      </c>
      <c r="D93" s="27"/>
      <c r="E93" s="87">
        <v>450</v>
      </c>
      <c r="F93" s="28">
        <f t="shared" si="2"/>
        <v>301.5</v>
      </c>
      <c r="G93" s="29">
        <f t="shared" si="3"/>
        <v>0</v>
      </c>
    </row>
    <row r="94" spans="1:8">
      <c r="A94" s="2">
        <f t="shared" si="30"/>
        <v>73</v>
      </c>
      <c r="B94" s="89" t="s">
        <v>58</v>
      </c>
      <c r="C94" s="2">
        <v>40</v>
      </c>
      <c r="D94" s="27"/>
      <c r="E94" s="87">
        <v>450</v>
      </c>
      <c r="F94" s="28">
        <f t="shared" si="2"/>
        <v>301.5</v>
      </c>
      <c r="G94" s="29">
        <f t="shared" si="3"/>
        <v>0</v>
      </c>
    </row>
    <row r="95" spans="1:8">
      <c r="A95" s="2">
        <f t="shared" si="30"/>
        <v>74</v>
      </c>
      <c r="B95" s="89" t="s">
        <v>106</v>
      </c>
      <c r="C95" s="2">
        <v>40</v>
      </c>
      <c r="D95" s="27"/>
      <c r="E95" s="87">
        <v>450</v>
      </c>
      <c r="F95" s="28">
        <f t="shared" si="2"/>
        <v>301.5</v>
      </c>
      <c r="G95" s="29">
        <f t="shared" si="3"/>
        <v>0</v>
      </c>
    </row>
    <row r="96" spans="1:8">
      <c r="A96" s="2">
        <f t="shared" si="30"/>
        <v>75</v>
      </c>
      <c r="B96" s="89" t="s">
        <v>107</v>
      </c>
      <c r="C96" s="2">
        <v>40</v>
      </c>
      <c r="D96" s="27"/>
      <c r="E96" s="87">
        <v>450</v>
      </c>
      <c r="F96" s="28">
        <f t="shared" si="2"/>
        <v>301.5</v>
      </c>
      <c r="G96" s="29">
        <f t="shared" si="3"/>
        <v>0</v>
      </c>
    </row>
    <row r="97" spans="1:8" ht="15.75" thickBot="1">
      <c r="A97" s="2">
        <f t="shared" si="30"/>
        <v>76</v>
      </c>
      <c r="B97" s="90" t="s">
        <v>59</v>
      </c>
      <c r="C97" s="2">
        <v>40</v>
      </c>
      <c r="D97" s="27"/>
      <c r="E97" s="87">
        <v>450</v>
      </c>
      <c r="F97" s="28">
        <f t="shared" si="2"/>
        <v>301.5</v>
      </c>
      <c r="G97" s="29">
        <f t="shared" si="3"/>
        <v>0</v>
      </c>
    </row>
    <row r="98" spans="1:8" ht="15.75" thickBot="1">
      <c r="A98" s="105"/>
      <c r="B98" s="178" t="s">
        <v>228</v>
      </c>
      <c r="C98" s="8"/>
      <c r="D98" s="8"/>
      <c r="E98" s="57"/>
      <c r="F98" s="8"/>
      <c r="G98" s="9"/>
    </row>
    <row r="99" spans="1:8">
      <c r="A99" s="141">
        <f>A97+1</f>
        <v>77</v>
      </c>
      <c r="B99" s="101" t="s">
        <v>69</v>
      </c>
      <c r="C99" s="142">
        <v>50</v>
      </c>
      <c r="D99" s="148"/>
      <c r="E99" s="168">
        <v>350</v>
      </c>
      <c r="F99" s="36">
        <f t="shared" si="2"/>
        <v>234.5</v>
      </c>
      <c r="G99" s="37">
        <f t="shared" si="3"/>
        <v>0</v>
      </c>
    </row>
    <row r="100" spans="1:8">
      <c r="A100" s="139">
        <f>A99+1</f>
        <v>78</v>
      </c>
      <c r="B100" s="99" t="s">
        <v>70</v>
      </c>
      <c r="C100" s="143">
        <v>50</v>
      </c>
      <c r="D100" s="85"/>
      <c r="E100" s="169">
        <v>350</v>
      </c>
      <c r="F100" s="28">
        <f t="shared" si="2"/>
        <v>234.5</v>
      </c>
      <c r="G100" s="29">
        <f t="shared" si="3"/>
        <v>0</v>
      </c>
    </row>
    <row r="101" spans="1:8">
      <c r="A101" s="139">
        <f t="shared" ref="A101:A121" si="31">A100+1</f>
        <v>79</v>
      </c>
      <c r="B101" s="182" t="s">
        <v>55</v>
      </c>
      <c r="C101" s="143">
        <v>50</v>
      </c>
      <c r="D101" s="85"/>
      <c r="E101" s="169">
        <v>350</v>
      </c>
      <c r="F101" s="28">
        <f t="shared" ref="F101:F137" si="32">ROUNDDOWN(E101-(E101/100*$F$12),2)</f>
        <v>234.5</v>
      </c>
      <c r="G101" s="29">
        <f t="shared" si="3"/>
        <v>0</v>
      </c>
      <c r="H101" s="177" t="s">
        <v>209</v>
      </c>
    </row>
    <row r="102" spans="1:8">
      <c r="A102" s="139">
        <f t="shared" si="31"/>
        <v>80</v>
      </c>
      <c r="B102" s="102" t="s">
        <v>71</v>
      </c>
      <c r="C102" s="143">
        <v>50</v>
      </c>
      <c r="D102" s="85"/>
      <c r="E102" s="169">
        <v>350</v>
      </c>
      <c r="F102" s="28">
        <f t="shared" si="32"/>
        <v>234.5</v>
      </c>
      <c r="G102" s="29">
        <f t="shared" si="3"/>
        <v>0</v>
      </c>
    </row>
    <row r="103" spans="1:8">
      <c r="A103" s="139">
        <f t="shared" si="31"/>
        <v>81</v>
      </c>
      <c r="B103" s="102" t="s">
        <v>149</v>
      </c>
      <c r="C103" s="143">
        <v>50</v>
      </c>
      <c r="D103" s="85"/>
      <c r="E103" s="169">
        <v>350</v>
      </c>
      <c r="F103" s="28">
        <f t="shared" ref="F103" si="33">ROUNDDOWN(E103-(E103/100*$F$12),2)</f>
        <v>234.5</v>
      </c>
      <c r="G103" s="29">
        <f t="shared" ref="G103" si="34">D103*F103</f>
        <v>0</v>
      </c>
      <c r="H103" s="137"/>
    </row>
    <row r="104" spans="1:8">
      <c r="A104" s="139">
        <f t="shared" si="31"/>
        <v>82</v>
      </c>
      <c r="B104" s="102" t="s">
        <v>72</v>
      </c>
      <c r="C104" s="140">
        <v>50</v>
      </c>
      <c r="D104" s="130"/>
      <c r="E104" s="87">
        <v>400</v>
      </c>
      <c r="F104" s="28">
        <f t="shared" si="32"/>
        <v>268</v>
      </c>
      <c r="G104" s="29">
        <f t="shared" si="3"/>
        <v>0</v>
      </c>
    </row>
    <row r="105" spans="1:8">
      <c r="A105" s="139">
        <f t="shared" si="31"/>
        <v>83</v>
      </c>
      <c r="B105" s="102" t="s">
        <v>13</v>
      </c>
      <c r="C105" s="140">
        <v>50</v>
      </c>
      <c r="D105" s="130"/>
      <c r="E105" s="87">
        <v>400</v>
      </c>
      <c r="F105" s="28">
        <f t="shared" si="32"/>
        <v>268</v>
      </c>
      <c r="G105" s="29">
        <f t="shared" si="3"/>
        <v>0</v>
      </c>
    </row>
    <row r="106" spans="1:8">
      <c r="A106" s="139">
        <f t="shared" si="31"/>
        <v>84</v>
      </c>
      <c r="B106" s="183" t="s">
        <v>179</v>
      </c>
      <c r="C106" s="140">
        <v>50</v>
      </c>
      <c r="D106" s="130"/>
      <c r="E106" s="87">
        <v>420</v>
      </c>
      <c r="F106" s="28">
        <f t="shared" ref="F106:F116" si="35">ROUNDDOWN(E106-(E106/100*$F$12),2)</f>
        <v>281.39999999999998</v>
      </c>
      <c r="G106" s="29">
        <f t="shared" ref="G106:G116" si="36">D106*F106</f>
        <v>0</v>
      </c>
      <c r="H106" s="137" t="s">
        <v>142</v>
      </c>
    </row>
    <row r="107" spans="1:8">
      <c r="A107" s="139">
        <f t="shared" si="31"/>
        <v>85</v>
      </c>
      <c r="B107" s="183" t="s">
        <v>180</v>
      </c>
      <c r="C107" s="140">
        <v>50</v>
      </c>
      <c r="D107" s="130"/>
      <c r="E107" s="87">
        <v>420</v>
      </c>
      <c r="F107" s="28">
        <f t="shared" si="35"/>
        <v>281.39999999999998</v>
      </c>
      <c r="G107" s="29">
        <f t="shared" si="36"/>
        <v>0</v>
      </c>
      <c r="H107" s="137" t="s">
        <v>142</v>
      </c>
    </row>
    <row r="108" spans="1:8">
      <c r="A108" s="139">
        <f t="shared" si="31"/>
        <v>86</v>
      </c>
      <c r="B108" s="183" t="s">
        <v>181</v>
      </c>
      <c r="C108" s="140">
        <v>50</v>
      </c>
      <c r="D108" s="130"/>
      <c r="E108" s="87">
        <v>420</v>
      </c>
      <c r="F108" s="28">
        <f t="shared" si="35"/>
        <v>281.39999999999998</v>
      </c>
      <c r="G108" s="29">
        <f t="shared" si="36"/>
        <v>0</v>
      </c>
      <c r="H108" s="137" t="s">
        <v>142</v>
      </c>
    </row>
    <row r="109" spans="1:8">
      <c r="A109" s="139">
        <f t="shared" si="31"/>
        <v>87</v>
      </c>
      <c r="B109" s="186" t="s">
        <v>182</v>
      </c>
      <c r="C109" s="140">
        <v>50</v>
      </c>
      <c r="D109" s="130"/>
      <c r="E109" s="87">
        <v>420</v>
      </c>
      <c r="F109" s="28">
        <f t="shared" si="35"/>
        <v>281.39999999999998</v>
      </c>
      <c r="G109" s="29">
        <f t="shared" si="36"/>
        <v>0</v>
      </c>
      <c r="H109" s="137" t="s">
        <v>142</v>
      </c>
    </row>
    <row r="110" spans="1:8">
      <c r="A110" s="139">
        <f t="shared" si="31"/>
        <v>88</v>
      </c>
      <c r="B110" s="186" t="s">
        <v>210</v>
      </c>
      <c r="C110" s="140">
        <v>50</v>
      </c>
      <c r="D110" s="130"/>
      <c r="E110" s="87">
        <v>420</v>
      </c>
      <c r="F110" s="28">
        <f t="shared" si="35"/>
        <v>281.39999999999998</v>
      </c>
      <c r="G110" s="29">
        <f t="shared" si="36"/>
        <v>0</v>
      </c>
      <c r="H110" s="137" t="s">
        <v>142</v>
      </c>
    </row>
    <row r="111" spans="1:8">
      <c r="A111" s="139">
        <f t="shared" si="31"/>
        <v>89</v>
      </c>
      <c r="B111" s="184" t="s">
        <v>211</v>
      </c>
      <c r="C111" s="140">
        <v>50</v>
      </c>
      <c r="D111" s="130"/>
      <c r="E111" s="87">
        <v>420</v>
      </c>
      <c r="F111" s="28">
        <f t="shared" si="35"/>
        <v>281.39999999999998</v>
      </c>
      <c r="G111" s="29">
        <f t="shared" si="36"/>
        <v>0</v>
      </c>
      <c r="H111" s="137" t="s">
        <v>142</v>
      </c>
    </row>
    <row r="112" spans="1:8">
      <c r="A112" s="139">
        <f t="shared" si="31"/>
        <v>90</v>
      </c>
      <c r="B112" s="184" t="s">
        <v>212</v>
      </c>
      <c r="C112" s="140">
        <v>50</v>
      </c>
      <c r="D112" s="130"/>
      <c r="E112" s="87">
        <v>420</v>
      </c>
      <c r="F112" s="28">
        <f t="shared" si="35"/>
        <v>281.39999999999998</v>
      </c>
      <c r="G112" s="29">
        <f t="shared" si="36"/>
        <v>0</v>
      </c>
      <c r="H112" s="137" t="s">
        <v>142</v>
      </c>
    </row>
    <row r="113" spans="1:8">
      <c r="A113" s="139">
        <f t="shared" si="31"/>
        <v>91</v>
      </c>
      <c r="B113" s="185" t="s">
        <v>183</v>
      </c>
      <c r="C113" s="140">
        <v>50</v>
      </c>
      <c r="D113" s="130"/>
      <c r="E113" s="87">
        <v>420</v>
      </c>
      <c r="F113" s="28">
        <f t="shared" ref="F113" si="37">ROUNDDOWN(E113-(E113/100*$F$12),2)</f>
        <v>281.39999999999998</v>
      </c>
      <c r="G113" s="29">
        <f t="shared" ref="G113" si="38">D113*F113</f>
        <v>0</v>
      </c>
      <c r="H113" s="137" t="s">
        <v>142</v>
      </c>
    </row>
    <row r="114" spans="1:8">
      <c r="A114" s="139">
        <f t="shared" si="31"/>
        <v>92</v>
      </c>
      <c r="B114" s="98" t="s">
        <v>184</v>
      </c>
      <c r="C114" s="140">
        <v>50</v>
      </c>
      <c r="D114" s="130"/>
      <c r="E114" s="87">
        <v>320</v>
      </c>
      <c r="F114" s="28">
        <f t="shared" si="35"/>
        <v>214.4</v>
      </c>
      <c r="G114" s="29">
        <f t="shared" si="36"/>
        <v>0</v>
      </c>
    </row>
    <row r="115" spans="1:8">
      <c r="A115" s="139">
        <f t="shared" si="31"/>
        <v>93</v>
      </c>
      <c r="B115" s="98" t="s">
        <v>185</v>
      </c>
      <c r="C115" s="140">
        <v>50</v>
      </c>
      <c r="D115" s="130"/>
      <c r="E115" s="87">
        <v>320</v>
      </c>
      <c r="F115" s="28">
        <f t="shared" si="35"/>
        <v>214.4</v>
      </c>
      <c r="G115" s="29">
        <f t="shared" si="36"/>
        <v>0</v>
      </c>
    </row>
    <row r="116" spans="1:8">
      <c r="A116" s="139">
        <f t="shared" si="31"/>
        <v>94</v>
      </c>
      <c r="B116" s="102" t="s">
        <v>186</v>
      </c>
      <c r="C116" s="140">
        <v>50</v>
      </c>
      <c r="D116" s="130"/>
      <c r="E116" s="172">
        <v>370</v>
      </c>
      <c r="F116" s="28">
        <f t="shared" si="35"/>
        <v>247.9</v>
      </c>
      <c r="G116" s="29">
        <f t="shared" si="36"/>
        <v>0</v>
      </c>
    </row>
    <row r="117" spans="1:8">
      <c r="A117" s="139">
        <f t="shared" si="31"/>
        <v>95</v>
      </c>
      <c r="B117" s="102" t="s">
        <v>187</v>
      </c>
      <c r="C117" s="140">
        <v>50</v>
      </c>
      <c r="D117" s="130"/>
      <c r="E117" s="169">
        <v>370</v>
      </c>
      <c r="F117" s="28">
        <f t="shared" ref="F117" si="39">ROUNDDOWN(E117-(E117/100*$F$12),2)</f>
        <v>247.9</v>
      </c>
      <c r="G117" s="29">
        <f t="shared" ref="G117" si="40">D117*F117</f>
        <v>0</v>
      </c>
      <c r="H117" s="137"/>
    </row>
    <row r="118" spans="1:8">
      <c r="A118" s="139">
        <f t="shared" si="31"/>
        <v>96</v>
      </c>
      <c r="B118" s="102" t="s">
        <v>108</v>
      </c>
      <c r="C118" s="144">
        <v>50</v>
      </c>
      <c r="D118" s="149"/>
      <c r="E118" s="87">
        <v>400</v>
      </c>
      <c r="F118" s="28">
        <f t="shared" si="32"/>
        <v>268</v>
      </c>
      <c r="G118" s="29">
        <f t="shared" si="3"/>
        <v>0</v>
      </c>
    </row>
    <row r="119" spans="1:8">
      <c r="A119" s="139">
        <f t="shared" si="31"/>
        <v>97</v>
      </c>
      <c r="B119" s="102" t="s">
        <v>109</v>
      </c>
      <c r="C119" s="143">
        <v>50</v>
      </c>
      <c r="D119" s="85"/>
      <c r="E119" s="87">
        <v>400</v>
      </c>
      <c r="F119" s="28">
        <f t="shared" si="32"/>
        <v>268</v>
      </c>
      <c r="G119" s="29">
        <f t="shared" si="3"/>
        <v>0</v>
      </c>
    </row>
    <row r="120" spans="1:8">
      <c r="A120" s="139">
        <f t="shared" si="31"/>
        <v>98</v>
      </c>
      <c r="B120" s="102" t="s">
        <v>110</v>
      </c>
      <c r="C120" s="145">
        <v>50</v>
      </c>
      <c r="D120" s="132"/>
      <c r="E120" s="87">
        <v>400</v>
      </c>
      <c r="F120" s="31">
        <f t="shared" si="32"/>
        <v>268</v>
      </c>
      <c r="G120" s="32">
        <f t="shared" si="3"/>
        <v>0</v>
      </c>
    </row>
    <row r="121" spans="1:8" ht="15.75" thickBot="1">
      <c r="A121" s="139">
        <f t="shared" si="31"/>
        <v>99</v>
      </c>
      <c r="B121" s="146" t="s">
        <v>73</v>
      </c>
      <c r="C121" s="145">
        <v>50</v>
      </c>
      <c r="D121" s="132"/>
      <c r="E121" s="150">
        <v>400</v>
      </c>
      <c r="F121" s="31">
        <f t="shared" ref="F121" si="41">ROUNDDOWN(E121-(E121/100*$F$12),2)</f>
        <v>268</v>
      </c>
      <c r="G121" s="32">
        <f t="shared" ref="G121" si="42">D121*F121</f>
        <v>0</v>
      </c>
    </row>
    <row r="122" spans="1:8" ht="15.75" thickBot="1">
      <c r="A122" s="105"/>
      <c r="B122" s="178" t="s">
        <v>229</v>
      </c>
      <c r="C122" s="8"/>
      <c r="D122" s="8"/>
      <c r="E122" s="94"/>
      <c r="F122" s="8"/>
      <c r="G122" s="9"/>
    </row>
    <row r="123" spans="1:8">
      <c r="A123" s="1">
        <f>A121+1</f>
        <v>100</v>
      </c>
      <c r="B123" s="103" t="s">
        <v>14</v>
      </c>
      <c r="C123" s="1">
        <v>50</v>
      </c>
      <c r="D123" s="24"/>
      <c r="E123" s="168">
        <v>120</v>
      </c>
      <c r="F123" s="25">
        <f t="shared" si="32"/>
        <v>80.400000000000006</v>
      </c>
      <c r="G123" s="26">
        <f t="shared" ref="G123:G190" si="43">D123*F123</f>
        <v>0</v>
      </c>
    </row>
    <row r="124" spans="1:8" ht="15.75" thickBot="1">
      <c r="A124" s="4">
        <f>A123+1</f>
        <v>101</v>
      </c>
      <c r="B124" s="104" t="s">
        <v>15</v>
      </c>
      <c r="C124" s="4">
        <v>50</v>
      </c>
      <c r="D124" s="30"/>
      <c r="E124" s="171">
        <v>120</v>
      </c>
      <c r="F124" s="31">
        <f t="shared" si="32"/>
        <v>80.400000000000006</v>
      </c>
      <c r="G124" s="32">
        <f t="shared" si="43"/>
        <v>0</v>
      </c>
    </row>
    <row r="125" spans="1:8" ht="15.75" thickBot="1">
      <c r="A125" s="105"/>
      <c r="B125" s="178" t="s">
        <v>230</v>
      </c>
      <c r="C125" s="8"/>
      <c r="D125" s="8"/>
      <c r="E125" s="94"/>
      <c r="F125" s="8"/>
      <c r="G125" s="9"/>
    </row>
    <row r="126" spans="1:8">
      <c r="A126" s="1">
        <f>A124+1</f>
        <v>102</v>
      </c>
      <c r="B126" s="103" t="s">
        <v>111</v>
      </c>
      <c r="C126" s="1">
        <v>50</v>
      </c>
      <c r="D126" s="83"/>
      <c r="E126" s="168">
        <v>150</v>
      </c>
      <c r="F126" s="25">
        <f t="shared" si="32"/>
        <v>100.5</v>
      </c>
      <c r="G126" s="26">
        <f t="shared" si="43"/>
        <v>0</v>
      </c>
    </row>
    <row r="127" spans="1:8">
      <c r="A127" s="2">
        <f>A126+1</f>
        <v>103</v>
      </c>
      <c r="B127" s="102" t="s">
        <v>112</v>
      </c>
      <c r="C127" s="2">
        <v>50</v>
      </c>
      <c r="D127" s="85"/>
      <c r="E127" s="169">
        <v>150</v>
      </c>
      <c r="F127" s="28">
        <f t="shared" si="32"/>
        <v>100.5</v>
      </c>
      <c r="G127" s="29">
        <f t="shared" si="43"/>
        <v>0</v>
      </c>
    </row>
    <row r="128" spans="1:8">
      <c r="A128" s="2">
        <f>A127+1</f>
        <v>104</v>
      </c>
      <c r="B128" s="102" t="s">
        <v>113</v>
      </c>
      <c r="C128" s="2">
        <v>50</v>
      </c>
      <c r="D128" s="85"/>
      <c r="E128" s="169">
        <v>150</v>
      </c>
      <c r="F128" s="28">
        <f t="shared" si="32"/>
        <v>100.5</v>
      </c>
      <c r="G128" s="29">
        <f t="shared" si="43"/>
        <v>0</v>
      </c>
    </row>
    <row r="129" spans="1:8" ht="15.75" thickBot="1">
      <c r="A129" s="3">
        <f>A128+1</f>
        <v>105</v>
      </c>
      <c r="B129" s="104" t="s">
        <v>114</v>
      </c>
      <c r="C129" s="3">
        <v>50</v>
      </c>
      <c r="D129" s="170"/>
      <c r="E129" s="171">
        <v>180</v>
      </c>
      <c r="F129" s="38">
        <f t="shared" si="32"/>
        <v>120.6</v>
      </c>
      <c r="G129" s="39">
        <f t="shared" si="43"/>
        <v>0</v>
      </c>
    </row>
    <row r="130" spans="1:8" ht="15.75" thickBot="1">
      <c r="A130" s="105"/>
      <c r="B130" s="178" t="s">
        <v>231</v>
      </c>
      <c r="C130" s="8"/>
      <c r="D130" s="8"/>
      <c r="E130" s="94"/>
      <c r="F130" s="8"/>
      <c r="G130" s="9"/>
    </row>
    <row r="131" spans="1:8">
      <c r="A131" s="1">
        <f>A129+1</f>
        <v>106</v>
      </c>
      <c r="B131" s="101" t="s">
        <v>74</v>
      </c>
      <c r="C131" s="35">
        <v>50</v>
      </c>
      <c r="D131" s="35"/>
      <c r="E131" s="168">
        <v>340</v>
      </c>
      <c r="F131" s="37">
        <f t="shared" si="32"/>
        <v>227.8</v>
      </c>
      <c r="G131" s="37">
        <f t="shared" si="43"/>
        <v>0</v>
      </c>
    </row>
    <row r="132" spans="1:8">
      <c r="A132" s="2">
        <f>A131+1</f>
        <v>107</v>
      </c>
      <c r="B132" s="99" t="s">
        <v>75</v>
      </c>
      <c r="C132" s="14">
        <v>50</v>
      </c>
      <c r="D132" s="14"/>
      <c r="E132" s="169">
        <v>340</v>
      </c>
      <c r="F132" s="29">
        <f t="shared" si="32"/>
        <v>227.8</v>
      </c>
      <c r="G132" s="29">
        <f t="shared" si="43"/>
        <v>0</v>
      </c>
    </row>
    <row r="133" spans="1:8">
      <c r="A133" s="2">
        <f t="shared" ref="A133:A140" si="44">A132+1</f>
        <v>108</v>
      </c>
      <c r="B133" s="99" t="s">
        <v>115</v>
      </c>
      <c r="C133" s="14">
        <v>50</v>
      </c>
      <c r="D133" s="14"/>
      <c r="E133" s="169">
        <v>340</v>
      </c>
      <c r="F133" s="29">
        <f t="shared" si="32"/>
        <v>227.8</v>
      </c>
      <c r="G133" s="29">
        <f t="shared" si="43"/>
        <v>0</v>
      </c>
    </row>
    <row r="134" spans="1:8">
      <c r="A134" s="2">
        <f t="shared" si="44"/>
        <v>109</v>
      </c>
      <c r="B134" s="65" t="s">
        <v>116</v>
      </c>
      <c r="C134" s="14">
        <v>50</v>
      </c>
      <c r="D134" s="14"/>
      <c r="E134" s="87">
        <v>320</v>
      </c>
      <c r="F134" s="29">
        <f t="shared" si="32"/>
        <v>214.4</v>
      </c>
      <c r="G134" s="29">
        <f t="shared" si="43"/>
        <v>0</v>
      </c>
    </row>
    <row r="135" spans="1:8">
      <c r="A135" s="2">
        <f t="shared" si="44"/>
        <v>110</v>
      </c>
      <c r="B135" s="68" t="s">
        <v>60</v>
      </c>
      <c r="C135" s="14">
        <v>50</v>
      </c>
      <c r="D135" s="14"/>
      <c r="E135" s="87">
        <v>320</v>
      </c>
      <c r="F135" s="29">
        <f t="shared" si="32"/>
        <v>214.4</v>
      </c>
      <c r="G135" s="29">
        <f t="shared" si="43"/>
        <v>0</v>
      </c>
    </row>
    <row r="136" spans="1:8">
      <c r="A136" s="2">
        <f t="shared" si="44"/>
        <v>111</v>
      </c>
      <c r="B136" s="89" t="s">
        <v>76</v>
      </c>
      <c r="C136" s="14">
        <v>50</v>
      </c>
      <c r="D136" s="14"/>
      <c r="E136" s="87">
        <v>460</v>
      </c>
      <c r="F136" s="29">
        <f t="shared" si="32"/>
        <v>308.2</v>
      </c>
      <c r="G136" s="29">
        <f t="shared" si="43"/>
        <v>0</v>
      </c>
    </row>
    <row r="137" spans="1:8">
      <c r="A137" s="2">
        <f t="shared" si="44"/>
        <v>112</v>
      </c>
      <c r="B137" s="89" t="s">
        <v>77</v>
      </c>
      <c r="C137" s="14">
        <v>50</v>
      </c>
      <c r="D137" s="14"/>
      <c r="E137" s="87">
        <v>460</v>
      </c>
      <c r="F137" s="29">
        <f t="shared" si="32"/>
        <v>308.2</v>
      </c>
      <c r="G137" s="29">
        <f t="shared" si="43"/>
        <v>0</v>
      </c>
    </row>
    <row r="138" spans="1:8">
      <c r="A138" s="2">
        <f t="shared" si="44"/>
        <v>113</v>
      </c>
      <c r="B138" s="89" t="s">
        <v>117</v>
      </c>
      <c r="C138" s="2">
        <v>50</v>
      </c>
      <c r="D138" s="2"/>
      <c r="E138" s="87">
        <v>460</v>
      </c>
      <c r="F138" s="29">
        <f>E138-(E138/100*$F$12)</f>
        <v>308.20000000000005</v>
      </c>
      <c r="G138" s="29">
        <f t="shared" si="43"/>
        <v>0</v>
      </c>
    </row>
    <row r="139" spans="1:8">
      <c r="A139" s="2">
        <f t="shared" si="44"/>
        <v>114</v>
      </c>
      <c r="B139" s="89" t="s">
        <v>188</v>
      </c>
      <c r="C139" s="2">
        <v>50</v>
      </c>
      <c r="D139" s="2"/>
      <c r="E139" s="87">
        <v>380</v>
      </c>
      <c r="F139" s="29">
        <f>E139-(E139/100*$F$12)</f>
        <v>254.60000000000002</v>
      </c>
      <c r="G139" s="29">
        <f t="shared" si="43"/>
        <v>0</v>
      </c>
    </row>
    <row r="140" spans="1:8" ht="15.75" thickBot="1">
      <c r="A140" s="2">
        <f t="shared" si="44"/>
        <v>115</v>
      </c>
      <c r="B140" s="89" t="s">
        <v>148</v>
      </c>
      <c r="C140" s="3">
        <v>50</v>
      </c>
      <c r="D140" s="3"/>
      <c r="E140" s="87">
        <v>460</v>
      </c>
      <c r="F140" s="39">
        <v>460</v>
      </c>
      <c r="G140" s="39">
        <f t="shared" si="43"/>
        <v>0</v>
      </c>
      <c r="H140" s="137"/>
    </row>
    <row r="141" spans="1:8" ht="15.75" thickBot="1">
      <c r="A141" s="105"/>
      <c r="B141" s="178" t="s">
        <v>232</v>
      </c>
      <c r="C141" s="8"/>
      <c r="D141" s="8"/>
      <c r="E141" s="57"/>
      <c r="F141" s="8"/>
      <c r="G141" s="9"/>
    </row>
    <row r="142" spans="1:8">
      <c r="A142" s="1">
        <f>A140+1</f>
        <v>116</v>
      </c>
      <c r="B142" s="89" t="s">
        <v>189</v>
      </c>
      <c r="C142" s="2">
        <v>50</v>
      </c>
      <c r="D142" s="83"/>
      <c r="E142" s="93">
        <v>320</v>
      </c>
      <c r="F142" s="86">
        <f>ROUNDDOWN(E142-(E142/100*$F$12),1)</f>
        <v>214.4</v>
      </c>
      <c r="G142" s="26">
        <f t="shared" ref="G142:G143" si="45">D142*F142</f>
        <v>0</v>
      </c>
    </row>
    <row r="143" spans="1:8">
      <c r="A143" s="2">
        <f>A142+1</f>
        <v>117</v>
      </c>
      <c r="B143" s="89" t="s">
        <v>190</v>
      </c>
      <c r="C143" s="2">
        <v>50</v>
      </c>
      <c r="D143" s="85"/>
      <c r="E143" s="87">
        <v>320</v>
      </c>
      <c r="F143" s="84">
        <f t="shared" ref="F143" si="46">ROUNDDOWN(E143-(E143/100*$F$12),1)</f>
        <v>214.4</v>
      </c>
      <c r="G143" s="29">
        <f t="shared" si="45"/>
        <v>0</v>
      </c>
    </row>
    <row r="144" spans="1:8" ht="16.5" customHeight="1">
      <c r="A144" s="2">
        <f t="shared" ref="A144:A158" si="47">A143+1</f>
        <v>118</v>
      </c>
      <c r="B144" s="89" t="s">
        <v>191</v>
      </c>
      <c r="C144" s="2">
        <v>50</v>
      </c>
      <c r="D144" s="85"/>
      <c r="E144" s="87">
        <v>320</v>
      </c>
      <c r="F144" s="84">
        <f t="shared" ref="F144:F157" si="48">ROUNDDOWN(E144-(E144/100*$F$12),1)</f>
        <v>214.4</v>
      </c>
      <c r="G144" s="29">
        <f t="shared" ref="G144:G157" si="49">D144*F144</f>
        <v>0</v>
      </c>
    </row>
    <row r="145" spans="1:8" ht="16.5" customHeight="1">
      <c r="A145" s="2">
        <f t="shared" si="47"/>
        <v>119</v>
      </c>
      <c r="B145" s="152" t="s">
        <v>192</v>
      </c>
      <c r="C145" s="2">
        <v>50</v>
      </c>
      <c r="D145" s="85"/>
      <c r="E145" s="87">
        <v>320</v>
      </c>
      <c r="F145" s="84">
        <f t="shared" si="48"/>
        <v>214.4</v>
      </c>
      <c r="G145" s="29">
        <f t="shared" si="49"/>
        <v>0</v>
      </c>
      <c r="H145" s="137"/>
    </row>
    <row r="146" spans="1:8" ht="16.5" customHeight="1">
      <c r="A146" s="2">
        <f t="shared" si="47"/>
        <v>120</v>
      </c>
      <c r="B146" s="153" t="s">
        <v>150</v>
      </c>
      <c r="C146" s="2">
        <v>50</v>
      </c>
      <c r="D146" s="85"/>
      <c r="E146" s="88">
        <v>320</v>
      </c>
      <c r="F146" s="84">
        <f t="shared" si="48"/>
        <v>214.4</v>
      </c>
      <c r="G146" s="29">
        <f t="shared" si="49"/>
        <v>0</v>
      </c>
      <c r="H146" s="137"/>
    </row>
    <row r="147" spans="1:8" ht="16.5" customHeight="1">
      <c r="A147" s="161">
        <f t="shared" si="47"/>
        <v>121</v>
      </c>
      <c r="B147" s="160" t="s">
        <v>213</v>
      </c>
      <c r="C147" s="2">
        <v>50</v>
      </c>
      <c r="D147" s="85"/>
      <c r="E147" s="88">
        <v>320</v>
      </c>
      <c r="F147" s="84">
        <f t="shared" ref="F147:F149" si="50">ROUNDDOWN(E147-(E147/100*$F$12),1)</f>
        <v>214.4</v>
      </c>
      <c r="G147" s="29">
        <f t="shared" ref="G147:G149" si="51">D147*F147</f>
        <v>0</v>
      </c>
      <c r="H147" s="137" t="s">
        <v>142</v>
      </c>
    </row>
    <row r="148" spans="1:8" ht="16.5" customHeight="1">
      <c r="A148" s="161">
        <f t="shared" si="47"/>
        <v>122</v>
      </c>
      <c r="B148" s="151" t="s">
        <v>214</v>
      </c>
      <c r="C148" s="2">
        <v>50</v>
      </c>
      <c r="D148" s="85"/>
      <c r="E148" s="88">
        <v>320</v>
      </c>
      <c r="F148" s="84">
        <f t="shared" si="50"/>
        <v>214.4</v>
      </c>
      <c r="G148" s="29">
        <f t="shared" si="51"/>
        <v>0</v>
      </c>
      <c r="H148" s="137" t="s">
        <v>142</v>
      </c>
    </row>
    <row r="149" spans="1:8" ht="16.5" customHeight="1">
      <c r="A149" s="161">
        <f t="shared" si="47"/>
        <v>123</v>
      </c>
      <c r="B149" s="151" t="s">
        <v>215</v>
      </c>
      <c r="C149" s="2">
        <v>50</v>
      </c>
      <c r="D149" s="85"/>
      <c r="E149" s="88">
        <v>320</v>
      </c>
      <c r="F149" s="84">
        <f t="shared" si="50"/>
        <v>214.4</v>
      </c>
      <c r="G149" s="29">
        <f t="shared" si="51"/>
        <v>0</v>
      </c>
      <c r="H149" s="137" t="s">
        <v>142</v>
      </c>
    </row>
    <row r="150" spans="1:8" ht="16.5" customHeight="1">
      <c r="A150" s="2">
        <f t="shared" si="47"/>
        <v>124</v>
      </c>
      <c r="B150" s="154" t="s">
        <v>193</v>
      </c>
      <c r="C150" s="2">
        <v>50</v>
      </c>
      <c r="D150" s="85"/>
      <c r="E150" s="167">
        <v>400</v>
      </c>
      <c r="F150" s="84">
        <f t="shared" si="48"/>
        <v>268</v>
      </c>
      <c r="G150" s="29">
        <f t="shared" si="49"/>
        <v>0</v>
      </c>
      <c r="H150" s="137"/>
    </row>
    <row r="151" spans="1:8" ht="16.5" customHeight="1">
      <c r="A151" s="2">
        <f t="shared" si="47"/>
        <v>125</v>
      </c>
      <c r="B151" s="154" t="s">
        <v>194</v>
      </c>
      <c r="C151" s="2">
        <v>50</v>
      </c>
      <c r="D151" s="85"/>
      <c r="E151" s="163">
        <v>400</v>
      </c>
      <c r="F151" s="84">
        <f t="shared" si="48"/>
        <v>268</v>
      </c>
      <c r="G151" s="29">
        <f t="shared" si="49"/>
        <v>0</v>
      </c>
      <c r="H151" s="137"/>
    </row>
    <row r="152" spans="1:8" ht="16.5" customHeight="1">
      <c r="A152" s="2">
        <f t="shared" si="47"/>
        <v>126</v>
      </c>
      <c r="B152" s="154" t="s">
        <v>195</v>
      </c>
      <c r="C152" s="2">
        <v>50</v>
      </c>
      <c r="D152" s="85"/>
      <c r="E152" s="163">
        <v>400</v>
      </c>
      <c r="F152" s="84">
        <f t="shared" si="48"/>
        <v>268</v>
      </c>
      <c r="G152" s="29">
        <f t="shared" si="49"/>
        <v>0</v>
      </c>
      <c r="H152" s="137"/>
    </row>
    <row r="153" spans="1:8" ht="16.5" customHeight="1">
      <c r="A153" s="2">
        <f t="shared" si="47"/>
        <v>127</v>
      </c>
      <c r="B153" s="154" t="s">
        <v>196</v>
      </c>
      <c r="C153" s="2">
        <v>50</v>
      </c>
      <c r="D153" s="85"/>
      <c r="E153" s="163">
        <v>400</v>
      </c>
      <c r="F153" s="84">
        <f t="shared" si="48"/>
        <v>268</v>
      </c>
      <c r="G153" s="29">
        <f t="shared" si="49"/>
        <v>0</v>
      </c>
      <c r="H153" s="137"/>
    </row>
    <row r="154" spans="1:8" ht="16.5" customHeight="1">
      <c r="A154" s="2">
        <f t="shared" si="47"/>
        <v>128</v>
      </c>
      <c r="B154" s="154" t="s">
        <v>197</v>
      </c>
      <c r="C154" s="2">
        <v>50</v>
      </c>
      <c r="D154" s="85"/>
      <c r="E154" s="163">
        <v>400</v>
      </c>
      <c r="F154" s="84">
        <f t="shared" si="48"/>
        <v>268</v>
      </c>
      <c r="G154" s="29">
        <f t="shared" si="49"/>
        <v>0</v>
      </c>
      <c r="H154" s="137"/>
    </row>
    <row r="155" spans="1:8" ht="16.5" customHeight="1">
      <c r="A155" s="2">
        <f t="shared" si="47"/>
        <v>129</v>
      </c>
      <c r="B155" s="154" t="s">
        <v>198</v>
      </c>
      <c r="C155" s="2">
        <v>50</v>
      </c>
      <c r="D155" s="85"/>
      <c r="E155" s="163">
        <v>650</v>
      </c>
      <c r="F155" s="84">
        <f t="shared" si="48"/>
        <v>435.5</v>
      </c>
      <c r="G155" s="29">
        <f t="shared" si="49"/>
        <v>0</v>
      </c>
      <c r="H155" s="137"/>
    </row>
    <row r="156" spans="1:8" ht="16.5" customHeight="1">
      <c r="A156" s="2">
        <f t="shared" si="47"/>
        <v>130</v>
      </c>
      <c r="B156" s="154" t="s">
        <v>199</v>
      </c>
      <c r="C156" s="2">
        <v>50</v>
      </c>
      <c r="D156" s="85"/>
      <c r="E156" s="163">
        <v>650</v>
      </c>
      <c r="F156" s="84">
        <f t="shared" si="48"/>
        <v>435.5</v>
      </c>
      <c r="G156" s="29">
        <f t="shared" si="49"/>
        <v>0</v>
      </c>
      <c r="H156" s="137"/>
    </row>
    <row r="157" spans="1:8" ht="15" customHeight="1">
      <c r="A157" s="2">
        <f t="shared" si="47"/>
        <v>131</v>
      </c>
      <c r="B157" s="155" t="s">
        <v>200</v>
      </c>
      <c r="C157" s="2">
        <v>50</v>
      </c>
      <c r="D157" s="85"/>
      <c r="E157" s="166">
        <v>650</v>
      </c>
      <c r="F157" s="84">
        <f t="shared" si="48"/>
        <v>435.5</v>
      </c>
      <c r="G157" s="29">
        <f t="shared" si="49"/>
        <v>0</v>
      </c>
      <c r="H157" s="137"/>
    </row>
    <row r="158" spans="1:8" ht="15.75" thickBot="1">
      <c r="A158" s="2">
        <f t="shared" si="47"/>
        <v>132</v>
      </c>
      <c r="B158" s="187" t="s">
        <v>201</v>
      </c>
      <c r="C158" s="2">
        <v>50</v>
      </c>
      <c r="D158" s="85"/>
      <c r="E158" s="164">
        <v>400</v>
      </c>
      <c r="F158" s="84">
        <f t="shared" ref="F158" si="52">ROUNDDOWN(E158-(E158/100*$F$12),1)</f>
        <v>268</v>
      </c>
      <c r="G158" s="29">
        <f t="shared" ref="G158" si="53">D158*F158</f>
        <v>0</v>
      </c>
      <c r="H158" s="137" t="s">
        <v>142</v>
      </c>
    </row>
    <row r="159" spans="1:8" ht="15.75" thickBot="1">
      <c r="A159" s="105"/>
      <c r="B159" s="178" t="s">
        <v>233</v>
      </c>
      <c r="C159" s="8"/>
      <c r="D159" s="8"/>
      <c r="E159" s="94"/>
      <c r="F159" s="8"/>
      <c r="G159" s="9"/>
    </row>
    <row r="160" spans="1:8">
      <c r="A160" s="35">
        <f>A158+1</f>
        <v>133</v>
      </c>
      <c r="B160" s="103" t="s">
        <v>118</v>
      </c>
      <c r="C160" s="2">
        <v>50</v>
      </c>
      <c r="D160" s="24"/>
      <c r="E160" s="165">
        <v>280</v>
      </c>
      <c r="F160" s="25">
        <f>ROUNDDOWN(E160-(E160/100*$F$12),1)</f>
        <v>187.6</v>
      </c>
      <c r="G160" s="26">
        <f t="shared" ref="G160:G171" si="54">D160*F160</f>
        <v>0</v>
      </c>
    </row>
    <row r="161" spans="1:8">
      <c r="A161" s="2">
        <f t="shared" ref="A161:A171" si="55">A160+1</f>
        <v>134</v>
      </c>
      <c r="B161" s="102" t="s">
        <v>119</v>
      </c>
      <c r="C161" s="2">
        <v>50</v>
      </c>
      <c r="D161" s="27"/>
      <c r="E161" s="163">
        <v>280</v>
      </c>
      <c r="F161" s="28">
        <f t="shared" ref="F161:F171" si="56">ROUNDDOWN(E161-(E161/100*$F$12),1)</f>
        <v>187.6</v>
      </c>
      <c r="G161" s="29">
        <f t="shared" si="54"/>
        <v>0</v>
      </c>
    </row>
    <row r="162" spans="1:8">
      <c r="A162" s="2">
        <f t="shared" si="55"/>
        <v>135</v>
      </c>
      <c r="B162" s="102" t="s">
        <v>120</v>
      </c>
      <c r="C162" s="2">
        <v>50</v>
      </c>
      <c r="D162" s="27"/>
      <c r="E162" s="163">
        <v>280</v>
      </c>
      <c r="F162" s="28">
        <f t="shared" si="56"/>
        <v>187.6</v>
      </c>
      <c r="G162" s="29">
        <f t="shared" si="54"/>
        <v>0</v>
      </c>
    </row>
    <row r="163" spans="1:8">
      <c r="A163" s="2">
        <f t="shared" si="55"/>
        <v>136</v>
      </c>
      <c r="B163" s="102" t="s">
        <v>121</v>
      </c>
      <c r="C163" s="2">
        <v>50</v>
      </c>
      <c r="D163" s="27"/>
      <c r="E163" s="163">
        <v>280</v>
      </c>
      <c r="F163" s="28">
        <f t="shared" si="56"/>
        <v>187.6</v>
      </c>
      <c r="G163" s="29">
        <f t="shared" si="54"/>
        <v>0</v>
      </c>
    </row>
    <row r="164" spans="1:8">
      <c r="A164" s="2">
        <f t="shared" si="55"/>
        <v>137</v>
      </c>
      <c r="B164" s="102" t="s">
        <v>122</v>
      </c>
      <c r="C164" s="2">
        <v>50</v>
      </c>
      <c r="D164" s="27"/>
      <c r="E164" s="163">
        <v>280</v>
      </c>
      <c r="F164" s="28">
        <f t="shared" si="56"/>
        <v>187.6</v>
      </c>
      <c r="G164" s="29">
        <f t="shared" si="54"/>
        <v>0</v>
      </c>
    </row>
    <row r="165" spans="1:8">
      <c r="A165" s="2">
        <f t="shared" si="55"/>
        <v>138</v>
      </c>
      <c r="B165" s="102" t="s">
        <v>123</v>
      </c>
      <c r="C165" s="2">
        <v>50</v>
      </c>
      <c r="D165" s="27"/>
      <c r="E165" s="163">
        <v>280</v>
      </c>
      <c r="F165" s="28">
        <f t="shared" si="56"/>
        <v>187.6</v>
      </c>
      <c r="G165" s="29">
        <f t="shared" si="54"/>
        <v>0</v>
      </c>
    </row>
    <row r="166" spans="1:8">
      <c r="A166" s="2">
        <f t="shared" si="55"/>
        <v>139</v>
      </c>
      <c r="B166" s="102" t="s">
        <v>78</v>
      </c>
      <c r="C166" s="2">
        <v>50</v>
      </c>
      <c r="D166" s="27"/>
      <c r="E166" s="163">
        <v>280</v>
      </c>
      <c r="F166" s="28">
        <f t="shared" si="56"/>
        <v>187.6</v>
      </c>
      <c r="G166" s="29">
        <f t="shared" si="54"/>
        <v>0</v>
      </c>
    </row>
    <row r="167" spans="1:8">
      <c r="A167" s="2">
        <f t="shared" si="55"/>
        <v>140</v>
      </c>
      <c r="B167" s="102" t="s">
        <v>79</v>
      </c>
      <c r="C167" s="2">
        <v>50</v>
      </c>
      <c r="D167" s="27"/>
      <c r="E167" s="163">
        <v>280</v>
      </c>
      <c r="F167" s="28">
        <f t="shared" si="56"/>
        <v>187.6</v>
      </c>
      <c r="G167" s="29">
        <f t="shared" si="54"/>
        <v>0</v>
      </c>
    </row>
    <row r="168" spans="1:8">
      <c r="A168" s="2">
        <f t="shared" si="55"/>
        <v>141</v>
      </c>
      <c r="B168" s="102" t="s">
        <v>80</v>
      </c>
      <c r="C168" s="2">
        <v>50</v>
      </c>
      <c r="D168" s="27"/>
      <c r="E168" s="163">
        <v>280</v>
      </c>
      <c r="F168" s="28">
        <f t="shared" si="56"/>
        <v>187.6</v>
      </c>
      <c r="G168" s="29">
        <f t="shared" si="54"/>
        <v>0</v>
      </c>
    </row>
    <row r="169" spans="1:8">
      <c r="A169" s="2">
        <f t="shared" si="55"/>
        <v>142</v>
      </c>
      <c r="B169" s="102" t="s">
        <v>81</v>
      </c>
      <c r="C169" s="2">
        <v>50</v>
      </c>
      <c r="D169" s="27"/>
      <c r="E169" s="163">
        <v>280</v>
      </c>
      <c r="F169" s="28">
        <f t="shared" si="56"/>
        <v>187.6</v>
      </c>
      <c r="G169" s="29">
        <f t="shared" si="54"/>
        <v>0</v>
      </c>
    </row>
    <row r="170" spans="1:8">
      <c r="A170" s="2">
        <f t="shared" si="55"/>
        <v>143</v>
      </c>
      <c r="B170" s="102" t="s">
        <v>124</v>
      </c>
      <c r="C170" s="2">
        <v>50</v>
      </c>
      <c r="D170" s="27"/>
      <c r="E170" s="163">
        <v>310</v>
      </c>
      <c r="F170" s="28">
        <f t="shared" si="56"/>
        <v>207.7</v>
      </c>
      <c r="G170" s="29">
        <f t="shared" si="54"/>
        <v>0</v>
      </c>
    </row>
    <row r="171" spans="1:8" ht="15.75" thickBot="1">
      <c r="A171" s="2">
        <f t="shared" si="55"/>
        <v>144</v>
      </c>
      <c r="B171" s="104" t="s">
        <v>125</v>
      </c>
      <c r="C171" s="4">
        <v>50</v>
      </c>
      <c r="D171" s="30"/>
      <c r="E171" s="166">
        <v>310</v>
      </c>
      <c r="F171" s="31">
        <f t="shared" si="56"/>
        <v>207.7</v>
      </c>
      <c r="G171" s="32">
        <f t="shared" si="54"/>
        <v>0</v>
      </c>
    </row>
    <row r="172" spans="1:8" ht="15.75" thickBot="1">
      <c r="A172" s="105"/>
      <c r="B172" s="178" t="s">
        <v>234</v>
      </c>
      <c r="C172" s="8"/>
      <c r="D172" s="8"/>
      <c r="E172" s="129"/>
      <c r="F172" s="8"/>
      <c r="G172" s="9"/>
    </row>
    <row r="173" spans="1:8">
      <c r="A173" s="106">
        <f>A171+1</f>
        <v>145</v>
      </c>
      <c r="B173" s="103" t="s">
        <v>126</v>
      </c>
      <c r="C173" s="2">
        <v>50</v>
      </c>
      <c r="D173" s="83"/>
      <c r="E173" s="162">
        <v>250</v>
      </c>
      <c r="F173" s="25">
        <f t="shared" ref="F173:F180" si="57">ROUNDDOWN(E173-(E173/100*$F$12),1)</f>
        <v>167.5</v>
      </c>
      <c r="G173" s="26">
        <f t="shared" ref="G173:G180" si="58">D173*F173</f>
        <v>0</v>
      </c>
    </row>
    <row r="174" spans="1:8">
      <c r="A174" s="106">
        <f t="shared" ref="A174:A232" si="59">A173+1</f>
        <v>146</v>
      </c>
      <c r="B174" s="102" t="s">
        <v>127</v>
      </c>
      <c r="C174" s="2">
        <v>50</v>
      </c>
      <c r="D174" s="85"/>
      <c r="E174" s="163">
        <v>250</v>
      </c>
      <c r="F174" s="28">
        <f t="shared" si="57"/>
        <v>167.5</v>
      </c>
      <c r="G174" s="29">
        <f t="shared" si="58"/>
        <v>0</v>
      </c>
      <c r="H174" s="137"/>
    </row>
    <row r="175" spans="1:8">
      <c r="A175" s="106">
        <f t="shared" si="59"/>
        <v>147</v>
      </c>
      <c r="B175" s="102" t="s">
        <v>128</v>
      </c>
      <c r="C175" s="2">
        <v>50</v>
      </c>
      <c r="D175" s="85"/>
      <c r="E175" s="163">
        <v>250</v>
      </c>
      <c r="F175" s="28">
        <f t="shared" si="57"/>
        <v>167.5</v>
      </c>
      <c r="G175" s="29">
        <f t="shared" si="58"/>
        <v>0</v>
      </c>
      <c r="H175" s="137"/>
    </row>
    <row r="176" spans="1:8">
      <c r="A176" s="106">
        <f t="shared" si="59"/>
        <v>148</v>
      </c>
      <c r="B176" s="102" t="s">
        <v>129</v>
      </c>
      <c r="C176" s="2">
        <v>50</v>
      </c>
      <c r="D176" s="85"/>
      <c r="E176" s="163">
        <v>250</v>
      </c>
      <c r="F176" s="28">
        <f t="shared" si="57"/>
        <v>167.5</v>
      </c>
      <c r="G176" s="29">
        <f t="shared" si="58"/>
        <v>0</v>
      </c>
      <c r="H176" s="137"/>
    </row>
    <row r="177" spans="1:8">
      <c r="A177" s="106">
        <f t="shared" si="59"/>
        <v>149</v>
      </c>
      <c r="B177" s="102" t="s">
        <v>130</v>
      </c>
      <c r="C177" s="2">
        <v>50</v>
      </c>
      <c r="D177" s="85"/>
      <c r="E177" s="163">
        <v>250</v>
      </c>
      <c r="F177" s="28">
        <f t="shared" si="57"/>
        <v>167.5</v>
      </c>
      <c r="G177" s="29">
        <f t="shared" si="58"/>
        <v>0</v>
      </c>
      <c r="H177" s="137"/>
    </row>
    <row r="178" spans="1:8">
      <c r="A178" s="106">
        <f t="shared" si="59"/>
        <v>150</v>
      </c>
      <c r="B178" s="102" t="s">
        <v>131</v>
      </c>
      <c r="C178" s="2">
        <v>50</v>
      </c>
      <c r="D178" s="130"/>
      <c r="E178" s="163">
        <v>250</v>
      </c>
      <c r="F178" s="28">
        <f t="shared" si="57"/>
        <v>167.5</v>
      </c>
      <c r="G178" s="29">
        <f t="shared" si="58"/>
        <v>0</v>
      </c>
      <c r="H178" s="138"/>
    </row>
    <row r="179" spans="1:8">
      <c r="A179" s="106">
        <f t="shared" si="59"/>
        <v>151</v>
      </c>
      <c r="B179" s="102" t="s">
        <v>132</v>
      </c>
      <c r="C179" s="2">
        <v>50</v>
      </c>
      <c r="D179" s="130"/>
      <c r="E179" s="163">
        <v>250</v>
      </c>
      <c r="F179" s="28">
        <f t="shared" si="57"/>
        <v>167.5</v>
      </c>
      <c r="G179" s="29">
        <f t="shared" si="58"/>
        <v>0</v>
      </c>
      <c r="H179" s="138"/>
    </row>
    <row r="180" spans="1:8" ht="15.75" thickBot="1">
      <c r="A180" s="107">
        <f t="shared" si="59"/>
        <v>152</v>
      </c>
      <c r="B180" s="104" t="s">
        <v>133</v>
      </c>
      <c r="C180" s="2">
        <v>50</v>
      </c>
      <c r="D180" s="131"/>
      <c r="E180" s="164">
        <v>250</v>
      </c>
      <c r="F180" s="28">
        <f t="shared" si="57"/>
        <v>167.5</v>
      </c>
      <c r="G180" s="29">
        <f t="shared" si="58"/>
        <v>0</v>
      </c>
      <c r="H180" s="138"/>
    </row>
    <row r="181" spans="1:8" ht="15.75" thickBot="1">
      <c r="A181" s="105"/>
      <c r="B181" s="61" t="s">
        <v>82</v>
      </c>
      <c r="C181" s="8"/>
      <c r="D181" s="8"/>
      <c r="E181" s="57"/>
      <c r="F181" s="8"/>
      <c r="G181" s="9"/>
      <c r="H181" s="138"/>
    </row>
    <row r="182" spans="1:8">
      <c r="A182" s="156">
        <f>A180+1</f>
        <v>153</v>
      </c>
      <c r="B182" s="188" t="s">
        <v>202</v>
      </c>
      <c r="C182" s="35">
        <v>50</v>
      </c>
      <c r="D182" s="83"/>
      <c r="E182" s="93">
        <v>290</v>
      </c>
      <c r="F182" s="86">
        <f t="shared" ref="F182:F185" si="60">E182-(E182/100*$F$12)</f>
        <v>194.3</v>
      </c>
      <c r="G182" s="26">
        <f t="shared" ref="G182:G185" si="61">D182*F182</f>
        <v>0</v>
      </c>
      <c r="H182" s="137" t="s">
        <v>142</v>
      </c>
    </row>
    <row r="183" spans="1:8">
      <c r="A183" s="157">
        <f t="shared" si="59"/>
        <v>154</v>
      </c>
      <c r="B183" s="189" t="s">
        <v>203</v>
      </c>
      <c r="C183" s="2">
        <v>50</v>
      </c>
      <c r="D183" s="85"/>
      <c r="E183" s="88">
        <v>290</v>
      </c>
      <c r="F183" s="84">
        <f t="shared" si="60"/>
        <v>194.3</v>
      </c>
      <c r="G183" s="29">
        <f t="shared" si="61"/>
        <v>0</v>
      </c>
      <c r="H183" s="137" t="s">
        <v>142</v>
      </c>
    </row>
    <row r="184" spans="1:8">
      <c r="A184" s="157">
        <f t="shared" si="59"/>
        <v>155</v>
      </c>
      <c r="B184" s="189" t="s">
        <v>204</v>
      </c>
      <c r="C184" s="2">
        <v>50</v>
      </c>
      <c r="D184" s="85"/>
      <c r="E184" s="88">
        <v>220</v>
      </c>
      <c r="F184" s="84">
        <f t="shared" si="60"/>
        <v>147.39999999999998</v>
      </c>
      <c r="G184" s="29">
        <f t="shared" si="61"/>
        <v>0</v>
      </c>
      <c r="H184" s="137" t="s">
        <v>142</v>
      </c>
    </row>
    <row r="185" spans="1:8">
      <c r="A185" s="157">
        <f t="shared" si="59"/>
        <v>156</v>
      </c>
      <c r="B185" s="189" t="s">
        <v>205</v>
      </c>
      <c r="C185" s="2">
        <v>50</v>
      </c>
      <c r="D185" s="85"/>
      <c r="E185" s="88">
        <v>320</v>
      </c>
      <c r="F185" s="84">
        <f t="shared" si="60"/>
        <v>214.39999999999998</v>
      </c>
      <c r="G185" s="29">
        <f t="shared" si="61"/>
        <v>0</v>
      </c>
      <c r="H185" s="137" t="s">
        <v>142</v>
      </c>
    </row>
    <row r="186" spans="1:8">
      <c r="A186" s="157">
        <f t="shared" si="59"/>
        <v>157</v>
      </c>
      <c r="B186" s="190" t="s">
        <v>92</v>
      </c>
      <c r="C186" s="2">
        <v>50</v>
      </c>
      <c r="D186" s="85"/>
      <c r="E186" s="88">
        <v>160</v>
      </c>
      <c r="F186" s="84">
        <f t="shared" ref="F186:F190" si="62">E186-(E186/100*$F$12)</f>
        <v>107.19999999999999</v>
      </c>
      <c r="G186" s="29">
        <f t="shared" si="43"/>
        <v>0</v>
      </c>
      <c r="H186" s="177" t="s">
        <v>209</v>
      </c>
    </row>
    <row r="187" spans="1:8">
      <c r="A187" s="157">
        <f t="shared" si="59"/>
        <v>158</v>
      </c>
      <c r="B187" s="158" t="s">
        <v>143</v>
      </c>
      <c r="C187" s="2">
        <v>50</v>
      </c>
      <c r="D187" s="85"/>
      <c r="E187" s="88">
        <v>115</v>
      </c>
      <c r="F187" s="84">
        <f t="shared" si="62"/>
        <v>77.050000000000011</v>
      </c>
      <c r="G187" s="29">
        <f t="shared" si="43"/>
        <v>0</v>
      </c>
      <c r="H187" s="137"/>
    </row>
    <row r="188" spans="1:8">
      <c r="A188" s="157">
        <f t="shared" si="59"/>
        <v>159</v>
      </c>
      <c r="B188" s="158" t="s">
        <v>144</v>
      </c>
      <c r="C188" s="2">
        <v>50</v>
      </c>
      <c r="D188" s="83"/>
      <c r="E188" s="88">
        <v>160</v>
      </c>
      <c r="F188" s="25">
        <f t="shared" si="62"/>
        <v>107.19999999999999</v>
      </c>
      <c r="G188" s="26">
        <f t="shared" si="43"/>
        <v>0</v>
      </c>
      <c r="H188" s="137"/>
    </row>
    <row r="189" spans="1:8">
      <c r="A189" s="157">
        <f t="shared" si="59"/>
        <v>160</v>
      </c>
      <c r="B189" s="158" t="s">
        <v>145</v>
      </c>
      <c r="C189" s="2">
        <v>50</v>
      </c>
      <c r="D189" s="85"/>
      <c r="E189" s="88">
        <v>190</v>
      </c>
      <c r="F189" s="28">
        <f t="shared" si="62"/>
        <v>127.30000000000001</v>
      </c>
      <c r="G189" s="29">
        <f t="shared" si="43"/>
        <v>0</v>
      </c>
      <c r="H189" s="137"/>
    </row>
    <row r="190" spans="1:8">
      <c r="A190" s="157">
        <f t="shared" si="59"/>
        <v>161</v>
      </c>
      <c r="B190" s="158" t="s">
        <v>146</v>
      </c>
      <c r="C190" s="2">
        <v>50</v>
      </c>
      <c r="D190" s="132"/>
      <c r="E190" s="88">
        <v>225</v>
      </c>
      <c r="F190" s="31">
        <f t="shared" si="62"/>
        <v>150.75</v>
      </c>
      <c r="G190" s="32">
        <f t="shared" si="43"/>
        <v>0</v>
      </c>
      <c r="H190" s="137"/>
    </row>
    <row r="191" spans="1:8">
      <c r="A191" s="157">
        <f t="shared" si="59"/>
        <v>162</v>
      </c>
      <c r="B191" s="159" t="s">
        <v>147</v>
      </c>
      <c r="C191" s="2">
        <v>50</v>
      </c>
      <c r="D191" s="132"/>
      <c r="E191" s="88">
        <v>285</v>
      </c>
      <c r="F191" s="31">
        <f t="shared" ref="F191" si="63">E191-(E191/100*$F$12)</f>
        <v>190.95</v>
      </c>
      <c r="G191" s="32">
        <f t="shared" ref="G191" si="64">D191*F191</f>
        <v>0</v>
      </c>
      <c r="H191" s="137"/>
    </row>
    <row r="192" spans="1:8">
      <c r="A192" s="157">
        <f t="shared" si="59"/>
        <v>163</v>
      </c>
      <c r="B192" s="128" t="s">
        <v>216</v>
      </c>
      <c r="C192" s="2">
        <v>50</v>
      </c>
      <c r="D192" s="132"/>
      <c r="E192" s="88">
        <v>240</v>
      </c>
      <c r="F192" s="31">
        <f t="shared" ref="F192:F194" si="65">E192-(E192/100*$F$12)</f>
        <v>160.80000000000001</v>
      </c>
      <c r="G192" s="32">
        <f t="shared" ref="G192:G194" si="66">D192*F192</f>
        <v>0</v>
      </c>
      <c r="H192" s="137" t="s">
        <v>142</v>
      </c>
    </row>
    <row r="193" spans="1:8">
      <c r="A193" s="157">
        <f t="shared" si="59"/>
        <v>164</v>
      </c>
      <c r="B193" s="128" t="s">
        <v>217</v>
      </c>
      <c r="C193" s="2">
        <v>50</v>
      </c>
      <c r="D193" s="132"/>
      <c r="E193" s="88">
        <v>240</v>
      </c>
      <c r="F193" s="31">
        <f t="shared" si="65"/>
        <v>160.80000000000001</v>
      </c>
      <c r="G193" s="32">
        <f t="shared" si="66"/>
        <v>0</v>
      </c>
      <c r="H193" s="137" t="s">
        <v>142</v>
      </c>
    </row>
    <row r="194" spans="1:8" ht="15.75" thickBot="1">
      <c r="A194" s="157">
        <f t="shared" si="59"/>
        <v>165</v>
      </c>
      <c r="B194" s="128" t="s">
        <v>218</v>
      </c>
      <c r="C194" s="2">
        <v>50</v>
      </c>
      <c r="D194" s="132"/>
      <c r="E194" s="150">
        <v>240</v>
      </c>
      <c r="F194" s="31">
        <f t="shared" si="65"/>
        <v>160.80000000000001</v>
      </c>
      <c r="G194" s="32">
        <f t="shared" si="66"/>
        <v>0</v>
      </c>
      <c r="H194" s="137" t="s">
        <v>142</v>
      </c>
    </row>
    <row r="195" spans="1:8" ht="15.75" thickBot="1">
      <c r="A195" s="105"/>
      <c r="B195" s="178" t="s">
        <v>235</v>
      </c>
      <c r="C195" s="8"/>
      <c r="D195" s="8"/>
      <c r="E195" s="94"/>
      <c r="F195" s="8"/>
      <c r="G195" s="9"/>
    </row>
    <row r="196" spans="1:8">
      <c r="A196" s="109">
        <f>A194+1</f>
        <v>166</v>
      </c>
      <c r="B196" s="196" t="s">
        <v>241</v>
      </c>
      <c r="C196" s="1">
        <v>150</v>
      </c>
      <c r="D196" s="24"/>
      <c r="E196" s="88">
        <v>220</v>
      </c>
      <c r="F196" s="25">
        <f t="shared" ref="F196:F198" si="67">E196-(E196/100*$F$12)</f>
        <v>147.39999999999998</v>
      </c>
      <c r="G196" s="26">
        <f t="shared" ref="G196:G198" si="68">D196*F196</f>
        <v>0</v>
      </c>
    </row>
    <row r="197" spans="1:8">
      <c r="A197" s="108">
        <f t="shared" si="59"/>
        <v>167</v>
      </c>
      <c r="B197" s="196" t="s">
        <v>242</v>
      </c>
      <c r="C197" s="2">
        <v>150</v>
      </c>
      <c r="D197" s="27"/>
      <c r="E197" s="88">
        <v>220</v>
      </c>
      <c r="F197" s="28">
        <f t="shared" si="67"/>
        <v>147.39999999999998</v>
      </c>
      <c r="G197" s="29">
        <f t="shared" si="68"/>
        <v>0</v>
      </c>
    </row>
    <row r="198" spans="1:8" ht="15.75" thickBot="1">
      <c r="A198" s="110">
        <f t="shared" si="59"/>
        <v>168</v>
      </c>
      <c r="B198" s="196" t="s">
        <v>243</v>
      </c>
      <c r="C198" s="2">
        <v>150</v>
      </c>
      <c r="D198" s="30"/>
      <c r="E198" s="88">
        <v>240</v>
      </c>
      <c r="F198" s="31">
        <f t="shared" si="67"/>
        <v>160.80000000000001</v>
      </c>
      <c r="G198" s="32">
        <f t="shared" si="68"/>
        <v>0</v>
      </c>
    </row>
    <row r="199" spans="1:8" ht="15.75" thickBot="1">
      <c r="A199" s="111"/>
      <c r="B199" s="208" t="s">
        <v>236</v>
      </c>
      <c r="C199" s="50"/>
      <c r="D199" s="50"/>
      <c r="E199" s="57"/>
      <c r="F199" s="50"/>
      <c r="G199" s="51"/>
    </row>
    <row r="200" spans="1:8">
      <c r="A200" s="109">
        <f>A198+1</f>
        <v>169</v>
      </c>
      <c r="B200" s="207" t="s">
        <v>253</v>
      </c>
      <c r="C200" s="10">
        <v>200</v>
      </c>
      <c r="D200" s="133"/>
      <c r="E200" s="203">
        <v>150</v>
      </c>
      <c r="F200" s="25">
        <f t="shared" ref="F200:F204" si="69">E200-(E200/100*$F$12)</f>
        <v>100.5</v>
      </c>
      <c r="G200" s="26">
        <f t="shared" ref="G200:G204" si="70">D200*F200</f>
        <v>0</v>
      </c>
      <c r="H200" s="137" t="s">
        <v>142</v>
      </c>
    </row>
    <row r="201" spans="1:8">
      <c r="A201" s="108">
        <f>A200+1</f>
        <v>170</v>
      </c>
      <c r="B201" s="206" t="s">
        <v>237</v>
      </c>
      <c r="C201" s="10">
        <v>200</v>
      </c>
      <c r="D201" s="133"/>
      <c r="E201" s="87">
        <v>130</v>
      </c>
      <c r="F201" s="25">
        <f t="shared" ref="F201" si="71">E201-(E201/100*$F$12)</f>
        <v>87.1</v>
      </c>
      <c r="G201" s="26">
        <f t="shared" ref="G201" si="72">D201*F201</f>
        <v>0</v>
      </c>
    </row>
    <row r="202" spans="1:8">
      <c r="A202" s="108">
        <f>A201+1</f>
        <v>171</v>
      </c>
      <c r="B202" s="193" t="s">
        <v>238</v>
      </c>
      <c r="C202" s="10">
        <v>200</v>
      </c>
      <c r="D202" s="130"/>
      <c r="E202" s="88">
        <v>130</v>
      </c>
      <c r="F202" s="28">
        <f t="shared" si="69"/>
        <v>87.1</v>
      </c>
      <c r="G202" s="29">
        <f t="shared" si="70"/>
        <v>0</v>
      </c>
    </row>
    <row r="203" spans="1:8">
      <c r="A203" s="108">
        <f t="shared" si="59"/>
        <v>172</v>
      </c>
      <c r="B203" s="194" t="s">
        <v>239</v>
      </c>
      <c r="C203" s="14">
        <v>200</v>
      </c>
      <c r="D203" s="130"/>
      <c r="E203" s="88">
        <v>130</v>
      </c>
      <c r="F203" s="28">
        <f t="shared" si="69"/>
        <v>87.1</v>
      </c>
      <c r="G203" s="29">
        <f t="shared" si="70"/>
        <v>0</v>
      </c>
    </row>
    <row r="204" spans="1:8" ht="15.75" thickBot="1">
      <c r="A204" s="191">
        <f t="shared" si="59"/>
        <v>173</v>
      </c>
      <c r="B204" s="195" t="s">
        <v>240</v>
      </c>
      <c r="C204" s="4">
        <v>300</v>
      </c>
      <c r="D204" s="132"/>
      <c r="E204" s="192">
        <v>110</v>
      </c>
      <c r="F204" s="31">
        <f t="shared" si="69"/>
        <v>73.699999999999989</v>
      </c>
      <c r="G204" s="32">
        <f t="shared" si="70"/>
        <v>0</v>
      </c>
    </row>
    <row r="205" spans="1:8" ht="15.75" thickBot="1">
      <c r="A205" s="105"/>
      <c r="B205" s="178" t="s">
        <v>85</v>
      </c>
      <c r="C205" s="8"/>
      <c r="D205" s="8"/>
      <c r="E205" s="57"/>
      <c r="F205" s="8"/>
      <c r="G205" s="9"/>
    </row>
    <row r="206" spans="1:8">
      <c r="A206" s="109">
        <f>A204+1</f>
        <v>174</v>
      </c>
      <c r="B206" s="89" t="s">
        <v>206</v>
      </c>
      <c r="C206" s="1"/>
      <c r="D206" s="24"/>
      <c r="E206" s="88">
        <v>730</v>
      </c>
      <c r="F206" s="25">
        <f t="shared" ref="F206:F211" si="73">E206-(E206/100*$F$12)</f>
        <v>489.1</v>
      </c>
      <c r="G206" s="26">
        <f t="shared" ref="G206:G211" si="74">D206*F206</f>
        <v>0</v>
      </c>
    </row>
    <row r="207" spans="1:8">
      <c r="A207" s="108">
        <f t="shared" si="59"/>
        <v>175</v>
      </c>
      <c r="B207" s="89" t="s">
        <v>207</v>
      </c>
      <c r="C207" s="1"/>
      <c r="D207" s="24"/>
      <c r="E207" s="88">
        <v>730</v>
      </c>
      <c r="F207" s="25">
        <f t="shared" si="73"/>
        <v>489.1</v>
      </c>
      <c r="G207" s="26">
        <f t="shared" si="74"/>
        <v>0</v>
      </c>
      <c r="H207" s="137"/>
    </row>
    <row r="208" spans="1:8">
      <c r="A208" s="108">
        <f t="shared" si="59"/>
        <v>176</v>
      </c>
      <c r="B208" s="89" t="s">
        <v>208</v>
      </c>
      <c r="C208" s="1"/>
      <c r="D208" s="24"/>
      <c r="E208" s="88">
        <v>730</v>
      </c>
      <c r="F208" s="25">
        <f t="shared" si="73"/>
        <v>489.1</v>
      </c>
      <c r="G208" s="26">
        <f t="shared" si="74"/>
        <v>0</v>
      </c>
      <c r="H208" s="137"/>
    </row>
    <row r="209" spans="1:7">
      <c r="A209" s="108">
        <f t="shared" si="59"/>
        <v>177</v>
      </c>
      <c r="B209" s="89" t="s">
        <v>16</v>
      </c>
      <c r="C209" s="2"/>
      <c r="D209" s="27"/>
      <c r="E209" s="88">
        <v>450</v>
      </c>
      <c r="F209" s="28">
        <f t="shared" si="73"/>
        <v>301.5</v>
      </c>
      <c r="G209" s="29">
        <f t="shared" si="74"/>
        <v>0</v>
      </c>
    </row>
    <row r="210" spans="1:7">
      <c r="A210" s="108">
        <f t="shared" si="59"/>
        <v>178</v>
      </c>
      <c r="B210" s="89" t="s">
        <v>17</v>
      </c>
      <c r="C210" s="2"/>
      <c r="D210" s="27"/>
      <c r="E210" s="88">
        <v>400</v>
      </c>
      <c r="F210" s="28">
        <f t="shared" si="73"/>
        <v>268</v>
      </c>
      <c r="G210" s="29">
        <f t="shared" si="74"/>
        <v>0</v>
      </c>
    </row>
    <row r="211" spans="1:7" ht="15.75" thickBot="1">
      <c r="A211" s="112">
        <f t="shared" si="59"/>
        <v>179</v>
      </c>
      <c r="B211" s="69" t="s">
        <v>18</v>
      </c>
      <c r="C211" s="4"/>
      <c r="D211" s="30"/>
      <c r="E211" s="88">
        <v>130</v>
      </c>
      <c r="F211" s="31">
        <f t="shared" si="73"/>
        <v>87.1</v>
      </c>
      <c r="G211" s="32">
        <f t="shared" si="74"/>
        <v>0</v>
      </c>
    </row>
    <row r="212" spans="1:7" ht="15.75" thickBot="1">
      <c r="A212" s="105"/>
      <c r="B212" s="178" t="s">
        <v>84</v>
      </c>
      <c r="C212" s="8"/>
      <c r="D212" s="8"/>
      <c r="E212" s="57"/>
      <c r="F212" s="8"/>
      <c r="G212" s="9"/>
    </row>
    <row r="213" spans="1:7">
      <c r="A213" s="113">
        <f>A211+1</f>
        <v>180</v>
      </c>
      <c r="B213" s="63" t="s">
        <v>19</v>
      </c>
      <c r="C213" s="1"/>
      <c r="D213" s="24"/>
      <c r="E213" s="88">
        <v>2480</v>
      </c>
      <c r="F213" s="87">
        <v>2200</v>
      </c>
      <c r="G213" s="26">
        <f t="shared" ref="G213:G226" si="75">D213*F213</f>
        <v>0</v>
      </c>
    </row>
    <row r="214" spans="1:7">
      <c r="A214" s="114">
        <f t="shared" si="59"/>
        <v>181</v>
      </c>
      <c r="B214" s="64" t="s">
        <v>20</v>
      </c>
      <c r="C214" s="2"/>
      <c r="D214" s="27"/>
      <c r="E214" s="88">
        <v>2380</v>
      </c>
      <c r="F214" s="28">
        <f t="shared" ref="F214:F218" si="76">E214-(E214/100*$F$12)</f>
        <v>1594.6</v>
      </c>
      <c r="G214" s="26">
        <f t="shared" si="75"/>
        <v>0</v>
      </c>
    </row>
    <row r="215" spans="1:7">
      <c r="A215" s="114">
        <f t="shared" si="59"/>
        <v>182</v>
      </c>
      <c r="B215" s="64" t="s">
        <v>21</v>
      </c>
      <c r="C215" s="40"/>
      <c r="D215" s="41"/>
      <c r="E215" s="88">
        <v>2380</v>
      </c>
      <c r="F215" s="28">
        <f t="shared" si="76"/>
        <v>1594.6</v>
      </c>
      <c r="G215" s="26">
        <f t="shared" si="75"/>
        <v>0</v>
      </c>
    </row>
    <row r="216" spans="1:7">
      <c r="A216" s="114">
        <f t="shared" si="59"/>
        <v>183</v>
      </c>
      <c r="B216" s="64" t="s">
        <v>22</v>
      </c>
      <c r="C216" s="40"/>
      <c r="D216" s="41"/>
      <c r="E216" s="88">
        <v>2330</v>
      </c>
      <c r="F216" s="28">
        <f t="shared" si="76"/>
        <v>1561.1</v>
      </c>
      <c r="G216" s="29">
        <f t="shared" si="75"/>
        <v>0</v>
      </c>
    </row>
    <row r="217" spans="1:7">
      <c r="A217" s="114">
        <f t="shared" si="59"/>
        <v>184</v>
      </c>
      <c r="B217" s="64" t="s">
        <v>23</v>
      </c>
      <c r="C217" s="14"/>
      <c r="D217" s="15"/>
      <c r="E217" s="88">
        <v>2580</v>
      </c>
      <c r="F217" s="28">
        <f t="shared" si="76"/>
        <v>1728.6</v>
      </c>
      <c r="G217" s="29">
        <f t="shared" si="75"/>
        <v>0</v>
      </c>
    </row>
    <row r="218" spans="1:7">
      <c r="A218" s="114">
        <f t="shared" si="59"/>
        <v>185</v>
      </c>
      <c r="B218" s="64" t="s">
        <v>24</v>
      </c>
      <c r="C218" s="14"/>
      <c r="D218" s="15"/>
      <c r="E218" s="88">
        <v>2260</v>
      </c>
      <c r="F218" s="28">
        <f t="shared" si="76"/>
        <v>1514.1999999999998</v>
      </c>
      <c r="G218" s="29">
        <f t="shared" si="75"/>
        <v>0</v>
      </c>
    </row>
    <row r="219" spans="1:7">
      <c r="A219" s="115">
        <f t="shared" si="59"/>
        <v>186</v>
      </c>
      <c r="B219" s="70" t="s">
        <v>61</v>
      </c>
      <c r="C219" s="14"/>
      <c r="D219" s="15"/>
      <c r="E219" s="88">
        <v>1990</v>
      </c>
      <c r="F219" s="28">
        <f>ROUNDDOWN(E219-(E219/100*$F$12),2)</f>
        <v>1333.3</v>
      </c>
      <c r="G219" s="29">
        <f t="shared" si="75"/>
        <v>0</v>
      </c>
    </row>
    <row r="220" spans="1:7">
      <c r="A220" s="114">
        <f t="shared" si="59"/>
        <v>187</v>
      </c>
      <c r="B220" s="64" t="s">
        <v>25</v>
      </c>
      <c r="C220" s="14"/>
      <c r="D220" s="15"/>
      <c r="E220" s="88">
        <v>2350</v>
      </c>
      <c r="F220" s="28">
        <f>ROUNDDOWN(E220-(E220/100*$F$12),1)</f>
        <v>1574.5</v>
      </c>
      <c r="G220" s="29">
        <f t="shared" si="75"/>
        <v>0</v>
      </c>
    </row>
    <row r="221" spans="1:7">
      <c r="A221" s="114">
        <f t="shared" si="59"/>
        <v>188</v>
      </c>
      <c r="B221" s="64" t="s">
        <v>26</v>
      </c>
      <c r="C221" s="14"/>
      <c r="D221" s="15"/>
      <c r="E221" s="88">
        <v>1440</v>
      </c>
      <c r="F221" s="28">
        <f>ROUNDDOWN(E221-(E221/100*$F$12),1)</f>
        <v>964.8</v>
      </c>
      <c r="G221" s="29">
        <f t="shared" si="75"/>
        <v>0</v>
      </c>
    </row>
    <row r="222" spans="1:7">
      <c r="A222" s="114">
        <f t="shared" si="59"/>
        <v>189</v>
      </c>
      <c r="B222" s="64" t="s">
        <v>27</v>
      </c>
      <c r="C222" s="2"/>
      <c r="D222" s="27"/>
      <c r="E222" s="88">
        <v>4965</v>
      </c>
      <c r="F222" s="28">
        <f t="shared" ref="F222:F226" si="77">E222-(E222/100*$F$12)</f>
        <v>3326.55</v>
      </c>
      <c r="G222" s="29">
        <f t="shared" si="75"/>
        <v>0</v>
      </c>
    </row>
    <row r="223" spans="1:7">
      <c r="A223" s="114">
        <f t="shared" si="59"/>
        <v>190</v>
      </c>
      <c r="B223" s="64" t="s">
        <v>28</v>
      </c>
      <c r="C223" s="2"/>
      <c r="D223" s="27"/>
      <c r="E223" s="88">
        <v>6340</v>
      </c>
      <c r="F223" s="28">
        <f t="shared" si="77"/>
        <v>4247.8</v>
      </c>
      <c r="G223" s="29">
        <f t="shared" si="75"/>
        <v>0</v>
      </c>
    </row>
    <row r="224" spans="1:7">
      <c r="A224" s="114">
        <f t="shared" si="59"/>
        <v>191</v>
      </c>
      <c r="B224" s="64" t="s">
        <v>29</v>
      </c>
      <c r="C224" s="2"/>
      <c r="D224" s="27"/>
      <c r="E224" s="88">
        <v>2610</v>
      </c>
      <c r="F224" s="28">
        <f t="shared" si="77"/>
        <v>1748.6999999999998</v>
      </c>
      <c r="G224" s="29">
        <f t="shared" si="75"/>
        <v>0</v>
      </c>
    </row>
    <row r="225" spans="1:8">
      <c r="A225" s="114">
        <f t="shared" si="59"/>
        <v>192</v>
      </c>
      <c r="B225" s="64" t="s">
        <v>30</v>
      </c>
      <c r="C225" s="2"/>
      <c r="D225" s="27"/>
      <c r="E225" s="88">
        <v>2610</v>
      </c>
      <c r="F225" s="28">
        <f t="shared" si="77"/>
        <v>1748.6999999999998</v>
      </c>
      <c r="G225" s="29">
        <f t="shared" si="75"/>
        <v>0</v>
      </c>
    </row>
    <row r="226" spans="1:8" ht="15.75" thickBot="1">
      <c r="A226" s="116">
        <f t="shared" si="59"/>
        <v>193</v>
      </c>
      <c r="B226" s="71" t="s">
        <v>31</v>
      </c>
      <c r="C226" s="4"/>
      <c r="D226" s="30"/>
      <c r="E226" s="88">
        <v>7315</v>
      </c>
      <c r="F226" s="31">
        <f t="shared" si="77"/>
        <v>4901.0499999999993</v>
      </c>
      <c r="G226" s="32">
        <f t="shared" si="75"/>
        <v>0</v>
      </c>
    </row>
    <row r="227" spans="1:8" ht="15.75" thickBot="1">
      <c r="A227" s="105"/>
      <c r="B227" s="178" t="s">
        <v>83</v>
      </c>
      <c r="C227" s="8"/>
      <c r="D227" s="8"/>
      <c r="E227" s="57"/>
      <c r="F227" s="8"/>
      <c r="G227" s="9"/>
    </row>
    <row r="228" spans="1:8">
      <c r="A228" s="109">
        <f>A226+1</f>
        <v>194</v>
      </c>
      <c r="B228" s="89" t="s">
        <v>86</v>
      </c>
      <c r="C228" s="2"/>
      <c r="D228" s="27"/>
      <c r="E228" s="173">
        <v>800</v>
      </c>
      <c r="F228" s="25">
        <f t="shared" ref="F228:F244" si="78">E228-(E228/100*$F$12)</f>
        <v>536</v>
      </c>
      <c r="G228" s="26">
        <f t="shared" ref="G228:G244" si="79">D228*F228</f>
        <v>0</v>
      </c>
      <c r="H228" s="137"/>
    </row>
    <row r="229" spans="1:8">
      <c r="A229" s="108">
        <f t="shared" si="59"/>
        <v>195</v>
      </c>
      <c r="B229" s="89" t="s">
        <v>87</v>
      </c>
      <c r="C229" s="2"/>
      <c r="D229" s="27"/>
      <c r="E229" s="173">
        <v>700</v>
      </c>
      <c r="F229" s="25">
        <f t="shared" si="78"/>
        <v>469</v>
      </c>
      <c r="G229" s="26">
        <f t="shared" si="79"/>
        <v>0</v>
      </c>
      <c r="H229" s="137"/>
    </row>
    <row r="230" spans="1:8">
      <c r="A230" s="108">
        <f t="shared" si="59"/>
        <v>196</v>
      </c>
      <c r="B230" s="89" t="s">
        <v>88</v>
      </c>
      <c r="C230" s="14"/>
      <c r="D230" s="15"/>
      <c r="E230" s="173">
        <v>900</v>
      </c>
      <c r="F230" s="25">
        <f t="shared" si="78"/>
        <v>603</v>
      </c>
      <c r="G230" s="26">
        <f t="shared" si="79"/>
        <v>0</v>
      </c>
      <c r="H230" s="137"/>
    </row>
    <row r="231" spans="1:8">
      <c r="A231" s="108">
        <f t="shared" si="59"/>
        <v>197</v>
      </c>
      <c r="B231" s="89" t="s">
        <v>134</v>
      </c>
      <c r="C231" s="2"/>
      <c r="D231" s="27"/>
      <c r="E231" s="173">
        <v>850</v>
      </c>
      <c r="F231" s="25">
        <f t="shared" si="78"/>
        <v>569.5</v>
      </c>
      <c r="G231" s="26">
        <f t="shared" si="79"/>
        <v>0</v>
      </c>
      <c r="H231" s="137"/>
    </row>
    <row r="232" spans="1:8">
      <c r="A232" s="108">
        <f t="shared" si="59"/>
        <v>198</v>
      </c>
      <c r="B232" s="89" t="s">
        <v>135</v>
      </c>
      <c r="C232" s="2"/>
      <c r="D232" s="27"/>
      <c r="E232" s="173">
        <v>900</v>
      </c>
      <c r="F232" s="25">
        <f t="shared" si="78"/>
        <v>603</v>
      </c>
      <c r="G232" s="26">
        <f t="shared" si="79"/>
        <v>0</v>
      </c>
      <c r="H232" s="137"/>
    </row>
    <row r="233" spans="1:8">
      <c r="A233" s="108">
        <f t="shared" ref="A233:A250" si="80">A232+1</f>
        <v>199</v>
      </c>
      <c r="B233" s="89" t="s">
        <v>136</v>
      </c>
      <c r="C233" s="14"/>
      <c r="D233" s="15"/>
      <c r="E233" s="173">
        <v>920</v>
      </c>
      <c r="F233" s="25">
        <f t="shared" si="78"/>
        <v>616.40000000000009</v>
      </c>
      <c r="G233" s="26">
        <f t="shared" si="79"/>
        <v>0</v>
      </c>
      <c r="H233" s="137"/>
    </row>
    <row r="234" spans="1:8">
      <c r="A234" s="108">
        <f t="shared" si="80"/>
        <v>200</v>
      </c>
      <c r="B234" s="89" t="s">
        <v>89</v>
      </c>
      <c r="C234" s="14"/>
      <c r="D234" s="15"/>
      <c r="E234" s="173">
        <v>650</v>
      </c>
      <c r="F234" s="25">
        <f t="shared" si="78"/>
        <v>435.5</v>
      </c>
      <c r="G234" s="26">
        <f t="shared" si="79"/>
        <v>0</v>
      </c>
      <c r="H234" s="137"/>
    </row>
    <row r="235" spans="1:8">
      <c r="A235" s="108">
        <f t="shared" si="80"/>
        <v>201</v>
      </c>
      <c r="B235" s="89" t="s">
        <v>32</v>
      </c>
      <c r="C235" s="2"/>
      <c r="D235" s="27"/>
      <c r="E235" s="173">
        <v>1100</v>
      </c>
      <c r="F235" s="25">
        <f t="shared" si="78"/>
        <v>737</v>
      </c>
      <c r="G235" s="26">
        <f t="shared" si="79"/>
        <v>0</v>
      </c>
      <c r="H235" s="137"/>
    </row>
    <row r="236" spans="1:8">
      <c r="A236" s="108">
        <f t="shared" si="80"/>
        <v>202</v>
      </c>
      <c r="B236" s="89" t="s">
        <v>90</v>
      </c>
      <c r="C236" s="2"/>
      <c r="D236" s="27"/>
      <c r="E236" s="173">
        <v>1300</v>
      </c>
      <c r="F236" s="25">
        <f t="shared" si="78"/>
        <v>871</v>
      </c>
      <c r="G236" s="26">
        <f t="shared" si="79"/>
        <v>0</v>
      </c>
      <c r="H236" s="137"/>
    </row>
    <row r="237" spans="1:8">
      <c r="A237" s="108">
        <f t="shared" si="80"/>
        <v>203</v>
      </c>
      <c r="B237" s="89" t="s">
        <v>137</v>
      </c>
      <c r="C237" s="14"/>
      <c r="D237" s="15"/>
      <c r="E237" s="173">
        <v>55</v>
      </c>
      <c r="F237" s="25">
        <f t="shared" si="78"/>
        <v>36.849999999999994</v>
      </c>
      <c r="G237" s="26">
        <f t="shared" si="79"/>
        <v>0</v>
      </c>
      <c r="H237" s="137"/>
    </row>
    <row r="238" spans="1:8">
      <c r="A238" s="108">
        <f t="shared" si="80"/>
        <v>204</v>
      </c>
      <c r="B238" s="89" t="s">
        <v>33</v>
      </c>
      <c r="C238" s="14"/>
      <c r="D238" s="15"/>
      <c r="E238" s="173">
        <v>55</v>
      </c>
      <c r="F238" s="25">
        <f t="shared" si="78"/>
        <v>36.849999999999994</v>
      </c>
      <c r="G238" s="26">
        <f t="shared" si="79"/>
        <v>0</v>
      </c>
      <c r="H238" s="137"/>
    </row>
    <row r="239" spans="1:8">
      <c r="A239" s="108">
        <f t="shared" si="80"/>
        <v>205</v>
      </c>
      <c r="B239" s="89" t="s">
        <v>34</v>
      </c>
      <c r="C239" s="14"/>
      <c r="D239" s="15"/>
      <c r="E239" s="173">
        <v>110</v>
      </c>
      <c r="F239" s="25">
        <f t="shared" si="78"/>
        <v>73.699999999999989</v>
      </c>
      <c r="G239" s="26">
        <f t="shared" si="79"/>
        <v>0</v>
      </c>
      <c r="H239" s="137"/>
    </row>
    <row r="240" spans="1:8">
      <c r="A240" s="108">
        <f t="shared" si="80"/>
        <v>206</v>
      </c>
      <c r="B240" s="89" t="s">
        <v>35</v>
      </c>
      <c r="C240" s="14"/>
      <c r="D240" s="15"/>
      <c r="E240" s="173">
        <v>110</v>
      </c>
      <c r="F240" s="25">
        <f t="shared" ref="F240:F241" si="81">E240-(E240/100*$F$12)</f>
        <v>73.699999999999989</v>
      </c>
      <c r="G240" s="26">
        <f t="shared" ref="G240:G241" si="82">D240*F240</f>
        <v>0</v>
      </c>
      <c r="H240" s="137"/>
    </row>
    <row r="241" spans="1:8">
      <c r="A241" s="108">
        <f t="shared" si="80"/>
        <v>207</v>
      </c>
      <c r="B241" s="91" t="s">
        <v>138</v>
      </c>
      <c r="C241" s="14"/>
      <c r="D241" s="15"/>
      <c r="E241" s="173">
        <v>40</v>
      </c>
      <c r="F241" s="25">
        <f t="shared" si="81"/>
        <v>26.799999999999997</v>
      </c>
      <c r="G241" s="26">
        <f t="shared" si="82"/>
        <v>0</v>
      </c>
      <c r="H241" s="137"/>
    </row>
    <row r="242" spans="1:8">
      <c r="A242" s="108">
        <f t="shared" si="80"/>
        <v>208</v>
      </c>
      <c r="B242" s="91" t="s">
        <v>91</v>
      </c>
      <c r="C242" s="14"/>
      <c r="D242" s="15"/>
      <c r="E242" s="173">
        <v>40</v>
      </c>
      <c r="F242" s="25">
        <f t="shared" si="78"/>
        <v>26.799999999999997</v>
      </c>
      <c r="G242" s="26">
        <f t="shared" si="79"/>
        <v>0</v>
      </c>
      <c r="H242" s="137"/>
    </row>
    <row r="243" spans="1:8">
      <c r="A243" s="106">
        <f t="shared" si="80"/>
        <v>209</v>
      </c>
      <c r="B243" s="209" t="s">
        <v>254</v>
      </c>
      <c r="C243" s="14"/>
      <c r="D243" s="15"/>
      <c r="E243" s="210">
        <v>1000</v>
      </c>
      <c r="F243" s="25">
        <f t="shared" si="78"/>
        <v>670</v>
      </c>
      <c r="G243" s="26">
        <f t="shared" si="79"/>
        <v>0</v>
      </c>
      <c r="H243" s="137" t="s">
        <v>142</v>
      </c>
    </row>
    <row r="244" spans="1:8" ht="15.75" thickBot="1">
      <c r="A244" s="107">
        <f t="shared" si="80"/>
        <v>210</v>
      </c>
      <c r="B244" s="209" t="s">
        <v>255</v>
      </c>
      <c r="C244" s="14"/>
      <c r="D244" s="15"/>
      <c r="E244" s="210">
        <v>450</v>
      </c>
      <c r="F244" s="25">
        <f t="shared" si="78"/>
        <v>301.5</v>
      </c>
      <c r="G244" s="26">
        <f t="shared" si="79"/>
        <v>0</v>
      </c>
      <c r="H244" s="137" t="s">
        <v>142</v>
      </c>
    </row>
    <row r="245" spans="1:8" ht="15.75" thickBot="1">
      <c r="A245" s="105"/>
      <c r="B245" s="178" t="s">
        <v>85</v>
      </c>
      <c r="C245" s="8"/>
      <c r="D245" s="8"/>
      <c r="E245" s="58"/>
      <c r="F245" s="8"/>
      <c r="G245" s="9"/>
    </row>
    <row r="246" spans="1:8">
      <c r="A246" s="117">
        <f>A244+1</f>
        <v>211</v>
      </c>
      <c r="B246" s="72" t="s">
        <v>36</v>
      </c>
      <c r="C246" s="10"/>
      <c r="D246" s="11"/>
      <c r="E246" s="88">
        <v>388</v>
      </c>
      <c r="F246" s="25">
        <f t="shared" ref="F246:F250" si="83">E246-(E246/100*$F$12)</f>
        <v>259.96000000000004</v>
      </c>
      <c r="G246" s="26">
        <f t="shared" ref="G246:G250" si="84">D246*F246</f>
        <v>0</v>
      </c>
    </row>
    <row r="247" spans="1:8">
      <c r="A247" s="118">
        <f t="shared" si="80"/>
        <v>212</v>
      </c>
      <c r="B247" s="73" t="s">
        <v>37</v>
      </c>
      <c r="C247" s="14"/>
      <c r="D247" s="15"/>
      <c r="E247" s="88">
        <v>500</v>
      </c>
      <c r="F247" s="25">
        <f t="shared" si="83"/>
        <v>335</v>
      </c>
      <c r="G247" s="26">
        <f t="shared" si="84"/>
        <v>0</v>
      </c>
    </row>
    <row r="248" spans="1:8">
      <c r="A248" s="118">
        <f t="shared" si="80"/>
        <v>213</v>
      </c>
      <c r="B248" s="73" t="s">
        <v>38</v>
      </c>
      <c r="C248" s="42"/>
      <c r="D248" s="43"/>
      <c r="E248" s="88">
        <v>715</v>
      </c>
      <c r="F248" s="25">
        <f t="shared" si="83"/>
        <v>479.04999999999995</v>
      </c>
      <c r="G248" s="26">
        <f t="shared" si="84"/>
        <v>0</v>
      </c>
    </row>
    <row r="249" spans="1:8">
      <c r="A249" s="118">
        <f t="shared" si="80"/>
        <v>214</v>
      </c>
      <c r="B249" s="73" t="s">
        <v>39</v>
      </c>
      <c r="C249" s="42"/>
      <c r="D249" s="43"/>
      <c r="E249" s="88">
        <v>1290</v>
      </c>
      <c r="F249" s="25">
        <f t="shared" si="83"/>
        <v>864.3</v>
      </c>
      <c r="G249" s="26">
        <f t="shared" si="84"/>
        <v>0</v>
      </c>
    </row>
    <row r="250" spans="1:8" ht="15.75" thickBot="1">
      <c r="A250" s="119">
        <f t="shared" si="80"/>
        <v>215</v>
      </c>
      <c r="B250" s="120" t="s">
        <v>40</v>
      </c>
      <c r="C250" s="44"/>
      <c r="D250" s="45"/>
      <c r="E250" s="95">
        <v>4730</v>
      </c>
      <c r="F250" s="33">
        <f t="shared" si="83"/>
        <v>3169.1000000000004</v>
      </c>
      <c r="G250" s="34">
        <f t="shared" si="84"/>
        <v>0</v>
      </c>
    </row>
    <row r="251" spans="1:8" ht="15.75" thickBot="1">
      <c r="A251" s="46"/>
      <c r="B251" s="74" t="s">
        <v>54</v>
      </c>
      <c r="C251" s="47"/>
      <c r="D251" s="48">
        <f>SUM(D23:D250)</f>
        <v>0</v>
      </c>
      <c r="E251" s="55"/>
      <c r="F251" s="56"/>
      <c r="G251" s="49">
        <f>SUM(G23:G250)</f>
        <v>0</v>
      </c>
    </row>
  </sheetData>
  <mergeCells count="9">
    <mergeCell ref="A1:G1"/>
    <mergeCell ref="A2:G2"/>
    <mergeCell ref="A11:A13"/>
    <mergeCell ref="B11:B13"/>
    <mergeCell ref="C11:C13"/>
    <mergeCell ref="D11:D13"/>
    <mergeCell ref="E11:E13"/>
    <mergeCell ref="G11:G13"/>
    <mergeCell ref="C3:G10"/>
  </mergeCells>
  <pageMargins left="0.9055118110236221" right="0.11811023622047245" top="0.15748031496062992" bottom="0.15748031496062992" header="0.31496062992125984" footer="0.31496062992125984"/>
  <pageSetup paperSize="9" scale="4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бланк заказа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2017-11-06T08:03:36Z</dcterms:modified>
</cp:coreProperties>
</file>