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vmasho\AppData\Local\Microsoft\Windows\Temporary Internet Files\Content.Outlook\0M3GUUU3\"/>
    </mc:Choice>
  </mc:AlternateContent>
  <bookViews>
    <workbookView xWindow="0" yWindow="0" windowWidth="19440" windowHeight="11760"/>
  </bookViews>
  <sheets>
    <sheet name="БЛАНК ЗАКАЗА ORI" sheetId="5" r:id="rId1"/>
  </sheets>
  <definedNames>
    <definedName name="_xlnm.Print_Area" localSheetId="0">'БЛАНК ЗАКАЗА ORI'!$A$1:$H$1152</definedName>
  </definedNames>
  <calcPr calcId="152511"/>
</workbook>
</file>

<file path=xl/calcChain.xml><?xml version="1.0" encoding="utf-8"?>
<calcChain xmlns="http://schemas.openxmlformats.org/spreadsheetml/2006/main">
  <c r="B389" i="5" l="1"/>
  <c r="B935" i="5"/>
  <c r="B922" i="5"/>
  <c r="B376" i="5" l="1"/>
  <c r="B962" i="5" l="1"/>
  <c r="B975" i="5"/>
  <c r="B852" i="5"/>
  <c r="B657" i="5"/>
  <c r="B347" i="5"/>
  <c r="B334" i="5"/>
  <c r="B320" i="5"/>
  <c r="B306" i="5"/>
  <c r="B293" i="5"/>
  <c r="B279" i="5"/>
  <c r="B266" i="5"/>
  <c r="B252" i="5"/>
  <c r="B239" i="5"/>
  <c r="B223" i="5"/>
  <c r="B209" i="5"/>
  <c r="B196" i="5"/>
  <c r="B168" i="5"/>
  <c r="B155" i="5"/>
  <c r="B142" i="5"/>
  <c r="B129" i="5"/>
  <c r="B92" i="5"/>
  <c r="B80" i="5"/>
  <c r="B68" i="5"/>
  <c r="B56" i="5"/>
  <c r="B44" i="5"/>
  <c r="B33" i="5"/>
  <c r="B21" i="5"/>
  <c r="B9" i="5"/>
  <c r="B1141" i="5"/>
  <c r="B1129" i="5"/>
  <c r="B1117" i="5"/>
  <c r="B1105" i="5"/>
  <c r="B1093" i="5"/>
  <c r="B1081" i="5"/>
  <c r="B1069" i="5"/>
  <c r="B1057" i="5"/>
  <c r="B1018" i="5"/>
  <c r="B1003" i="5"/>
  <c r="B990" i="5"/>
  <c r="B894" i="5"/>
  <c r="B908" i="5"/>
  <c r="B840" i="5"/>
  <c r="B800" i="5"/>
  <c r="B786" i="5"/>
  <c r="B772" i="5"/>
  <c r="B757" i="5"/>
  <c r="B728" i="5"/>
  <c r="B714" i="5"/>
  <c r="B699" i="5"/>
  <c r="B685" i="5"/>
  <c r="B671" i="5"/>
  <c r="B629" i="5"/>
  <c r="B643" i="5"/>
  <c r="B615" i="5"/>
  <c r="B600" i="5"/>
  <c r="B572" i="5"/>
  <c r="B544" i="5"/>
  <c r="B530" i="5"/>
  <c r="B516" i="5"/>
  <c r="B502" i="5"/>
  <c r="B488" i="5"/>
  <c r="B474" i="5"/>
  <c r="B459" i="5"/>
  <c r="B445" i="5"/>
  <c r="B431" i="5"/>
  <c r="B417" i="5"/>
  <c r="B403" i="5"/>
  <c r="B362" i="5"/>
  <c r="B182" i="5"/>
  <c r="B117" i="5"/>
  <c r="B104" i="5"/>
  <c r="B947" i="5"/>
  <c r="B880" i="5"/>
  <c r="B866" i="5"/>
  <c r="B827" i="5"/>
  <c r="B815" i="5"/>
  <c r="B742" i="5"/>
  <c r="B586" i="5"/>
  <c r="B558" i="5"/>
  <c r="B1047" i="5"/>
  <c r="B1038" i="5"/>
  <c r="B1028" i="5"/>
  <c r="F1" i="5" l="1"/>
  <c r="E962" i="5" l="1"/>
  <c r="G962" i="5" s="1"/>
  <c r="E852" i="5"/>
  <c r="G852" i="5" s="1"/>
  <c r="E376" i="5"/>
  <c r="G376" i="5" s="1"/>
  <c r="E975" i="5"/>
  <c r="G975" i="5" s="1"/>
  <c r="E643" i="5"/>
  <c r="G643" i="5" s="1"/>
  <c r="E935" i="5"/>
  <c r="G935" i="5" s="1"/>
  <c r="E459" i="5"/>
  <c r="G459" i="5" s="1"/>
  <c r="E389" i="5"/>
  <c r="G389" i="5" s="1"/>
  <c r="E742" i="5"/>
  <c r="G742" i="5" s="1"/>
  <c r="E104" i="5"/>
  <c r="G104" i="5" s="1"/>
  <c r="E544" i="5"/>
  <c r="G544" i="5" s="1"/>
  <c r="E92" i="5"/>
  <c r="G92" i="5" s="1"/>
  <c r="E223" i="5"/>
  <c r="G223" i="5" s="1"/>
  <c r="E772" i="5"/>
  <c r="G772" i="5" s="1"/>
  <c r="E1141" i="5" l="1"/>
  <c r="G1141" i="5" l="1"/>
  <c r="E33" i="5" l="1"/>
  <c r="G33" i="5" l="1"/>
  <c r="C4" i="5" l="1"/>
  <c r="E1057" i="5"/>
  <c r="G1057" i="5" s="1"/>
  <c r="E1105" i="5"/>
  <c r="G1105" i="5" s="1"/>
  <c r="E1081" i="5"/>
  <c r="G1081" i="5" s="1"/>
  <c r="E1129" i="5"/>
  <c r="G1129" i="5" s="1"/>
  <c r="E1117" i="5"/>
  <c r="G1117" i="5" s="1"/>
  <c r="E1093" i="5"/>
  <c r="G1093" i="5" s="1"/>
  <c r="E1069" i="5"/>
  <c r="G1069" i="5" s="1"/>
  <c r="E1047" i="5"/>
  <c r="G1047" i="5" s="1"/>
  <c r="E1038" i="5"/>
  <c r="G1038" i="5" s="1"/>
  <c r="E1018" i="5"/>
  <c r="G1018" i="5" s="1"/>
  <c r="E1028" i="5"/>
  <c r="G1028" i="5" s="1"/>
  <c r="E1003" i="5"/>
  <c r="G1003" i="5" s="1"/>
  <c r="E990" i="5"/>
  <c r="G990" i="5" s="1"/>
  <c r="E947" i="5"/>
  <c r="G947" i="5" s="1"/>
  <c r="E922" i="5"/>
  <c r="G922" i="5" s="1"/>
  <c r="E894" i="5"/>
  <c r="E866" i="5"/>
  <c r="G866" i="5" s="1"/>
  <c r="E880" i="5"/>
  <c r="G880" i="5" s="1"/>
  <c r="E908" i="5"/>
  <c r="G908" i="5" s="1"/>
  <c r="E840" i="5"/>
  <c r="G840" i="5" s="1"/>
  <c r="E815" i="5"/>
  <c r="G815" i="5" s="1"/>
  <c r="E827" i="5"/>
  <c r="G827" i="5" s="1"/>
  <c r="E757" i="5"/>
  <c r="G757" i="5" s="1"/>
  <c r="E714" i="5"/>
  <c r="G714" i="5" s="1"/>
  <c r="E800" i="5"/>
  <c r="G800" i="5" s="1"/>
  <c r="E786" i="5"/>
  <c r="G786" i="5" s="1"/>
  <c r="E728" i="5"/>
  <c r="G728" i="5" s="1"/>
  <c r="E600" i="5"/>
  <c r="G600" i="5" s="1"/>
  <c r="E699" i="5"/>
  <c r="G699" i="5" s="1"/>
  <c r="E671" i="5"/>
  <c r="G671" i="5" s="1"/>
  <c r="E629" i="5"/>
  <c r="G629" i="5" s="1"/>
  <c r="E685" i="5"/>
  <c r="G685" i="5" s="1"/>
  <c r="E657" i="5"/>
  <c r="G657" i="5" s="1"/>
  <c r="E615" i="5"/>
  <c r="G615" i="5" s="1"/>
  <c r="E586" i="5"/>
  <c r="G586" i="5" s="1"/>
  <c r="E558" i="5"/>
  <c r="G558" i="5" s="1"/>
  <c r="E530" i="5"/>
  <c r="G530" i="5" s="1"/>
  <c r="E502" i="5"/>
  <c r="G502" i="5" s="1"/>
  <c r="E474" i="5"/>
  <c r="G474" i="5" s="1"/>
  <c r="E572" i="5"/>
  <c r="G572" i="5" s="1"/>
  <c r="E516" i="5"/>
  <c r="G516" i="5" s="1"/>
  <c r="E488" i="5"/>
  <c r="G488" i="5" s="1"/>
  <c r="E445" i="5"/>
  <c r="G445" i="5" s="1"/>
  <c r="E417" i="5"/>
  <c r="G417" i="5" s="1"/>
  <c r="E403" i="5"/>
  <c r="G403" i="5" s="1"/>
  <c r="E431" i="5"/>
  <c r="G431" i="5" s="1"/>
  <c r="E362" i="5"/>
  <c r="G362" i="5" s="1"/>
  <c r="E347" i="5"/>
  <c r="G347" i="5" s="1"/>
  <c r="E320" i="5"/>
  <c r="G320" i="5" s="1"/>
  <c r="E306" i="5"/>
  <c r="G306" i="5" s="1"/>
  <c r="E279" i="5"/>
  <c r="G279" i="5" s="1"/>
  <c r="E252" i="5"/>
  <c r="G252" i="5" s="1"/>
  <c r="E293" i="5"/>
  <c r="G293" i="5" s="1"/>
  <c r="E334" i="5"/>
  <c r="G334" i="5" s="1"/>
  <c r="E266" i="5"/>
  <c r="G266" i="5" s="1"/>
  <c r="E239" i="5"/>
  <c r="G239" i="5" s="1"/>
  <c r="E209" i="5"/>
  <c r="G209" i="5" s="1"/>
  <c r="E155" i="5"/>
  <c r="G155" i="5" s="1"/>
  <c r="E196" i="5"/>
  <c r="G196" i="5" s="1"/>
  <c r="E168" i="5"/>
  <c r="G168" i="5" s="1"/>
  <c r="E142" i="5"/>
  <c r="G142" i="5" s="1"/>
  <c r="E182" i="5"/>
  <c r="G182" i="5" s="1"/>
  <c r="E129" i="5"/>
  <c r="G129" i="5" s="1"/>
  <c r="E80" i="5"/>
  <c r="G80" i="5" s="1"/>
  <c r="E117" i="5"/>
  <c r="G117" i="5" s="1"/>
  <c r="E68" i="5"/>
  <c r="G68" i="5" s="1"/>
  <c r="E56" i="5"/>
  <c r="G56" i="5" s="1"/>
  <c r="E21" i="5"/>
  <c r="G21" i="5" s="1"/>
  <c r="E44" i="5"/>
  <c r="G44" i="5" s="1"/>
  <c r="E9" i="5" l="1"/>
  <c r="G9" i="5" s="1"/>
  <c r="C2" i="5" s="1"/>
  <c r="G894" i="5"/>
</calcChain>
</file>

<file path=xl/sharedStrings.xml><?xml version="1.0" encoding="utf-8"?>
<sst xmlns="http://schemas.openxmlformats.org/spreadsheetml/2006/main" count="1664" uniqueCount="306">
  <si>
    <t>CONTROL BODY 20</t>
  </si>
  <si>
    <t>CONTROL BODY 40</t>
  </si>
  <si>
    <t xml:space="preserve">CAPRI  20  </t>
  </si>
  <si>
    <t>XL</t>
  </si>
  <si>
    <t>Поддерживающие колготки</t>
  </si>
  <si>
    <t>Утягивающие колготки</t>
  </si>
  <si>
    <t>Колготки с эффектом PUSH UP</t>
  </si>
  <si>
    <t>Классические колготки без шортиков</t>
  </si>
  <si>
    <t>Классические колготки с шортиками</t>
  </si>
  <si>
    <t>СУММА ЗАКАЗА СО СКИДКОЙ</t>
  </si>
  <si>
    <t>РАЗМЕР СКИДКИ %</t>
  </si>
  <si>
    <t>II</t>
  </si>
  <si>
    <t>III</t>
  </si>
  <si>
    <t>IV</t>
  </si>
  <si>
    <t>V</t>
  </si>
  <si>
    <t>ANTRACITE</t>
  </si>
  <si>
    <t>COGNAC</t>
  </si>
  <si>
    <t>MISS ORI 20</t>
  </si>
  <si>
    <t>MISS ORI 20 XL</t>
  </si>
  <si>
    <t>MISS ORI 40</t>
  </si>
  <si>
    <t>MISS ORI 40 XL</t>
  </si>
  <si>
    <t>Сумма</t>
  </si>
  <si>
    <t>MADAME 20 OPACO</t>
  </si>
  <si>
    <t>PRESTIGE 15</t>
  </si>
  <si>
    <t>MAGIC 20 OPACO</t>
  </si>
  <si>
    <t>Цена</t>
  </si>
  <si>
    <t>Со скидкой</t>
  </si>
  <si>
    <t>ESTER</t>
  </si>
  <si>
    <t>TOSCA</t>
  </si>
  <si>
    <t>SPOSA</t>
  </si>
  <si>
    <t>Фантазийные колготки</t>
  </si>
  <si>
    <t>TALIA SLIM 40</t>
  </si>
  <si>
    <t>SOFT TOUCH 80</t>
  </si>
  <si>
    <t>SOFT TOUCH 120</t>
  </si>
  <si>
    <t>SOFT TOUCH 200</t>
  </si>
  <si>
    <t>TALIA SLIM MICRO 100</t>
  </si>
  <si>
    <t>TALIA SLIM 20</t>
  </si>
  <si>
    <t>CONTROL BODY 70</t>
  </si>
  <si>
    <t>DEMETRA</t>
  </si>
  <si>
    <t>NERO-BORDO-GOLD</t>
  </si>
  <si>
    <t xml:space="preserve">
</t>
  </si>
  <si>
    <t>CAPRI  40</t>
  </si>
  <si>
    <t xml:space="preserve">Количество </t>
  </si>
  <si>
    <t xml:space="preserve">EFFECT SOLEIL 9 </t>
  </si>
  <si>
    <t>AVANCE 20</t>
  </si>
  <si>
    <t>AVANCE 20 XL</t>
  </si>
  <si>
    <t>OBLIGE 40</t>
  </si>
  <si>
    <t>OBLIGE 40 XL</t>
  </si>
  <si>
    <t>ESSENTIAL 15 MICROFIBRE</t>
  </si>
  <si>
    <t>ESSENTIAL 30 MICROFIBRE</t>
  </si>
  <si>
    <t>MAGIC 40 OPACO</t>
  </si>
  <si>
    <t>ATTIVA BODY 40</t>
  </si>
  <si>
    <t>ATTIVA BODY 70</t>
  </si>
  <si>
    <t>GRADUET 20</t>
  </si>
  <si>
    <t>GRADUET 20 XL</t>
  </si>
  <si>
    <t>GRADUET 40</t>
  </si>
  <si>
    <t>GRADUET 40 XL</t>
  </si>
  <si>
    <t>PUSH UP 20</t>
  </si>
  <si>
    <t>PUSH UP 40</t>
  </si>
  <si>
    <t>BODY ACTION 20</t>
  </si>
  <si>
    <t>BODY ACTION 40</t>
  </si>
  <si>
    <t>NEW ACTION 40</t>
  </si>
  <si>
    <t>CONTROL FIT 20</t>
  </si>
  <si>
    <t>BEVERLY 50</t>
  </si>
  <si>
    <t>EASY 20</t>
  </si>
  <si>
    <t>EASY 40</t>
  </si>
  <si>
    <t>TREND 20</t>
  </si>
  <si>
    <t>TREND 40</t>
  </si>
  <si>
    <t>NAOMI 20</t>
  </si>
  <si>
    <t>NAOMI 40</t>
  </si>
  <si>
    <t>PERFECT BODY SHAPER 20</t>
  </si>
  <si>
    <t>PERFECT BODY SHAPER 40</t>
  </si>
  <si>
    <t>PERFECT CONTROL SHAPE 40</t>
  </si>
  <si>
    <t>PERFECT SHAPE 20</t>
  </si>
  <si>
    <t>PERFECT SHAPE MICRO 100</t>
  </si>
  <si>
    <t>SENSUAL 50 VELOUR</t>
  </si>
  <si>
    <t>SENSUAL 70 VELOUR</t>
  </si>
  <si>
    <t>SENSUAL 350 VELOUR</t>
  </si>
  <si>
    <t>EFFECT 20 AR</t>
  </si>
  <si>
    <t>EFFECT 40 AR</t>
  </si>
  <si>
    <t>STEP 20</t>
  </si>
  <si>
    <t>UNICA</t>
  </si>
  <si>
    <t>STEP 40</t>
  </si>
  <si>
    <t>STAR 20</t>
  </si>
  <si>
    <t>STAR 40</t>
  </si>
  <si>
    <t xml:space="preserve">TENORE </t>
  </si>
  <si>
    <t xml:space="preserve">ALTA MODA </t>
  </si>
  <si>
    <t>Колготки с ажурными трусиками</t>
  </si>
  <si>
    <t>CAPRI  70</t>
  </si>
  <si>
    <t>AURORA 60</t>
  </si>
  <si>
    <t>NERO</t>
  </si>
  <si>
    <t>NEUTRO</t>
  </si>
  <si>
    <t>BRONZO</t>
  </si>
  <si>
    <t>VISONE</t>
  </si>
  <si>
    <t>PESCA</t>
  </si>
  <si>
    <t>CAPPUCCINO</t>
  </si>
  <si>
    <t>TABACO</t>
  </si>
  <si>
    <t>BIANCO</t>
  </si>
  <si>
    <t>GRAFITE</t>
  </si>
  <si>
    <t>AMBRE</t>
  </si>
  <si>
    <t>CHAMPAGNE</t>
  </si>
  <si>
    <t>MOCCO</t>
  </si>
  <si>
    <t>NATURE</t>
  </si>
  <si>
    <t>CHOCOLAT</t>
  </si>
  <si>
    <t>Усиленный мысок</t>
  </si>
  <si>
    <t>Упаковка 8 шт.</t>
  </si>
  <si>
    <t>Ящик 120 шт.</t>
  </si>
  <si>
    <t>Ящик 96 шт.</t>
  </si>
  <si>
    <t>Всегда свежий бланк заказа</t>
  </si>
  <si>
    <t>С хлопковой ластовицей</t>
  </si>
  <si>
    <t>Ящик 72 шт.</t>
  </si>
  <si>
    <t>Упаковка 6 шт.</t>
  </si>
  <si>
    <t xml:space="preserve">с дополнительной вставкой </t>
  </si>
  <si>
    <t>MADAME 40 OPACO</t>
  </si>
  <si>
    <t>Матовые классические колготки с шортиками (OPACO)</t>
  </si>
  <si>
    <t>без шортиков</t>
  </si>
  <si>
    <t>усиленный мысок</t>
  </si>
  <si>
    <t>невидимые на ноге</t>
  </si>
  <si>
    <t>хлопковая ластовица</t>
  </si>
  <si>
    <t>79% полиамид, 18% эластан</t>
  </si>
  <si>
    <t>3% хлопок</t>
  </si>
  <si>
    <t>Плоский шов</t>
  </si>
  <si>
    <t>Удобный шов</t>
  </si>
  <si>
    <t>Екстрапрочные колготки</t>
  </si>
  <si>
    <t>шелковистые, без блеска</t>
  </si>
  <si>
    <t>4% хлопок</t>
  </si>
  <si>
    <t>плоский шов, без шортиков</t>
  </si>
  <si>
    <t>с дополнительной вставкой</t>
  </si>
  <si>
    <t>Колготки из микрофибры</t>
  </si>
  <si>
    <t>екстратонкие</t>
  </si>
  <si>
    <t>без блеска, плоский шов</t>
  </si>
  <si>
    <t>Колготки из нити OPACO</t>
  </si>
  <si>
    <t>абсолютно матовые</t>
  </si>
  <si>
    <t>75% полиамид, 22% эластан</t>
  </si>
  <si>
    <t>PERFECT SHAPE 40</t>
  </si>
  <si>
    <t>Матовые классические колготки без шортиков (OPACO)</t>
  </si>
  <si>
    <t>Чулки</t>
  </si>
  <si>
    <t>Носки и гольфы</t>
  </si>
  <si>
    <t>Колготки из микрофибры 3D velour</t>
  </si>
  <si>
    <t>ЦЕНА СНИЖЕНА НА 20%</t>
  </si>
  <si>
    <t>ожид</t>
  </si>
  <si>
    <t>STRING EFFECT 20</t>
  </si>
  <si>
    <t>TALIA SLIM 8</t>
  </si>
  <si>
    <t>Прозрачные колготки с широким утягивающим поясом с утягивающим живот эффектом. Плоские швы, хлопковая ластовица. Максимально комфортно облегают ногу. Невидимый мысок.</t>
  </si>
  <si>
    <t>Колготки с заниженной талией (двойное плетение нити)</t>
  </si>
  <si>
    <t xml:space="preserve">Колготки с шортиками </t>
  </si>
  <si>
    <t>86% полиамид, 14% эластан.</t>
  </si>
  <si>
    <t>84% полиамид, 16% эластан.</t>
  </si>
  <si>
    <t>Описание …</t>
  </si>
  <si>
    <t>Колготки на "каждый день". С шортиками. Удобный шов. Без ластовицы. Усиленный мысок.</t>
  </si>
  <si>
    <t>Количество</t>
  </si>
  <si>
    <t xml:space="preserve">3% хлопок </t>
  </si>
  <si>
    <t>Удобный шов.</t>
  </si>
  <si>
    <t>С хлопковой ластовицей.</t>
  </si>
  <si>
    <t>Усиленный мысок.</t>
  </si>
  <si>
    <t>Колготки с шортиками. Удобный шов. С хлопковой ластовицей. Усиленный мысок.</t>
  </si>
  <si>
    <r>
      <t>с дополнительной вставкой</t>
    </r>
    <r>
      <rPr>
        <b/>
        <sz val="10"/>
        <color theme="4" tint="-0.499984740745262"/>
        <rFont val="Arial"/>
        <family val="2"/>
        <charset val="204"/>
      </rPr>
      <t>.</t>
    </r>
    <r>
      <rPr>
        <b/>
        <sz val="10"/>
        <color rgb="FFFF0000"/>
        <rFont val="Arial"/>
        <family val="2"/>
        <charset val="204"/>
      </rPr>
      <t xml:space="preserve"> </t>
    </r>
  </si>
  <si>
    <t>Колготки с шортиками. С хлопковой ластовицей. Плоский шов. Усиленный мысок.</t>
  </si>
  <si>
    <t>79% полиамид, 18% эластан,</t>
  </si>
  <si>
    <t>Хлопковая ластовица.</t>
  </si>
  <si>
    <t>Невидимые на ноге.</t>
  </si>
  <si>
    <t>Екстратонкие колготки без блеска. Плоский шов. Без шортиков. Усиленный мысок. Хлопковая ластовица. Невидимые на ноге.</t>
  </si>
  <si>
    <t>75% полиамид, 21% эластан,</t>
  </si>
  <si>
    <t>Плоский шов. Без шортиков.</t>
  </si>
  <si>
    <t>Екстрапрочные колготки шелковистые, без блеска. Плоский шов. Без шортиков. Усиленный мысок. Хлопковая ластовица. Невидимые на ноге.</t>
  </si>
  <si>
    <t>шелковистые. Без блеска.</t>
  </si>
  <si>
    <t>С дополнительной вставкой.</t>
  </si>
  <si>
    <t>Мягкий и эластичный расположенный на талии и на бедрах пояс. C эффектом трусиков-стринг.
Сохраняют и подчеркивают естественные линии.
Плоские швы, хлопковая ластовица, прозрачный невидимый мысок.
70% полиамид, 27% эластан, 3% хлопок</t>
  </si>
  <si>
    <t>Колготки из микрофибры, екстратонкие, невидимые на ноге, без блеска, плоский шов, без шортиков, усиленный мысок, хлопковая ластовица.</t>
  </si>
  <si>
    <t>75% полиамид, 22% эластан,</t>
  </si>
  <si>
    <t>FUSION</t>
  </si>
  <si>
    <t>Колготки с удобными утягивающими шортиками и постепенным распределением давления по ноге. Удобный шов. Хлопковая ластовица.</t>
  </si>
  <si>
    <t>81% полиамид, 16% эластан, 3% хлопок.</t>
  </si>
  <si>
    <t>Колготки с удобными утягивающими шортиками и постепенным распределением давления по ноге. Удобный шов. Хлопковая ластовица. Усиленный мысок.</t>
  </si>
  <si>
    <t>83% полиамид, 14% эластан, 3% хлопок.</t>
  </si>
  <si>
    <r>
      <t xml:space="preserve">Корректирующие колготки </t>
    </r>
    <r>
      <rPr>
        <b/>
        <sz val="14"/>
        <color rgb="FFFFFF00"/>
        <rFont val="Century Gothic"/>
        <family val="2"/>
        <charset val="204"/>
      </rPr>
      <t>PERFECT LINE</t>
    </r>
  </si>
  <si>
    <t>DIVA 40</t>
  </si>
  <si>
    <t>DIVA 70</t>
  </si>
  <si>
    <t>79% полиамид, 18% эластан,     3% хлопок.</t>
  </si>
  <si>
    <t>Колготки с распределяемым давлением по всей ноге. Плотные, слегка утягиваю-щие шортики. Стимулируют кровообращение и предотвращают отечность в ногах. Удобные швы.</t>
  </si>
  <si>
    <t>Матовые колготки с поддерживающими шортиками и с постепенным сжатием на ногах. Плотные, слегка утягивающие шортики. Стимулируют кровообращение и предотвращают отечность в ногах. Удобные швы.</t>
  </si>
  <si>
    <t>73% полиамид, 24% эластан, 3% хлопок</t>
  </si>
  <si>
    <t>Матовые колготки с шортиками PUSH UP, которые придают стройнящий эффект в области бедер, живота и подтягивают  ягодицы. Плоские швы. Усиленный невидимый носок. Хлопковая ластовица.</t>
  </si>
  <si>
    <t>80% полиамид, 17% эластан, 3% хлопок</t>
  </si>
  <si>
    <t>77% полиамид, 20% эластан, 3% хлопок</t>
  </si>
  <si>
    <t>67% полиамид, 30% эластан, 3% хлопок</t>
  </si>
  <si>
    <t>Матовые колготки с моделирующими шортиками велюр 3D. Благодаря эффекту "бразильской попы" придают стройнящий эффект в области бедер и ягодиц. Плоский шов. Хлопковая ластовица.</t>
  </si>
  <si>
    <t>68% полиамид, 29% эластан, 3% хлопок</t>
  </si>
  <si>
    <t>Матовые колготки с плотными, очень удобными укороченными шортиками, которые помогут скрыть недостатки на бедрах и в области живота. Плоский шов. Хлопковая ластовица.
Невидимый укрепленный мысок.</t>
  </si>
  <si>
    <t>79% полиамид, 18% эластан, 3% хлопок</t>
  </si>
  <si>
    <t>Полуматовые колготки с утягивающими шортиками, с хлопковой ластовицей, плоскими швами и невиди-мым мыском. C ажурными вставками в нижней части штанишек для постепенного перехода к ноге.</t>
  </si>
  <si>
    <t>76% полиамид, 21% эластан, 3% хлопок</t>
  </si>
  <si>
    <t>78% полиамид, 19% эластан, 3% хлопок</t>
  </si>
  <si>
    <t>Плотные колготки с утягивающими шортиками, с хлопковой ластовицей, плоскими швами. C ажурными вставками в нижней части штанишек для постепенного перехода к ноге.</t>
  </si>
  <si>
    <t>Полуматовые колготки из лайкры, моделирующие трусики с цветочным рисунком. Удобный широкий плотный пояс для придания стройности талии. Плоские швы. Усиленный носок. Хлопковая ластовица.</t>
  </si>
  <si>
    <t>83% полиамид, 14% эластан, 3% хлопок</t>
  </si>
  <si>
    <t>Колготки с утягивающим широким поясом, который обладает легким корректирующим эффектом в области живота и талии. С хлопковой ластовицей и усиленным невидимым мыском.</t>
  </si>
  <si>
    <t>75% полиамид, 22% эластан, 3% хлопок</t>
  </si>
  <si>
    <t>Плотные теплые колготки из микрофибры с широким утягивающим поясом шириной 9 см, большей плотности и эластичности для создания эффекта плоского живота. Плоские швы, хлопковая ластовица.</t>
  </si>
  <si>
    <t>86% полиамид, 11% эластан, 3% хлопок</t>
  </si>
  <si>
    <t xml:space="preserve">Плотные колготки с моделирующими короткими шортиками. Удобный широкий плотный пояс для придания стройности талии. Плоские швы. Усиленный носок. Хлопковая ластовица.
</t>
  </si>
  <si>
    <t>75% полиамид, 21% эластан, 4% хлопок</t>
  </si>
  <si>
    <t>Колготки с заниженной талией без трусиков. Тонкая удобная резинка останется незаметной под одеждой. Суперпрочные колготки, благодаря применению технологии двойной обмотки нитей в производстве.</t>
  </si>
  <si>
    <t>Колготки с заниженной талией без трусиков. Тонкая удобная резинка останется незаметной под одеждой. Прочные колготки, благодаря применению технологии двойной обмотки нитей в производстве.</t>
  </si>
  <si>
    <t>Прозрачные колготки с ажурными трусиками цветочного орнамента. Удобная широкая резинка подчеркнет талию. Плоский шов. Хлопковая ластовица. Невидимый укрепленный мысок.</t>
  </si>
  <si>
    <t>82% полиамид, 15% эластан, 3% хлопок</t>
  </si>
  <si>
    <t>81% полиамид, 16% эластан, 3% хлопок</t>
  </si>
  <si>
    <t>Прозрачные колготки с трусиками. Удобная трехуровневая ширина резинки позволяет регулировать высоту талии от низкой до классической. Плоский шов. Хлопковая ластовица.</t>
  </si>
  <si>
    <t>85% полиамид, 12% эластан, 3% хлопок</t>
  </si>
  <si>
    <t>Прочные колготки с трусиками. Удобная трехуровневая ширина резинки позволяет регулировать высоту талии от низкой до классической. Плотная обмотка нитей.</t>
  </si>
  <si>
    <t>Матовые колготки с 3D моделирующим высоким боди до груди 140 ден, на силиконовой основе по всей резинке. Идеальная талия, стройнящий эффект в области боков, бедер и ягодиц.</t>
  </si>
  <si>
    <t>Колготки с плотными утягивающими трусиками плотностью 140 ден, с высокими вырезами на бедрах и широким утягивающим поясом. Шелковистое плетение. Плоские швы. Усиленный носок.</t>
  </si>
  <si>
    <t xml:space="preserve">Корректирующие колготки с высокими удлиненными шортиками, плотностью 140 ден. Идеальная талия, стройнящий эффект в области боков, бедер и ягодиц. Плоские швы. Усиленный носок. </t>
  </si>
  <si>
    <t>Плотные матовые теплые колготки из микрофибры, с моделирующим высокими шортиками. Стройнящий эффект в области боков, бедер и ягодиц. Плоские швы. Усиленный носок. Хлопковая ластовица.</t>
  </si>
  <si>
    <t>Плотные теплые эластичные колготки из мягкой микрофибры. Ежедневный комфорт.</t>
  </si>
  <si>
    <t>Плотные теплые колготки из микрофибры серии VELVET MICROFIBRE, с классической посадкой - на талии из мягкой бархатистой microfibra. Комфортное ношение.</t>
  </si>
  <si>
    <t>Теплые колготки из микрофибры. Непрозрачные эластичные абсолютно матовые (без блеска), с классической посадкой.</t>
  </si>
  <si>
    <t>Полупрозрачные однородные суперматовые, бархатистые колготки из микрофибры 3D, с классической посадкой без шортиков. Плоский шов. Хлопковая ластовица. Усиленный мысок.</t>
  </si>
  <si>
    <t>Плотные суперматовые, бархатистые колготки из микрофибры 3D, с классической посадкой без шортиков. Плоский шов. Хлопковая ластовица. Усиленный мысок.</t>
  </si>
  <si>
    <t>84% полиамид, 13% эластан, 3% хлопок</t>
  </si>
  <si>
    <t>Плотные суперматовые, бархатистые колготки из микрофибры 3D с классической посадкой без шортиков. Плоский шов. Хлопковая ластовица. Усиленный мысок.</t>
  </si>
  <si>
    <t>Плотные суперматовые, бархатистые колготки с микрофибры 3D с классической посадкой без шортиков. Однородность цвета. Плоские швы. Хлопковая ластовица.</t>
  </si>
  <si>
    <t>89% полиамид, 8% эластан, 3% хлопок</t>
  </si>
  <si>
    <t>85% полиамид, 15% эластан</t>
  </si>
  <si>
    <t>Прозрачные шелковистые итальянские чулки с кружевом из лайкры. Идеальное прилегание к ноге. Однородность цвета. Невидимый носок.</t>
  </si>
  <si>
    <t>Полупрозрачные шелковистые чулки с лайкрой на силиконовой основе и элегантной полосой из кружева с цветочным рисунком. Идеальное прилегание к ноге. Однородность цвета. Невидимый носок.</t>
  </si>
  <si>
    <t>82% полиамид, 18% эластан</t>
  </si>
  <si>
    <t>Прозрачные носки, с комфортной тонкой резинкой. Невидимый мысок.</t>
  </si>
  <si>
    <t>88% полиамид, 12% эластан</t>
  </si>
  <si>
    <t>Гольфы из лайкры, с комфортной широкой резинкой.</t>
  </si>
  <si>
    <t>86% полиамид, 14% эластан</t>
  </si>
  <si>
    <t>84% полиамид, 16% эластан</t>
  </si>
  <si>
    <t>Фантазийный колготки с геометрическим рисунком.</t>
  </si>
  <si>
    <t>Изысканные шелковистые колготки имитацией шва сзади.</t>
  </si>
  <si>
    <t>Легкие колготки из микротюли, придающие едва заметный оттенок загара женским ногам.</t>
  </si>
  <si>
    <t>70% полиамид, 27% эластан, 3% хлопок</t>
  </si>
  <si>
    <t>Изысканные шелковистые колготки с имитацией шва сзади, который имитирует цветок.</t>
  </si>
  <si>
    <t>74% полиамид, 23% эластан, 3% хлопок</t>
  </si>
  <si>
    <t>Фантазийный колготки с имитацией сетки</t>
  </si>
  <si>
    <t>Шелковистые колготки с кружевом. Имитация чулка.</t>
  </si>
  <si>
    <t>Прозрачные колготки с декоративными мотивами на щиколотках, красиво украшены кружевными деталями и люрексом.</t>
  </si>
  <si>
    <t>73% полиамид, 18% эластан, 6% полипропилен, 3% хлопок</t>
  </si>
  <si>
    <t>Шелковистые колготки имитация ботфордов из микрофибры. Колготки без шортиков. Комфортные плоские швы. Хлопковая ластовица. Невидимые мыски.</t>
  </si>
  <si>
    <t>Матовые колготки с шортиками. Удобный шов. Усиленный мысок.</t>
  </si>
  <si>
    <t>LINE 40</t>
  </si>
  <si>
    <t>Матовые колготки с эластичными штанишками. Мягкая резинка. Удобный шов. Усиленный мысок.</t>
  </si>
  <si>
    <t>BLU 100</t>
  </si>
  <si>
    <t>NERO - ЧЕРНЫЙ</t>
  </si>
  <si>
    <t>CHOCOLAT - ШОКОЛАДНЫЙ</t>
  </si>
  <si>
    <t>ANTRACITE - ТЕМНО-СЕРЫЙ</t>
  </si>
  <si>
    <t>DARK BLU - ТЕМНО-СИНИЙ</t>
  </si>
  <si>
    <t>BORDO - БОРДОВЫЙ</t>
  </si>
  <si>
    <t>BLU 100 - СИНИЙ</t>
  </si>
  <si>
    <t>GOTHIC - БОЛОТНЫЙ</t>
  </si>
  <si>
    <t>PHARD - БЕЖЕВЫЙ</t>
  </si>
  <si>
    <t>SENSUAL 100 LUXURY</t>
  </si>
  <si>
    <t>SENSUAL 150 NEW</t>
  </si>
  <si>
    <t>SENSUAL PANTA 220 LUXURY</t>
  </si>
  <si>
    <t>SENSUAL 220 LUXURY</t>
  </si>
  <si>
    <t>Плотные, матовые, зимние легинсы из теплой микрофибры 3D.</t>
  </si>
  <si>
    <t>POWER SLIM 40</t>
  </si>
  <si>
    <t>Колготки с моделирующими штанишками 150 ден для создания эффекта "плосткого живота". Мягкая резинка. Плоские швы. Хлопковая ластовица. Невидимый мысок. Полоса с рисунком скрывает не эстетичный эффект.</t>
  </si>
  <si>
    <t>BODY ACTION MICRO 100</t>
  </si>
  <si>
    <t>Плотные колготки из мягкой микрофибры. Штанишки с системой push up плотностью 160 ден. Придают стройнящий эффект в области бедер и ягодиц. Плоский шов. Хлопковая ластовица.</t>
  </si>
  <si>
    <t>GRADUET MICRO 100</t>
  </si>
  <si>
    <t>Плотные колготки из микрофибры с комфортными утягивающими штанишками. Мягкий удобный пояс. Плоские швы. Гигиеническая хлопковая ластовица. Невидимый мысок.</t>
  </si>
  <si>
    <t>NEUTRO-ANTRACITE-SILVER</t>
  </si>
  <si>
    <t>Упаковка 10 шт.</t>
  </si>
  <si>
    <t>Ящик 48 шт.</t>
  </si>
  <si>
    <t>Ящик 32 шт.</t>
  </si>
  <si>
    <t>Упаковка 4 шт.</t>
  </si>
  <si>
    <t>EASY 70</t>
  </si>
  <si>
    <t>Плотные колготки с заниженной талией без трусиков из лайкры. Моделирующий эффект. Двойная обмотка волокон. Плоские швы. Хлопковая ластовица.</t>
  </si>
  <si>
    <t>нет</t>
  </si>
  <si>
    <t>Ящик 144 шт.</t>
  </si>
  <si>
    <t>Упаковка 12 шт.</t>
  </si>
  <si>
    <t>82% полиамид, 18% эластан,</t>
  </si>
  <si>
    <t>75% полиамид, 22% эластан.</t>
  </si>
  <si>
    <t>78% полиамид, 22% эластан,</t>
  </si>
  <si>
    <t>78% полиамид, 19% эластан,</t>
  </si>
  <si>
    <t>74% полиамид, 23% эластан,</t>
  </si>
  <si>
    <t>77% полиамид, 23% эластан,</t>
  </si>
  <si>
    <t>79% полиамид, 21% эластан,</t>
  </si>
  <si>
    <t>78% полиамид, 19% эластан</t>
  </si>
  <si>
    <t>82% полиамид, 18% эластан.</t>
  </si>
  <si>
    <t>88% полиамид, 9% эластан, 3% хлопок</t>
  </si>
  <si>
    <t>87% полиамид, 10% эластан, 3% хлопок</t>
  </si>
  <si>
    <t>GRADUET 70</t>
  </si>
  <si>
    <t>Плотные колготки с поддерживающими шортиками и с постепенным анатомическим распределением давления по ногах. Стимулируют кровообращение и предотвращают отечность в ногах. Удобные швы.</t>
  </si>
  <si>
    <t>73% полиамид, 24% эластан,     3% хлопок</t>
  </si>
  <si>
    <t>Колготки из хлопка и шерсти</t>
  </si>
  <si>
    <t>46% хлопок, 30% шерсть</t>
  </si>
  <si>
    <t>15% полиамид, 9% эластан</t>
  </si>
  <si>
    <t>ожид 25.10</t>
  </si>
  <si>
    <r>
      <t xml:space="preserve">SOFT LANA 150 </t>
    </r>
    <r>
      <rPr>
        <b/>
        <sz val="9"/>
        <color rgb="FFFF0000"/>
        <rFont val="Calibri"/>
        <family val="2"/>
        <charset val="204"/>
        <scheme val="minor"/>
      </rPr>
      <t>NEW</t>
    </r>
  </si>
  <si>
    <r>
      <t>SOFT COTTON 160</t>
    </r>
    <r>
      <rPr>
        <b/>
        <sz val="9"/>
        <color rgb="FFFF0000"/>
        <rFont val="Calibri"/>
        <family val="2"/>
        <charset val="204"/>
        <scheme val="minor"/>
      </rPr>
      <t xml:space="preserve"> NEW</t>
    </r>
  </si>
  <si>
    <t>- мало</t>
  </si>
  <si>
    <t>- ожидается</t>
  </si>
  <si>
    <t>SOFT TOUCH LEGGING 120</t>
  </si>
  <si>
    <t>Плотные матовые леггинсы из микрофибры. Мягкость бархота и комфорт. Плоские швы. Хлопковая ластовица</t>
  </si>
  <si>
    <t>Колготки из мягкого хлопка и шерсти. Колготки с пяткой. Полная матовость и однотонность. Мягкий удобный пояс. Плоские швы.</t>
  </si>
  <si>
    <t>Комфортные зимние колготки из мягкого хлопка. Полная матовость и однотонность. Мягкий удобный пояс. Плоские швы.
Невидимый мысок. Хлопковая ластовица</t>
  </si>
  <si>
    <t>ожид 25.11</t>
  </si>
  <si>
    <t>ожид 25.12</t>
  </si>
  <si>
    <t>ожид 25.13</t>
  </si>
  <si>
    <t>75% хлопок, 21% полиамид, 4% эластан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</si>
</sst>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 _r_u_b_._-;\-* #,##0.00\ _ _r_u_b_._-;_-* &quot;-&quot;??\ _ _r_u_b_._-;_-@_-"/>
    <numFmt numFmtId="165" formatCode="[$-410]General"/>
    <numFmt numFmtId="166" formatCode="[$€-410]&quot; &quot;#,##0.00;[Red]&quot;-&quot;[$€-410]&quot; &quot;#,##0.00"/>
    <numFmt numFmtId="167" formatCode="_-* #,##0.00\ [$₽-419]_-;\-* #,##0.00\ [$₽-419]_-;_-* &quot;-&quot;??\ [$₽-419]_-;_-@_-"/>
    <numFmt numFmtId="168" formatCode="#,##0.00\ [$₽-419]"/>
    <numFmt numFmtId="169" formatCode="#,##0_ ;\-#,##0\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  <charset val="204"/>
    </font>
    <font>
      <sz val="11"/>
      <color theme="1"/>
      <name val="Calibri"/>
      <family val="2"/>
      <scheme val="minor"/>
    </font>
    <font>
      <b/>
      <sz val="9"/>
      <color rgb="FFFF0000"/>
      <name val="Century Gothic"/>
      <family val="2"/>
      <charset val="204"/>
    </font>
    <font>
      <b/>
      <sz val="9"/>
      <color theme="0"/>
      <name val="Calibri"/>
      <family val="2"/>
      <charset val="204"/>
      <scheme val="minor"/>
    </font>
    <font>
      <sz val="9"/>
      <color theme="1"/>
      <name val="Century Gothic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entury Gothic"/>
      <family val="2"/>
      <charset val="204"/>
    </font>
    <font>
      <sz val="9"/>
      <color theme="7" tint="-0.249977111117893"/>
      <name val="Calibri"/>
      <family val="2"/>
      <scheme val="minor"/>
    </font>
    <font>
      <sz val="9"/>
      <color theme="0"/>
      <name val="Century Gothic"/>
      <family val="2"/>
      <charset val="204"/>
    </font>
    <font>
      <sz val="9"/>
      <name val="Century Gothic"/>
      <family val="2"/>
      <charset val="204"/>
    </font>
    <font>
      <sz val="9"/>
      <color theme="1"/>
      <name val="Calibri"/>
      <family val="2"/>
      <scheme val="minor"/>
    </font>
    <font>
      <sz val="14"/>
      <color theme="1"/>
      <name val="Century Gothic"/>
      <family val="2"/>
      <charset val="204"/>
    </font>
    <font>
      <b/>
      <sz val="9"/>
      <color rgb="FF002060"/>
      <name val="Century Gothic"/>
      <family val="2"/>
      <charset val="204"/>
    </font>
    <font>
      <b/>
      <sz val="12"/>
      <color rgb="FF002060"/>
      <name val="Calibri"/>
      <family val="2"/>
      <charset val="204"/>
    </font>
    <font>
      <b/>
      <u val="singleAccounting"/>
      <sz val="9"/>
      <color rgb="FF002060"/>
      <name val="Century Gothic"/>
      <family val="2"/>
      <charset val="204"/>
    </font>
    <font>
      <b/>
      <sz val="9"/>
      <color rgb="FF002060"/>
      <name val="Calibri"/>
      <family val="2"/>
      <charset val="204"/>
    </font>
    <font>
      <b/>
      <sz val="14"/>
      <color rgb="FF002060"/>
      <name val="Calibri"/>
      <family val="2"/>
      <charset val="204"/>
    </font>
    <font>
      <b/>
      <sz val="10"/>
      <color rgb="FF002060"/>
      <name val="Calibri"/>
      <family val="2"/>
      <charset val="204"/>
      <scheme val="minor"/>
    </font>
    <font>
      <sz val="9"/>
      <color rgb="FF002060"/>
      <name val="Century Gothic"/>
      <family val="2"/>
      <charset val="204"/>
    </font>
    <font>
      <u/>
      <sz val="9"/>
      <color rgb="FF002060"/>
      <name val="Calibri"/>
      <family val="2"/>
      <scheme val="minor"/>
    </font>
    <font>
      <b/>
      <sz val="9"/>
      <color rgb="FF002060"/>
      <name val="Calibri"/>
      <family val="2"/>
      <charset val="204"/>
      <scheme val="minor"/>
    </font>
    <font>
      <sz val="9"/>
      <color rgb="FF002060"/>
      <name val="Calibri"/>
      <family val="2"/>
      <scheme val="minor"/>
    </font>
    <font>
      <b/>
      <sz val="11"/>
      <color rgb="FF002060"/>
      <name val="Century Gothic"/>
      <family val="2"/>
      <charset val="204"/>
    </font>
    <font>
      <b/>
      <sz val="9"/>
      <color rgb="FFFF0000"/>
      <name val="Calibri"/>
      <family val="2"/>
      <charset val="204"/>
    </font>
    <font>
      <b/>
      <sz val="9"/>
      <color theme="0"/>
      <name val="Century Gothic"/>
      <family val="2"/>
      <charset val="204"/>
    </font>
    <font>
      <b/>
      <sz val="14"/>
      <color theme="0"/>
      <name val="Century Gothic"/>
      <family val="2"/>
      <charset val="204"/>
    </font>
    <font>
      <b/>
      <sz val="10"/>
      <color rgb="FF002060"/>
      <name val="Arial"/>
      <family val="2"/>
      <charset val="204"/>
    </font>
    <font>
      <u/>
      <sz val="10"/>
      <color rgb="FF002060"/>
      <name val="Arial"/>
      <family val="2"/>
      <charset val="204"/>
    </font>
    <font>
      <u/>
      <sz val="11"/>
      <color theme="4" tint="-0.249977111117893"/>
      <name val="Calibri"/>
      <family val="2"/>
      <scheme val="minor"/>
    </font>
    <font>
      <u/>
      <sz val="9"/>
      <color rgb="FF00206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u/>
      <sz val="9"/>
      <color theme="3" tint="-0.499984740745262"/>
      <name val="Arial"/>
      <family val="2"/>
      <charset val="204"/>
    </font>
    <font>
      <sz val="14"/>
      <color theme="0"/>
      <name val="Century Gothic"/>
      <family val="2"/>
      <charset val="204"/>
    </font>
    <font>
      <b/>
      <sz val="9"/>
      <color theme="4" tint="-0.499984740745262"/>
      <name val="Calibri"/>
      <family val="2"/>
      <charset val="204"/>
      <scheme val="minor"/>
    </font>
    <font>
      <b/>
      <sz val="14"/>
      <color theme="0"/>
      <name val="Calibri"/>
      <family val="2"/>
      <charset val="204"/>
    </font>
    <font>
      <u/>
      <sz val="9"/>
      <color theme="0"/>
      <name val="Calibri"/>
      <family val="2"/>
      <scheme val="minor"/>
    </font>
    <font>
      <b/>
      <sz val="14"/>
      <color rgb="FFFFFF00"/>
      <name val="Century Gothic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Century Gothic"/>
      <family val="2"/>
      <charset val="204"/>
    </font>
    <font>
      <b/>
      <sz val="9"/>
      <color rgb="FFD8347A"/>
      <name val="Century Gothic"/>
      <family val="2"/>
      <charset val="204"/>
    </font>
    <font>
      <b/>
      <sz val="9"/>
      <color rgb="FFE91E63"/>
      <name val="Century Gothic"/>
      <family val="2"/>
      <charset val="204"/>
    </font>
    <font>
      <b/>
      <sz val="9"/>
      <color rgb="FFCC0066"/>
      <name val="Century Gothic"/>
      <family val="2"/>
      <charset val="204"/>
    </font>
    <font>
      <b/>
      <sz val="14"/>
      <color rgb="FFE91E63"/>
      <name val="Century Gothic"/>
      <family val="2"/>
      <charset val="204"/>
    </font>
    <font>
      <b/>
      <sz val="9"/>
      <color rgb="FFFF0000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734B"/>
        <bgColor indexed="64"/>
      </patternFill>
    </fill>
    <fill>
      <patternFill patternType="solid">
        <fgColor rgb="FF353A3E"/>
        <bgColor indexed="64"/>
      </patternFill>
    </fill>
    <fill>
      <patternFill patternType="solid">
        <fgColor rgb="FF98614C"/>
        <bgColor indexed="64"/>
      </patternFill>
    </fill>
    <fill>
      <patternFill patternType="solid">
        <fgColor rgb="FF65402D"/>
        <bgColor indexed="64"/>
      </patternFill>
    </fill>
    <fill>
      <patternFill patternType="solid">
        <fgColor rgb="FFE2B284"/>
        <bgColor indexed="64"/>
      </patternFill>
    </fill>
    <fill>
      <patternFill patternType="solid">
        <fgColor rgb="FF59524C"/>
        <bgColor indexed="64"/>
      </patternFill>
    </fill>
    <fill>
      <patternFill patternType="solid">
        <fgColor rgb="FF949599"/>
        <bgColor indexed="64"/>
      </patternFill>
    </fill>
    <fill>
      <patternFill patternType="solid">
        <fgColor rgb="FFA66E4D"/>
        <bgColor indexed="64"/>
      </patternFill>
    </fill>
    <fill>
      <patternFill patternType="solid">
        <fgColor rgb="FFB27451"/>
        <bgColor indexed="64"/>
      </patternFill>
    </fill>
    <fill>
      <patternFill patternType="solid">
        <fgColor rgb="FF4A3C39"/>
        <bgColor indexed="64"/>
      </patternFill>
    </fill>
    <fill>
      <patternFill patternType="solid">
        <fgColor rgb="FF321E13"/>
        <bgColor indexed="64"/>
      </patternFill>
    </fill>
    <fill>
      <patternFill patternType="solid">
        <fgColor rgb="FFDEA26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A1F56"/>
        <bgColor indexed="64"/>
      </patternFill>
    </fill>
    <fill>
      <patternFill patternType="solid">
        <fgColor rgb="FF631916"/>
        <bgColor indexed="64"/>
      </patternFill>
    </fill>
    <fill>
      <patternFill patternType="solid">
        <fgColor rgb="FFFEEB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79069"/>
        <bgColor indexed="64"/>
      </patternFill>
    </fill>
    <fill>
      <patternFill patternType="solid">
        <fgColor rgb="FFF4DCE9"/>
        <bgColor indexed="64"/>
      </patternFill>
    </fill>
    <fill>
      <patternFill patternType="solid">
        <fgColor rgb="FFF2FECA"/>
        <bgColor indexed="64"/>
      </patternFill>
    </fill>
    <fill>
      <patternFill patternType="solid">
        <fgColor rgb="FFFEFFDD"/>
        <bgColor indexed="64"/>
      </patternFill>
    </fill>
    <fill>
      <patternFill patternType="solid">
        <fgColor rgb="FFFEFFDD"/>
        <bgColor indexed="35"/>
      </patternFill>
    </fill>
    <fill>
      <patternFill patternType="solid">
        <fgColor rgb="FFB5886B"/>
        <bgColor indexed="64"/>
      </patternFill>
    </fill>
    <fill>
      <patternFill patternType="solid">
        <fgColor rgb="FFE91E63"/>
        <bgColor indexed="64"/>
      </patternFill>
    </fill>
    <fill>
      <patternFill patternType="solid">
        <fgColor rgb="FF0E0C7B"/>
        <bgColor indexed="64"/>
      </patternFill>
    </fill>
    <fill>
      <patternFill patternType="solid">
        <fgColor rgb="FFD7BFA7"/>
        <bgColor indexed="64"/>
      </patternFill>
    </fill>
    <fill>
      <patternFill patternType="solid">
        <fgColor rgb="FF33473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E7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5" fontId="2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233">
    <xf numFmtId="0" fontId="0" fillId="0" borderId="0" xfId="0"/>
    <xf numFmtId="0" fontId="6" fillId="2" borderId="0" xfId="0" applyFont="1" applyFill="1" applyBorder="1" applyProtection="1"/>
    <xf numFmtId="0" fontId="8" fillId="2" borderId="0" xfId="0" applyFont="1" applyFill="1" applyProtection="1"/>
    <xf numFmtId="0" fontId="10" fillId="2" borderId="0" xfId="0" applyFont="1" applyFill="1" applyProtection="1"/>
    <xf numFmtId="0" fontId="10" fillId="2" borderId="0" xfId="0" applyFont="1" applyFill="1" applyBorder="1" applyProtection="1"/>
    <xf numFmtId="0" fontId="13" fillId="2" borderId="0" xfId="0" applyFont="1" applyFill="1" applyBorder="1" applyProtection="1"/>
    <xf numFmtId="0" fontId="13" fillId="2" borderId="0" xfId="0" applyFont="1" applyFill="1" applyProtection="1"/>
    <xf numFmtId="0" fontId="14" fillId="2" borderId="0" xfId="0" applyFont="1" applyFill="1" applyProtection="1"/>
    <xf numFmtId="0" fontId="15" fillId="2" borderId="0" xfId="0" applyFont="1" applyFill="1" applyProtection="1"/>
    <xf numFmtId="0" fontId="16" fillId="2" borderId="0" xfId="0" applyFont="1" applyFill="1" applyProtection="1"/>
    <xf numFmtId="0" fontId="14" fillId="2" borderId="0" xfId="0" applyFont="1" applyFill="1" applyBorder="1" applyProtection="1"/>
    <xf numFmtId="0" fontId="12" fillId="2" borderId="0" xfId="0" applyFont="1" applyFill="1" applyProtection="1"/>
    <xf numFmtId="0" fontId="17" fillId="2" borderId="0" xfId="0" applyFont="1" applyFill="1" applyBorder="1" applyProtection="1"/>
    <xf numFmtId="0" fontId="11" fillId="18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3" fontId="18" fillId="21" borderId="1" xfId="0" applyNumberFormat="1" applyFont="1" applyFill="1" applyBorder="1" applyAlignment="1" applyProtection="1">
      <alignment horizontal="center" vertical="center"/>
    </xf>
    <xf numFmtId="0" fontId="9" fillId="2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26" fillId="21" borderId="6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23" fillId="21" borderId="6" xfId="0" applyFont="1" applyFill="1" applyBorder="1" applyAlignment="1" applyProtection="1">
      <alignment horizontal="center" vertical="center"/>
    </xf>
    <xf numFmtId="3" fontId="18" fillId="2" borderId="1" xfId="0" applyNumberFormat="1" applyFont="1" applyFill="1" applyBorder="1" applyAlignment="1" applyProtection="1">
      <alignment horizontal="center" vertical="center"/>
    </xf>
    <xf numFmtId="0" fontId="18" fillId="22" borderId="0" xfId="0" applyFont="1" applyFill="1" applyBorder="1" applyAlignment="1" applyProtection="1">
      <alignment horizontal="right"/>
    </xf>
    <xf numFmtId="0" fontId="21" fillId="22" borderId="13" xfId="0" applyFont="1" applyFill="1" applyBorder="1" applyAlignment="1" applyProtection="1">
      <alignment vertical="top" wrapText="1"/>
    </xf>
    <xf numFmtId="0" fontId="21" fillId="22" borderId="0" xfId="0" applyFont="1" applyFill="1" applyBorder="1" applyProtection="1"/>
    <xf numFmtId="0" fontId="9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8" fillId="2" borderId="1" xfId="0" quotePrefix="1" applyFont="1" applyFill="1" applyBorder="1" applyAlignment="1" applyProtection="1">
      <alignment horizontal="center" vertical="center"/>
      <protection locked="0"/>
    </xf>
    <xf numFmtId="3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9" fillId="12" borderId="1" xfId="0" applyFont="1" applyFill="1" applyBorder="1" applyAlignment="1">
      <alignment horizontal="center" vertical="center"/>
    </xf>
    <xf numFmtId="0" fontId="26" fillId="21" borderId="3" xfId="0" applyFont="1" applyFill="1" applyBorder="1" applyAlignment="1" applyProtection="1">
      <alignment horizontal="center" vertical="center"/>
    </xf>
    <xf numFmtId="3" fontId="18" fillId="21" borderId="9" xfId="0" applyNumberFormat="1" applyFont="1" applyFill="1" applyBorder="1" applyAlignment="1" applyProtection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20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Protection="1"/>
    <xf numFmtId="0" fontId="18" fillId="2" borderId="2" xfId="0" applyFont="1" applyFill="1" applyBorder="1" applyProtection="1"/>
    <xf numFmtId="167" fontId="20" fillId="2" borderId="2" xfId="0" applyNumberFormat="1" applyFont="1" applyFill="1" applyBorder="1" applyAlignment="1" applyProtection="1">
      <alignment horizontal="right" vertical="center"/>
    </xf>
    <xf numFmtId="0" fontId="28" fillId="2" borderId="12" xfId="0" applyFont="1" applyFill="1" applyBorder="1" applyAlignment="1" applyProtection="1">
      <alignment horizontal="center" vertical="center"/>
    </xf>
    <xf numFmtId="0" fontId="21" fillId="2" borderId="13" xfId="0" applyFont="1" applyFill="1" applyBorder="1" applyProtection="1"/>
    <xf numFmtId="0" fontId="18" fillId="2" borderId="0" xfId="0" applyFont="1" applyFill="1" applyBorder="1" applyAlignment="1" applyProtection="1">
      <alignment horizontal="right"/>
    </xf>
    <xf numFmtId="3" fontId="21" fillId="2" borderId="13" xfId="0" applyNumberFormat="1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18" fillId="23" borderId="0" xfId="0" applyFont="1" applyFill="1" applyBorder="1" applyAlignment="1" applyProtection="1">
      <alignment horizontal="center" vertical="center"/>
    </xf>
    <xf numFmtId="0" fontId="18" fillId="23" borderId="0" xfId="0" applyFont="1" applyFill="1" applyBorder="1" applyAlignment="1" applyProtection="1">
      <alignment horizontal="center" vertical="center"/>
      <protection locked="0"/>
    </xf>
    <xf numFmtId="0" fontId="10" fillId="23" borderId="0" xfId="0" applyFont="1" applyFill="1" applyBorder="1" applyProtection="1"/>
    <xf numFmtId="0" fontId="24" fillId="23" borderId="0" xfId="0" applyFont="1" applyFill="1" applyBorder="1" applyProtection="1"/>
    <xf numFmtId="0" fontId="18" fillId="23" borderId="0" xfId="0" applyFont="1" applyFill="1" applyBorder="1" applyAlignment="1" applyProtection="1">
      <alignment horizontal="left" vertical="center"/>
    </xf>
    <xf numFmtId="0" fontId="18" fillId="23" borderId="0" xfId="0" applyFont="1" applyFill="1" applyBorder="1" applyAlignment="1" applyProtection="1">
      <alignment horizontal="right" vertical="center"/>
    </xf>
    <xf numFmtId="0" fontId="18" fillId="23" borderId="4" xfId="0" applyFont="1" applyFill="1" applyBorder="1" applyAlignment="1" applyProtection="1">
      <alignment horizontal="left" vertical="center" indent="1"/>
    </xf>
    <xf numFmtId="0" fontId="24" fillId="23" borderId="4" xfId="0" applyFont="1" applyFill="1" applyBorder="1" applyProtection="1"/>
    <xf numFmtId="0" fontId="24" fillId="23" borderId="5" xfId="0" applyFont="1" applyFill="1" applyBorder="1" applyProtection="1"/>
    <xf numFmtId="0" fontId="21" fillId="23" borderId="13" xfId="0" applyFont="1" applyFill="1" applyBorder="1" applyAlignment="1" applyProtection="1">
      <alignment vertical="top" wrapText="1"/>
    </xf>
    <xf numFmtId="0" fontId="25" fillId="23" borderId="3" xfId="8" applyFont="1" applyFill="1" applyBorder="1" applyAlignment="1" applyProtection="1">
      <alignment horizontal="left" indent="1"/>
    </xf>
    <xf numFmtId="0" fontId="21" fillId="23" borderId="11" xfId="0" applyFont="1" applyFill="1" applyBorder="1" applyAlignment="1" applyProtection="1">
      <alignment vertical="top" wrapText="1"/>
    </xf>
    <xf numFmtId="0" fontId="32" fillId="23" borderId="10" xfId="0" applyFont="1" applyFill="1" applyBorder="1" applyProtection="1"/>
    <xf numFmtId="0" fontId="32" fillId="23" borderId="10" xfId="0" applyFont="1" applyFill="1" applyBorder="1" applyAlignment="1" applyProtection="1">
      <alignment horizontal="left" vertical="center"/>
    </xf>
    <xf numFmtId="14" fontId="34" fillId="2" borderId="10" xfId="8" applyNumberFormat="1" applyFont="1" applyFill="1" applyBorder="1" applyAlignment="1" applyProtection="1">
      <alignment horizontal="right" vertical="center"/>
    </xf>
    <xf numFmtId="0" fontId="25" fillId="23" borderId="3" xfId="8" applyFont="1" applyFill="1" applyBorder="1"/>
    <xf numFmtId="0" fontId="21" fillId="23" borderId="3" xfId="0" applyFont="1" applyFill="1" applyBorder="1" applyAlignment="1" applyProtection="1">
      <alignment vertical="top" wrapText="1"/>
    </xf>
    <xf numFmtId="0" fontId="18" fillId="23" borderId="4" xfId="0" applyFont="1" applyFill="1" applyBorder="1" applyAlignment="1" applyProtection="1">
      <alignment horizontal="right" vertical="center"/>
    </xf>
    <xf numFmtId="0" fontId="18" fillId="23" borderId="4" xfId="0" applyFont="1" applyFill="1" applyBorder="1" applyAlignment="1" applyProtection="1">
      <alignment horizontal="left" vertical="center"/>
    </xf>
    <xf numFmtId="0" fontId="27" fillId="23" borderId="4" xfId="0" applyFont="1" applyFill="1" applyBorder="1" applyProtection="1"/>
    <xf numFmtId="0" fontId="35" fillId="23" borderId="10" xfId="8" applyFont="1" applyFill="1" applyBorder="1"/>
    <xf numFmtId="0" fontId="35" fillId="23" borderId="5" xfId="8" applyFont="1" applyFill="1" applyBorder="1"/>
    <xf numFmtId="0" fontId="32" fillId="23" borderId="10" xfId="0" applyFont="1" applyFill="1" applyBorder="1" applyAlignment="1" applyProtection="1">
      <alignment horizontal="left"/>
    </xf>
    <xf numFmtId="0" fontId="27" fillId="23" borderId="0" xfId="0" applyFont="1" applyFill="1" applyBorder="1" applyProtection="1"/>
    <xf numFmtId="0" fontId="25" fillId="23" borderId="13" xfId="8" applyFont="1" applyFill="1" applyBorder="1"/>
    <xf numFmtId="0" fontId="18" fillId="23" borderId="0" xfId="0" applyFont="1" applyFill="1" applyBorder="1" applyAlignment="1" applyProtection="1">
      <alignment horizontal="left" vertical="center" indent="1"/>
    </xf>
    <xf numFmtId="0" fontId="36" fillId="23" borderId="10" xfId="0" applyFont="1" applyFill="1" applyBorder="1" applyProtection="1"/>
    <xf numFmtId="0" fontId="33" fillId="23" borderId="10" xfId="8" applyFont="1" applyFill="1" applyBorder="1" applyAlignment="1" applyProtection="1"/>
    <xf numFmtId="0" fontId="38" fillId="23" borderId="10" xfId="8" applyFont="1" applyFill="1" applyBorder="1"/>
    <xf numFmtId="0" fontId="38" fillId="23" borderId="5" xfId="8" applyFont="1" applyFill="1" applyBorder="1"/>
    <xf numFmtId="0" fontId="18" fillId="23" borderId="3" xfId="0" applyFont="1" applyFill="1" applyBorder="1" applyAlignment="1" applyProtection="1">
      <alignment horizontal="left" vertical="center" indent="1"/>
    </xf>
    <xf numFmtId="0" fontId="35" fillId="23" borderId="10" xfId="8" applyFont="1" applyFill="1" applyBorder="1" applyAlignment="1">
      <alignment horizontal="left"/>
    </xf>
    <xf numFmtId="0" fontId="32" fillId="23" borderId="10" xfId="0" applyFont="1" applyFill="1" applyBorder="1" applyAlignment="1" applyProtection="1">
      <alignment vertical="center"/>
    </xf>
    <xf numFmtId="0" fontId="10" fillId="23" borderId="3" xfId="0" applyFont="1" applyFill="1" applyBorder="1" applyProtection="1"/>
    <xf numFmtId="0" fontId="32" fillId="23" borderId="10" xfId="0" applyFont="1" applyFill="1" applyBorder="1" applyAlignment="1" applyProtection="1"/>
    <xf numFmtId="0" fontId="18" fillId="23" borderId="0" xfId="0" applyFont="1" applyFill="1" applyBorder="1" applyAlignment="1" applyProtection="1">
      <alignment horizontal="right"/>
    </xf>
    <xf numFmtId="0" fontId="21" fillId="23" borderId="3" xfId="0" applyFont="1" applyFill="1" applyBorder="1" applyProtection="1"/>
    <xf numFmtId="0" fontId="18" fillId="23" borderId="4" xfId="0" applyFont="1" applyFill="1" applyBorder="1" applyAlignment="1" applyProtection="1">
      <alignment horizontal="right"/>
    </xf>
    <xf numFmtId="0" fontId="18" fillId="23" borderId="10" xfId="0" applyFont="1" applyFill="1" applyBorder="1" applyAlignment="1" applyProtection="1">
      <alignment horizontal="right" vertical="center"/>
    </xf>
    <xf numFmtId="165" fontId="21" fillId="24" borderId="3" xfId="2" applyFont="1" applyFill="1" applyBorder="1" applyAlignment="1" applyProtection="1">
      <alignment horizontal="left" vertical="center" indent="1"/>
    </xf>
    <xf numFmtId="0" fontId="21" fillId="23" borderId="13" xfId="0" applyFont="1" applyFill="1" applyBorder="1" applyAlignment="1" applyProtection="1">
      <alignment horizontal="left" vertical="center"/>
    </xf>
    <xf numFmtId="0" fontId="36" fillId="23" borderId="10" xfId="0" applyFont="1" applyFill="1" applyBorder="1" applyAlignment="1" applyProtection="1">
      <alignment vertical="center"/>
    </xf>
    <xf numFmtId="0" fontId="9" fillId="25" borderId="1" xfId="0" applyFont="1" applyFill="1" applyBorder="1" applyAlignment="1" applyProtection="1">
      <alignment horizontal="center" vertical="center"/>
    </xf>
    <xf numFmtId="0" fontId="21" fillId="23" borderId="0" xfId="0" applyFont="1" applyFill="1" applyBorder="1" applyAlignment="1" applyProtection="1">
      <alignment vertical="top" wrapText="1"/>
    </xf>
    <xf numFmtId="0" fontId="24" fillId="23" borderId="10" xfId="0" applyFont="1" applyFill="1" applyBorder="1" applyProtection="1"/>
    <xf numFmtId="0" fontId="21" fillId="23" borderId="13" xfId="0" applyFont="1" applyFill="1" applyBorder="1" applyProtection="1"/>
    <xf numFmtId="0" fontId="9" fillId="6" borderId="8" xfId="0" applyFont="1" applyFill="1" applyBorder="1" applyAlignment="1">
      <alignment horizontal="center" vertical="center"/>
    </xf>
    <xf numFmtId="0" fontId="31" fillId="26" borderId="6" xfId="0" applyFont="1" applyFill="1" applyBorder="1" applyAlignment="1" applyProtection="1"/>
    <xf numFmtId="0" fontId="31" fillId="26" borderId="7" xfId="0" applyFont="1" applyFill="1" applyBorder="1" applyAlignment="1" applyProtection="1">
      <alignment horizontal="right"/>
    </xf>
    <xf numFmtId="0" fontId="31" fillId="26" borderId="7" xfId="0" applyFont="1" applyFill="1" applyBorder="1" applyAlignment="1" applyProtection="1"/>
    <xf numFmtId="0" fontId="31" fillId="26" borderId="8" xfId="0" applyFont="1" applyFill="1" applyBorder="1" applyAlignment="1" applyProtection="1"/>
    <xf numFmtId="0" fontId="31" fillId="26" borderId="6" xfId="0" applyFont="1" applyFill="1" applyBorder="1" applyAlignment="1" applyProtection="1">
      <alignment vertical="center"/>
    </xf>
    <xf numFmtId="0" fontId="30" fillId="26" borderId="7" xfId="0" applyFont="1" applyFill="1" applyBorder="1" applyAlignment="1" applyProtection="1">
      <alignment vertical="center"/>
    </xf>
    <xf numFmtId="0" fontId="30" fillId="26" borderId="8" xfId="0" applyFont="1" applyFill="1" applyBorder="1" applyAlignment="1" applyProtection="1">
      <alignment vertical="center"/>
    </xf>
    <xf numFmtId="0" fontId="41" fillId="26" borderId="6" xfId="0" applyFont="1" applyFill="1" applyBorder="1" applyProtection="1"/>
    <xf numFmtId="0" fontId="30" fillId="26" borderId="7" xfId="0" applyFont="1" applyFill="1" applyBorder="1" applyAlignment="1" applyProtection="1">
      <alignment horizontal="left" vertical="center" indent="1"/>
    </xf>
    <xf numFmtId="0" fontId="30" fillId="26" borderId="7" xfId="0" applyFont="1" applyFill="1" applyBorder="1" applyAlignment="1" applyProtection="1">
      <alignment horizontal="right" vertical="center"/>
    </xf>
    <xf numFmtId="0" fontId="30" fillId="26" borderId="7" xfId="0" applyFont="1" applyFill="1" applyBorder="1" applyAlignment="1" applyProtection="1">
      <alignment horizontal="left" vertical="center"/>
    </xf>
    <xf numFmtId="0" fontId="42" fillId="26" borderId="8" xfId="8" applyFont="1" applyFill="1" applyBorder="1"/>
    <xf numFmtId="0" fontId="31" fillId="26" borderId="3" xfId="0" applyFont="1" applyFill="1" applyBorder="1" applyAlignment="1" applyProtection="1"/>
    <xf numFmtId="0" fontId="31" fillId="26" borderId="4" xfId="0" applyFont="1" applyFill="1" applyBorder="1" applyAlignment="1" applyProtection="1">
      <alignment horizontal="right"/>
    </xf>
    <xf numFmtId="0" fontId="31" fillId="26" borderId="4" xfId="0" applyFont="1" applyFill="1" applyBorder="1" applyAlignment="1" applyProtection="1"/>
    <xf numFmtId="0" fontId="31" fillId="26" borderId="5" xfId="0" applyFont="1" applyFill="1" applyBorder="1" applyAlignment="1" applyProtection="1"/>
    <xf numFmtId="0" fontId="30" fillId="26" borderId="4" xfId="0" applyFont="1" applyFill="1" applyBorder="1" applyAlignment="1" applyProtection="1">
      <alignment horizontal="right"/>
    </xf>
    <xf numFmtId="0" fontId="30" fillId="26" borderId="4" xfId="0" applyFont="1" applyFill="1" applyBorder="1" applyAlignment="1" applyProtection="1"/>
    <xf numFmtId="0" fontId="30" fillId="26" borderId="5" xfId="0" applyFont="1" applyFill="1" applyBorder="1" applyAlignment="1" applyProtection="1"/>
    <xf numFmtId="0" fontId="30" fillId="26" borderId="4" xfId="0" applyFont="1" applyFill="1" applyBorder="1" applyAlignment="1" applyProtection="1">
      <alignment horizontal="right" vertical="center"/>
    </xf>
    <xf numFmtId="0" fontId="31" fillId="26" borderId="4" xfId="0" applyFont="1" applyFill="1" applyBorder="1" applyAlignment="1" applyProtection="1">
      <alignment horizontal="right" vertical="center"/>
    </xf>
    <xf numFmtId="0" fontId="31" fillId="26" borderId="3" xfId="0" applyFont="1" applyFill="1" applyBorder="1" applyAlignment="1" applyProtection="1">
      <alignment vertical="center"/>
    </xf>
    <xf numFmtId="0" fontId="30" fillId="26" borderId="4" xfId="0" applyFont="1" applyFill="1" applyBorder="1" applyAlignment="1" applyProtection="1">
      <alignment vertical="center"/>
    </xf>
    <xf numFmtId="0" fontId="30" fillId="26" borderId="5" xfId="0" applyFont="1" applyFill="1" applyBorder="1" applyAlignment="1" applyProtection="1">
      <alignment vertical="center"/>
    </xf>
    <xf numFmtId="0" fontId="31" fillId="26" borderId="3" xfId="0" applyFont="1" applyFill="1" applyBorder="1" applyAlignment="1" applyProtection="1">
      <alignment horizontal="left" vertical="center"/>
    </xf>
    <xf numFmtId="0" fontId="30" fillId="26" borderId="5" xfId="0" applyFont="1" applyFill="1" applyBorder="1" applyAlignment="1" applyProtection="1">
      <alignment horizontal="right" vertical="center"/>
    </xf>
    <xf numFmtId="0" fontId="14" fillId="26" borderId="4" xfId="0" applyFont="1" applyFill="1" applyBorder="1" applyProtection="1"/>
    <xf numFmtId="0" fontId="31" fillId="26" borderId="4" xfId="0" applyFont="1" applyFill="1" applyBorder="1" applyAlignment="1" applyProtection="1">
      <alignment vertical="center"/>
    </xf>
    <xf numFmtId="0" fontId="39" fillId="26" borderId="4" xfId="0" applyFont="1" applyFill="1" applyBorder="1" applyProtection="1"/>
    <xf numFmtId="0" fontId="31" fillId="26" borderId="5" xfId="0" applyFont="1" applyFill="1" applyBorder="1" applyAlignment="1" applyProtection="1">
      <alignment vertical="center"/>
    </xf>
    <xf numFmtId="0" fontId="31" fillId="26" borderId="7" xfId="0" applyFont="1" applyFill="1" applyBorder="1" applyAlignment="1" applyProtection="1">
      <alignment vertical="center"/>
    </xf>
    <xf numFmtId="0" fontId="31" fillId="26" borderId="8" xfId="0" applyFont="1" applyFill="1" applyBorder="1" applyAlignment="1" applyProtection="1">
      <alignment vertical="center"/>
    </xf>
    <xf numFmtId="0" fontId="9" fillId="23" borderId="0" xfId="0" applyFont="1" applyFill="1" applyBorder="1" applyAlignment="1">
      <alignment horizontal="center" vertical="center"/>
    </xf>
    <xf numFmtId="0" fontId="11" fillId="23" borderId="0" xfId="0" applyFont="1" applyFill="1" applyBorder="1" applyAlignment="1">
      <alignment horizontal="center" vertical="center"/>
    </xf>
    <xf numFmtId="0" fontId="30" fillId="23" borderId="4" xfId="0" applyFont="1" applyFill="1" applyBorder="1" applyAlignment="1" applyProtection="1">
      <alignment horizontal="left" vertical="center" indent="1"/>
    </xf>
    <xf numFmtId="0" fontId="18" fillId="2" borderId="1" xfId="0" applyFont="1" applyFill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32" fillId="23" borderId="10" xfId="0" applyFont="1" applyFill="1" applyBorder="1" applyAlignment="1" applyProtection="1">
      <alignment vertical="center" wrapText="1"/>
    </xf>
    <xf numFmtId="0" fontId="9" fillId="23" borderId="0" xfId="0" applyFont="1" applyFill="1" applyBorder="1" applyAlignment="1" applyProtection="1">
      <alignment horizontal="center" vertical="center"/>
    </xf>
    <xf numFmtId="0" fontId="33" fillId="23" borderId="10" xfId="8" applyFont="1" applyFill="1" applyBorder="1" applyProtection="1"/>
    <xf numFmtId="0" fontId="35" fillId="23" borderId="10" xfId="8" applyFont="1" applyFill="1" applyBorder="1" applyProtection="1"/>
    <xf numFmtId="0" fontId="40" fillId="23" borderId="0" xfId="0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2" fillId="23" borderId="0" xfId="0" applyFont="1" applyFill="1" applyBorder="1" applyAlignment="1" applyProtection="1">
      <alignment horizontal="center" vertical="center"/>
    </xf>
    <xf numFmtId="0" fontId="26" fillId="21" borderId="1" xfId="0" applyFont="1" applyFill="1" applyBorder="1" applyAlignment="1" applyProtection="1">
      <alignment horizontal="center" vertical="center"/>
    </xf>
    <xf numFmtId="0" fontId="18" fillId="23" borderId="0" xfId="0" applyFont="1" applyFill="1" applyBorder="1" applyAlignment="1" applyProtection="1">
      <alignment horizontal="center"/>
    </xf>
    <xf numFmtId="0" fontId="9" fillId="27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5" fillId="23" borderId="0" xfId="0" applyFont="1" applyFill="1" applyBorder="1" applyProtection="1"/>
    <xf numFmtId="0" fontId="45" fillId="23" borderId="0" xfId="0" applyFont="1" applyFill="1" applyBorder="1" applyAlignment="1" applyProtection="1">
      <alignment horizontal="center" vertical="center"/>
    </xf>
    <xf numFmtId="0" fontId="18" fillId="23" borderId="0" xfId="0" quotePrefix="1" applyFont="1" applyFill="1" applyBorder="1" applyAlignment="1" applyProtection="1">
      <alignment horizontal="center" vertical="center"/>
    </xf>
    <xf numFmtId="0" fontId="45" fillId="23" borderId="0" xfId="0" applyFont="1" applyFill="1" applyBorder="1" applyAlignment="1" applyProtection="1">
      <alignment horizontal="right" vertical="center"/>
    </xf>
    <xf numFmtId="0" fontId="45" fillId="23" borderId="0" xfId="0" applyFont="1" applyFill="1" applyBorder="1" applyAlignment="1" applyProtection="1">
      <alignment horizontal="right"/>
    </xf>
    <xf numFmtId="0" fontId="21" fillId="23" borderId="13" xfId="0" applyFont="1" applyFill="1" applyBorder="1" applyAlignment="1" applyProtection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8" fillId="23" borderId="13" xfId="0" applyFont="1" applyFill="1" applyBorder="1" applyAlignment="1" applyProtection="1">
      <alignment horizontal="left" vertical="center" indent="1"/>
    </xf>
    <xf numFmtId="0" fontId="30" fillId="23" borderId="0" xfId="0" applyFont="1" applyFill="1" applyBorder="1" applyAlignment="1" applyProtection="1">
      <alignment horizontal="left" vertical="center" indent="1"/>
    </xf>
    <xf numFmtId="0" fontId="10" fillId="23" borderId="10" xfId="0" applyFont="1" applyFill="1" applyBorder="1" applyProtection="1"/>
    <xf numFmtId="0" fontId="13" fillId="23" borderId="10" xfId="0" applyFont="1" applyFill="1" applyBorder="1" applyProtection="1"/>
    <xf numFmtId="0" fontId="10" fillId="23" borderId="13" xfId="0" applyFont="1" applyFill="1" applyBorder="1" applyProtection="1"/>
    <xf numFmtId="0" fontId="18" fillId="23" borderId="10" xfId="0" applyFont="1" applyFill="1" applyBorder="1" applyAlignment="1" applyProtection="1">
      <alignment horizontal="right"/>
    </xf>
    <xf numFmtId="0" fontId="18" fillId="23" borderId="13" xfId="0" applyFont="1" applyFill="1" applyBorder="1" applyAlignment="1" applyProtection="1">
      <alignment horizontal="right" vertical="center"/>
    </xf>
    <xf numFmtId="0" fontId="32" fillId="23" borderId="10" xfId="0" applyFont="1" applyFill="1" applyBorder="1" applyAlignment="1" applyProtection="1">
      <alignment horizontal="left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44" fillId="23" borderId="0" xfId="0" applyFont="1" applyFill="1" applyBorder="1" applyAlignment="1">
      <alignment horizontal="center" vertical="center"/>
    </xf>
    <xf numFmtId="0" fontId="45" fillId="23" borderId="0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0" fontId="45" fillId="23" borderId="0" xfId="0" applyFont="1" applyFill="1" applyBorder="1" applyAlignment="1" applyProtection="1">
      <alignment horizontal="left" vertical="center"/>
    </xf>
    <xf numFmtId="0" fontId="49" fillId="23" borderId="1" xfId="0" applyFont="1" applyFill="1" applyBorder="1" applyAlignment="1" applyProtection="1">
      <alignment horizontal="center" vertical="center"/>
      <protection locked="0"/>
    </xf>
    <xf numFmtId="0" fontId="44" fillId="23" borderId="0" xfId="0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>
      <alignment horizontal="center" vertical="center"/>
    </xf>
    <xf numFmtId="0" fontId="18" fillId="30" borderId="1" xfId="0" applyFont="1" applyFill="1" applyBorder="1" applyAlignment="1" applyProtection="1">
      <alignment horizontal="right"/>
      <protection locked="0"/>
    </xf>
    <xf numFmtId="0" fontId="18" fillId="30" borderId="1" xfId="0" applyFont="1" applyFill="1" applyBorder="1" applyAlignment="1" applyProtection="1">
      <alignment horizontal="center" vertical="center"/>
      <protection locked="0"/>
    </xf>
    <xf numFmtId="0" fontId="18" fillId="30" borderId="1" xfId="0" quotePrefix="1" applyFont="1" applyFill="1" applyBorder="1" applyAlignment="1" applyProtection="1">
      <alignment horizontal="center" vertical="center"/>
      <protection locked="0"/>
    </xf>
    <xf numFmtId="0" fontId="9" fillId="20" borderId="0" xfId="0" applyFont="1" applyFill="1" applyBorder="1" applyAlignment="1">
      <alignment horizontal="center" vertical="center"/>
    </xf>
    <xf numFmtId="0" fontId="18" fillId="30" borderId="8" xfId="0" applyFont="1" applyFill="1" applyBorder="1" applyAlignment="1" applyProtection="1">
      <alignment horizontal="center" vertical="center"/>
      <protection locked="0"/>
    </xf>
    <xf numFmtId="0" fontId="18" fillId="30" borderId="6" xfId="0" applyFont="1" applyFill="1" applyBorder="1" applyAlignment="1" applyProtection="1">
      <alignment horizontal="center" vertical="center"/>
      <protection locked="0"/>
    </xf>
    <xf numFmtId="0" fontId="18" fillId="2" borderId="1" xfId="0" quotePrefix="1" applyFont="1" applyFill="1" applyBorder="1" applyAlignment="1" applyProtection="1">
      <alignment horizontal="center" vertical="center"/>
    </xf>
    <xf numFmtId="0" fontId="48" fillId="31" borderId="1" xfId="0" applyFont="1" applyFill="1" applyBorder="1" applyAlignment="1" applyProtection="1">
      <alignment horizontal="center" vertical="center"/>
      <protection locked="0"/>
    </xf>
    <xf numFmtId="0" fontId="47" fillId="31" borderId="1" xfId="0" applyFont="1" applyFill="1" applyBorder="1" applyAlignment="1" applyProtection="1">
      <alignment horizontal="center" vertical="center"/>
      <protection locked="0"/>
    </xf>
    <xf numFmtId="0" fontId="46" fillId="31" borderId="1" xfId="0" applyFont="1" applyFill="1" applyBorder="1" applyAlignment="1" applyProtection="1">
      <alignment horizontal="center" vertical="center"/>
      <protection locked="0"/>
    </xf>
    <xf numFmtId="0" fontId="18" fillId="30" borderId="14" xfId="0" applyFont="1" applyFill="1" applyBorder="1" applyAlignment="1" applyProtection="1">
      <alignment horizontal="right"/>
    </xf>
    <xf numFmtId="49" fontId="18" fillId="2" borderId="15" xfId="0" applyNumberFormat="1" applyFont="1" applyFill="1" applyBorder="1" applyAlignment="1" applyProtection="1">
      <alignment horizontal="left"/>
    </xf>
    <xf numFmtId="0" fontId="47" fillId="31" borderId="14" xfId="0" applyFont="1" applyFill="1" applyBorder="1" applyAlignment="1" applyProtection="1">
      <alignment horizontal="center" vertical="center"/>
      <protection locked="0"/>
    </xf>
    <xf numFmtId="167" fontId="18" fillId="21" borderId="1" xfId="0" applyNumberFormat="1" applyFont="1" applyFill="1" applyBorder="1" applyAlignment="1" applyProtection="1">
      <alignment horizontal="center" vertical="center"/>
    </xf>
    <xf numFmtId="0" fontId="32" fillId="23" borderId="10" xfId="0" applyFont="1" applyFill="1" applyBorder="1" applyAlignment="1" applyProtection="1">
      <alignment horizontal="left" vertical="center" wrapText="1"/>
    </xf>
    <xf numFmtId="0" fontId="32" fillId="23" borderId="12" xfId="0" applyFont="1" applyFill="1" applyBorder="1" applyAlignment="1" applyProtection="1">
      <alignment horizontal="left" vertical="center" wrapText="1"/>
    </xf>
    <xf numFmtId="0" fontId="44" fillId="28" borderId="1" xfId="0" applyFont="1" applyFill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/>
    </xf>
    <xf numFmtId="167" fontId="18" fillId="2" borderId="6" xfId="2" applyNumberFormat="1" applyFont="1" applyFill="1" applyBorder="1" applyAlignment="1" applyProtection="1">
      <alignment horizontal="center" vertical="center" wrapText="1"/>
    </xf>
    <xf numFmtId="167" fontId="18" fillId="2" borderId="8" xfId="2" applyNumberFormat="1" applyFont="1" applyFill="1" applyBorder="1" applyAlignment="1" applyProtection="1">
      <alignment horizontal="center" vertical="center" wrapText="1"/>
    </xf>
    <xf numFmtId="167" fontId="18" fillId="2" borderId="6" xfId="0" applyNumberFormat="1" applyFont="1" applyFill="1" applyBorder="1" applyAlignment="1" applyProtection="1">
      <alignment horizontal="center" vertical="center"/>
    </xf>
    <xf numFmtId="167" fontId="18" fillId="2" borderId="8" xfId="0" applyNumberFormat="1" applyFont="1" applyFill="1" applyBorder="1" applyAlignment="1" applyProtection="1">
      <alignment horizontal="center" vertical="center"/>
    </xf>
    <xf numFmtId="0" fontId="9" fillId="27" borderId="6" xfId="0" applyFont="1" applyFill="1" applyBorder="1" applyAlignment="1">
      <alignment horizontal="center" vertical="center"/>
    </xf>
    <xf numFmtId="0" fontId="9" fillId="27" borderId="8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167" fontId="18" fillId="21" borderId="3" xfId="0" applyNumberFormat="1" applyFont="1" applyFill="1" applyBorder="1" applyAlignment="1" applyProtection="1">
      <alignment horizontal="center" vertical="center"/>
    </xf>
    <xf numFmtId="167" fontId="18" fillId="21" borderId="5" xfId="0" applyNumberFormat="1" applyFont="1" applyFill="1" applyBorder="1" applyAlignment="1" applyProtection="1">
      <alignment horizontal="center" vertical="center"/>
    </xf>
    <xf numFmtId="167" fontId="18" fillId="2" borderId="1" xfId="2" applyNumberFormat="1" applyFont="1" applyFill="1" applyBorder="1" applyAlignment="1" applyProtection="1">
      <alignment horizontal="center" vertical="center" wrapText="1"/>
    </xf>
    <xf numFmtId="167" fontId="18" fillId="2" borderId="1" xfId="0" applyNumberFormat="1" applyFont="1" applyFill="1" applyBorder="1" applyAlignment="1" applyProtection="1">
      <alignment horizontal="center" vertical="center"/>
    </xf>
    <xf numFmtId="0" fontId="29" fillId="23" borderId="2" xfId="0" applyFont="1" applyFill="1" applyBorder="1" applyAlignment="1" applyProtection="1">
      <alignment horizontal="center" vertical="top" wrapText="1"/>
    </xf>
    <xf numFmtId="167" fontId="18" fillId="21" borderId="6" xfId="0" applyNumberFormat="1" applyFont="1" applyFill="1" applyBorder="1" applyAlignment="1" applyProtection="1">
      <alignment horizontal="center" vertical="center"/>
    </xf>
    <xf numFmtId="167" fontId="18" fillId="21" borderId="8" xfId="0" applyNumberFormat="1" applyFont="1" applyFill="1" applyBorder="1" applyAlignment="1" applyProtection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8" fillId="23" borderId="2" xfId="0" applyFont="1" applyFill="1" applyBorder="1" applyAlignment="1" applyProtection="1">
      <alignment horizontal="center"/>
    </xf>
    <xf numFmtId="0" fontId="32" fillId="23" borderId="12" xfId="0" applyFont="1" applyFill="1" applyBorder="1" applyAlignment="1" applyProtection="1">
      <alignment horizontal="left" vertical="top" wrapText="1"/>
    </xf>
    <xf numFmtId="0" fontId="32" fillId="23" borderId="10" xfId="0" applyFont="1" applyFill="1" applyBorder="1" applyAlignment="1" applyProtection="1">
      <alignment horizontal="left" vertical="top" wrapText="1"/>
    </xf>
    <xf numFmtId="0" fontId="19" fillId="2" borderId="2" xfId="0" applyFont="1" applyFill="1" applyBorder="1" applyAlignment="1" applyProtection="1">
      <alignment horizontal="center" vertical="center"/>
    </xf>
    <xf numFmtId="167" fontId="18" fillId="21" borderId="4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169" fontId="22" fillId="23" borderId="6" xfId="9" applyNumberFormat="1" applyFont="1" applyFill="1" applyBorder="1" applyAlignment="1" applyProtection="1">
      <alignment horizontal="center" vertical="center"/>
    </xf>
    <xf numFmtId="169" fontId="22" fillId="23" borderId="7" xfId="9" applyNumberFormat="1" applyFont="1" applyFill="1" applyBorder="1" applyAlignment="1" applyProtection="1">
      <alignment horizontal="center" vertical="center"/>
    </xf>
    <xf numFmtId="169" fontId="22" fillId="23" borderId="8" xfId="9" applyNumberFormat="1" applyFont="1" applyFill="1" applyBorder="1" applyAlignment="1" applyProtection="1">
      <alignment horizontal="center" vertical="center"/>
    </xf>
    <xf numFmtId="168" fontId="22" fillId="23" borderId="6" xfId="0" applyNumberFormat="1" applyFont="1" applyFill="1" applyBorder="1" applyAlignment="1" applyProtection="1">
      <alignment horizontal="center" vertical="center"/>
    </xf>
    <xf numFmtId="168" fontId="22" fillId="23" borderId="7" xfId="0" applyNumberFormat="1" applyFont="1" applyFill="1" applyBorder="1" applyAlignment="1" applyProtection="1">
      <alignment horizontal="center" vertical="center"/>
    </xf>
    <xf numFmtId="168" fontId="22" fillId="23" borderId="8" xfId="0" applyNumberFormat="1" applyFont="1" applyFill="1" applyBorder="1" applyAlignment="1" applyProtection="1">
      <alignment horizontal="center" vertical="center"/>
    </xf>
    <xf numFmtId="167" fontId="18" fillId="2" borderId="7" xfId="2" applyNumberFormat="1" applyFont="1" applyFill="1" applyBorder="1" applyAlignment="1" applyProtection="1">
      <alignment horizontal="center" vertical="center" wrapText="1"/>
    </xf>
    <xf numFmtId="49" fontId="18" fillId="2" borderId="16" xfId="0" applyNumberFormat="1" applyFont="1" applyFill="1" applyBorder="1" applyAlignment="1" applyProtection="1">
      <alignment horizontal="left"/>
    </xf>
    <xf numFmtId="49" fontId="18" fillId="2" borderId="15" xfId="0" applyNumberFormat="1" applyFont="1" applyFill="1" applyBorder="1" applyAlignment="1" applyProtection="1">
      <alignment horizontal="left"/>
    </xf>
    <xf numFmtId="167" fontId="18" fillId="0" borderId="6" xfId="2" applyNumberFormat="1" applyFont="1" applyFill="1" applyBorder="1" applyAlignment="1" applyProtection="1">
      <alignment horizontal="center" vertical="center" wrapText="1"/>
    </xf>
    <xf numFmtId="167" fontId="18" fillId="0" borderId="8" xfId="2" applyNumberFormat="1" applyFont="1" applyFill="1" applyBorder="1" applyAlignment="1" applyProtection="1">
      <alignment horizontal="center" vertical="center" wrapText="1"/>
    </xf>
    <xf numFmtId="167" fontId="18" fillId="0" borderId="6" xfId="0" applyNumberFormat="1" applyFont="1" applyFill="1" applyBorder="1" applyAlignment="1" applyProtection="1">
      <alignment horizontal="center" vertical="center"/>
    </xf>
    <xf numFmtId="167" fontId="18" fillId="0" borderId="8" xfId="0" applyNumberFormat="1" applyFont="1" applyFill="1" applyBorder="1" applyAlignment="1" applyProtection="1">
      <alignment horizontal="center" vertical="center"/>
    </xf>
    <xf numFmtId="167" fontId="18" fillId="2" borderId="7" xfId="0" applyNumberFormat="1" applyFont="1" applyFill="1" applyBorder="1" applyAlignment="1" applyProtection="1">
      <alignment horizontal="center" vertical="center"/>
    </xf>
    <xf numFmtId="0" fontId="32" fillId="23" borderId="10" xfId="0" applyFont="1" applyFill="1" applyBorder="1" applyAlignment="1" applyProtection="1">
      <alignment horizontal="left" vertical="top"/>
    </xf>
  </cellXfs>
  <cellStyles count="10">
    <cellStyle name="Excel Built-in Normal" xfId="2"/>
    <cellStyle name="Excel Built-in Normal 1" xfId="3"/>
    <cellStyle name="Heading" xfId="4"/>
    <cellStyle name="Heading1" xfId="5"/>
    <cellStyle name="Normale 2" xfId="1"/>
    <cellStyle name="Result" xfId="6"/>
    <cellStyle name="Result2" xfId="7"/>
    <cellStyle name="Гиперссылка" xfId="8" builtinId="8"/>
    <cellStyle name="Обычный" xfId="0" builtinId="0"/>
    <cellStyle name="Финансовый" xfId="9" builtinId="3"/>
  </cellStyles>
  <dxfs count="0"/>
  <tableStyles count="0" defaultTableStyle="TableStyleMedium2" defaultPivotStyle="PivotStyleLight16"/>
  <colors>
    <mruColors>
      <color rgb="FFF9E7F0"/>
      <color rgb="FFFFCCCC"/>
      <color rgb="FFFFB9C8"/>
      <color rgb="FFE91E63"/>
      <color rgb="FFFEFFDD"/>
      <color rgb="FFD8347A"/>
      <color rgb="FF33473B"/>
      <color rgb="FF0E0C7B"/>
      <color rgb="FFB5886B"/>
      <color rgb="FFDB31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e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6" Type="http://schemas.openxmlformats.org/officeDocument/2006/relationships/image" Target="../media/image75.jpg"/><Relationship Id="rId84" Type="http://schemas.openxmlformats.org/officeDocument/2006/relationships/image" Target="../media/image83.jpg"/><Relationship Id="rId7" Type="http://schemas.openxmlformats.org/officeDocument/2006/relationships/image" Target="../media/image7.jpg"/><Relationship Id="rId71" Type="http://schemas.openxmlformats.org/officeDocument/2006/relationships/image" Target="../media/image70.jp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5.jpg"/><Relationship Id="rId74" Type="http://schemas.openxmlformats.org/officeDocument/2006/relationships/image" Target="../media/image73.jpeg"/><Relationship Id="rId79" Type="http://schemas.openxmlformats.org/officeDocument/2006/relationships/image" Target="../media/image78.jpg"/><Relationship Id="rId5" Type="http://schemas.openxmlformats.org/officeDocument/2006/relationships/image" Target="../media/image5.jpg"/><Relationship Id="rId61" Type="http://schemas.openxmlformats.org/officeDocument/2006/relationships/image" Target="../media/image60.jpeg"/><Relationship Id="rId82" Type="http://schemas.openxmlformats.org/officeDocument/2006/relationships/image" Target="../media/image81.jp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e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3.jpg"/><Relationship Id="rId69" Type="http://schemas.openxmlformats.org/officeDocument/2006/relationships/image" Target="../media/image68.jpg"/><Relationship Id="rId77" Type="http://schemas.openxmlformats.org/officeDocument/2006/relationships/image" Target="../media/image7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1.jpg"/><Relationship Id="rId80" Type="http://schemas.openxmlformats.org/officeDocument/2006/relationships/image" Target="../media/image79.jpg"/><Relationship Id="rId85" Type="http://schemas.openxmlformats.org/officeDocument/2006/relationships/image" Target="../media/image84.jpg"/><Relationship Id="rId3" Type="http://schemas.openxmlformats.org/officeDocument/2006/relationships/image" Target="../media/image3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eg"/><Relationship Id="rId59" Type="http://schemas.openxmlformats.org/officeDocument/2006/relationships/hyperlink" Target="http://www.opt.ori-ru.com" TargetMode="External"/><Relationship Id="rId67" Type="http://schemas.openxmlformats.org/officeDocument/2006/relationships/image" Target="../media/image66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1.jpeg"/><Relationship Id="rId70" Type="http://schemas.openxmlformats.org/officeDocument/2006/relationships/image" Target="../media/image69.jpg"/><Relationship Id="rId75" Type="http://schemas.openxmlformats.org/officeDocument/2006/relationships/image" Target="../media/image74.jpg"/><Relationship Id="rId83" Type="http://schemas.openxmlformats.org/officeDocument/2006/relationships/image" Target="../media/image8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59.jpeg"/><Relationship Id="rId65" Type="http://schemas.openxmlformats.org/officeDocument/2006/relationships/image" Target="../media/image64.jpg"/><Relationship Id="rId73" Type="http://schemas.openxmlformats.org/officeDocument/2006/relationships/image" Target="../media/image72.jpg"/><Relationship Id="rId78" Type="http://schemas.openxmlformats.org/officeDocument/2006/relationships/image" Target="../media/image77.jpg"/><Relationship Id="rId81" Type="http://schemas.openxmlformats.org/officeDocument/2006/relationships/image" Target="../media/image80.jpg"/><Relationship Id="rId86" Type="http://schemas.openxmlformats.org/officeDocument/2006/relationships/image" Target="../media/image8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222</xdr:row>
      <xdr:rowOff>133350</xdr:rowOff>
    </xdr:from>
    <xdr:to>
      <xdr:col>0</xdr:col>
      <xdr:colOff>1615440</xdr:colOff>
      <xdr:row>232</xdr:row>
      <xdr:rowOff>133350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3376850"/>
          <a:ext cx="1472565" cy="180975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175563</xdr:colOff>
      <xdr:row>1128</xdr:row>
      <xdr:rowOff>106710</xdr:rowOff>
    </xdr:from>
    <xdr:to>
      <xdr:col>0</xdr:col>
      <xdr:colOff>1495623</xdr:colOff>
      <xdr:row>1137</xdr:row>
      <xdr:rowOff>154110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63" y="182081835"/>
          <a:ext cx="1320060" cy="1800000"/>
        </a:xfrm>
        <a:prstGeom prst="roundRect">
          <a:avLst>
            <a:gd name="adj" fmla="val 4400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3</xdr:col>
      <xdr:colOff>30526</xdr:colOff>
      <xdr:row>1132</xdr:row>
      <xdr:rowOff>75985</xdr:rowOff>
    </xdr:from>
    <xdr:to>
      <xdr:col>4</xdr:col>
      <xdr:colOff>314325</xdr:colOff>
      <xdr:row>1138</xdr:row>
      <xdr:rowOff>112673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001" y="200520085"/>
          <a:ext cx="988649" cy="112253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828674</xdr:colOff>
      <xdr:row>1132</xdr:row>
      <xdr:rowOff>42979</xdr:rowOff>
    </xdr:from>
    <xdr:to>
      <xdr:col>2</xdr:col>
      <xdr:colOff>638174</xdr:colOff>
      <xdr:row>1138</xdr:row>
      <xdr:rowOff>145703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4" y="200487079"/>
          <a:ext cx="828675" cy="118857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129442</xdr:colOff>
      <xdr:row>8</xdr:row>
      <xdr:rowOff>121259</xdr:rowOff>
    </xdr:from>
    <xdr:to>
      <xdr:col>0</xdr:col>
      <xdr:colOff>1569442</xdr:colOff>
      <xdr:row>18</xdr:row>
      <xdr:rowOff>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42" y="1578584"/>
          <a:ext cx="1440000" cy="1898256"/>
        </a:xfrm>
        <a:prstGeom prst="roundRect">
          <a:avLst>
            <a:gd name="adj" fmla="val 3752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150808</xdr:colOff>
      <xdr:row>32</xdr:row>
      <xdr:rowOff>50800</xdr:rowOff>
    </xdr:from>
    <xdr:to>
      <xdr:col>0</xdr:col>
      <xdr:colOff>1571625</xdr:colOff>
      <xdr:row>41</xdr:row>
      <xdr:rowOff>95250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08" y="6146800"/>
          <a:ext cx="1420817" cy="1797050"/>
        </a:xfrm>
        <a:prstGeom prst="roundRect">
          <a:avLst>
            <a:gd name="adj" fmla="val 4388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152400</xdr:colOff>
      <xdr:row>67</xdr:row>
      <xdr:rowOff>123825</xdr:rowOff>
    </xdr:from>
    <xdr:to>
      <xdr:col>0</xdr:col>
      <xdr:colOff>1592400</xdr:colOff>
      <xdr:row>77</xdr:row>
      <xdr:rowOff>32131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3"/>
        <a:stretch/>
      </xdr:blipFill>
      <xdr:spPr>
        <a:xfrm>
          <a:off x="152400" y="12896850"/>
          <a:ext cx="1440000" cy="1841881"/>
        </a:xfrm>
        <a:prstGeom prst="roundRect">
          <a:avLst>
            <a:gd name="adj" fmla="val 5389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152399</xdr:colOff>
      <xdr:row>79</xdr:row>
      <xdr:rowOff>57150</xdr:rowOff>
    </xdr:from>
    <xdr:to>
      <xdr:col>0</xdr:col>
      <xdr:colOff>1592399</xdr:colOff>
      <xdr:row>89</xdr:row>
      <xdr:rowOff>41656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5116175"/>
          <a:ext cx="1440000" cy="1918081"/>
        </a:xfrm>
        <a:prstGeom prst="roundRect">
          <a:avLst>
            <a:gd name="adj" fmla="val 5389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152400</xdr:colOff>
      <xdr:row>20</xdr:row>
      <xdr:rowOff>66675</xdr:rowOff>
    </xdr:from>
    <xdr:to>
      <xdr:col>0</xdr:col>
      <xdr:colOff>1592400</xdr:colOff>
      <xdr:row>30</xdr:row>
      <xdr:rowOff>66046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" t="919" r="2200"/>
        <a:stretch/>
      </xdr:blipFill>
      <xdr:spPr>
        <a:xfrm>
          <a:off x="152400" y="6219825"/>
          <a:ext cx="1440000" cy="1932946"/>
        </a:xfrm>
        <a:prstGeom prst="roundRect">
          <a:avLst>
            <a:gd name="adj" fmla="val 3182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116</xdr:row>
      <xdr:rowOff>104775</xdr:rowOff>
    </xdr:from>
    <xdr:to>
      <xdr:col>0</xdr:col>
      <xdr:colOff>1582875</xdr:colOff>
      <xdr:row>126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2031325"/>
          <a:ext cx="1440000" cy="1838325"/>
        </a:xfrm>
        <a:prstGeom prst="roundRect">
          <a:avLst>
            <a:gd name="adj" fmla="val 4018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180975</xdr:colOff>
      <xdr:row>128</xdr:row>
      <xdr:rowOff>66675</xdr:rowOff>
    </xdr:from>
    <xdr:to>
      <xdr:col>0</xdr:col>
      <xdr:colOff>1620975</xdr:colOff>
      <xdr:row>137</xdr:row>
      <xdr:rowOff>142875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4298275"/>
          <a:ext cx="1440000" cy="1828800"/>
        </a:xfrm>
        <a:prstGeom prst="roundRect">
          <a:avLst>
            <a:gd name="adj" fmla="val 4099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123825</xdr:colOff>
      <xdr:row>141</xdr:row>
      <xdr:rowOff>104775</xdr:rowOff>
    </xdr:from>
    <xdr:to>
      <xdr:col>0</xdr:col>
      <xdr:colOff>1563825</xdr:colOff>
      <xdr:row>151</xdr:row>
      <xdr:rowOff>69120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631650"/>
          <a:ext cx="1440000" cy="1897920"/>
        </a:xfrm>
        <a:prstGeom prst="roundRect">
          <a:avLst>
            <a:gd name="adj" fmla="val 6084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123825</xdr:colOff>
      <xdr:row>167</xdr:row>
      <xdr:rowOff>276225</xdr:rowOff>
    </xdr:from>
    <xdr:to>
      <xdr:col>0</xdr:col>
      <xdr:colOff>1563825</xdr:colOff>
      <xdr:row>178</xdr:row>
      <xdr:rowOff>68235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9394150"/>
          <a:ext cx="1440000" cy="1906560"/>
        </a:xfrm>
        <a:prstGeom prst="roundRect">
          <a:avLst>
            <a:gd name="adj" fmla="val 2776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114300</xdr:colOff>
      <xdr:row>181</xdr:row>
      <xdr:rowOff>66675</xdr:rowOff>
    </xdr:from>
    <xdr:to>
      <xdr:col>0</xdr:col>
      <xdr:colOff>1554300</xdr:colOff>
      <xdr:row>191</xdr:row>
      <xdr:rowOff>39660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229725"/>
          <a:ext cx="1440000" cy="1906560"/>
        </a:xfrm>
        <a:prstGeom prst="roundRect">
          <a:avLst>
            <a:gd name="adj" fmla="val 2776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161925</xdr:colOff>
      <xdr:row>238</xdr:row>
      <xdr:rowOff>85725</xdr:rowOff>
    </xdr:from>
    <xdr:to>
      <xdr:col>0</xdr:col>
      <xdr:colOff>1601925</xdr:colOff>
      <xdr:row>248</xdr:row>
      <xdr:rowOff>55830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907375"/>
          <a:ext cx="1440000" cy="1903680"/>
        </a:xfrm>
        <a:prstGeom prst="roundRect">
          <a:avLst>
            <a:gd name="adj" fmla="val 5422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150000</xdr:colOff>
      <xdr:row>251</xdr:row>
      <xdr:rowOff>64275</xdr:rowOff>
    </xdr:from>
    <xdr:to>
      <xdr:col>0</xdr:col>
      <xdr:colOff>1590000</xdr:colOff>
      <xdr:row>261</xdr:row>
      <xdr:rowOff>34380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00" y="23181450"/>
          <a:ext cx="1440000" cy="1903680"/>
        </a:xfrm>
        <a:prstGeom prst="roundRect">
          <a:avLst>
            <a:gd name="adj" fmla="val 4761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265</xdr:row>
      <xdr:rowOff>47625</xdr:rowOff>
    </xdr:from>
    <xdr:to>
      <xdr:col>0</xdr:col>
      <xdr:colOff>1582875</xdr:colOff>
      <xdr:row>275</xdr:row>
      <xdr:rowOff>66675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0292000"/>
          <a:ext cx="1440000" cy="1952625"/>
        </a:xfrm>
        <a:prstGeom prst="roundRect">
          <a:avLst>
            <a:gd name="adj" fmla="val 3438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278</xdr:row>
      <xdr:rowOff>57151</xdr:rowOff>
    </xdr:from>
    <xdr:to>
      <xdr:col>0</xdr:col>
      <xdr:colOff>1582875</xdr:colOff>
      <xdr:row>288</xdr:row>
      <xdr:rowOff>47626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778026"/>
          <a:ext cx="1440000" cy="1924050"/>
        </a:xfrm>
        <a:prstGeom prst="roundRect">
          <a:avLst>
            <a:gd name="adj" fmla="val 2776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123825</xdr:colOff>
      <xdr:row>292</xdr:row>
      <xdr:rowOff>76200</xdr:rowOff>
    </xdr:from>
    <xdr:to>
      <xdr:col>0</xdr:col>
      <xdr:colOff>1563825</xdr:colOff>
      <xdr:row>302</xdr:row>
      <xdr:rowOff>49185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502175"/>
          <a:ext cx="1440000" cy="1906560"/>
        </a:xfrm>
        <a:prstGeom prst="roundRect">
          <a:avLst>
            <a:gd name="adj" fmla="val 4099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123825</xdr:colOff>
      <xdr:row>305</xdr:row>
      <xdr:rowOff>66675</xdr:rowOff>
    </xdr:from>
    <xdr:to>
      <xdr:col>0</xdr:col>
      <xdr:colOff>1563825</xdr:colOff>
      <xdr:row>315</xdr:row>
      <xdr:rowOff>45420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43450"/>
          <a:ext cx="1440000" cy="1912320"/>
        </a:xfrm>
        <a:prstGeom prst="roundRect">
          <a:avLst>
            <a:gd name="adj" fmla="val 5422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123825</xdr:colOff>
      <xdr:row>319</xdr:row>
      <xdr:rowOff>104775</xdr:rowOff>
    </xdr:from>
    <xdr:to>
      <xdr:col>0</xdr:col>
      <xdr:colOff>1563825</xdr:colOff>
      <xdr:row>329</xdr:row>
      <xdr:rowOff>80640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9408675"/>
          <a:ext cx="1440000" cy="1909440"/>
        </a:xfrm>
        <a:prstGeom prst="roundRect">
          <a:avLst>
            <a:gd name="adj" fmla="val 4099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161925</xdr:colOff>
      <xdr:row>333</xdr:row>
      <xdr:rowOff>114300</xdr:rowOff>
    </xdr:from>
    <xdr:to>
      <xdr:col>0</xdr:col>
      <xdr:colOff>1601925</xdr:colOff>
      <xdr:row>343</xdr:row>
      <xdr:rowOff>90165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3331725"/>
          <a:ext cx="1440000" cy="1909440"/>
        </a:xfrm>
        <a:prstGeom prst="roundRect">
          <a:avLst>
            <a:gd name="adj" fmla="val 4099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133350</xdr:colOff>
      <xdr:row>346</xdr:row>
      <xdr:rowOff>200025</xdr:rowOff>
    </xdr:from>
    <xdr:to>
      <xdr:col>0</xdr:col>
      <xdr:colOff>1573350</xdr:colOff>
      <xdr:row>357</xdr:row>
      <xdr:rowOff>19050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4094975"/>
          <a:ext cx="1440000" cy="1933575"/>
        </a:xfrm>
        <a:prstGeom prst="roundRect">
          <a:avLst>
            <a:gd name="adj" fmla="val 2776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361</xdr:row>
      <xdr:rowOff>200025</xdr:rowOff>
    </xdr:from>
    <xdr:to>
      <xdr:col>0</xdr:col>
      <xdr:colOff>1582875</xdr:colOff>
      <xdr:row>372</xdr:row>
      <xdr:rowOff>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571475"/>
          <a:ext cx="1440000" cy="1914525"/>
        </a:xfrm>
        <a:prstGeom prst="roundRect">
          <a:avLst>
            <a:gd name="adj" fmla="val 2776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152400</xdr:colOff>
      <xdr:row>430</xdr:row>
      <xdr:rowOff>95250</xdr:rowOff>
    </xdr:from>
    <xdr:to>
      <xdr:col>0</xdr:col>
      <xdr:colOff>1592400</xdr:colOff>
      <xdr:row>440</xdr:row>
      <xdr:rowOff>79755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8533625"/>
          <a:ext cx="1440000" cy="1918080"/>
        </a:xfrm>
        <a:prstGeom prst="roundRect">
          <a:avLst>
            <a:gd name="adj" fmla="val 3438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150000</xdr:colOff>
      <xdr:row>444</xdr:row>
      <xdr:rowOff>111900</xdr:rowOff>
    </xdr:from>
    <xdr:to>
      <xdr:col>0</xdr:col>
      <xdr:colOff>1590000</xdr:colOff>
      <xdr:row>454</xdr:row>
      <xdr:rowOff>84885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00" y="80845800"/>
          <a:ext cx="1440000" cy="1906560"/>
        </a:xfrm>
        <a:prstGeom prst="roundRect">
          <a:avLst>
            <a:gd name="adj" fmla="val 3438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176175</xdr:colOff>
      <xdr:row>402</xdr:row>
      <xdr:rowOff>80925</xdr:rowOff>
    </xdr:from>
    <xdr:to>
      <xdr:col>0</xdr:col>
      <xdr:colOff>1616175</xdr:colOff>
      <xdr:row>412</xdr:row>
      <xdr:rowOff>48150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75" y="21054975"/>
          <a:ext cx="1440000" cy="1900800"/>
        </a:xfrm>
        <a:prstGeom prst="roundRect">
          <a:avLst>
            <a:gd name="adj" fmla="val 5422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164250</xdr:colOff>
      <xdr:row>416</xdr:row>
      <xdr:rowOff>78525</xdr:rowOff>
    </xdr:from>
    <xdr:to>
      <xdr:col>0</xdr:col>
      <xdr:colOff>1604250</xdr:colOff>
      <xdr:row>426</xdr:row>
      <xdr:rowOff>45750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50" y="76221375"/>
          <a:ext cx="1440000" cy="1900800"/>
        </a:xfrm>
        <a:prstGeom prst="roundRect">
          <a:avLst>
            <a:gd name="adj" fmla="val 4761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150000</xdr:colOff>
      <xdr:row>487</xdr:row>
      <xdr:rowOff>111900</xdr:rowOff>
    </xdr:from>
    <xdr:to>
      <xdr:col>0</xdr:col>
      <xdr:colOff>1590000</xdr:colOff>
      <xdr:row>497</xdr:row>
      <xdr:rowOff>84885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00" y="85665450"/>
          <a:ext cx="1440000" cy="1906560"/>
        </a:xfrm>
        <a:prstGeom prst="roundRect">
          <a:avLst>
            <a:gd name="adj" fmla="val 6084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157125</xdr:colOff>
      <xdr:row>501</xdr:row>
      <xdr:rowOff>119025</xdr:rowOff>
    </xdr:from>
    <xdr:to>
      <xdr:col>0</xdr:col>
      <xdr:colOff>1597125</xdr:colOff>
      <xdr:row>511</xdr:row>
      <xdr:rowOff>89130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25" y="87968100"/>
          <a:ext cx="1440000" cy="1903680"/>
        </a:xfrm>
        <a:prstGeom prst="roundRect">
          <a:avLst>
            <a:gd name="adj" fmla="val 6084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164250</xdr:colOff>
      <xdr:row>515</xdr:row>
      <xdr:rowOff>116625</xdr:rowOff>
    </xdr:from>
    <xdr:to>
      <xdr:col>0</xdr:col>
      <xdr:colOff>1604250</xdr:colOff>
      <xdr:row>525</xdr:row>
      <xdr:rowOff>89610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50" y="90261225"/>
          <a:ext cx="1440000" cy="1906560"/>
        </a:xfrm>
        <a:prstGeom prst="roundRect">
          <a:avLst>
            <a:gd name="adj" fmla="val 4099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142800</xdr:colOff>
      <xdr:row>473</xdr:row>
      <xdr:rowOff>104700</xdr:rowOff>
    </xdr:from>
    <xdr:to>
      <xdr:col>0</xdr:col>
      <xdr:colOff>1582800</xdr:colOff>
      <xdr:row>483</xdr:row>
      <xdr:rowOff>86325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00" y="83362725"/>
          <a:ext cx="1440000" cy="1915200"/>
        </a:xfrm>
        <a:prstGeom prst="roundRect">
          <a:avLst>
            <a:gd name="adj" fmla="val 2776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599</xdr:row>
      <xdr:rowOff>64425</xdr:rowOff>
    </xdr:from>
    <xdr:to>
      <xdr:col>0</xdr:col>
      <xdr:colOff>1582875</xdr:colOff>
      <xdr:row>609</xdr:row>
      <xdr:rowOff>74850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3591175"/>
          <a:ext cx="1440000" cy="1944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159450</xdr:colOff>
      <xdr:row>557</xdr:row>
      <xdr:rowOff>61950</xdr:rowOff>
    </xdr:from>
    <xdr:to>
      <xdr:col>0</xdr:col>
      <xdr:colOff>1599450</xdr:colOff>
      <xdr:row>567</xdr:row>
      <xdr:rowOff>37815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450" y="16673550"/>
          <a:ext cx="1440000" cy="19094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147525</xdr:colOff>
      <xdr:row>571</xdr:row>
      <xdr:rowOff>59550</xdr:rowOff>
    </xdr:from>
    <xdr:to>
      <xdr:col>0</xdr:col>
      <xdr:colOff>1587525</xdr:colOff>
      <xdr:row>581</xdr:row>
      <xdr:rowOff>35415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25" y="18966675"/>
          <a:ext cx="1440000" cy="19094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154650</xdr:colOff>
      <xdr:row>585</xdr:row>
      <xdr:rowOff>114300</xdr:rowOff>
    </xdr:from>
    <xdr:to>
      <xdr:col>0</xdr:col>
      <xdr:colOff>1594650</xdr:colOff>
      <xdr:row>595</xdr:row>
      <xdr:rowOff>64470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50" y="104070150"/>
          <a:ext cx="1440000" cy="19123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614</xdr:row>
      <xdr:rowOff>123825</xdr:rowOff>
    </xdr:from>
    <xdr:to>
      <xdr:col>0</xdr:col>
      <xdr:colOff>1582875</xdr:colOff>
      <xdr:row>624</xdr:row>
      <xdr:rowOff>76650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8937425"/>
          <a:ext cx="1440000" cy="18864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159525</xdr:colOff>
      <xdr:row>628</xdr:row>
      <xdr:rowOff>121425</xdr:rowOff>
    </xdr:from>
    <xdr:to>
      <xdr:col>0</xdr:col>
      <xdr:colOff>1599525</xdr:colOff>
      <xdr:row>638</xdr:row>
      <xdr:rowOff>85770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25" y="111230550"/>
          <a:ext cx="1440000" cy="18979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114300</xdr:colOff>
      <xdr:row>656</xdr:row>
      <xdr:rowOff>104775</xdr:rowOff>
    </xdr:from>
    <xdr:to>
      <xdr:col>0</xdr:col>
      <xdr:colOff>1554300</xdr:colOff>
      <xdr:row>666</xdr:row>
      <xdr:rowOff>83520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5862100"/>
          <a:ext cx="1440000" cy="19123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130950</xdr:colOff>
      <xdr:row>670</xdr:row>
      <xdr:rowOff>102375</xdr:rowOff>
    </xdr:from>
    <xdr:to>
      <xdr:col>0</xdr:col>
      <xdr:colOff>1570950</xdr:colOff>
      <xdr:row>680</xdr:row>
      <xdr:rowOff>76200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50" y="118155225"/>
          <a:ext cx="1440000" cy="19074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159525</xdr:colOff>
      <xdr:row>698</xdr:row>
      <xdr:rowOff>102375</xdr:rowOff>
    </xdr:from>
    <xdr:to>
      <xdr:col>0</xdr:col>
      <xdr:colOff>1599525</xdr:colOff>
      <xdr:row>708</xdr:row>
      <xdr:rowOff>75360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25" y="122746275"/>
          <a:ext cx="1440000" cy="190656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799</xdr:row>
      <xdr:rowOff>133349</xdr:rowOff>
    </xdr:from>
    <xdr:to>
      <xdr:col>0</xdr:col>
      <xdr:colOff>1582875</xdr:colOff>
      <xdr:row>809</xdr:row>
      <xdr:rowOff>28575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1"/>
        <a:stretch/>
      </xdr:blipFill>
      <xdr:spPr>
        <a:xfrm>
          <a:off x="142875" y="133007099"/>
          <a:ext cx="1440000" cy="186690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171450</xdr:colOff>
      <xdr:row>814</xdr:row>
      <xdr:rowOff>95250</xdr:rowOff>
    </xdr:from>
    <xdr:to>
      <xdr:col>0</xdr:col>
      <xdr:colOff>1611450</xdr:colOff>
      <xdr:row>824</xdr:row>
      <xdr:rowOff>9090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7516475"/>
          <a:ext cx="1440000" cy="18950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150000</xdr:colOff>
      <xdr:row>826</xdr:row>
      <xdr:rowOff>83325</xdr:rowOff>
    </xdr:from>
    <xdr:to>
      <xdr:col>0</xdr:col>
      <xdr:colOff>1590000</xdr:colOff>
      <xdr:row>836</xdr:row>
      <xdr:rowOff>29730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00" y="19847700"/>
          <a:ext cx="1440000" cy="191808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157125</xdr:colOff>
      <xdr:row>839</xdr:row>
      <xdr:rowOff>90450</xdr:rowOff>
    </xdr:from>
    <xdr:to>
      <xdr:col>0</xdr:col>
      <xdr:colOff>1597125</xdr:colOff>
      <xdr:row>849</xdr:row>
      <xdr:rowOff>17580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25" y="22188450"/>
          <a:ext cx="1440000" cy="188928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342900</xdr:colOff>
      <xdr:row>893</xdr:row>
      <xdr:rowOff>152400</xdr:rowOff>
    </xdr:from>
    <xdr:to>
      <xdr:col>0</xdr:col>
      <xdr:colOff>1422900</xdr:colOff>
      <xdr:row>903</xdr:row>
      <xdr:rowOff>79365</xdr:rowOff>
    </xdr:to>
    <xdr:pic>
      <xdr:nvPicPr>
        <xdr:cNvPr id="896" name="Рисунок 895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4666950"/>
          <a:ext cx="1080000" cy="18986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340500</xdr:colOff>
      <xdr:row>907</xdr:row>
      <xdr:rowOff>102375</xdr:rowOff>
    </xdr:from>
    <xdr:to>
      <xdr:col>0</xdr:col>
      <xdr:colOff>1420500</xdr:colOff>
      <xdr:row>916</xdr:row>
      <xdr:rowOff>171450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500" y="156950550"/>
          <a:ext cx="1080000" cy="18978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347625</xdr:colOff>
      <xdr:row>921</xdr:row>
      <xdr:rowOff>109500</xdr:rowOff>
    </xdr:from>
    <xdr:to>
      <xdr:col>0</xdr:col>
      <xdr:colOff>1427625</xdr:colOff>
      <xdr:row>931</xdr:row>
      <xdr:rowOff>42945</xdr:rowOff>
    </xdr:to>
    <xdr:pic>
      <xdr:nvPicPr>
        <xdr:cNvPr id="898" name="Рисунок 897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25" y="34085175"/>
          <a:ext cx="1080000" cy="19051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335700</xdr:colOff>
      <xdr:row>946</xdr:row>
      <xdr:rowOff>97575</xdr:rowOff>
    </xdr:from>
    <xdr:to>
      <xdr:col>0</xdr:col>
      <xdr:colOff>1415700</xdr:colOff>
      <xdr:row>956</xdr:row>
      <xdr:rowOff>50070</xdr:rowOff>
    </xdr:to>
    <xdr:pic>
      <xdr:nvPicPr>
        <xdr:cNvPr id="900" name="Рисунок 899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00" y="36406875"/>
          <a:ext cx="1080000" cy="19051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333300</xdr:colOff>
      <xdr:row>866</xdr:row>
      <xdr:rowOff>66600</xdr:rowOff>
    </xdr:from>
    <xdr:to>
      <xdr:col>0</xdr:col>
      <xdr:colOff>1413300</xdr:colOff>
      <xdr:row>876</xdr:row>
      <xdr:rowOff>107370</xdr:rowOff>
    </xdr:to>
    <xdr:pic>
      <xdr:nvPicPr>
        <xdr:cNvPr id="902" name="Рисунок 901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00" y="160724775"/>
          <a:ext cx="1080000" cy="18886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1092</xdr:row>
      <xdr:rowOff>66675</xdr:rowOff>
    </xdr:from>
    <xdr:to>
      <xdr:col>0</xdr:col>
      <xdr:colOff>1582875</xdr:colOff>
      <xdr:row>1102</xdr:row>
      <xdr:rowOff>42540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687175"/>
          <a:ext cx="1440000" cy="19094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121425</xdr:colOff>
      <xdr:row>1140</xdr:row>
      <xdr:rowOff>73800</xdr:rowOff>
    </xdr:from>
    <xdr:to>
      <xdr:col>0</xdr:col>
      <xdr:colOff>1561425</xdr:colOff>
      <xdr:row>1151</xdr:row>
      <xdr:rowOff>49665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25" y="201965700"/>
          <a:ext cx="1440000" cy="192849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166650</xdr:colOff>
      <xdr:row>1080</xdr:row>
      <xdr:rowOff>71400</xdr:rowOff>
    </xdr:from>
    <xdr:to>
      <xdr:col>0</xdr:col>
      <xdr:colOff>1606650</xdr:colOff>
      <xdr:row>1090</xdr:row>
      <xdr:rowOff>47265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50" y="9396375"/>
          <a:ext cx="1440000" cy="19094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157050</xdr:colOff>
      <xdr:row>1116</xdr:row>
      <xdr:rowOff>71325</xdr:rowOff>
    </xdr:from>
    <xdr:to>
      <xdr:col>0</xdr:col>
      <xdr:colOff>1597050</xdr:colOff>
      <xdr:row>1126</xdr:row>
      <xdr:rowOff>35670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50" y="16282875"/>
          <a:ext cx="1440000" cy="18979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171300</xdr:colOff>
      <xdr:row>1056</xdr:row>
      <xdr:rowOff>47475</xdr:rowOff>
    </xdr:from>
    <xdr:to>
      <xdr:col>0</xdr:col>
      <xdr:colOff>1611300</xdr:colOff>
      <xdr:row>1066</xdr:row>
      <xdr:rowOff>23340</xdr:rowOff>
    </xdr:to>
    <xdr:pic>
      <xdr:nvPicPr>
        <xdr:cNvPr id="907" name="Рисунок 906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00" y="4781400"/>
          <a:ext cx="1440000" cy="190944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159375</xdr:colOff>
      <xdr:row>1104</xdr:row>
      <xdr:rowOff>92700</xdr:rowOff>
    </xdr:from>
    <xdr:to>
      <xdr:col>0</xdr:col>
      <xdr:colOff>1599375</xdr:colOff>
      <xdr:row>1114</xdr:row>
      <xdr:rowOff>62805</xdr:rowOff>
    </xdr:to>
    <xdr:pic>
      <xdr:nvPicPr>
        <xdr:cNvPr id="908" name="Рисунок 907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75" y="14008725"/>
          <a:ext cx="1440000" cy="190368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3</xdr:col>
      <xdr:colOff>247724</xdr:colOff>
      <xdr:row>1038</xdr:row>
      <xdr:rowOff>99001</xdr:rowOff>
    </xdr:from>
    <xdr:to>
      <xdr:col>5</xdr:col>
      <xdr:colOff>638024</xdr:colOff>
      <xdr:row>1042</xdr:row>
      <xdr:rowOff>95101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07199" y="7140901"/>
          <a:ext cx="720000" cy="180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3</xdr:col>
      <xdr:colOff>228629</xdr:colOff>
      <xdr:row>1047</xdr:row>
      <xdr:rowOff>89429</xdr:rowOff>
    </xdr:from>
    <xdr:to>
      <xdr:col>5</xdr:col>
      <xdr:colOff>618929</xdr:colOff>
      <xdr:row>1051</xdr:row>
      <xdr:rowOff>85529</xdr:rowOff>
    </xdr:to>
    <xdr:pic>
      <xdr:nvPicPr>
        <xdr:cNvPr id="910" name="Рисунок 909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88104" y="8521979"/>
          <a:ext cx="720000" cy="180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3</xdr:col>
      <xdr:colOff>231450</xdr:colOff>
      <xdr:row>1018</xdr:row>
      <xdr:rowOff>54153</xdr:rowOff>
    </xdr:from>
    <xdr:to>
      <xdr:col>5</xdr:col>
      <xdr:colOff>621750</xdr:colOff>
      <xdr:row>1022</xdr:row>
      <xdr:rowOff>47628</xdr:rowOff>
    </xdr:to>
    <xdr:pic>
      <xdr:nvPicPr>
        <xdr:cNvPr id="911" name="Рисунок 910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92237" y="175972991"/>
          <a:ext cx="717375" cy="180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3</xdr:col>
      <xdr:colOff>219525</xdr:colOff>
      <xdr:row>1028</xdr:row>
      <xdr:rowOff>89853</xdr:rowOff>
    </xdr:from>
    <xdr:to>
      <xdr:col>5</xdr:col>
      <xdr:colOff>609825</xdr:colOff>
      <xdr:row>1032</xdr:row>
      <xdr:rowOff>66678</xdr:rowOff>
    </xdr:to>
    <xdr:pic>
      <xdr:nvPicPr>
        <xdr:cNvPr id="912" name="Рисунок 911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88637" y="177571991"/>
          <a:ext cx="700725" cy="180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152400</xdr:colOff>
      <xdr:row>989</xdr:row>
      <xdr:rowOff>161925</xdr:rowOff>
    </xdr:from>
    <xdr:to>
      <xdr:col>0</xdr:col>
      <xdr:colOff>1592400</xdr:colOff>
      <xdr:row>999</xdr:row>
      <xdr:rowOff>143550</xdr:rowOff>
    </xdr:to>
    <xdr:pic>
      <xdr:nvPicPr>
        <xdr:cNvPr id="914" name="Рисунок 913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63001325"/>
          <a:ext cx="1440000" cy="19152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169050</xdr:colOff>
      <xdr:row>1002</xdr:row>
      <xdr:rowOff>54750</xdr:rowOff>
    </xdr:from>
    <xdr:to>
      <xdr:col>0</xdr:col>
      <xdr:colOff>1609050</xdr:colOff>
      <xdr:row>1013</xdr:row>
      <xdr:rowOff>85335</xdr:rowOff>
    </xdr:to>
    <xdr:pic>
      <xdr:nvPicPr>
        <xdr:cNvPr id="915" name="Рисунок 914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50" y="167894775"/>
          <a:ext cx="1440000" cy="214513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342900</xdr:colOff>
      <xdr:row>0</xdr:row>
      <xdr:rowOff>38113</xdr:rowOff>
    </xdr:from>
    <xdr:to>
      <xdr:col>1</xdr:col>
      <xdr:colOff>663450</xdr:colOff>
      <xdr:row>4</xdr:row>
      <xdr:rowOff>125830</xdr:rowOff>
    </xdr:to>
    <xdr:pic>
      <xdr:nvPicPr>
        <xdr:cNvPr id="39" name="Рисунок 38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8113"/>
          <a:ext cx="2016000" cy="954492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543</xdr:row>
      <xdr:rowOff>114300</xdr:rowOff>
    </xdr:from>
    <xdr:to>
      <xdr:col>0</xdr:col>
      <xdr:colOff>1604010</xdr:colOff>
      <xdr:row>553</xdr:row>
      <xdr:rowOff>47625</xdr:rowOff>
    </xdr:to>
    <xdr:pic>
      <xdr:nvPicPr>
        <xdr:cNvPr id="906" name="Рисунок 90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9488625"/>
          <a:ext cx="1470660" cy="1905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133351</xdr:colOff>
      <xdr:row>529</xdr:row>
      <xdr:rowOff>104775</xdr:rowOff>
    </xdr:from>
    <xdr:to>
      <xdr:col>0</xdr:col>
      <xdr:colOff>1591260</xdr:colOff>
      <xdr:row>539</xdr:row>
      <xdr:rowOff>47625</xdr:rowOff>
    </xdr:to>
    <xdr:pic>
      <xdr:nvPicPr>
        <xdr:cNvPr id="919" name="Рисунок 918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75" r="11029"/>
        <a:stretch/>
      </xdr:blipFill>
      <xdr:spPr>
        <a:xfrm>
          <a:off x="133351" y="94888050"/>
          <a:ext cx="1457909" cy="187642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53378</xdr:colOff>
      <xdr:row>222</xdr:row>
      <xdr:rowOff>32347</xdr:rowOff>
    </xdr:from>
    <xdr:to>
      <xdr:col>0</xdr:col>
      <xdr:colOff>908647</xdr:colOff>
      <xdr:row>226</xdr:row>
      <xdr:rowOff>175222</xdr:rowOff>
    </xdr:to>
    <xdr:pic>
      <xdr:nvPicPr>
        <xdr:cNvPr id="904" name="Рисунок 90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7625" y="43281600"/>
          <a:ext cx="866775" cy="855269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91</xdr:row>
      <xdr:rowOff>47625</xdr:rowOff>
    </xdr:from>
    <xdr:to>
      <xdr:col>0</xdr:col>
      <xdr:colOff>1581150</xdr:colOff>
      <xdr:row>101</xdr:row>
      <xdr:rowOff>68675</xdr:rowOff>
    </xdr:to>
    <xdr:pic>
      <xdr:nvPicPr>
        <xdr:cNvPr id="921" name="Рисунок 920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516725"/>
          <a:ext cx="1419225" cy="1830800"/>
        </a:xfrm>
        <a:prstGeom prst="roundRect">
          <a:avLst>
            <a:gd name="adj" fmla="val 7271"/>
          </a:avLst>
        </a:prstGeom>
        <a:ln>
          <a:noFill/>
        </a:ln>
        <a:effectLst>
          <a:outerShdw blurRad="190500" sx="102000" sy="102000" algn="ctr" rotWithShape="0">
            <a:prstClr val="black">
              <a:alpha val="40000"/>
            </a:prst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0" h="0" prst="relaxedInset"/>
          <a:contourClr>
            <a:srgbClr val="969696"/>
          </a:contourClr>
        </a:sp3d>
      </xdr:spPr>
    </xdr:pic>
    <xdr:clientData/>
  </xdr:twoCellAnchor>
  <xdr:twoCellAnchor>
    <xdr:from>
      <xdr:col>0</xdr:col>
      <xdr:colOff>171450</xdr:colOff>
      <xdr:row>103</xdr:row>
      <xdr:rowOff>66675</xdr:rowOff>
    </xdr:from>
    <xdr:to>
      <xdr:col>0</xdr:col>
      <xdr:colOff>1590675</xdr:colOff>
      <xdr:row>113</xdr:row>
      <xdr:rowOff>87725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592925"/>
          <a:ext cx="1419225" cy="1830800"/>
        </a:xfrm>
        <a:prstGeom prst="roundRect">
          <a:avLst>
            <a:gd name="adj" fmla="val 7271"/>
          </a:avLst>
        </a:prstGeom>
        <a:ln>
          <a:noFill/>
        </a:ln>
        <a:effectLst>
          <a:outerShdw blurRad="190500" sx="102000" sy="102000" algn="ctr" rotWithShape="0">
            <a:prstClr val="black">
              <a:alpha val="40000"/>
            </a:prst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0" h="0" prst="relaxedInset"/>
          <a:contourClr>
            <a:srgbClr val="969696"/>
          </a:contourClr>
        </a:sp3d>
      </xdr:spPr>
    </xdr:pic>
    <xdr:clientData/>
  </xdr:twoCellAnchor>
  <xdr:twoCellAnchor>
    <xdr:from>
      <xdr:col>0</xdr:col>
      <xdr:colOff>95250</xdr:colOff>
      <xdr:row>713</xdr:row>
      <xdr:rowOff>76200</xdr:rowOff>
    </xdr:from>
    <xdr:to>
      <xdr:col>0</xdr:col>
      <xdr:colOff>1590978</xdr:colOff>
      <xdr:row>723</xdr:row>
      <xdr:rowOff>66675</xdr:rowOff>
    </xdr:to>
    <xdr:pic>
      <xdr:nvPicPr>
        <xdr:cNvPr id="923" name="Рисунок 922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3026150"/>
          <a:ext cx="1495728" cy="1924050"/>
        </a:xfrm>
        <a:prstGeom prst="rect">
          <a:avLst/>
        </a:prstGeom>
        <a:effectLst>
          <a:outerShdw blurRad="88900" dir="5400000" sx="104000" sy="104000" algn="ctr" rotWithShape="0">
            <a:srgbClr val="000000">
              <a:alpha val="17000"/>
            </a:srgbClr>
          </a:outerShdw>
        </a:effectLst>
      </xdr:spPr>
    </xdr:pic>
    <xdr:clientData/>
  </xdr:twoCellAnchor>
  <xdr:twoCellAnchor>
    <xdr:from>
      <xdr:col>0</xdr:col>
      <xdr:colOff>114299</xdr:colOff>
      <xdr:row>727</xdr:row>
      <xdr:rowOff>85724</xdr:rowOff>
    </xdr:from>
    <xdr:to>
      <xdr:col>0</xdr:col>
      <xdr:colOff>1593038</xdr:colOff>
      <xdr:row>737</xdr:row>
      <xdr:rowOff>47624</xdr:rowOff>
    </xdr:to>
    <xdr:pic>
      <xdr:nvPicPr>
        <xdr:cNvPr id="924" name="Рисунок 923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35331199"/>
          <a:ext cx="1478739" cy="1895475"/>
        </a:xfrm>
        <a:prstGeom prst="rect">
          <a:avLst/>
        </a:prstGeom>
        <a:effectLst>
          <a:outerShdw blurRad="114300" dir="5400000" sx="104000" sy="104000" algn="ctr" rotWithShape="0">
            <a:srgbClr val="000000">
              <a:alpha val="19000"/>
            </a:srgbClr>
          </a:outerShdw>
        </a:effectLst>
      </xdr:spPr>
    </xdr:pic>
    <xdr:clientData/>
  </xdr:twoCellAnchor>
  <xdr:twoCellAnchor editAs="oneCell">
    <xdr:from>
      <xdr:col>0</xdr:col>
      <xdr:colOff>266702</xdr:colOff>
      <xdr:row>907</xdr:row>
      <xdr:rowOff>9525</xdr:rowOff>
    </xdr:from>
    <xdr:to>
      <xdr:col>0</xdr:col>
      <xdr:colOff>1229175</xdr:colOff>
      <xdr:row>911</xdr:row>
      <xdr:rowOff>158441</xdr:rowOff>
    </xdr:to>
    <xdr:pic>
      <xdr:nvPicPr>
        <xdr:cNvPr id="922" name="Рисунок 921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2" y="156857700"/>
          <a:ext cx="962473" cy="977591"/>
        </a:xfrm>
        <a:prstGeom prst="rect">
          <a:avLst/>
        </a:prstGeom>
      </xdr:spPr>
    </xdr:pic>
    <xdr:clientData/>
  </xdr:twoCellAnchor>
  <xdr:twoCellAnchor editAs="oneCell">
    <xdr:from>
      <xdr:col>0</xdr:col>
      <xdr:colOff>264891</xdr:colOff>
      <xdr:row>893</xdr:row>
      <xdr:rowOff>50026</xdr:rowOff>
    </xdr:from>
    <xdr:to>
      <xdr:col>0</xdr:col>
      <xdr:colOff>1209675</xdr:colOff>
      <xdr:row>897</xdr:row>
      <xdr:rowOff>180974</xdr:rowOff>
    </xdr:to>
    <xdr:pic>
      <xdr:nvPicPr>
        <xdr:cNvPr id="925" name="Рисунок 924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891" y="154564576"/>
          <a:ext cx="944784" cy="95962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921</xdr:row>
      <xdr:rowOff>0</xdr:rowOff>
    </xdr:from>
    <xdr:to>
      <xdr:col>0</xdr:col>
      <xdr:colOff>1201959</xdr:colOff>
      <xdr:row>925</xdr:row>
      <xdr:rowOff>121423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59600900"/>
          <a:ext cx="944784" cy="959623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1068</xdr:row>
      <xdr:rowOff>104775</xdr:rowOff>
    </xdr:from>
    <xdr:to>
      <xdr:col>0</xdr:col>
      <xdr:colOff>1609725</xdr:colOff>
      <xdr:row>1078</xdr:row>
      <xdr:rowOff>89535</xdr:rowOff>
    </xdr:to>
    <xdr:pic>
      <xdr:nvPicPr>
        <xdr:cNvPr id="926" name="Рисунок 925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2279925"/>
          <a:ext cx="1447800" cy="191833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342899</xdr:colOff>
      <xdr:row>934</xdr:row>
      <xdr:rowOff>104774</xdr:rowOff>
    </xdr:from>
    <xdr:to>
      <xdr:col>0</xdr:col>
      <xdr:colOff>1419225</xdr:colOff>
      <xdr:row>944</xdr:row>
      <xdr:rowOff>109056</xdr:rowOff>
    </xdr:to>
    <xdr:pic>
      <xdr:nvPicPr>
        <xdr:cNvPr id="927" name="Рисунок 926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162039299"/>
          <a:ext cx="1076326" cy="181403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oneCellAnchor>
    <xdr:from>
      <xdr:col>0</xdr:col>
      <xdr:colOff>257175</xdr:colOff>
      <xdr:row>934</xdr:row>
      <xdr:rowOff>0</xdr:rowOff>
    </xdr:from>
    <xdr:ext cx="944784" cy="959623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59600900"/>
          <a:ext cx="944784" cy="959623"/>
        </a:xfrm>
        <a:prstGeom prst="rect">
          <a:avLst/>
        </a:prstGeom>
      </xdr:spPr>
    </xdr:pic>
    <xdr:clientData/>
  </xdr:oneCellAnchor>
  <xdr:twoCellAnchor>
    <xdr:from>
      <xdr:col>0</xdr:col>
      <xdr:colOff>123824</xdr:colOff>
      <xdr:row>741</xdr:row>
      <xdr:rowOff>133349</xdr:rowOff>
    </xdr:from>
    <xdr:to>
      <xdr:col>0</xdr:col>
      <xdr:colOff>1600199</xdr:colOff>
      <xdr:row>752</xdr:row>
      <xdr:rowOff>41780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33102349"/>
          <a:ext cx="1476375" cy="189915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47625</xdr:colOff>
      <xdr:row>741</xdr:row>
      <xdr:rowOff>38100</xdr:rowOff>
    </xdr:from>
    <xdr:to>
      <xdr:col>0</xdr:col>
      <xdr:colOff>902894</xdr:colOff>
      <xdr:row>746</xdr:row>
      <xdr:rowOff>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1872" y="133012853"/>
          <a:ext cx="866775" cy="85526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813</xdr:row>
      <xdr:rowOff>171450</xdr:rowOff>
    </xdr:from>
    <xdr:to>
      <xdr:col>0</xdr:col>
      <xdr:colOff>1048198</xdr:colOff>
      <xdr:row>818</xdr:row>
      <xdr:rowOff>91766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4408525"/>
          <a:ext cx="962473" cy="97759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838</xdr:row>
      <xdr:rowOff>161925</xdr:rowOff>
    </xdr:from>
    <xdr:to>
      <xdr:col>0</xdr:col>
      <xdr:colOff>1029148</xdr:colOff>
      <xdr:row>843</xdr:row>
      <xdr:rowOff>82241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9075775"/>
          <a:ext cx="962473" cy="97759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785</xdr:row>
      <xdr:rowOff>66675</xdr:rowOff>
    </xdr:from>
    <xdr:to>
      <xdr:col>0</xdr:col>
      <xdr:colOff>1603700</xdr:colOff>
      <xdr:row>795</xdr:row>
      <xdr:rowOff>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0644900"/>
          <a:ext cx="1451300" cy="18669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66675</xdr:colOff>
      <xdr:row>825</xdr:row>
      <xdr:rowOff>161925</xdr:rowOff>
    </xdr:from>
    <xdr:to>
      <xdr:col>0</xdr:col>
      <xdr:colOff>1029148</xdr:colOff>
      <xdr:row>830</xdr:row>
      <xdr:rowOff>82241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6742150"/>
          <a:ext cx="962473" cy="977591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784</xdr:row>
      <xdr:rowOff>152400</xdr:rowOff>
    </xdr:from>
    <xdr:to>
      <xdr:col>0</xdr:col>
      <xdr:colOff>931469</xdr:colOff>
      <xdr:row>788</xdr:row>
      <xdr:rowOff>171450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447" y="139527953"/>
          <a:ext cx="866775" cy="85526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1068</xdr:row>
      <xdr:rowOff>9525</xdr:rowOff>
    </xdr:from>
    <xdr:to>
      <xdr:col>0</xdr:col>
      <xdr:colOff>931469</xdr:colOff>
      <xdr:row>1072</xdr:row>
      <xdr:rowOff>28575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447" y="185962328"/>
          <a:ext cx="866775" cy="855269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458</xdr:row>
      <xdr:rowOff>57150</xdr:rowOff>
    </xdr:from>
    <xdr:to>
      <xdr:col>0</xdr:col>
      <xdr:colOff>1559791</xdr:colOff>
      <xdr:row>468</xdr:row>
      <xdr:rowOff>142875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677375"/>
          <a:ext cx="1435966" cy="225742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38100</xdr:colOff>
      <xdr:row>457</xdr:row>
      <xdr:rowOff>142875</xdr:rowOff>
    </xdr:from>
    <xdr:to>
      <xdr:col>0</xdr:col>
      <xdr:colOff>893369</xdr:colOff>
      <xdr:row>462</xdr:row>
      <xdr:rowOff>104775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2347" y="85587878"/>
          <a:ext cx="866775" cy="85526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388</xdr:row>
      <xdr:rowOff>114299</xdr:rowOff>
    </xdr:from>
    <xdr:to>
      <xdr:col>0</xdr:col>
      <xdr:colOff>1612590</xdr:colOff>
      <xdr:row>397</xdr:row>
      <xdr:rowOff>180974</xdr:rowOff>
    </xdr:to>
    <xdr:pic>
      <xdr:nvPicPr>
        <xdr:cNvPr id="917" name="Рисунок 916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3656824"/>
          <a:ext cx="1403040" cy="1962150"/>
        </a:xfrm>
        <a:prstGeom prst="roundRect">
          <a:avLst>
            <a:gd name="adj" fmla="val 9878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123825</xdr:colOff>
      <xdr:row>388</xdr:row>
      <xdr:rowOff>19050</xdr:rowOff>
    </xdr:from>
    <xdr:to>
      <xdr:col>0</xdr:col>
      <xdr:colOff>979094</xdr:colOff>
      <xdr:row>392</xdr:row>
      <xdr:rowOff>38100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18072" y="73567328"/>
          <a:ext cx="866775" cy="855269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756</xdr:row>
      <xdr:rowOff>180975</xdr:rowOff>
    </xdr:from>
    <xdr:to>
      <xdr:col>0</xdr:col>
      <xdr:colOff>1606864</xdr:colOff>
      <xdr:row>766</xdr:row>
      <xdr:rowOff>142875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125987175"/>
          <a:ext cx="147351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152399</xdr:colOff>
      <xdr:row>771</xdr:row>
      <xdr:rowOff>114301</xdr:rowOff>
    </xdr:from>
    <xdr:to>
      <xdr:col>0</xdr:col>
      <xdr:colOff>1581484</xdr:colOff>
      <xdr:row>781</xdr:row>
      <xdr:rowOff>19050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28397001"/>
          <a:ext cx="1429085" cy="183832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114301</xdr:colOff>
      <xdr:row>195</xdr:row>
      <xdr:rowOff>228600</xdr:rowOff>
    </xdr:from>
    <xdr:to>
      <xdr:col>0</xdr:col>
      <xdr:colOff>1524001</xdr:colOff>
      <xdr:row>205</xdr:row>
      <xdr:rowOff>108412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37252275"/>
          <a:ext cx="1409700" cy="181338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142876</xdr:colOff>
      <xdr:row>208</xdr:row>
      <xdr:rowOff>285750</xdr:rowOff>
    </xdr:from>
    <xdr:to>
      <xdr:col>0</xdr:col>
      <xdr:colOff>1552576</xdr:colOff>
      <xdr:row>218</xdr:row>
      <xdr:rowOff>165562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39785925"/>
          <a:ext cx="1409700" cy="181338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133350</xdr:colOff>
      <xdr:row>684</xdr:row>
      <xdr:rowOff>285750</xdr:rowOff>
    </xdr:from>
    <xdr:to>
      <xdr:col>0</xdr:col>
      <xdr:colOff>1571625</xdr:colOff>
      <xdr:row>695</xdr:row>
      <xdr:rowOff>21345</xdr:rowOff>
    </xdr:to>
    <xdr:pic>
      <xdr:nvPicPr>
        <xdr:cNvPr id="913" name="Рисунок 912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6082425"/>
          <a:ext cx="1438275" cy="185014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128550</xdr:colOff>
      <xdr:row>642</xdr:row>
      <xdr:rowOff>185700</xdr:rowOff>
    </xdr:from>
    <xdr:to>
      <xdr:col>0</xdr:col>
      <xdr:colOff>1568550</xdr:colOff>
      <xdr:row>652</xdr:row>
      <xdr:rowOff>150045</xdr:rowOff>
    </xdr:to>
    <xdr:pic>
      <xdr:nvPicPr>
        <xdr:cNvPr id="110" name="Рисунок 10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0" y="120429300"/>
          <a:ext cx="1440000" cy="192649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323850</xdr:colOff>
      <xdr:row>879</xdr:row>
      <xdr:rowOff>228601</xdr:rowOff>
    </xdr:from>
    <xdr:to>
      <xdr:col>0</xdr:col>
      <xdr:colOff>1438275</xdr:colOff>
      <xdr:row>890</xdr:row>
      <xdr:rowOff>35473</xdr:rowOff>
    </xdr:to>
    <xdr:pic>
      <xdr:nvPicPr>
        <xdr:cNvPr id="916" name="Рисунок 915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63277551"/>
          <a:ext cx="1114425" cy="192142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152399</xdr:colOff>
      <xdr:row>43</xdr:row>
      <xdr:rowOff>133350</xdr:rowOff>
    </xdr:from>
    <xdr:to>
      <xdr:col>0</xdr:col>
      <xdr:colOff>1588890</xdr:colOff>
      <xdr:row>53</xdr:row>
      <xdr:rowOff>47625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8334375"/>
          <a:ext cx="1436491" cy="1847850"/>
        </a:xfrm>
        <a:prstGeom prst="roundRect">
          <a:avLst>
            <a:gd name="adj" fmla="val 6058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142874</xdr:colOff>
      <xdr:row>55</xdr:row>
      <xdr:rowOff>133350</xdr:rowOff>
    </xdr:from>
    <xdr:to>
      <xdr:col>0</xdr:col>
      <xdr:colOff>1579365</xdr:colOff>
      <xdr:row>65</xdr:row>
      <xdr:rowOff>47625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0620375"/>
          <a:ext cx="1436491" cy="1847850"/>
        </a:xfrm>
        <a:prstGeom prst="roundRect">
          <a:avLst>
            <a:gd name="adj" fmla="val 5395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133350</xdr:colOff>
      <xdr:row>154</xdr:row>
      <xdr:rowOff>180975</xdr:rowOff>
    </xdr:from>
    <xdr:to>
      <xdr:col>0</xdr:col>
      <xdr:colOff>1569842</xdr:colOff>
      <xdr:row>164</xdr:row>
      <xdr:rowOff>95250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9413200"/>
          <a:ext cx="1436492" cy="1847850"/>
        </a:xfrm>
        <a:prstGeom prst="roundRect">
          <a:avLst>
            <a:gd name="adj" fmla="val 7384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142875</xdr:colOff>
      <xdr:row>375</xdr:row>
      <xdr:rowOff>76200</xdr:rowOff>
    </xdr:from>
    <xdr:to>
      <xdr:col>0</xdr:col>
      <xdr:colOff>1577029</xdr:colOff>
      <xdr:row>386</xdr:row>
      <xdr:rowOff>47625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1628000"/>
          <a:ext cx="1434154" cy="1962150"/>
        </a:xfrm>
        <a:prstGeom prst="roundRect">
          <a:avLst>
            <a:gd name="adj" fmla="val 7369"/>
          </a:avLst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238125</xdr:colOff>
      <xdr:row>961</xdr:row>
      <xdr:rowOff>76200</xdr:rowOff>
    </xdr:from>
    <xdr:to>
      <xdr:col>0</xdr:col>
      <xdr:colOff>1495425</xdr:colOff>
      <xdr:row>972</xdr:row>
      <xdr:rowOff>127635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83003825"/>
          <a:ext cx="1257300" cy="216598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161925</xdr:colOff>
      <xdr:row>960</xdr:row>
      <xdr:rowOff>152400</xdr:rowOff>
    </xdr:from>
    <xdr:to>
      <xdr:col>0</xdr:col>
      <xdr:colOff>1017194</xdr:colOff>
      <xdr:row>964</xdr:row>
      <xdr:rowOff>171450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56172" y="182904803"/>
          <a:ext cx="866775" cy="855269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851</xdr:row>
      <xdr:rowOff>104775</xdr:rowOff>
    </xdr:from>
    <xdr:to>
      <xdr:col>0</xdr:col>
      <xdr:colOff>1588891</xdr:colOff>
      <xdr:row>861</xdr:row>
      <xdr:rowOff>142875</xdr:rowOff>
    </xdr:to>
    <xdr:pic>
      <xdr:nvPicPr>
        <xdr:cNvPr id="899" name="Рисунок 898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62210750"/>
          <a:ext cx="1436491" cy="184785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76200</xdr:colOff>
      <xdr:row>851</xdr:row>
      <xdr:rowOff>9525</xdr:rowOff>
    </xdr:from>
    <xdr:to>
      <xdr:col>0</xdr:col>
      <xdr:colOff>931469</xdr:colOff>
      <xdr:row>855</xdr:row>
      <xdr:rowOff>152400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447" y="162121253"/>
          <a:ext cx="866775" cy="855269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974</xdr:row>
      <xdr:rowOff>85725</xdr:rowOff>
    </xdr:from>
    <xdr:to>
      <xdr:col>0</xdr:col>
      <xdr:colOff>1501462</xdr:colOff>
      <xdr:row>986</xdr:row>
      <xdr:rowOff>47625</xdr:rowOff>
    </xdr:to>
    <xdr:pic>
      <xdr:nvPicPr>
        <xdr:cNvPr id="920" name="Рисунок 919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85489850"/>
          <a:ext cx="1272863" cy="218122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161925</xdr:colOff>
      <xdr:row>973</xdr:row>
      <xdr:rowOff>171450</xdr:rowOff>
    </xdr:from>
    <xdr:to>
      <xdr:col>0</xdr:col>
      <xdr:colOff>1017194</xdr:colOff>
      <xdr:row>978</xdr:row>
      <xdr:rowOff>133350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56172" y="185400353"/>
          <a:ext cx="866775" cy="855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pt.ori-ru.com/podderzhivajuschie-kolgotki-ori-graduet-40-den/c-224_735_738.html" TargetMode="External"/><Relationship Id="rId18" Type="http://schemas.openxmlformats.org/officeDocument/2006/relationships/hyperlink" Target="http://www.opt.ori-ru.com/mikrophibra-ori-soft-touch-200-den/c-224_870_879.html" TargetMode="External"/><Relationship Id="rId26" Type="http://schemas.openxmlformats.org/officeDocument/2006/relationships/hyperlink" Target="http://www.opt.ori-ru.com/kolgotki-s-shortikami-ori-capri-70-den/c-224_383_884.html" TargetMode="External"/><Relationship Id="rId39" Type="http://schemas.openxmlformats.org/officeDocument/2006/relationships/hyperlink" Target="http://www.opt.ori-ru.com/kolgotki-s-ephphektom-push-up-ori-body-action-40-den/c-224_856_754.html" TargetMode="External"/><Relationship Id="rId21" Type="http://schemas.openxmlformats.org/officeDocument/2006/relationships/hyperlink" Target="http://www.opt.ori-ru.com/phantazijnye-kolgotki-ori-demetra/c-224_860_883.html" TargetMode="External"/><Relationship Id="rId34" Type="http://schemas.openxmlformats.org/officeDocument/2006/relationships/hyperlink" Target="http://www.opt.ori-ru.com/matovye-kolgotki-s-shortikami-ori-madame-20-den/c-224_869_848.html" TargetMode="External"/><Relationship Id="rId42" Type="http://schemas.openxmlformats.org/officeDocument/2006/relationships/hyperlink" Target="http://www.opt.ori-ru.com/utjagivajuschie-kolgotki-ori-control-body-20-den/c-224_857_852.html" TargetMode="External"/><Relationship Id="rId47" Type="http://schemas.openxmlformats.org/officeDocument/2006/relationships/hyperlink" Target="http://www.opt.ori-ru.com/utjagivajuschie-kolgotki-ori-talia-slim-20-den/c-224_857_854.html" TargetMode="External"/><Relationship Id="rId50" Type="http://schemas.openxmlformats.org/officeDocument/2006/relationships/hyperlink" Target="http://www.opt.ori-ru.com/utjagivajuschie-kolgotki-ori-beverly-50-den/c-224_857_752.html" TargetMode="External"/><Relationship Id="rId55" Type="http://schemas.openxmlformats.org/officeDocument/2006/relationships/hyperlink" Target="http://www.opt.ori-ru.com/kolgotki-s-azhurnymi-trusikami-ori-naomi-20-den/c-224_732_730.html" TargetMode="External"/><Relationship Id="rId63" Type="http://schemas.openxmlformats.org/officeDocument/2006/relationships/hyperlink" Target="http://www.opt.ori-ru.com/korrektirujuschie-kolgotki-ori-perfect-shape-micro-100-den/c-224_745_749.html" TargetMode="External"/><Relationship Id="rId68" Type="http://schemas.openxmlformats.org/officeDocument/2006/relationships/hyperlink" Target="http://www.opt.ori-ru.com/mikrophibra-3d-velour-ori-sensual-100-den/c-224_394_477.html" TargetMode="External"/><Relationship Id="rId76" Type="http://schemas.openxmlformats.org/officeDocument/2006/relationships/hyperlink" Target="http://www.opt.ori-ru.com/noski-i-golphy-ori-star-40-den-2-pary/c-224_760_762.html" TargetMode="External"/><Relationship Id="rId84" Type="http://schemas.openxmlformats.org/officeDocument/2006/relationships/hyperlink" Target="http://www.opt.ori-ru.com/kolgotki-iz-hlopka-i-shersti-ori-soft-cotton-160-den/c-224_901_902.html" TargetMode="External"/><Relationship Id="rId7" Type="http://schemas.openxmlformats.org/officeDocument/2006/relationships/hyperlink" Target="http://www.opt.ori-ru.com/matovye-kolgotki-bez-shortikov-ori-magic-20-den/c-224_871_859.html" TargetMode="External"/><Relationship Id="rId71" Type="http://schemas.openxmlformats.org/officeDocument/2006/relationships/hyperlink" Target="http://www.opt.ori-ru.com/mikrophibra-3d-velour-ori-sensual-350-den/c-224_394_882.html" TargetMode="External"/><Relationship Id="rId2" Type="http://schemas.openxmlformats.org/officeDocument/2006/relationships/hyperlink" Target="http://www.opt.ori-ru.com/kolgotki-bez-shortikov-ori-prestige-15-den/c-224_397_779.html" TargetMode="External"/><Relationship Id="rId16" Type="http://schemas.openxmlformats.org/officeDocument/2006/relationships/hyperlink" Target="http://www.opt.ori-ru.com/kolgotki-s-ephphektom-push-up-ori-push-up-40-den/c-224_856_851.html" TargetMode="External"/><Relationship Id="rId29" Type="http://schemas.openxmlformats.org/officeDocument/2006/relationships/hyperlink" Target="http://www.opt.ori-ru.com/kolgotki-s-shortikami-ori-miss-ori-40-den/c-224_383_415.html" TargetMode="External"/><Relationship Id="rId11" Type="http://schemas.openxmlformats.org/officeDocument/2006/relationships/hyperlink" Target="http://www.opt.ori-ru.com/podderzhivajuschie-kolgotki-ori-graduet-20-den/c-224_735_736.html" TargetMode="External"/><Relationship Id="rId24" Type="http://schemas.openxmlformats.org/officeDocument/2006/relationships/hyperlink" Target="http://www.opt.ori-ru.com/kolgotki-s-shortikami-ori-capri-20-den/c-224_383_404.html" TargetMode="External"/><Relationship Id="rId32" Type="http://schemas.openxmlformats.org/officeDocument/2006/relationships/hyperlink" Target="http://www.opt.ori-ru.com/kolgotki-bez-shortikov-ori-string-effect-20-den/c-224_397_894.html" TargetMode="External"/><Relationship Id="rId37" Type="http://schemas.openxmlformats.org/officeDocument/2006/relationships/hyperlink" Target="http://www.opt.ori-ru.com/podderzhivajuschie-kolgotki-ori-micro-graduet-100-den/c-224_735_900.html" TargetMode="External"/><Relationship Id="rId40" Type="http://schemas.openxmlformats.org/officeDocument/2006/relationships/hyperlink" Target="http://www.opt.ori-ru.com/kolgotki-s-ephphektom-push-up-ori-body-action-micro-100-den/c-224_856_899.html" TargetMode="External"/><Relationship Id="rId45" Type="http://schemas.openxmlformats.org/officeDocument/2006/relationships/hyperlink" Target="http://www.opt.ori-ru.com/utjagivajuschie-kolgotki-ori-control-fit-20-den/c-224_857_750.html" TargetMode="External"/><Relationship Id="rId53" Type="http://schemas.openxmlformats.org/officeDocument/2006/relationships/hyperlink" Target="http://www.opt.ori-ru.com/kolgotki-s-azhurnymi-trusikami-ori-trend-20-den/c-224_732_733.html" TargetMode="External"/><Relationship Id="rId58" Type="http://schemas.openxmlformats.org/officeDocument/2006/relationships/hyperlink" Target="http://www.opt.ori-ru.com/korrektirujuschie-kolgotki-ori-perfect-body-shaper-40-den/c-224_745_858.html" TargetMode="External"/><Relationship Id="rId66" Type="http://schemas.openxmlformats.org/officeDocument/2006/relationships/hyperlink" Target="http://www.opt.ori-ru.com/mikrophibra-3d-velour-ori-sensual-50-den/c-224_394_475.html" TargetMode="External"/><Relationship Id="rId74" Type="http://schemas.openxmlformats.org/officeDocument/2006/relationships/hyperlink" Target="http://www.opt.ori-ru.com/noski-i-golphy-ori-step-20-den-2-pary/c-224_760_763.html" TargetMode="External"/><Relationship Id="rId79" Type="http://schemas.openxmlformats.org/officeDocument/2006/relationships/hyperlink" Target="http://www.opt.ori-ru.com/phantazijnye-kolgotki-ori-ester/c-224_860_863.html" TargetMode="External"/><Relationship Id="rId87" Type="http://schemas.openxmlformats.org/officeDocument/2006/relationships/drawing" Target="../drawings/drawing1.xml"/><Relationship Id="rId5" Type="http://schemas.openxmlformats.org/officeDocument/2006/relationships/hyperlink" Target="http://www.opt.ori-ru.com/kolgotki-bez-shortikov-ori-oblige-40-den/c-224_397_454.html" TargetMode="External"/><Relationship Id="rId61" Type="http://schemas.openxmlformats.org/officeDocument/2006/relationships/hyperlink" Target="http://www.opt.ori-ru.com/korrektirujuschie-kolgotki-ori-perfect-shape-20-den/c-224_745_748.html" TargetMode="External"/><Relationship Id="rId82" Type="http://schemas.openxmlformats.org/officeDocument/2006/relationships/hyperlink" Target="http://www.opt.ori-ru.com/phantazijnye-kolgotki-ori-sposa/c-224_860_866.html" TargetMode="External"/><Relationship Id="rId19" Type="http://schemas.openxmlformats.org/officeDocument/2006/relationships/hyperlink" Target="http://www.opt.ori-ru.com/mikrophibra-3d-velour-ori-sensual-150-den/c-224_394_880.html" TargetMode="External"/><Relationship Id="rId4" Type="http://schemas.openxmlformats.org/officeDocument/2006/relationships/hyperlink" Target="http://www.opt.ori-ru.com/kolgotki-bez-shortikov-ori-avance-20-den-xl/c-224_397_699.html" TargetMode="External"/><Relationship Id="rId9" Type="http://schemas.openxmlformats.org/officeDocument/2006/relationships/hyperlink" Target="http://www.opt.ori-ru.com/podderzhivajuschie-kolgotki-ori-attiva-body-40-den/c-224_735_872.html" TargetMode="External"/><Relationship Id="rId14" Type="http://schemas.openxmlformats.org/officeDocument/2006/relationships/hyperlink" Target="http://www.opt.ori-ru.com/podderzhivajuschie-kolgotki-ori-graduet-40-den/c-224_735_738.html" TargetMode="External"/><Relationship Id="rId22" Type="http://schemas.openxmlformats.org/officeDocument/2006/relationships/hyperlink" Target="http://www.opt.ori-ru.com/phantazijnye-kolgotki-ori-aurora-60-den/c-224_860_887.html" TargetMode="External"/><Relationship Id="rId27" Type="http://schemas.openxmlformats.org/officeDocument/2006/relationships/hyperlink" Target="http://www.opt.ori-ru.com/kolgotki-s-shortikami-ori-miss-ori-20-den/c-224_383_778.html" TargetMode="External"/><Relationship Id="rId30" Type="http://schemas.openxmlformats.org/officeDocument/2006/relationships/hyperlink" Target="http://www.opt.ori-ru.com/kolgotki-s-shortikami-ori-miss-ori-40-den-xl/c-224_383_705.html" TargetMode="External"/><Relationship Id="rId35" Type="http://schemas.openxmlformats.org/officeDocument/2006/relationships/hyperlink" Target="http://www.opt.ori-ru.com/kolgotki-s-shortikami-ori-diva-40-den/c-224_383_885.html" TargetMode="External"/><Relationship Id="rId43" Type="http://schemas.openxmlformats.org/officeDocument/2006/relationships/hyperlink" Target="http://www.opt.ori-ru.com/utjagivajuschie-kolgotki-ori-control-body-40-den/c-224_857_853.html" TargetMode="External"/><Relationship Id="rId48" Type="http://schemas.openxmlformats.org/officeDocument/2006/relationships/hyperlink" Target="http://www.opt.ori-ru.com/utjagivajuschie-kolgotki-ori-talia-slim-40-den/c-224_857_875.html" TargetMode="External"/><Relationship Id="rId56" Type="http://schemas.openxmlformats.org/officeDocument/2006/relationships/hyperlink" Target="http://www.opt.ori-ru.com/kolgotki-s-azhurnymi-trusikami-ori-naomi-40-den/c-224_732_731.html" TargetMode="External"/><Relationship Id="rId64" Type="http://schemas.openxmlformats.org/officeDocument/2006/relationships/hyperlink" Target="http://www.opt.ori-ru.com/mikrophibra-ori-soft-touch-80-den/c-224_870_877.html" TargetMode="External"/><Relationship Id="rId69" Type="http://schemas.openxmlformats.org/officeDocument/2006/relationships/hyperlink" Target="http://www.opt.ori-ru.com/mikrophibra-3d-velour-ori-sensual-220-den/c-224_394_881.html" TargetMode="External"/><Relationship Id="rId77" Type="http://schemas.openxmlformats.org/officeDocument/2006/relationships/hyperlink" Target="http://www.opt.ori-ru.com/phantazijnye-kolgotki-ori-tenore/c-224_860_861.html" TargetMode="External"/><Relationship Id="rId8" Type="http://schemas.openxmlformats.org/officeDocument/2006/relationships/hyperlink" Target="http://www.opt.ori-ru.com/matovye-kolgotki-bez-shortikov-ori-magic-40-den/c-224_871_855.html" TargetMode="External"/><Relationship Id="rId51" Type="http://schemas.openxmlformats.org/officeDocument/2006/relationships/hyperlink" Target="http://www.opt.ori-ru.com/kolgotki-s-zanizhennoj-taliej-ori-easy-20-den/c-224_725_726.html" TargetMode="External"/><Relationship Id="rId72" Type="http://schemas.openxmlformats.org/officeDocument/2006/relationships/hyperlink" Target="http://www.opt.ori-ru.com/chulki-ori-effect-40-den/c-224_400_449.html" TargetMode="External"/><Relationship Id="rId80" Type="http://schemas.openxmlformats.org/officeDocument/2006/relationships/hyperlink" Target="http://www.opt.ori-ru.com/phantazijnye-kolgotki-ori-alta-moda-30-den/c-224_860_864.html" TargetMode="External"/><Relationship Id="rId85" Type="http://schemas.openxmlformats.org/officeDocument/2006/relationships/hyperlink" Target="http://www.opt.ori-ru.com/kolgotki-iz-hlopka-i-shersti-ori-soft-lana-150-den/c-224_901_903.html" TargetMode="External"/><Relationship Id="rId3" Type="http://schemas.openxmlformats.org/officeDocument/2006/relationships/hyperlink" Target="http://www.opt.ori-ru.com/kolgotki-bez-shortikov-ori-avance-20-den/c-224_397_407.html" TargetMode="External"/><Relationship Id="rId12" Type="http://schemas.openxmlformats.org/officeDocument/2006/relationships/hyperlink" Target="http://www.opt.ori-ru.com/podderzhivajuschie-kolgotki-ori-graduet-20-den-xl/c-224_735_737.html" TargetMode="External"/><Relationship Id="rId17" Type="http://schemas.openxmlformats.org/officeDocument/2006/relationships/hyperlink" Target="http://www.opt.ori-ru.com/kolgotki-s-ephphektom-push-up-ori-body-action-20-den/c-224_856_753.html" TargetMode="External"/><Relationship Id="rId25" Type="http://schemas.openxmlformats.org/officeDocument/2006/relationships/hyperlink" Target="http://www.opt.ori-ru.com/kolgotki-s-shortikami-ori-capri-40-den/c-224_383_846.html" TargetMode="External"/><Relationship Id="rId33" Type="http://schemas.openxmlformats.org/officeDocument/2006/relationships/hyperlink" Target="http://www.opt.ori-ru.com/matovye-kolgotki-s-shortikami-ori-madame-40-den/c-224_869_849.html" TargetMode="External"/><Relationship Id="rId38" Type="http://schemas.openxmlformats.org/officeDocument/2006/relationships/hyperlink" Target="http://www.opt.ori-ru.com/kolgotki-bez-shortikov-ori-oblige-40-den-xl/c-224_397_706.html" TargetMode="External"/><Relationship Id="rId46" Type="http://schemas.openxmlformats.org/officeDocument/2006/relationships/hyperlink" Target="http://www.opt.ori-ru.com/utjagivajuschie-kolgotki-ori-talia-slim-8-den/c-224_857_892.html" TargetMode="External"/><Relationship Id="rId59" Type="http://schemas.openxmlformats.org/officeDocument/2006/relationships/hyperlink" Target="http://www.opt.ori-ru.com/korrektirujuschie-kolgotki-ori-power-slim-40-den/c-224_745_895.html" TargetMode="External"/><Relationship Id="rId67" Type="http://schemas.openxmlformats.org/officeDocument/2006/relationships/hyperlink" Target="http://www.opt.ori-ru.com/mikrophibra-3d-velour-ori-sensual-70-den/c-224_394_476.html" TargetMode="External"/><Relationship Id="rId20" Type="http://schemas.openxmlformats.org/officeDocument/2006/relationships/hyperlink" Target="http://www.opt.ori-ru.com/chulki-ori-effect-20-den/c-224_400_406.html" TargetMode="External"/><Relationship Id="rId41" Type="http://schemas.openxmlformats.org/officeDocument/2006/relationships/hyperlink" Target="http://www.opt.ori-ru.com/utjagivajuschie-kolgotki-ori-new-action-40-den/c-224_857_742.html" TargetMode="External"/><Relationship Id="rId54" Type="http://schemas.openxmlformats.org/officeDocument/2006/relationships/hyperlink" Target="http://www.opt.ori-ru.com/kolgotki-s-azhurnymi-trusikami-ori-trend-40-den/c-224_732_734.html" TargetMode="External"/><Relationship Id="rId62" Type="http://schemas.openxmlformats.org/officeDocument/2006/relationships/hyperlink" Target="http://www.opt.ori-ru.com/korrektirujuschie-kolgotki-ori-perfect-shape-20-den/c-224_745_748.html" TargetMode="External"/><Relationship Id="rId70" Type="http://schemas.openxmlformats.org/officeDocument/2006/relationships/hyperlink" Target="http://www.opt.ori-ru.com/kolgotki-s-zanizhennoj-taliej-ori-easy-70-den/c-224_725_728.html" TargetMode="External"/><Relationship Id="rId75" Type="http://schemas.openxmlformats.org/officeDocument/2006/relationships/hyperlink" Target="http://www.opt.ori-ru.com/noski-i-golphy-ori-star-20-den-2-pary/c-224_760_761.html" TargetMode="External"/><Relationship Id="rId83" Type="http://schemas.openxmlformats.org/officeDocument/2006/relationships/hyperlink" Target="http://www.opt.ori-ru.com/podderzhivajuschie-kolgotki-ori-graduet-70-den/c-224_735_740.html" TargetMode="External"/><Relationship Id="rId1" Type="http://schemas.openxmlformats.org/officeDocument/2006/relationships/hyperlink" Target="http://www.opt.ori-ru.com/kolgotki-bez-shortikov-ori-effect-soleil-9-den/c-224_397_450.html" TargetMode="External"/><Relationship Id="rId6" Type="http://schemas.openxmlformats.org/officeDocument/2006/relationships/hyperlink" Target="http://www.opt.ori-ru.com/matovye-kolgotki-bez-shortikov-ori-essential-30-den/c-224_871_850.html" TargetMode="External"/><Relationship Id="rId15" Type="http://schemas.openxmlformats.org/officeDocument/2006/relationships/hyperlink" Target="http://www.opt.ori-ru.com/kolgotki-s-ephphektom-push-up-ori-push-up-20-den/c-224_856_784.html" TargetMode="External"/><Relationship Id="rId23" Type="http://schemas.openxmlformats.org/officeDocument/2006/relationships/hyperlink" Target="http://www.opt.ori-ru.com/userfiles/files/ori_blank_zakaza.xlsx" TargetMode="External"/><Relationship Id="rId28" Type="http://schemas.openxmlformats.org/officeDocument/2006/relationships/hyperlink" Target="http://www.opt.ori-ru.com/kolgotki-s-shortikami-ori-miss-ori-20-den-xl/c-224_383_704.html" TargetMode="External"/><Relationship Id="rId36" Type="http://schemas.openxmlformats.org/officeDocument/2006/relationships/hyperlink" Target="http://www.opt.ori-ru.com/kolgotki-s-shortikami-ori-diva-70-den/c-224_383_898.html" TargetMode="External"/><Relationship Id="rId49" Type="http://schemas.openxmlformats.org/officeDocument/2006/relationships/hyperlink" Target="http://www.opt.ori-ru.com/utjagivajuschie-kolgotki-ori-talia-slim-micro-100-den/c-224_857_876.html" TargetMode="External"/><Relationship Id="rId57" Type="http://schemas.openxmlformats.org/officeDocument/2006/relationships/hyperlink" Target="http://www.opt.ori-ru.com/korrektirujuschie-kolgotki-ori-perfect-body-shaper-20-den/c-224_745_746.html" TargetMode="External"/><Relationship Id="rId10" Type="http://schemas.openxmlformats.org/officeDocument/2006/relationships/hyperlink" Target="http://www.opt.ori-ru.com/podderzhivajuschie-kolgotki-ori-attiva-body-70-den/c-224_735_873.html" TargetMode="External"/><Relationship Id="rId31" Type="http://schemas.openxmlformats.org/officeDocument/2006/relationships/hyperlink" Target="http://www.opt.ori-ru.com/matovye-kolgotki-bez-shortikov-ori-essential-15-den/c-224_871_786.html" TargetMode="External"/><Relationship Id="rId44" Type="http://schemas.openxmlformats.org/officeDocument/2006/relationships/hyperlink" Target="http://www.opt.ori-ru.com/utjagivajuschie-kolgotki-ori-control-body-70-den/c-224_857_874.html" TargetMode="External"/><Relationship Id="rId52" Type="http://schemas.openxmlformats.org/officeDocument/2006/relationships/hyperlink" Target="http://www.opt.ori-ru.com/kolgotki-s-zanizhennoj-taliej-ori-easy-40-den/c-224_725_727.html" TargetMode="External"/><Relationship Id="rId60" Type="http://schemas.openxmlformats.org/officeDocument/2006/relationships/hyperlink" Target="http://www.opt.ori-ru.com/korrektirujuschie-kolgotki-ori-perfect-control-shape-40-den/c-224_745_747.html" TargetMode="External"/><Relationship Id="rId65" Type="http://schemas.openxmlformats.org/officeDocument/2006/relationships/hyperlink" Target="http://www.opt.ori-ru.com/mikrophibra-ori-soft-touch-120-den/c-224_870_878.html" TargetMode="External"/><Relationship Id="rId73" Type="http://schemas.openxmlformats.org/officeDocument/2006/relationships/hyperlink" Target="http://www.opt.ori-ru.com/noski-i-golphy-ori-step-40-den-2-pary/c-224_760_764.html" TargetMode="External"/><Relationship Id="rId78" Type="http://schemas.openxmlformats.org/officeDocument/2006/relationships/hyperlink" Target="http://www.opt.ori-ru.com/phantazijnye-kolgotki-ori-linea-20-den/c-224_860_862.html" TargetMode="External"/><Relationship Id="rId81" Type="http://schemas.openxmlformats.org/officeDocument/2006/relationships/hyperlink" Target="http://www.opt.ori-ru.com/phantazijnye-kolgotki-ori-tosca/c-224_860_865.html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91E63"/>
    <outlinePr summaryBelow="0" summaryRight="0"/>
    <pageSetUpPr fitToPage="1"/>
  </sheetPr>
  <dimension ref="A1:H1152"/>
  <sheetViews>
    <sheetView tabSelected="1" showRuler="0" view="pageBreakPreview" zoomScaleNormal="100" zoomScaleSheetLayoutView="100" zoomScalePageLayoutView="60" workbookViewId="0">
      <pane ySplit="6" topLeftCell="A994" activePane="bottomLeft" state="frozenSplit"/>
      <selection pane="bottomLeft" activeCell="J4" sqref="J4"/>
    </sheetView>
  </sheetViews>
  <sheetFormatPr defaultRowHeight="14.25" outlineLevelRow="1" x14ac:dyDescent="0.3"/>
  <cols>
    <col min="1" max="1" width="25.42578125" style="27" customWidth="1"/>
    <col min="2" max="2" width="15.28515625" style="25" customWidth="1"/>
    <col min="3" max="6" width="10.5703125" style="25" customWidth="1"/>
    <col min="7" max="7" width="1.85546875" style="25" customWidth="1"/>
    <col min="8" max="8" width="28.42578125" style="25" customWidth="1"/>
    <col min="9" max="168" width="9.140625" style="3"/>
    <col min="169" max="169" width="27.140625" style="3" customWidth="1"/>
    <col min="170" max="170" width="49.140625" style="3" customWidth="1"/>
    <col min="171" max="171" width="13.140625" style="3" bestFit="1" customWidth="1"/>
    <col min="172" max="172" width="9.7109375" style="3" customWidth="1"/>
    <col min="173" max="174" width="9.140625" style="3"/>
    <col min="175" max="175" width="9.42578125" style="3" customWidth="1"/>
    <col min="176" max="176" width="2.42578125" style="3" customWidth="1"/>
    <col min="177" max="177" width="14.28515625" style="3" bestFit="1" customWidth="1"/>
    <col min="178" max="178" width="12.5703125" style="3" bestFit="1" customWidth="1"/>
    <col min="179" max="179" width="23" style="3" bestFit="1" customWidth="1"/>
    <col min="180" max="180" width="24.42578125" style="3" bestFit="1" customWidth="1"/>
    <col min="181" max="424" width="9.140625" style="3"/>
    <col min="425" max="425" width="27.140625" style="3" customWidth="1"/>
    <col min="426" max="426" width="49.140625" style="3" customWidth="1"/>
    <col min="427" max="427" width="13.140625" style="3" bestFit="1" customWidth="1"/>
    <col min="428" max="428" width="9.7109375" style="3" customWidth="1"/>
    <col min="429" max="430" width="9.140625" style="3"/>
    <col min="431" max="431" width="9.42578125" style="3" customWidth="1"/>
    <col min="432" max="432" width="2.42578125" style="3" customWidth="1"/>
    <col min="433" max="433" width="14.28515625" style="3" bestFit="1" customWidth="1"/>
    <col min="434" max="434" width="12.5703125" style="3" bestFit="1" customWidth="1"/>
    <col min="435" max="435" width="23" style="3" bestFit="1" customWidth="1"/>
    <col min="436" max="436" width="24.42578125" style="3" bestFit="1" customWidth="1"/>
    <col min="437" max="680" width="9.140625" style="3"/>
    <col min="681" max="681" width="27.140625" style="3" customWidth="1"/>
    <col min="682" max="682" width="49.140625" style="3" customWidth="1"/>
    <col min="683" max="683" width="13.140625" style="3" bestFit="1" customWidth="1"/>
    <col min="684" max="684" width="9.7109375" style="3" customWidth="1"/>
    <col min="685" max="686" width="9.140625" style="3"/>
    <col min="687" max="687" width="9.42578125" style="3" customWidth="1"/>
    <col min="688" max="688" width="2.42578125" style="3" customWidth="1"/>
    <col min="689" max="689" width="14.28515625" style="3" bestFit="1" customWidth="1"/>
    <col min="690" max="690" width="12.5703125" style="3" bestFit="1" customWidth="1"/>
    <col min="691" max="691" width="23" style="3" bestFit="1" customWidth="1"/>
    <col min="692" max="692" width="24.42578125" style="3" bestFit="1" customWidth="1"/>
    <col min="693" max="936" width="9.140625" style="3"/>
    <col min="937" max="937" width="27.140625" style="3" customWidth="1"/>
    <col min="938" max="938" width="49.140625" style="3" customWidth="1"/>
    <col min="939" max="939" width="13.140625" style="3" bestFit="1" customWidth="1"/>
    <col min="940" max="940" width="9.7109375" style="3" customWidth="1"/>
    <col min="941" max="942" width="9.140625" style="3"/>
    <col min="943" max="943" width="9.42578125" style="3" customWidth="1"/>
    <col min="944" max="944" width="2.42578125" style="3" customWidth="1"/>
    <col min="945" max="945" width="14.28515625" style="3" bestFit="1" customWidth="1"/>
    <col min="946" max="946" width="12.5703125" style="3" bestFit="1" customWidth="1"/>
    <col min="947" max="947" width="23" style="3" bestFit="1" customWidth="1"/>
    <col min="948" max="948" width="24.42578125" style="3" bestFit="1" customWidth="1"/>
    <col min="949" max="1192" width="9.140625" style="3"/>
    <col min="1193" max="1193" width="27.140625" style="3" customWidth="1"/>
    <col min="1194" max="1194" width="49.140625" style="3" customWidth="1"/>
    <col min="1195" max="1195" width="13.140625" style="3" bestFit="1" customWidth="1"/>
    <col min="1196" max="1196" width="9.7109375" style="3" customWidth="1"/>
    <col min="1197" max="1198" width="9.140625" style="3"/>
    <col min="1199" max="1199" width="9.42578125" style="3" customWidth="1"/>
    <col min="1200" max="1200" width="2.42578125" style="3" customWidth="1"/>
    <col min="1201" max="1201" width="14.28515625" style="3" bestFit="1" customWidth="1"/>
    <col min="1202" max="1202" width="12.5703125" style="3" bestFit="1" customWidth="1"/>
    <col min="1203" max="1203" width="23" style="3" bestFit="1" customWidth="1"/>
    <col min="1204" max="1204" width="24.42578125" style="3" bestFit="1" customWidth="1"/>
    <col min="1205" max="1448" width="9.140625" style="3"/>
    <col min="1449" max="1449" width="27.140625" style="3" customWidth="1"/>
    <col min="1450" max="1450" width="49.140625" style="3" customWidth="1"/>
    <col min="1451" max="1451" width="13.140625" style="3" bestFit="1" customWidth="1"/>
    <col min="1452" max="1452" width="9.7109375" style="3" customWidth="1"/>
    <col min="1453" max="1454" width="9.140625" style="3"/>
    <col min="1455" max="1455" width="9.42578125" style="3" customWidth="1"/>
    <col min="1456" max="1456" width="2.42578125" style="3" customWidth="1"/>
    <col min="1457" max="1457" width="14.28515625" style="3" bestFit="1" customWidth="1"/>
    <col min="1458" max="1458" width="12.5703125" style="3" bestFit="1" customWidth="1"/>
    <col min="1459" max="1459" width="23" style="3" bestFit="1" customWidth="1"/>
    <col min="1460" max="1460" width="24.42578125" style="3" bestFit="1" customWidth="1"/>
    <col min="1461" max="1704" width="9.140625" style="3"/>
    <col min="1705" max="1705" width="27.140625" style="3" customWidth="1"/>
    <col min="1706" max="1706" width="49.140625" style="3" customWidth="1"/>
    <col min="1707" max="1707" width="13.140625" style="3" bestFit="1" customWidth="1"/>
    <col min="1708" max="1708" width="9.7109375" style="3" customWidth="1"/>
    <col min="1709" max="1710" width="9.140625" style="3"/>
    <col min="1711" max="1711" width="9.42578125" style="3" customWidth="1"/>
    <col min="1712" max="1712" width="2.42578125" style="3" customWidth="1"/>
    <col min="1713" max="1713" width="14.28515625" style="3" bestFit="1" customWidth="1"/>
    <col min="1714" max="1714" width="12.5703125" style="3" bestFit="1" customWidth="1"/>
    <col min="1715" max="1715" width="23" style="3" bestFit="1" customWidth="1"/>
    <col min="1716" max="1716" width="24.42578125" style="3" bestFit="1" customWidth="1"/>
    <col min="1717" max="1960" width="9.140625" style="3"/>
    <col min="1961" max="1961" width="27.140625" style="3" customWidth="1"/>
    <col min="1962" max="1962" width="49.140625" style="3" customWidth="1"/>
    <col min="1963" max="1963" width="13.140625" style="3" bestFit="1" customWidth="1"/>
    <col min="1964" max="1964" width="9.7109375" style="3" customWidth="1"/>
    <col min="1965" max="1966" width="9.140625" style="3"/>
    <col min="1967" max="1967" width="9.42578125" style="3" customWidth="1"/>
    <col min="1968" max="1968" width="2.42578125" style="3" customWidth="1"/>
    <col min="1969" max="1969" width="14.28515625" style="3" bestFit="1" customWidth="1"/>
    <col min="1970" max="1970" width="12.5703125" style="3" bestFit="1" customWidth="1"/>
    <col min="1971" max="1971" width="23" style="3" bestFit="1" customWidth="1"/>
    <col min="1972" max="1972" width="24.42578125" style="3" bestFit="1" customWidth="1"/>
    <col min="1973" max="2216" width="9.140625" style="3"/>
    <col min="2217" max="2217" width="27.140625" style="3" customWidth="1"/>
    <col min="2218" max="2218" width="49.140625" style="3" customWidth="1"/>
    <col min="2219" max="2219" width="13.140625" style="3" bestFit="1" customWidth="1"/>
    <col min="2220" max="2220" width="9.7109375" style="3" customWidth="1"/>
    <col min="2221" max="2222" width="9.140625" style="3"/>
    <col min="2223" max="2223" width="9.42578125" style="3" customWidth="1"/>
    <col min="2224" max="2224" width="2.42578125" style="3" customWidth="1"/>
    <col min="2225" max="2225" width="14.28515625" style="3" bestFit="1" customWidth="1"/>
    <col min="2226" max="2226" width="12.5703125" style="3" bestFit="1" customWidth="1"/>
    <col min="2227" max="2227" width="23" style="3" bestFit="1" customWidth="1"/>
    <col min="2228" max="2228" width="24.42578125" style="3" bestFit="1" customWidth="1"/>
    <col min="2229" max="2472" width="9.140625" style="3"/>
    <col min="2473" max="2473" width="27.140625" style="3" customWidth="1"/>
    <col min="2474" max="2474" width="49.140625" style="3" customWidth="1"/>
    <col min="2475" max="2475" width="13.140625" style="3" bestFit="1" customWidth="1"/>
    <col min="2476" max="2476" width="9.7109375" style="3" customWidth="1"/>
    <col min="2477" max="2478" width="9.140625" style="3"/>
    <col min="2479" max="2479" width="9.42578125" style="3" customWidth="1"/>
    <col min="2480" max="2480" width="2.42578125" style="3" customWidth="1"/>
    <col min="2481" max="2481" width="14.28515625" style="3" bestFit="1" customWidth="1"/>
    <col min="2482" max="2482" width="12.5703125" style="3" bestFit="1" customWidth="1"/>
    <col min="2483" max="2483" width="23" style="3" bestFit="1" customWidth="1"/>
    <col min="2484" max="2484" width="24.42578125" style="3" bestFit="1" customWidth="1"/>
    <col min="2485" max="2728" width="9.140625" style="3"/>
    <col min="2729" max="2729" width="27.140625" style="3" customWidth="1"/>
    <col min="2730" max="2730" width="49.140625" style="3" customWidth="1"/>
    <col min="2731" max="2731" width="13.140625" style="3" bestFit="1" customWidth="1"/>
    <col min="2732" max="2732" width="9.7109375" style="3" customWidth="1"/>
    <col min="2733" max="2734" width="9.140625" style="3"/>
    <col min="2735" max="2735" width="9.42578125" style="3" customWidth="1"/>
    <col min="2736" max="2736" width="2.42578125" style="3" customWidth="1"/>
    <col min="2737" max="2737" width="14.28515625" style="3" bestFit="1" customWidth="1"/>
    <col min="2738" max="2738" width="12.5703125" style="3" bestFit="1" customWidth="1"/>
    <col min="2739" max="2739" width="23" style="3" bestFit="1" customWidth="1"/>
    <col min="2740" max="2740" width="24.42578125" style="3" bestFit="1" customWidth="1"/>
    <col min="2741" max="2984" width="9.140625" style="3"/>
    <col min="2985" max="2985" width="27.140625" style="3" customWidth="1"/>
    <col min="2986" max="2986" width="49.140625" style="3" customWidth="1"/>
    <col min="2987" max="2987" width="13.140625" style="3" bestFit="1" customWidth="1"/>
    <col min="2988" max="2988" width="9.7109375" style="3" customWidth="1"/>
    <col min="2989" max="2990" width="9.140625" style="3"/>
    <col min="2991" max="2991" width="9.42578125" style="3" customWidth="1"/>
    <col min="2992" max="2992" width="2.42578125" style="3" customWidth="1"/>
    <col min="2993" max="2993" width="14.28515625" style="3" bestFit="1" customWidth="1"/>
    <col min="2994" max="2994" width="12.5703125" style="3" bestFit="1" customWidth="1"/>
    <col min="2995" max="2995" width="23" style="3" bestFit="1" customWidth="1"/>
    <col min="2996" max="2996" width="24.42578125" style="3" bestFit="1" customWidth="1"/>
    <col min="2997" max="3240" width="9.140625" style="3"/>
    <col min="3241" max="3241" width="27.140625" style="3" customWidth="1"/>
    <col min="3242" max="3242" width="49.140625" style="3" customWidth="1"/>
    <col min="3243" max="3243" width="13.140625" style="3" bestFit="1" customWidth="1"/>
    <col min="3244" max="3244" width="9.7109375" style="3" customWidth="1"/>
    <col min="3245" max="3246" width="9.140625" style="3"/>
    <col min="3247" max="3247" width="9.42578125" style="3" customWidth="1"/>
    <col min="3248" max="3248" width="2.42578125" style="3" customWidth="1"/>
    <col min="3249" max="3249" width="14.28515625" style="3" bestFit="1" customWidth="1"/>
    <col min="3250" max="3250" width="12.5703125" style="3" bestFit="1" customWidth="1"/>
    <col min="3251" max="3251" width="23" style="3" bestFit="1" customWidth="1"/>
    <col min="3252" max="3252" width="24.42578125" style="3" bestFit="1" customWidth="1"/>
    <col min="3253" max="3496" width="9.140625" style="3"/>
    <col min="3497" max="3497" width="27.140625" style="3" customWidth="1"/>
    <col min="3498" max="3498" width="49.140625" style="3" customWidth="1"/>
    <col min="3499" max="3499" width="13.140625" style="3" bestFit="1" customWidth="1"/>
    <col min="3500" max="3500" width="9.7109375" style="3" customWidth="1"/>
    <col min="3501" max="3502" width="9.140625" style="3"/>
    <col min="3503" max="3503" width="9.42578125" style="3" customWidth="1"/>
    <col min="3504" max="3504" width="2.42578125" style="3" customWidth="1"/>
    <col min="3505" max="3505" width="14.28515625" style="3" bestFit="1" customWidth="1"/>
    <col min="3506" max="3506" width="12.5703125" style="3" bestFit="1" customWidth="1"/>
    <col min="3507" max="3507" width="23" style="3" bestFit="1" customWidth="1"/>
    <col min="3508" max="3508" width="24.42578125" style="3" bestFit="1" customWidth="1"/>
    <col min="3509" max="3752" width="9.140625" style="3"/>
    <col min="3753" max="3753" width="27.140625" style="3" customWidth="1"/>
    <col min="3754" max="3754" width="49.140625" style="3" customWidth="1"/>
    <col min="3755" max="3755" width="13.140625" style="3" bestFit="1" customWidth="1"/>
    <col min="3756" max="3756" width="9.7109375" style="3" customWidth="1"/>
    <col min="3757" max="3758" width="9.140625" style="3"/>
    <col min="3759" max="3759" width="9.42578125" style="3" customWidth="1"/>
    <col min="3760" max="3760" width="2.42578125" style="3" customWidth="1"/>
    <col min="3761" max="3761" width="14.28515625" style="3" bestFit="1" customWidth="1"/>
    <col min="3762" max="3762" width="12.5703125" style="3" bestFit="1" customWidth="1"/>
    <col min="3763" max="3763" width="23" style="3" bestFit="1" customWidth="1"/>
    <col min="3764" max="3764" width="24.42578125" style="3" bestFit="1" customWidth="1"/>
    <col min="3765" max="4008" width="9.140625" style="3"/>
    <col min="4009" max="4009" width="27.140625" style="3" customWidth="1"/>
    <col min="4010" max="4010" width="49.140625" style="3" customWidth="1"/>
    <col min="4011" max="4011" width="13.140625" style="3" bestFit="1" customWidth="1"/>
    <col min="4012" max="4012" width="9.7109375" style="3" customWidth="1"/>
    <col min="4013" max="4014" width="9.140625" style="3"/>
    <col min="4015" max="4015" width="9.42578125" style="3" customWidth="1"/>
    <col min="4016" max="4016" width="2.42578125" style="3" customWidth="1"/>
    <col min="4017" max="4017" width="14.28515625" style="3" bestFit="1" customWidth="1"/>
    <col min="4018" max="4018" width="12.5703125" style="3" bestFit="1" customWidth="1"/>
    <col min="4019" max="4019" width="23" style="3" bestFit="1" customWidth="1"/>
    <col min="4020" max="4020" width="24.42578125" style="3" bestFit="1" customWidth="1"/>
    <col min="4021" max="4264" width="9.140625" style="3"/>
    <col min="4265" max="4265" width="27.140625" style="3" customWidth="1"/>
    <col min="4266" max="4266" width="49.140625" style="3" customWidth="1"/>
    <col min="4267" max="4267" width="13.140625" style="3" bestFit="1" customWidth="1"/>
    <col min="4268" max="4268" width="9.7109375" style="3" customWidth="1"/>
    <col min="4269" max="4270" width="9.140625" style="3"/>
    <col min="4271" max="4271" width="9.42578125" style="3" customWidth="1"/>
    <col min="4272" max="4272" width="2.42578125" style="3" customWidth="1"/>
    <col min="4273" max="4273" width="14.28515625" style="3" bestFit="1" customWidth="1"/>
    <col min="4274" max="4274" width="12.5703125" style="3" bestFit="1" customWidth="1"/>
    <col min="4275" max="4275" width="23" style="3" bestFit="1" customWidth="1"/>
    <col min="4276" max="4276" width="24.42578125" style="3" bestFit="1" customWidth="1"/>
    <col min="4277" max="4520" width="9.140625" style="3"/>
    <col min="4521" max="4521" width="27.140625" style="3" customWidth="1"/>
    <col min="4522" max="4522" width="49.140625" style="3" customWidth="1"/>
    <col min="4523" max="4523" width="13.140625" style="3" bestFit="1" customWidth="1"/>
    <col min="4524" max="4524" width="9.7109375" style="3" customWidth="1"/>
    <col min="4525" max="4526" width="9.140625" style="3"/>
    <col min="4527" max="4527" width="9.42578125" style="3" customWidth="1"/>
    <col min="4528" max="4528" width="2.42578125" style="3" customWidth="1"/>
    <col min="4529" max="4529" width="14.28515625" style="3" bestFit="1" customWidth="1"/>
    <col min="4530" max="4530" width="12.5703125" style="3" bestFit="1" customWidth="1"/>
    <col min="4531" max="4531" width="23" style="3" bestFit="1" customWidth="1"/>
    <col min="4532" max="4532" width="24.42578125" style="3" bestFit="1" customWidth="1"/>
    <col min="4533" max="4776" width="9.140625" style="3"/>
    <col min="4777" max="4777" width="27.140625" style="3" customWidth="1"/>
    <col min="4778" max="4778" width="49.140625" style="3" customWidth="1"/>
    <col min="4779" max="4779" width="13.140625" style="3" bestFit="1" customWidth="1"/>
    <col min="4780" max="4780" width="9.7109375" style="3" customWidth="1"/>
    <col min="4781" max="4782" width="9.140625" style="3"/>
    <col min="4783" max="4783" width="9.42578125" style="3" customWidth="1"/>
    <col min="4784" max="4784" width="2.42578125" style="3" customWidth="1"/>
    <col min="4785" max="4785" width="14.28515625" style="3" bestFit="1" customWidth="1"/>
    <col min="4786" max="4786" width="12.5703125" style="3" bestFit="1" customWidth="1"/>
    <col min="4787" max="4787" width="23" style="3" bestFit="1" customWidth="1"/>
    <col min="4788" max="4788" width="24.42578125" style="3" bestFit="1" customWidth="1"/>
    <col min="4789" max="5032" width="9.140625" style="3"/>
    <col min="5033" max="5033" width="27.140625" style="3" customWidth="1"/>
    <col min="5034" max="5034" width="49.140625" style="3" customWidth="1"/>
    <col min="5035" max="5035" width="13.140625" style="3" bestFit="1" customWidth="1"/>
    <col min="5036" max="5036" width="9.7109375" style="3" customWidth="1"/>
    <col min="5037" max="5038" width="9.140625" style="3"/>
    <col min="5039" max="5039" width="9.42578125" style="3" customWidth="1"/>
    <col min="5040" max="5040" width="2.42578125" style="3" customWidth="1"/>
    <col min="5041" max="5041" width="14.28515625" style="3" bestFit="1" customWidth="1"/>
    <col min="5042" max="5042" width="12.5703125" style="3" bestFit="1" customWidth="1"/>
    <col min="5043" max="5043" width="23" style="3" bestFit="1" customWidth="1"/>
    <col min="5044" max="5044" width="24.42578125" style="3" bestFit="1" customWidth="1"/>
    <col min="5045" max="5288" width="9.140625" style="3"/>
    <col min="5289" max="5289" width="27.140625" style="3" customWidth="1"/>
    <col min="5290" max="5290" width="49.140625" style="3" customWidth="1"/>
    <col min="5291" max="5291" width="13.140625" style="3" bestFit="1" customWidth="1"/>
    <col min="5292" max="5292" width="9.7109375" style="3" customWidth="1"/>
    <col min="5293" max="5294" width="9.140625" style="3"/>
    <col min="5295" max="5295" width="9.42578125" style="3" customWidth="1"/>
    <col min="5296" max="5296" width="2.42578125" style="3" customWidth="1"/>
    <col min="5297" max="5297" width="14.28515625" style="3" bestFit="1" customWidth="1"/>
    <col min="5298" max="5298" width="12.5703125" style="3" bestFit="1" customWidth="1"/>
    <col min="5299" max="5299" width="23" style="3" bestFit="1" customWidth="1"/>
    <col min="5300" max="5300" width="24.42578125" style="3" bestFit="1" customWidth="1"/>
    <col min="5301" max="5544" width="9.140625" style="3"/>
    <col min="5545" max="5545" width="27.140625" style="3" customWidth="1"/>
    <col min="5546" max="5546" width="49.140625" style="3" customWidth="1"/>
    <col min="5547" max="5547" width="13.140625" style="3" bestFit="1" customWidth="1"/>
    <col min="5548" max="5548" width="9.7109375" style="3" customWidth="1"/>
    <col min="5549" max="5550" width="9.140625" style="3"/>
    <col min="5551" max="5551" width="9.42578125" style="3" customWidth="1"/>
    <col min="5552" max="5552" width="2.42578125" style="3" customWidth="1"/>
    <col min="5553" max="5553" width="14.28515625" style="3" bestFit="1" customWidth="1"/>
    <col min="5554" max="5554" width="12.5703125" style="3" bestFit="1" customWidth="1"/>
    <col min="5555" max="5555" width="23" style="3" bestFit="1" customWidth="1"/>
    <col min="5556" max="5556" width="24.42578125" style="3" bestFit="1" customWidth="1"/>
    <col min="5557" max="5800" width="9.140625" style="3"/>
    <col min="5801" max="5801" width="27.140625" style="3" customWidth="1"/>
    <col min="5802" max="5802" width="49.140625" style="3" customWidth="1"/>
    <col min="5803" max="5803" width="13.140625" style="3" bestFit="1" customWidth="1"/>
    <col min="5804" max="5804" width="9.7109375" style="3" customWidth="1"/>
    <col min="5805" max="5806" width="9.140625" style="3"/>
    <col min="5807" max="5807" width="9.42578125" style="3" customWidth="1"/>
    <col min="5808" max="5808" width="2.42578125" style="3" customWidth="1"/>
    <col min="5809" max="5809" width="14.28515625" style="3" bestFit="1" customWidth="1"/>
    <col min="5810" max="5810" width="12.5703125" style="3" bestFit="1" customWidth="1"/>
    <col min="5811" max="5811" width="23" style="3" bestFit="1" customWidth="1"/>
    <col min="5812" max="5812" width="24.42578125" style="3" bestFit="1" customWidth="1"/>
    <col min="5813" max="6056" width="9.140625" style="3"/>
    <col min="6057" max="6057" width="27.140625" style="3" customWidth="1"/>
    <col min="6058" max="6058" width="49.140625" style="3" customWidth="1"/>
    <col min="6059" max="6059" width="13.140625" style="3" bestFit="1" customWidth="1"/>
    <col min="6060" max="6060" width="9.7109375" style="3" customWidth="1"/>
    <col min="6061" max="6062" width="9.140625" style="3"/>
    <col min="6063" max="6063" width="9.42578125" style="3" customWidth="1"/>
    <col min="6064" max="6064" width="2.42578125" style="3" customWidth="1"/>
    <col min="6065" max="6065" width="14.28515625" style="3" bestFit="1" customWidth="1"/>
    <col min="6066" max="6066" width="12.5703125" style="3" bestFit="1" customWidth="1"/>
    <col min="6067" max="6067" width="23" style="3" bestFit="1" customWidth="1"/>
    <col min="6068" max="6068" width="24.42578125" style="3" bestFit="1" customWidth="1"/>
    <col min="6069" max="6312" width="9.140625" style="3"/>
    <col min="6313" max="6313" width="27.140625" style="3" customWidth="1"/>
    <col min="6314" max="6314" width="49.140625" style="3" customWidth="1"/>
    <col min="6315" max="6315" width="13.140625" style="3" bestFit="1" customWidth="1"/>
    <col min="6316" max="6316" width="9.7109375" style="3" customWidth="1"/>
    <col min="6317" max="6318" width="9.140625" style="3"/>
    <col min="6319" max="6319" width="9.42578125" style="3" customWidth="1"/>
    <col min="6320" max="6320" width="2.42578125" style="3" customWidth="1"/>
    <col min="6321" max="6321" width="14.28515625" style="3" bestFit="1" customWidth="1"/>
    <col min="6322" max="6322" width="12.5703125" style="3" bestFit="1" customWidth="1"/>
    <col min="6323" max="6323" width="23" style="3" bestFit="1" customWidth="1"/>
    <col min="6324" max="6324" width="24.42578125" style="3" bestFit="1" customWidth="1"/>
    <col min="6325" max="6568" width="9.140625" style="3"/>
    <col min="6569" max="6569" width="27.140625" style="3" customWidth="1"/>
    <col min="6570" max="6570" width="49.140625" style="3" customWidth="1"/>
    <col min="6571" max="6571" width="13.140625" style="3" bestFit="1" customWidth="1"/>
    <col min="6572" max="6572" width="9.7109375" style="3" customWidth="1"/>
    <col min="6573" max="6574" width="9.140625" style="3"/>
    <col min="6575" max="6575" width="9.42578125" style="3" customWidth="1"/>
    <col min="6576" max="6576" width="2.42578125" style="3" customWidth="1"/>
    <col min="6577" max="6577" width="14.28515625" style="3" bestFit="1" customWidth="1"/>
    <col min="6578" max="6578" width="12.5703125" style="3" bestFit="1" customWidth="1"/>
    <col min="6579" max="6579" width="23" style="3" bestFit="1" customWidth="1"/>
    <col min="6580" max="6580" width="24.42578125" style="3" bestFit="1" customWidth="1"/>
    <col min="6581" max="6824" width="9.140625" style="3"/>
    <col min="6825" max="6825" width="27.140625" style="3" customWidth="1"/>
    <col min="6826" max="6826" width="49.140625" style="3" customWidth="1"/>
    <col min="6827" max="6827" width="13.140625" style="3" bestFit="1" customWidth="1"/>
    <col min="6828" max="6828" width="9.7109375" style="3" customWidth="1"/>
    <col min="6829" max="6830" width="9.140625" style="3"/>
    <col min="6831" max="6831" width="9.42578125" style="3" customWidth="1"/>
    <col min="6832" max="6832" width="2.42578125" style="3" customWidth="1"/>
    <col min="6833" max="6833" width="14.28515625" style="3" bestFit="1" customWidth="1"/>
    <col min="6834" max="6834" width="12.5703125" style="3" bestFit="1" customWidth="1"/>
    <col min="6835" max="6835" width="23" style="3" bestFit="1" customWidth="1"/>
    <col min="6836" max="6836" width="24.42578125" style="3" bestFit="1" customWidth="1"/>
    <col min="6837" max="7080" width="9.140625" style="3"/>
    <col min="7081" max="7081" width="27.140625" style="3" customWidth="1"/>
    <col min="7082" max="7082" width="49.140625" style="3" customWidth="1"/>
    <col min="7083" max="7083" width="13.140625" style="3" bestFit="1" customWidth="1"/>
    <col min="7084" max="7084" width="9.7109375" style="3" customWidth="1"/>
    <col min="7085" max="7086" width="9.140625" style="3"/>
    <col min="7087" max="7087" width="9.42578125" style="3" customWidth="1"/>
    <col min="7088" max="7088" width="2.42578125" style="3" customWidth="1"/>
    <col min="7089" max="7089" width="14.28515625" style="3" bestFit="1" customWidth="1"/>
    <col min="7090" max="7090" width="12.5703125" style="3" bestFit="1" customWidth="1"/>
    <col min="7091" max="7091" width="23" style="3" bestFit="1" customWidth="1"/>
    <col min="7092" max="7092" width="24.42578125" style="3" bestFit="1" customWidth="1"/>
    <col min="7093" max="7336" width="9.140625" style="3"/>
    <col min="7337" max="7337" width="27.140625" style="3" customWidth="1"/>
    <col min="7338" max="7338" width="49.140625" style="3" customWidth="1"/>
    <col min="7339" max="7339" width="13.140625" style="3" bestFit="1" customWidth="1"/>
    <col min="7340" max="7340" width="9.7109375" style="3" customWidth="1"/>
    <col min="7341" max="7342" width="9.140625" style="3"/>
    <col min="7343" max="7343" width="9.42578125" style="3" customWidth="1"/>
    <col min="7344" max="7344" width="2.42578125" style="3" customWidth="1"/>
    <col min="7345" max="7345" width="14.28515625" style="3" bestFit="1" customWidth="1"/>
    <col min="7346" max="7346" width="12.5703125" style="3" bestFit="1" customWidth="1"/>
    <col min="7347" max="7347" width="23" style="3" bestFit="1" customWidth="1"/>
    <col min="7348" max="7348" width="24.42578125" style="3" bestFit="1" customWidth="1"/>
    <col min="7349" max="7592" width="9.140625" style="3"/>
    <col min="7593" max="7593" width="27.140625" style="3" customWidth="1"/>
    <col min="7594" max="7594" width="49.140625" style="3" customWidth="1"/>
    <col min="7595" max="7595" width="13.140625" style="3" bestFit="1" customWidth="1"/>
    <col min="7596" max="7596" width="9.7109375" style="3" customWidth="1"/>
    <col min="7597" max="7598" width="9.140625" style="3"/>
    <col min="7599" max="7599" width="9.42578125" style="3" customWidth="1"/>
    <col min="7600" max="7600" width="2.42578125" style="3" customWidth="1"/>
    <col min="7601" max="7601" width="14.28515625" style="3" bestFit="1" customWidth="1"/>
    <col min="7602" max="7602" width="12.5703125" style="3" bestFit="1" customWidth="1"/>
    <col min="7603" max="7603" width="23" style="3" bestFit="1" customWidth="1"/>
    <col min="7604" max="7604" width="24.42578125" style="3" bestFit="1" customWidth="1"/>
    <col min="7605" max="7848" width="9.140625" style="3"/>
    <col min="7849" max="7849" width="27.140625" style="3" customWidth="1"/>
    <col min="7850" max="7850" width="49.140625" style="3" customWidth="1"/>
    <col min="7851" max="7851" width="13.140625" style="3" bestFit="1" customWidth="1"/>
    <col min="7852" max="7852" width="9.7109375" style="3" customWidth="1"/>
    <col min="7853" max="7854" width="9.140625" style="3"/>
    <col min="7855" max="7855" width="9.42578125" style="3" customWidth="1"/>
    <col min="7856" max="7856" width="2.42578125" style="3" customWidth="1"/>
    <col min="7857" max="7857" width="14.28515625" style="3" bestFit="1" customWidth="1"/>
    <col min="7858" max="7858" width="12.5703125" style="3" bestFit="1" customWidth="1"/>
    <col min="7859" max="7859" width="23" style="3" bestFit="1" customWidth="1"/>
    <col min="7860" max="7860" width="24.42578125" style="3" bestFit="1" customWidth="1"/>
    <col min="7861" max="8104" width="9.140625" style="3"/>
    <col min="8105" max="8105" width="27.140625" style="3" customWidth="1"/>
    <col min="8106" max="8106" width="49.140625" style="3" customWidth="1"/>
    <col min="8107" max="8107" width="13.140625" style="3" bestFit="1" customWidth="1"/>
    <col min="8108" max="8108" width="9.7109375" style="3" customWidth="1"/>
    <col min="8109" max="8110" width="9.140625" style="3"/>
    <col min="8111" max="8111" width="9.42578125" style="3" customWidth="1"/>
    <col min="8112" max="8112" width="2.42578125" style="3" customWidth="1"/>
    <col min="8113" max="8113" width="14.28515625" style="3" bestFit="1" customWidth="1"/>
    <col min="8114" max="8114" width="12.5703125" style="3" bestFit="1" customWidth="1"/>
    <col min="8115" max="8115" width="23" style="3" bestFit="1" customWidth="1"/>
    <col min="8116" max="8116" width="24.42578125" style="3" bestFit="1" customWidth="1"/>
    <col min="8117" max="8360" width="9.140625" style="3"/>
    <col min="8361" max="8361" width="27.140625" style="3" customWidth="1"/>
    <col min="8362" max="8362" width="49.140625" style="3" customWidth="1"/>
    <col min="8363" max="8363" width="13.140625" style="3" bestFit="1" customWidth="1"/>
    <col min="8364" max="8364" width="9.7109375" style="3" customWidth="1"/>
    <col min="8365" max="8366" width="9.140625" style="3"/>
    <col min="8367" max="8367" width="9.42578125" style="3" customWidth="1"/>
    <col min="8368" max="8368" width="2.42578125" style="3" customWidth="1"/>
    <col min="8369" max="8369" width="14.28515625" style="3" bestFit="1" customWidth="1"/>
    <col min="8370" max="8370" width="12.5703125" style="3" bestFit="1" customWidth="1"/>
    <col min="8371" max="8371" width="23" style="3" bestFit="1" customWidth="1"/>
    <col min="8372" max="8372" width="24.42578125" style="3" bestFit="1" customWidth="1"/>
    <col min="8373" max="8616" width="9.140625" style="3"/>
    <col min="8617" max="8617" width="27.140625" style="3" customWidth="1"/>
    <col min="8618" max="8618" width="49.140625" style="3" customWidth="1"/>
    <col min="8619" max="8619" width="13.140625" style="3" bestFit="1" customWidth="1"/>
    <col min="8620" max="8620" width="9.7109375" style="3" customWidth="1"/>
    <col min="8621" max="8622" width="9.140625" style="3"/>
    <col min="8623" max="8623" width="9.42578125" style="3" customWidth="1"/>
    <col min="8624" max="8624" width="2.42578125" style="3" customWidth="1"/>
    <col min="8625" max="8625" width="14.28515625" style="3" bestFit="1" customWidth="1"/>
    <col min="8626" max="8626" width="12.5703125" style="3" bestFit="1" customWidth="1"/>
    <col min="8627" max="8627" width="23" style="3" bestFit="1" customWidth="1"/>
    <col min="8628" max="8628" width="24.42578125" style="3" bestFit="1" customWidth="1"/>
    <col min="8629" max="8872" width="9.140625" style="3"/>
    <col min="8873" max="8873" width="27.140625" style="3" customWidth="1"/>
    <col min="8874" max="8874" width="49.140625" style="3" customWidth="1"/>
    <col min="8875" max="8875" width="13.140625" style="3" bestFit="1" customWidth="1"/>
    <col min="8876" max="8876" width="9.7109375" style="3" customWidth="1"/>
    <col min="8877" max="8878" width="9.140625" style="3"/>
    <col min="8879" max="8879" width="9.42578125" style="3" customWidth="1"/>
    <col min="8880" max="8880" width="2.42578125" style="3" customWidth="1"/>
    <col min="8881" max="8881" width="14.28515625" style="3" bestFit="1" customWidth="1"/>
    <col min="8882" max="8882" width="12.5703125" style="3" bestFit="1" customWidth="1"/>
    <col min="8883" max="8883" width="23" style="3" bestFit="1" customWidth="1"/>
    <col min="8884" max="8884" width="24.42578125" style="3" bestFit="1" customWidth="1"/>
    <col min="8885" max="9128" width="9.140625" style="3"/>
    <col min="9129" max="9129" width="27.140625" style="3" customWidth="1"/>
    <col min="9130" max="9130" width="49.140625" style="3" customWidth="1"/>
    <col min="9131" max="9131" width="13.140625" style="3" bestFit="1" customWidth="1"/>
    <col min="9132" max="9132" width="9.7109375" style="3" customWidth="1"/>
    <col min="9133" max="9134" width="9.140625" style="3"/>
    <col min="9135" max="9135" width="9.42578125" style="3" customWidth="1"/>
    <col min="9136" max="9136" width="2.42578125" style="3" customWidth="1"/>
    <col min="9137" max="9137" width="14.28515625" style="3" bestFit="1" customWidth="1"/>
    <col min="9138" max="9138" width="12.5703125" style="3" bestFit="1" customWidth="1"/>
    <col min="9139" max="9139" width="23" style="3" bestFit="1" customWidth="1"/>
    <col min="9140" max="9140" width="24.42578125" style="3" bestFit="1" customWidth="1"/>
    <col min="9141" max="9384" width="9.140625" style="3"/>
    <col min="9385" max="9385" width="27.140625" style="3" customWidth="1"/>
    <col min="9386" max="9386" width="49.140625" style="3" customWidth="1"/>
    <col min="9387" max="9387" width="13.140625" style="3" bestFit="1" customWidth="1"/>
    <col min="9388" max="9388" width="9.7109375" style="3" customWidth="1"/>
    <col min="9389" max="9390" width="9.140625" style="3"/>
    <col min="9391" max="9391" width="9.42578125" style="3" customWidth="1"/>
    <col min="9392" max="9392" width="2.42578125" style="3" customWidth="1"/>
    <col min="9393" max="9393" width="14.28515625" style="3" bestFit="1" customWidth="1"/>
    <col min="9394" max="9394" width="12.5703125" style="3" bestFit="1" customWidth="1"/>
    <col min="9395" max="9395" width="23" style="3" bestFit="1" customWidth="1"/>
    <col min="9396" max="9396" width="24.42578125" style="3" bestFit="1" customWidth="1"/>
    <col min="9397" max="9640" width="9.140625" style="3"/>
    <col min="9641" max="9641" width="27.140625" style="3" customWidth="1"/>
    <col min="9642" max="9642" width="49.140625" style="3" customWidth="1"/>
    <col min="9643" max="9643" width="13.140625" style="3" bestFit="1" customWidth="1"/>
    <col min="9644" max="9644" width="9.7109375" style="3" customWidth="1"/>
    <col min="9645" max="9646" width="9.140625" style="3"/>
    <col min="9647" max="9647" width="9.42578125" style="3" customWidth="1"/>
    <col min="9648" max="9648" width="2.42578125" style="3" customWidth="1"/>
    <col min="9649" max="9649" width="14.28515625" style="3" bestFit="1" customWidth="1"/>
    <col min="9650" max="9650" width="12.5703125" style="3" bestFit="1" customWidth="1"/>
    <col min="9651" max="9651" width="23" style="3" bestFit="1" customWidth="1"/>
    <col min="9652" max="9652" width="24.42578125" style="3" bestFit="1" customWidth="1"/>
    <col min="9653" max="9896" width="9.140625" style="3"/>
    <col min="9897" max="9897" width="27.140625" style="3" customWidth="1"/>
    <col min="9898" max="9898" width="49.140625" style="3" customWidth="1"/>
    <col min="9899" max="9899" width="13.140625" style="3" bestFit="1" customWidth="1"/>
    <col min="9900" max="9900" width="9.7109375" style="3" customWidth="1"/>
    <col min="9901" max="9902" width="9.140625" style="3"/>
    <col min="9903" max="9903" width="9.42578125" style="3" customWidth="1"/>
    <col min="9904" max="9904" width="2.42578125" style="3" customWidth="1"/>
    <col min="9905" max="9905" width="14.28515625" style="3" bestFit="1" customWidth="1"/>
    <col min="9906" max="9906" width="12.5703125" style="3" bestFit="1" customWidth="1"/>
    <col min="9907" max="9907" width="23" style="3" bestFit="1" customWidth="1"/>
    <col min="9908" max="9908" width="24.42578125" style="3" bestFit="1" customWidth="1"/>
    <col min="9909" max="10152" width="9.140625" style="3"/>
    <col min="10153" max="10153" width="27.140625" style="3" customWidth="1"/>
    <col min="10154" max="10154" width="49.140625" style="3" customWidth="1"/>
    <col min="10155" max="10155" width="13.140625" style="3" bestFit="1" customWidth="1"/>
    <col min="10156" max="10156" width="9.7109375" style="3" customWidth="1"/>
    <col min="10157" max="10158" width="9.140625" style="3"/>
    <col min="10159" max="10159" width="9.42578125" style="3" customWidth="1"/>
    <col min="10160" max="10160" width="2.42578125" style="3" customWidth="1"/>
    <col min="10161" max="10161" width="14.28515625" style="3" bestFit="1" customWidth="1"/>
    <col min="10162" max="10162" width="12.5703125" style="3" bestFit="1" customWidth="1"/>
    <col min="10163" max="10163" width="23" style="3" bestFit="1" customWidth="1"/>
    <col min="10164" max="10164" width="24.42578125" style="3" bestFit="1" customWidth="1"/>
    <col min="10165" max="10408" width="9.140625" style="3"/>
    <col min="10409" max="10409" width="27.140625" style="3" customWidth="1"/>
    <col min="10410" max="10410" width="49.140625" style="3" customWidth="1"/>
    <col min="10411" max="10411" width="13.140625" style="3" bestFit="1" customWidth="1"/>
    <col min="10412" max="10412" width="9.7109375" style="3" customWidth="1"/>
    <col min="10413" max="10414" width="9.140625" style="3"/>
    <col min="10415" max="10415" width="9.42578125" style="3" customWidth="1"/>
    <col min="10416" max="10416" width="2.42578125" style="3" customWidth="1"/>
    <col min="10417" max="10417" width="14.28515625" style="3" bestFit="1" customWidth="1"/>
    <col min="10418" max="10418" width="12.5703125" style="3" bestFit="1" customWidth="1"/>
    <col min="10419" max="10419" width="23" style="3" bestFit="1" customWidth="1"/>
    <col min="10420" max="10420" width="24.42578125" style="3" bestFit="1" customWidth="1"/>
    <col min="10421" max="10664" width="9.140625" style="3"/>
    <col min="10665" max="10665" width="27.140625" style="3" customWidth="1"/>
    <col min="10666" max="10666" width="49.140625" style="3" customWidth="1"/>
    <col min="10667" max="10667" width="13.140625" style="3" bestFit="1" customWidth="1"/>
    <col min="10668" max="10668" width="9.7109375" style="3" customWidth="1"/>
    <col min="10669" max="10670" width="9.140625" style="3"/>
    <col min="10671" max="10671" width="9.42578125" style="3" customWidth="1"/>
    <col min="10672" max="10672" width="2.42578125" style="3" customWidth="1"/>
    <col min="10673" max="10673" width="14.28515625" style="3" bestFit="1" customWidth="1"/>
    <col min="10674" max="10674" width="12.5703125" style="3" bestFit="1" customWidth="1"/>
    <col min="10675" max="10675" width="23" style="3" bestFit="1" customWidth="1"/>
    <col min="10676" max="10676" width="24.42578125" style="3" bestFit="1" customWidth="1"/>
    <col min="10677" max="10920" width="9.140625" style="3"/>
    <col min="10921" max="10921" width="27.140625" style="3" customWidth="1"/>
    <col min="10922" max="10922" width="49.140625" style="3" customWidth="1"/>
    <col min="10923" max="10923" width="13.140625" style="3" bestFit="1" customWidth="1"/>
    <col min="10924" max="10924" width="9.7109375" style="3" customWidth="1"/>
    <col min="10925" max="10926" width="9.140625" style="3"/>
    <col min="10927" max="10927" width="9.42578125" style="3" customWidth="1"/>
    <col min="10928" max="10928" width="2.42578125" style="3" customWidth="1"/>
    <col min="10929" max="10929" width="14.28515625" style="3" bestFit="1" customWidth="1"/>
    <col min="10930" max="10930" width="12.5703125" style="3" bestFit="1" customWidth="1"/>
    <col min="10931" max="10931" width="23" style="3" bestFit="1" customWidth="1"/>
    <col min="10932" max="10932" width="24.42578125" style="3" bestFit="1" customWidth="1"/>
    <col min="10933" max="11176" width="9.140625" style="3"/>
    <col min="11177" max="11177" width="27.140625" style="3" customWidth="1"/>
    <col min="11178" max="11178" width="49.140625" style="3" customWidth="1"/>
    <col min="11179" max="11179" width="13.140625" style="3" bestFit="1" customWidth="1"/>
    <col min="11180" max="11180" width="9.7109375" style="3" customWidth="1"/>
    <col min="11181" max="11182" width="9.140625" style="3"/>
    <col min="11183" max="11183" width="9.42578125" style="3" customWidth="1"/>
    <col min="11184" max="11184" width="2.42578125" style="3" customWidth="1"/>
    <col min="11185" max="11185" width="14.28515625" style="3" bestFit="1" customWidth="1"/>
    <col min="11186" max="11186" width="12.5703125" style="3" bestFit="1" customWidth="1"/>
    <col min="11187" max="11187" width="23" style="3" bestFit="1" customWidth="1"/>
    <col min="11188" max="11188" width="24.42578125" style="3" bestFit="1" customWidth="1"/>
    <col min="11189" max="11432" width="9.140625" style="3"/>
    <col min="11433" max="11433" width="27.140625" style="3" customWidth="1"/>
    <col min="11434" max="11434" width="49.140625" style="3" customWidth="1"/>
    <col min="11435" max="11435" width="13.140625" style="3" bestFit="1" customWidth="1"/>
    <col min="11436" max="11436" width="9.7109375" style="3" customWidth="1"/>
    <col min="11437" max="11438" width="9.140625" style="3"/>
    <col min="11439" max="11439" width="9.42578125" style="3" customWidth="1"/>
    <col min="11440" max="11440" width="2.42578125" style="3" customWidth="1"/>
    <col min="11441" max="11441" width="14.28515625" style="3" bestFit="1" customWidth="1"/>
    <col min="11442" max="11442" width="12.5703125" style="3" bestFit="1" customWidth="1"/>
    <col min="11443" max="11443" width="23" style="3" bestFit="1" customWidth="1"/>
    <col min="11444" max="11444" width="24.42578125" style="3" bestFit="1" customWidth="1"/>
    <col min="11445" max="11688" width="9.140625" style="3"/>
    <col min="11689" max="11689" width="27.140625" style="3" customWidth="1"/>
    <col min="11690" max="11690" width="49.140625" style="3" customWidth="1"/>
    <col min="11691" max="11691" width="13.140625" style="3" bestFit="1" customWidth="1"/>
    <col min="11692" max="11692" width="9.7109375" style="3" customWidth="1"/>
    <col min="11693" max="11694" width="9.140625" style="3"/>
    <col min="11695" max="11695" width="9.42578125" style="3" customWidth="1"/>
    <col min="11696" max="11696" width="2.42578125" style="3" customWidth="1"/>
    <col min="11697" max="11697" width="14.28515625" style="3" bestFit="1" customWidth="1"/>
    <col min="11698" max="11698" width="12.5703125" style="3" bestFit="1" customWidth="1"/>
    <col min="11699" max="11699" width="23" style="3" bestFit="1" customWidth="1"/>
    <col min="11700" max="11700" width="24.42578125" style="3" bestFit="1" customWidth="1"/>
    <col min="11701" max="11944" width="9.140625" style="3"/>
    <col min="11945" max="11945" width="27.140625" style="3" customWidth="1"/>
    <col min="11946" max="11946" width="49.140625" style="3" customWidth="1"/>
    <col min="11947" max="11947" width="13.140625" style="3" bestFit="1" customWidth="1"/>
    <col min="11948" max="11948" width="9.7109375" style="3" customWidth="1"/>
    <col min="11949" max="11950" width="9.140625" style="3"/>
    <col min="11951" max="11951" width="9.42578125" style="3" customWidth="1"/>
    <col min="11952" max="11952" width="2.42578125" style="3" customWidth="1"/>
    <col min="11953" max="11953" width="14.28515625" style="3" bestFit="1" customWidth="1"/>
    <col min="11954" max="11954" width="12.5703125" style="3" bestFit="1" customWidth="1"/>
    <col min="11955" max="11955" width="23" style="3" bestFit="1" customWidth="1"/>
    <col min="11956" max="11956" width="24.42578125" style="3" bestFit="1" customWidth="1"/>
    <col min="11957" max="12200" width="9.140625" style="3"/>
    <col min="12201" max="12201" width="27.140625" style="3" customWidth="1"/>
    <col min="12202" max="12202" width="49.140625" style="3" customWidth="1"/>
    <col min="12203" max="12203" width="13.140625" style="3" bestFit="1" customWidth="1"/>
    <col min="12204" max="12204" width="9.7109375" style="3" customWidth="1"/>
    <col min="12205" max="12206" width="9.140625" style="3"/>
    <col min="12207" max="12207" width="9.42578125" style="3" customWidth="1"/>
    <col min="12208" max="12208" width="2.42578125" style="3" customWidth="1"/>
    <col min="12209" max="12209" width="14.28515625" style="3" bestFit="1" customWidth="1"/>
    <col min="12210" max="12210" width="12.5703125" style="3" bestFit="1" customWidth="1"/>
    <col min="12211" max="12211" width="23" style="3" bestFit="1" customWidth="1"/>
    <col min="12212" max="12212" width="24.42578125" style="3" bestFit="1" customWidth="1"/>
    <col min="12213" max="12456" width="9.140625" style="3"/>
    <col min="12457" max="12457" width="27.140625" style="3" customWidth="1"/>
    <col min="12458" max="12458" width="49.140625" style="3" customWidth="1"/>
    <col min="12459" max="12459" width="13.140625" style="3" bestFit="1" customWidth="1"/>
    <col min="12460" max="12460" width="9.7109375" style="3" customWidth="1"/>
    <col min="12461" max="12462" width="9.140625" style="3"/>
    <col min="12463" max="12463" width="9.42578125" style="3" customWidth="1"/>
    <col min="12464" max="12464" width="2.42578125" style="3" customWidth="1"/>
    <col min="12465" max="12465" width="14.28515625" style="3" bestFit="1" customWidth="1"/>
    <col min="12466" max="12466" width="12.5703125" style="3" bestFit="1" customWidth="1"/>
    <col min="12467" max="12467" width="23" style="3" bestFit="1" customWidth="1"/>
    <col min="12468" max="12468" width="24.42578125" style="3" bestFit="1" customWidth="1"/>
    <col min="12469" max="12712" width="9.140625" style="3"/>
    <col min="12713" max="12713" width="27.140625" style="3" customWidth="1"/>
    <col min="12714" max="12714" width="49.140625" style="3" customWidth="1"/>
    <col min="12715" max="12715" width="13.140625" style="3" bestFit="1" customWidth="1"/>
    <col min="12716" max="12716" width="9.7109375" style="3" customWidth="1"/>
    <col min="12717" max="12718" width="9.140625" style="3"/>
    <col min="12719" max="12719" width="9.42578125" style="3" customWidth="1"/>
    <col min="12720" max="12720" width="2.42578125" style="3" customWidth="1"/>
    <col min="12721" max="12721" width="14.28515625" style="3" bestFit="1" customWidth="1"/>
    <col min="12722" max="12722" width="12.5703125" style="3" bestFit="1" customWidth="1"/>
    <col min="12723" max="12723" width="23" style="3" bestFit="1" customWidth="1"/>
    <col min="12724" max="12724" width="24.42578125" style="3" bestFit="1" customWidth="1"/>
    <col min="12725" max="12968" width="9.140625" style="3"/>
    <col min="12969" max="12969" width="27.140625" style="3" customWidth="1"/>
    <col min="12970" max="12970" width="49.140625" style="3" customWidth="1"/>
    <col min="12971" max="12971" width="13.140625" style="3" bestFit="1" customWidth="1"/>
    <col min="12972" max="12972" width="9.7109375" style="3" customWidth="1"/>
    <col min="12973" max="12974" width="9.140625" style="3"/>
    <col min="12975" max="12975" width="9.42578125" style="3" customWidth="1"/>
    <col min="12976" max="12976" width="2.42578125" style="3" customWidth="1"/>
    <col min="12977" max="12977" width="14.28515625" style="3" bestFit="1" customWidth="1"/>
    <col min="12978" max="12978" width="12.5703125" style="3" bestFit="1" customWidth="1"/>
    <col min="12979" max="12979" width="23" style="3" bestFit="1" customWidth="1"/>
    <col min="12980" max="12980" width="24.42578125" style="3" bestFit="1" customWidth="1"/>
    <col min="12981" max="13224" width="9.140625" style="3"/>
    <col min="13225" max="13225" width="27.140625" style="3" customWidth="1"/>
    <col min="13226" max="13226" width="49.140625" style="3" customWidth="1"/>
    <col min="13227" max="13227" width="13.140625" style="3" bestFit="1" customWidth="1"/>
    <col min="13228" max="13228" width="9.7109375" style="3" customWidth="1"/>
    <col min="13229" max="13230" width="9.140625" style="3"/>
    <col min="13231" max="13231" width="9.42578125" style="3" customWidth="1"/>
    <col min="13232" max="13232" width="2.42578125" style="3" customWidth="1"/>
    <col min="13233" max="13233" width="14.28515625" style="3" bestFit="1" customWidth="1"/>
    <col min="13234" max="13234" width="12.5703125" style="3" bestFit="1" customWidth="1"/>
    <col min="13235" max="13235" width="23" style="3" bestFit="1" customWidth="1"/>
    <col min="13236" max="13236" width="24.42578125" style="3" bestFit="1" customWidth="1"/>
    <col min="13237" max="13480" width="9.140625" style="3"/>
    <col min="13481" max="13481" width="27.140625" style="3" customWidth="1"/>
    <col min="13482" max="13482" width="49.140625" style="3" customWidth="1"/>
    <col min="13483" max="13483" width="13.140625" style="3" bestFit="1" customWidth="1"/>
    <col min="13484" max="13484" width="9.7109375" style="3" customWidth="1"/>
    <col min="13485" max="13486" width="9.140625" style="3"/>
    <col min="13487" max="13487" width="9.42578125" style="3" customWidth="1"/>
    <col min="13488" max="13488" width="2.42578125" style="3" customWidth="1"/>
    <col min="13489" max="13489" width="14.28515625" style="3" bestFit="1" customWidth="1"/>
    <col min="13490" max="13490" width="12.5703125" style="3" bestFit="1" customWidth="1"/>
    <col min="13491" max="13491" width="23" style="3" bestFit="1" customWidth="1"/>
    <col min="13492" max="13492" width="24.42578125" style="3" bestFit="1" customWidth="1"/>
    <col min="13493" max="13736" width="9.140625" style="3"/>
    <col min="13737" max="13737" width="27.140625" style="3" customWidth="1"/>
    <col min="13738" max="13738" width="49.140625" style="3" customWidth="1"/>
    <col min="13739" max="13739" width="13.140625" style="3" bestFit="1" customWidth="1"/>
    <col min="13740" max="13740" width="9.7109375" style="3" customWidth="1"/>
    <col min="13741" max="13742" width="9.140625" style="3"/>
    <col min="13743" max="13743" width="9.42578125" style="3" customWidth="1"/>
    <col min="13744" max="13744" width="2.42578125" style="3" customWidth="1"/>
    <col min="13745" max="13745" width="14.28515625" style="3" bestFit="1" customWidth="1"/>
    <col min="13746" max="13746" width="12.5703125" style="3" bestFit="1" customWidth="1"/>
    <col min="13747" max="13747" width="23" style="3" bestFit="1" customWidth="1"/>
    <col min="13748" max="13748" width="24.42578125" style="3" bestFit="1" customWidth="1"/>
    <col min="13749" max="13992" width="9.140625" style="3"/>
    <col min="13993" max="13993" width="27.140625" style="3" customWidth="1"/>
    <col min="13994" max="13994" width="49.140625" style="3" customWidth="1"/>
    <col min="13995" max="13995" width="13.140625" style="3" bestFit="1" customWidth="1"/>
    <col min="13996" max="13996" width="9.7109375" style="3" customWidth="1"/>
    <col min="13997" max="13998" width="9.140625" style="3"/>
    <col min="13999" max="13999" width="9.42578125" style="3" customWidth="1"/>
    <col min="14000" max="14000" width="2.42578125" style="3" customWidth="1"/>
    <col min="14001" max="14001" width="14.28515625" style="3" bestFit="1" customWidth="1"/>
    <col min="14002" max="14002" width="12.5703125" style="3" bestFit="1" customWidth="1"/>
    <col min="14003" max="14003" width="23" style="3" bestFit="1" customWidth="1"/>
    <col min="14004" max="14004" width="24.42578125" style="3" bestFit="1" customWidth="1"/>
    <col min="14005" max="14248" width="9.140625" style="3"/>
    <col min="14249" max="14249" width="27.140625" style="3" customWidth="1"/>
    <col min="14250" max="14250" width="49.140625" style="3" customWidth="1"/>
    <col min="14251" max="14251" width="13.140625" style="3" bestFit="1" customWidth="1"/>
    <col min="14252" max="14252" width="9.7109375" style="3" customWidth="1"/>
    <col min="14253" max="14254" width="9.140625" style="3"/>
    <col min="14255" max="14255" width="9.42578125" style="3" customWidth="1"/>
    <col min="14256" max="14256" width="2.42578125" style="3" customWidth="1"/>
    <col min="14257" max="14257" width="14.28515625" style="3" bestFit="1" customWidth="1"/>
    <col min="14258" max="14258" width="12.5703125" style="3" bestFit="1" customWidth="1"/>
    <col min="14259" max="14259" width="23" style="3" bestFit="1" customWidth="1"/>
    <col min="14260" max="14260" width="24.42578125" style="3" bestFit="1" customWidth="1"/>
    <col min="14261" max="14504" width="9.140625" style="3"/>
    <col min="14505" max="14505" width="27.140625" style="3" customWidth="1"/>
    <col min="14506" max="14506" width="49.140625" style="3" customWidth="1"/>
    <col min="14507" max="14507" width="13.140625" style="3" bestFit="1" customWidth="1"/>
    <col min="14508" max="14508" width="9.7109375" style="3" customWidth="1"/>
    <col min="14509" max="14510" width="9.140625" style="3"/>
    <col min="14511" max="14511" width="9.42578125" style="3" customWidth="1"/>
    <col min="14512" max="14512" width="2.42578125" style="3" customWidth="1"/>
    <col min="14513" max="14513" width="14.28515625" style="3" bestFit="1" customWidth="1"/>
    <col min="14514" max="14514" width="12.5703125" style="3" bestFit="1" customWidth="1"/>
    <col min="14515" max="14515" width="23" style="3" bestFit="1" customWidth="1"/>
    <col min="14516" max="14516" width="24.42578125" style="3" bestFit="1" customWidth="1"/>
    <col min="14517" max="14760" width="9.140625" style="3"/>
    <col min="14761" max="14761" width="27.140625" style="3" customWidth="1"/>
    <col min="14762" max="14762" width="49.140625" style="3" customWidth="1"/>
    <col min="14763" max="14763" width="13.140625" style="3" bestFit="1" customWidth="1"/>
    <col min="14764" max="14764" width="9.7109375" style="3" customWidth="1"/>
    <col min="14765" max="14766" width="9.140625" style="3"/>
    <col min="14767" max="14767" width="9.42578125" style="3" customWidth="1"/>
    <col min="14768" max="14768" width="2.42578125" style="3" customWidth="1"/>
    <col min="14769" max="14769" width="14.28515625" style="3" bestFit="1" customWidth="1"/>
    <col min="14770" max="14770" width="12.5703125" style="3" bestFit="1" customWidth="1"/>
    <col min="14771" max="14771" width="23" style="3" bestFit="1" customWidth="1"/>
    <col min="14772" max="14772" width="24.42578125" style="3" bestFit="1" customWidth="1"/>
    <col min="14773" max="15016" width="9.140625" style="3"/>
    <col min="15017" max="15017" width="27.140625" style="3" customWidth="1"/>
    <col min="15018" max="15018" width="49.140625" style="3" customWidth="1"/>
    <col min="15019" max="15019" width="13.140625" style="3" bestFit="1" customWidth="1"/>
    <col min="15020" max="15020" width="9.7109375" style="3" customWidth="1"/>
    <col min="15021" max="15022" width="9.140625" style="3"/>
    <col min="15023" max="15023" width="9.42578125" style="3" customWidth="1"/>
    <col min="15024" max="15024" width="2.42578125" style="3" customWidth="1"/>
    <col min="15025" max="15025" width="14.28515625" style="3" bestFit="1" customWidth="1"/>
    <col min="15026" max="15026" width="12.5703125" style="3" bestFit="1" customWidth="1"/>
    <col min="15027" max="15027" width="23" style="3" bestFit="1" customWidth="1"/>
    <col min="15028" max="15028" width="24.42578125" style="3" bestFit="1" customWidth="1"/>
    <col min="15029" max="15272" width="9.140625" style="3"/>
    <col min="15273" max="15273" width="27.140625" style="3" customWidth="1"/>
    <col min="15274" max="15274" width="49.140625" style="3" customWidth="1"/>
    <col min="15275" max="15275" width="13.140625" style="3" bestFit="1" customWidth="1"/>
    <col min="15276" max="15276" width="9.7109375" style="3" customWidth="1"/>
    <col min="15277" max="15278" width="9.140625" style="3"/>
    <col min="15279" max="15279" width="9.42578125" style="3" customWidth="1"/>
    <col min="15280" max="15280" width="2.42578125" style="3" customWidth="1"/>
    <col min="15281" max="15281" width="14.28515625" style="3" bestFit="1" customWidth="1"/>
    <col min="15282" max="15282" width="12.5703125" style="3" bestFit="1" customWidth="1"/>
    <col min="15283" max="15283" width="23" style="3" bestFit="1" customWidth="1"/>
    <col min="15284" max="15284" width="24.42578125" style="3" bestFit="1" customWidth="1"/>
    <col min="15285" max="15528" width="9.140625" style="3"/>
    <col min="15529" max="15529" width="27.140625" style="3" customWidth="1"/>
    <col min="15530" max="15530" width="49.140625" style="3" customWidth="1"/>
    <col min="15531" max="15531" width="13.140625" style="3" bestFit="1" customWidth="1"/>
    <col min="15532" max="15532" width="9.7109375" style="3" customWidth="1"/>
    <col min="15533" max="15534" width="9.140625" style="3"/>
    <col min="15535" max="15535" width="9.42578125" style="3" customWidth="1"/>
    <col min="15536" max="15536" width="2.42578125" style="3" customWidth="1"/>
    <col min="15537" max="15537" width="14.28515625" style="3" bestFit="1" customWidth="1"/>
    <col min="15538" max="15538" width="12.5703125" style="3" bestFit="1" customWidth="1"/>
    <col min="15539" max="15539" width="23" style="3" bestFit="1" customWidth="1"/>
    <col min="15540" max="15540" width="24.42578125" style="3" bestFit="1" customWidth="1"/>
    <col min="15541" max="15784" width="9.140625" style="3"/>
    <col min="15785" max="15785" width="27.140625" style="3" customWidth="1"/>
    <col min="15786" max="15786" width="49.140625" style="3" customWidth="1"/>
    <col min="15787" max="15787" width="13.140625" style="3" bestFit="1" customWidth="1"/>
    <col min="15788" max="15788" width="9.7109375" style="3" customWidth="1"/>
    <col min="15789" max="15790" width="9.140625" style="3"/>
    <col min="15791" max="15791" width="9.42578125" style="3" customWidth="1"/>
    <col min="15792" max="15792" width="2.42578125" style="3" customWidth="1"/>
    <col min="15793" max="15793" width="14.28515625" style="3" bestFit="1" customWidth="1"/>
    <col min="15794" max="15794" width="12.5703125" style="3" bestFit="1" customWidth="1"/>
    <col min="15795" max="15795" width="23" style="3" bestFit="1" customWidth="1"/>
    <col min="15796" max="15796" width="24.42578125" style="3" bestFit="1" customWidth="1"/>
    <col min="15797" max="16040" width="9.140625" style="3"/>
    <col min="16041" max="16041" width="27.140625" style="3" customWidth="1"/>
    <col min="16042" max="16042" width="49.140625" style="3" customWidth="1"/>
    <col min="16043" max="16043" width="13.140625" style="3" bestFit="1" customWidth="1"/>
    <col min="16044" max="16044" width="9.7109375" style="3" customWidth="1"/>
    <col min="16045" max="16046" width="9.140625" style="3"/>
    <col min="16047" max="16047" width="9.42578125" style="3" customWidth="1"/>
    <col min="16048" max="16048" width="2.42578125" style="3" customWidth="1"/>
    <col min="16049" max="16049" width="14.28515625" style="3" bestFit="1" customWidth="1"/>
    <col min="16050" max="16050" width="12.5703125" style="3" bestFit="1" customWidth="1"/>
    <col min="16051" max="16051" width="23" style="3" bestFit="1" customWidth="1"/>
    <col min="16052" max="16052" width="24.42578125" style="3" bestFit="1" customWidth="1"/>
    <col min="16053" max="16384" width="9.140625" style="3"/>
  </cols>
  <sheetData>
    <row r="1" spans="1:8" s="2" customFormat="1" ht="15.75" x14ac:dyDescent="0.25">
      <c r="A1" s="43"/>
      <c r="B1" s="44"/>
      <c r="C1" s="215" t="s">
        <v>9</v>
      </c>
      <c r="D1" s="215"/>
      <c r="E1" s="215"/>
      <c r="F1" s="50">
        <f>ABS(H2)</f>
        <v>25</v>
      </c>
      <c r="G1" s="45"/>
      <c r="H1" s="46" t="s">
        <v>10</v>
      </c>
    </row>
    <row r="2" spans="1:8" ht="18.75" x14ac:dyDescent="0.3">
      <c r="A2" s="47"/>
      <c r="B2" s="48"/>
      <c r="C2" s="221">
        <f>SUM(G:G)</f>
        <v>0</v>
      </c>
      <c r="D2" s="222"/>
      <c r="E2" s="223"/>
      <c r="F2" s="48"/>
      <c r="G2" s="48"/>
      <c r="H2" s="172">
        <v>25</v>
      </c>
    </row>
    <row r="3" spans="1:8" ht="15" x14ac:dyDescent="0.3">
      <c r="A3" s="47"/>
      <c r="B3" s="48"/>
      <c r="C3" s="217" t="s">
        <v>42</v>
      </c>
      <c r="D3" s="217"/>
      <c r="E3" s="217"/>
      <c r="F3" s="48"/>
      <c r="G3" s="48"/>
      <c r="H3" s="65" t="s">
        <v>108</v>
      </c>
    </row>
    <row r="4" spans="1:8" ht="18.75" x14ac:dyDescent="0.3">
      <c r="A4" s="49"/>
      <c r="B4" s="48"/>
      <c r="C4" s="218">
        <f>SUM(B:B)</f>
        <v>0</v>
      </c>
      <c r="D4" s="219"/>
      <c r="E4" s="220"/>
      <c r="F4" s="48"/>
      <c r="G4" s="48"/>
      <c r="H4" s="48"/>
    </row>
    <row r="5" spans="1:8" ht="15" thickBot="1" x14ac:dyDescent="0.35">
      <c r="A5" s="49"/>
      <c r="B5" s="48"/>
      <c r="C5" s="48"/>
      <c r="D5" s="48"/>
      <c r="E5" s="48"/>
      <c r="F5" s="48"/>
      <c r="G5" s="48"/>
      <c r="H5" s="48"/>
    </row>
    <row r="6" spans="1:8" ht="15" thickBot="1" x14ac:dyDescent="0.35">
      <c r="A6" s="49"/>
      <c r="B6" s="48"/>
      <c r="C6" s="186"/>
      <c r="D6" s="187" t="s">
        <v>296</v>
      </c>
      <c r="E6" s="188" t="s">
        <v>140</v>
      </c>
      <c r="F6" s="225" t="s">
        <v>297</v>
      </c>
      <c r="G6" s="226"/>
      <c r="H6" s="48"/>
    </row>
    <row r="7" spans="1:8" s="12" customFormat="1" ht="18" x14ac:dyDescent="0.25">
      <c r="A7" s="102" t="s">
        <v>8</v>
      </c>
      <c r="B7" s="128"/>
      <c r="C7" s="125"/>
      <c r="D7" s="118"/>
      <c r="E7" s="125"/>
      <c r="F7" s="125"/>
      <c r="G7" s="125"/>
      <c r="H7" s="129"/>
    </row>
    <row r="8" spans="1:8" s="4" customFormat="1" outlineLevel="1" x14ac:dyDescent="0.3">
      <c r="A8" s="23" t="s">
        <v>2</v>
      </c>
      <c r="B8" s="37" t="s">
        <v>150</v>
      </c>
      <c r="C8" s="204" t="s">
        <v>25</v>
      </c>
      <c r="D8" s="205"/>
      <c r="E8" s="204" t="s">
        <v>26</v>
      </c>
      <c r="F8" s="216"/>
      <c r="G8" s="209" t="s">
        <v>21</v>
      </c>
      <c r="H8" s="210"/>
    </row>
    <row r="9" spans="1:8" s="4" customFormat="1" ht="24" outlineLevel="1" x14ac:dyDescent="0.3">
      <c r="A9" s="62" t="s">
        <v>40</v>
      </c>
      <c r="B9" s="24">
        <f>SUM(C11:F16)</f>
        <v>0</v>
      </c>
      <c r="C9" s="194">
        <v>103.94</v>
      </c>
      <c r="D9" s="195"/>
      <c r="E9" s="194">
        <f>-C9*($F$1-100)/100</f>
        <v>77.954999999999998</v>
      </c>
      <c r="F9" s="224"/>
      <c r="G9" s="196">
        <f>E9*B9</f>
        <v>0</v>
      </c>
      <c r="H9" s="197"/>
    </row>
    <row r="10" spans="1:8" s="4" customFormat="1" ht="14.25" customHeight="1" outlineLevel="1" x14ac:dyDescent="0.3">
      <c r="A10" s="60"/>
      <c r="B10" s="56"/>
      <c r="C10" s="51" t="s">
        <v>11</v>
      </c>
      <c r="D10" s="51" t="s">
        <v>12</v>
      </c>
      <c r="E10" s="51" t="s">
        <v>13</v>
      </c>
      <c r="F10" s="51" t="s">
        <v>14</v>
      </c>
      <c r="G10" s="51"/>
      <c r="H10" s="191" t="s">
        <v>149</v>
      </c>
    </row>
    <row r="11" spans="1:8" s="4" customFormat="1" ht="15" customHeight="1" outlineLevel="1" x14ac:dyDescent="0.3">
      <c r="A11" s="60"/>
      <c r="B11" s="165" t="s">
        <v>15</v>
      </c>
      <c r="C11" s="42"/>
      <c r="D11" s="42"/>
      <c r="E11" s="22"/>
      <c r="F11" s="22"/>
      <c r="G11" s="51"/>
      <c r="H11" s="190"/>
    </row>
    <row r="12" spans="1:8" s="4" customFormat="1" ht="15" customHeight="1" outlineLevel="1" x14ac:dyDescent="0.3">
      <c r="A12" s="60"/>
      <c r="B12" s="19" t="s">
        <v>95</v>
      </c>
      <c r="C12" s="22"/>
      <c r="D12" s="22"/>
      <c r="E12" s="22"/>
      <c r="F12" s="22"/>
      <c r="G12" s="51"/>
      <c r="H12" s="190"/>
    </row>
    <row r="13" spans="1:8" s="4" customFormat="1" ht="15" customHeight="1" outlineLevel="1" x14ac:dyDescent="0.3">
      <c r="A13" s="60"/>
      <c r="B13" s="164" t="s">
        <v>90</v>
      </c>
      <c r="C13" s="22"/>
      <c r="D13" s="22"/>
      <c r="E13" s="22"/>
      <c r="F13" s="22"/>
      <c r="G13" s="51"/>
      <c r="H13" s="190"/>
    </row>
    <row r="14" spans="1:8" s="4" customFormat="1" ht="15" customHeight="1" outlineLevel="1" x14ac:dyDescent="0.3">
      <c r="A14" s="60"/>
      <c r="B14" s="16" t="s">
        <v>91</v>
      </c>
      <c r="C14" s="22"/>
      <c r="D14" s="22"/>
      <c r="E14" s="22"/>
      <c r="F14" s="22"/>
      <c r="G14" s="51"/>
      <c r="H14" s="63" t="s">
        <v>146</v>
      </c>
    </row>
    <row r="15" spans="1:8" s="4" customFormat="1" ht="15" customHeight="1" outlineLevel="1" x14ac:dyDescent="0.3">
      <c r="A15" s="60"/>
      <c r="B15" s="20" t="s">
        <v>94</v>
      </c>
      <c r="C15" s="22"/>
      <c r="D15" s="22"/>
      <c r="E15" s="22"/>
      <c r="F15" s="22"/>
      <c r="G15" s="51"/>
      <c r="H15" s="63" t="s">
        <v>106</v>
      </c>
    </row>
    <row r="16" spans="1:8" s="4" customFormat="1" ht="15" customHeight="1" outlineLevel="1" x14ac:dyDescent="0.3">
      <c r="A16" s="60"/>
      <c r="B16" s="18" t="s">
        <v>93</v>
      </c>
      <c r="C16" s="22"/>
      <c r="D16" s="22"/>
      <c r="E16" s="22"/>
      <c r="F16" s="22"/>
      <c r="G16" s="51"/>
      <c r="H16" s="63" t="s">
        <v>267</v>
      </c>
    </row>
    <row r="17" spans="1:8" s="4" customFormat="1" ht="15" customHeight="1" outlineLevel="1" x14ac:dyDescent="0.3">
      <c r="A17" s="60"/>
      <c r="B17" s="136"/>
      <c r="C17" s="141"/>
      <c r="D17" s="141"/>
      <c r="E17" s="141"/>
      <c r="F17" s="141"/>
      <c r="G17" s="54"/>
      <c r="H17" s="78" t="s">
        <v>148</v>
      </c>
    </row>
    <row r="18" spans="1:8" s="4" customFormat="1" ht="14.25" customHeight="1" outlineLevel="1" x14ac:dyDescent="0.3">
      <c r="A18" s="60"/>
      <c r="B18" s="136"/>
      <c r="C18" s="51"/>
      <c r="D18" s="51"/>
      <c r="E18" s="51"/>
      <c r="F18" s="51"/>
      <c r="G18" s="55"/>
      <c r="H18" s="158"/>
    </row>
    <row r="19" spans="1:8" s="4" customFormat="1" ht="14.25" customHeight="1" outlineLevel="1" x14ac:dyDescent="0.3">
      <c r="A19" s="61"/>
      <c r="B19" s="57"/>
      <c r="C19" s="57"/>
      <c r="D19" s="58"/>
      <c r="E19" s="58"/>
      <c r="F19" s="58"/>
      <c r="G19" s="58"/>
      <c r="H19" s="59"/>
    </row>
    <row r="20" spans="1:8" s="1" customFormat="1" ht="13.5" outlineLevel="1" x14ac:dyDescent="0.25">
      <c r="A20" s="23" t="s">
        <v>41</v>
      </c>
      <c r="B20" s="15" t="s">
        <v>150</v>
      </c>
      <c r="C20" s="209" t="s">
        <v>25</v>
      </c>
      <c r="D20" s="210"/>
      <c r="E20" s="209" t="s">
        <v>26</v>
      </c>
      <c r="F20" s="210"/>
      <c r="G20" s="209" t="s">
        <v>21</v>
      </c>
      <c r="H20" s="210"/>
    </row>
    <row r="21" spans="1:8" s="4" customFormat="1" ht="24" outlineLevel="1" x14ac:dyDescent="0.3">
      <c r="A21" s="62" t="s">
        <v>40</v>
      </c>
      <c r="B21" s="24">
        <f>SUM(C23:F27)</f>
        <v>0</v>
      </c>
      <c r="C21" s="206">
        <v>129.9</v>
      </c>
      <c r="D21" s="206"/>
      <c r="E21" s="206">
        <f>-C21*($F$1-100)/100</f>
        <v>97.424999999999997</v>
      </c>
      <c r="F21" s="206"/>
      <c r="G21" s="207">
        <f>E21*B21</f>
        <v>0</v>
      </c>
      <c r="H21" s="207"/>
    </row>
    <row r="22" spans="1:8" s="4" customFormat="1" ht="14.25" customHeight="1" outlineLevel="1" x14ac:dyDescent="0.3">
      <c r="A22" s="60"/>
      <c r="B22" s="56"/>
      <c r="C22" s="51" t="s">
        <v>11</v>
      </c>
      <c r="D22" s="51" t="s">
        <v>12</v>
      </c>
      <c r="E22" s="51" t="s">
        <v>13</v>
      </c>
      <c r="F22" s="51" t="s">
        <v>14</v>
      </c>
      <c r="G22" s="51"/>
      <c r="H22" s="191" t="s">
        <v>149</v>
      </c>
    </row>
    <row r="23" spans="1:8" s="4" customFormat="1" ht="14.25" customHeight="1" outlineLevel="1" x14ac:dyDescent="0.3">
      <c r="A23" s="60"/>
      <c r="B23" s="17" t="s">
        <v>92</v>
      </c>
      <c r="C23" s="22"/>
      <c r="D23" s="22"/>
      <c r="E23" s="22"/>
      <c r="F23" s="22"/>
      <c r="G23" s="51"/>
      <c r="H23" s="190"/>
    </row>
    <row r="24" spans="1:8" s="4" customFormat="1" ht="14.25" customHeight="1" outlineLevel="1" x14ac:dyDescent="0.3">
      <c r="A24" s="60"/>
      <c r="B24" s="164" t="s">
        <v>90</v>
      </c>
      <c r="C24" s="22"/>
      <c r="D24" s="22"/>
      <c r="E24" s="22"/>
      <c r="F24" s="22"/>
      <c r="G24" s="51"/>
      <c r="H24" s="190"/>
    </row>
    <row r="25" spans="1:8" s="4" customFormat="1" ht="14.25" customHeight="1" outlineLevel="1" x14ac:dyDescent="0.3">
      <c r="A25" s="60"/>
      <c r="B25" s="16" t="s">
        <v>91</v>
      </c>
      <c r="C25" s="22"/>
      <c r="D25" s="22"/>
      <c r="E25" s="22"/>
      <c r="F25" s="22"/>
      <c r="G25" s="51"/>
      <c r="H25" s="190"/>
    </row>
    <row r="26" spans="1:8" s="4" customFormat="1" ht="14.25" customHeight="1" outlineLevel="1" x14ac:dyDescent="0.3">
      <c r="A26" s="60"/>
      <c r="B26" s="20" t="s">
        <v>94</v>
      </c>
      <c r="C26" s="22"/>
      <c r="D26" s="22"/>
      <c r="E26" s="22"/>
      <c r="F26" s="22"/>
      <c r="G26" s="51"/>
      <c r="H26" s="63" t="s">
        <v>147</v>
      </c>
    </row>
    <row r="27" spans="1:8" s="4" customFormat="1" ht="14.25" customHeight="1" outlineLevel="1" x14ac:dyDescent="0.3">
      <c r="A27" s="60"/>
      <c r="B27" s="28" t="s">
        <v>96</v>
      </c>
      <c r="C27" s="22"/>
      <c r="D27" s="22"/>
      <c r="E27" s="22"/>
      <c r="F27" s="22"/>
      <c r="G27" s="51"/>
      <c r="H27" s="63" t="s">
        <v>106</v>
      </c>
    </row>
    <row r="28" spans="1:8" s="4" customFormat="1" ht="14.25" customHeight="1" outlineLevel="1" x14ac:dyDescent="0.3">
      <c r="A28" s="60"/>
      <c r="B28" s="136"/>
      <c r="C28" s="51"/>
      <c r="D28" s="51"/>
      <c r="E28" s="51"/>
      <c r="F28" s="51"/>
      <c r="G28" s="51"/>
      <c r="H28" s="63" t="s">
        <v>267</v>
      </c>
    </row>
    <row r="29" spans="1:8" s="4" customFormat="1" ht="14.25" customHeight="1" outlineLevel="1" x14ac:dyDescent="0.3">
      <c r="A29" s="60"/>
      <c r="B29" s="136"/>
      <c r="C29" s="51"/>
      <c r="D29" s="51"/>
      <c r="E29" s="51"/>
      <c r="F29" s="51"/>
      <c r="G29" s="51"/>
      <c r="H29" s="137" t="s">
        <v>148</v>
      </c>
    </row>
    <row r="30" spans="1:8" s="4" customFormat="1" ht="14.25" customHeight="1" outlineLevel="1" x14ac:dyDescent="0.3">
      <c r="A30" s="60"/>
      <c r="B30" s="56"/>
      <c r="C30" s="56"/>
      <c r="D30" s="55"/>
      <c r="E30" s="56"/>
      <c r="F30" s="55"/>
      <c r="G30" s="55"/>
      <c r="H30" s="158"/>
    </row>
    <row r="31" spans="1:8" s="4" customFormat="1" ht="14.25" customHeight="1" outlineLevel="1" x14ac:dyDescent="0.3">
      <c r="A31" s="66"/>
      <c r="B31" s="57"/>
      <c r="C31" s="57"/>
      <c r="D31" s="58"/>
      <c r="E31" s="58"/>
      <c r="F31" s="58"/>
      <c r="G31" s="58"/>
      <c r="H31" s="59"/>
    </row>
    <row r="32" spans="1:8" s="1" customFormat="1" ht="13.5" outlineLevel="1" x14ac:dyDescent="0.25">
      <c r="A32" s="23" t="s">
        <v>88</v>
      </c>
      <c r="B32" s="15" t="s">
        <v>150</v>
      </c>
      <c r="C32" s="189" t="s">
        <v>25</v>
      </c>
      <c r="D32" s="189"/>
      <c r="E32" s="189" t="s">
        <v>26</v>
      </c>
      <c r="F32" s="189"/>
      <c r="G32" s="189" t="s">
        <v>21</v>
      </c>
      <c r="H32" s="189"/>
    </row>
    <row r="33" spans="1:8" s="4" customFormat="1" ht="24" outlineLevel="1" x14ac:dyDescent="0.3">
      <c r="A33" s="62" t="s">
        <v>40</v>
      </c>
      <c r="B33" s="24">
        <f>SUM(C35:F39)</f>
        <v>0</v>
      </c>
      <c r="C33" s="206">
        <v>169</v>
      </c>
      <c r="D33" s="206"/>
      <c r="E33" s="206">
        <f>-C33*($F$1-100)/100</f>
        <v>126.75</v>
      </c>
      <c r="F33" s="206"/>
      <c r="G33" s="207">
        <f>E33*B33</f>
        <v>0</v>
      </c>
      <c r="H33" s="207"/>
    </row>
    <row r="34" spans="1:8" s="4" customFormat="1" ht="14.25" customHeight="1" outlineLevel="1" x14ac:dyDescent="0.3">
      <c r="A34" s="60"/>
      <c r="B34" s="56"/>
      <c r="C34" s="51" t="s">
        <v>11</v>
      </c>
      <c r="D34" s="51" t="s">
        <v>12</v>
      </c>
      <c r="E34" s="51" t="s">
        <v>13</v>
      </c>
      <c r="F34" s="51" t="s">
        <v>14</v>
      </c>
      <c r="G34" s="51"/>
      <c r="H34" s="191" t="s">
        <v>149</v>
      </c>
    </row>
    <row r="35" spans="1:8" s="4" customFormat="1" ht="14.25" customHeight="1" outlineLevel="1" x14ac:dyDescent="0.3">
      <c r="A35" s="60"/>
      <c r="B35" s="19" t="s">
        <v>95</v>
      </c>
      <c r="C35" s="22"/>
      <c r="D35" s="22"/>
      <c r="E35" s="22"/>
      <c r="F35" s="22"/>
      <c r="G35" s="51"/>
      <c r="H35" s="190"/>
    </row>
    <row r="36" spans="1:8" s="4" customFormat="1" ht="14.25" customHeight="1" outlineLevel="1" x14ac:dyDescent="0.3">
      <c r="A36" s="60"/>
      <c r="B36" s="29" t="s">
        <v>98</v>
      </c>
      <c r="C36" s="22"/>
      <c r="D36" s="22"/>
      <c r="E36" s="22"/>
      <c r="F36" s="22"/>
      <c r="G36" s="51"/>
      <c r="H36" s="190"/>
    </row>
    <row r="37" spans="1:8" s="4" customFormat="1" ht="14.25" customHeight="1" outlineLevel="1" x14ac:dyDescent="0.3">
      <c r="A37" s="60"/>
      <c r="B37" s="164" t="s">
        <v>90</v>
      </c>
      <c r="C37" s="22"/>
      <c r="D37" s="22"/>
      <c r="E37" s="22"/>
      <c r="F37" s="22"/>
      <c r="G37" s="51"/>
      <c r="H37" s="190"/>
    </row>
    <row r="38" spans="1:8" s="4" customFormat="1" ht="14.25" customHeight="1" outlineLevel="1" x14ac:dyDescent="0.3">
      <c r="A38" s="60"/>
      <c r="B38" s="16" t="s">
        <v>91</v>
      </c>
      <c r="C38" s="22"/>
      <c r="D38" s="22"/>
      <c r="E38" s="22"/>
      <c r="F38" s="22"/>
      <c r="G38" s="51"/>
      <c r="H38" s="63" t="s">
        <v>147</v>
      </c>
    </row>
    <row r="39" spans="1:8" s="4" customFormat="1" ht="14.25" customHeight="1" outlineLevel="1" x14ac:dyDescent="0.3">
      <c r="A39" s="60"/>
      <c r="B39" s="28" t="s">
        <v>96</v>
      </c>
      <c r="C39" s="22"/>
      <c r="D39" s="22"/>
      <c r="E39" s="22"/>
      <c r="F39" s="22"/>
      <c r="G39" s="51"/>
      <c r="H39" s="63" t="s">
        <v>107</v>
      </c>
    </row>
    <row r="40" spans="1:8" s="4" customFormat="1" ht="14.25" customHeight="1" outlineLevel="1" x14ac:dyDescent="0.3">
      <c r="A40" s="60"/>
      <c r="B40" s="54"/>
      <c r="C40" s="51"/>
      <c r="D40" s="51"/>
      <c r="E40" s="51"/>
      <c r="F40" s="51"/>
      <c r="G40" s="51"/>
      <c r="H40" s="63" t="s">
        <v>105</v>
      </c>
    </row>
    <row r="41" spans="1:8" s="4" customFormat="1" ht="14.25" customHeight="1" outlineLevel="1" x14ac:dyDescent="0.3">
      <c r="A41" s="60"/>
      <c r="B41" s="54"/>
      <c r="C41" s="51"/>
      <c r="D41" s="51"/>
      <c r="E41" s="51"/>
      <c r="F41" s="51"/>
      <c r="G41" s="51"/>
      <c r="H41" s="138" t="s">
        <v>148</v>
      </c>
    </row>
    <row r="42" spans="1:8" s="4" customFormat="1" ht="14.25" customHeight="1" outlineLevel="1" x14ac:dyDescent="0.3">
      <c r="A42" s="60"/>
      <c r="B42" s="56"/>
      <c r="C42" s="56"/>
      <c r="D42" s="55"/>
      <c r="E42" s="56"/>
      <c r="F42" s="55"/>
      <c r="G42" s="55"/>
      <c r="H42" s="158"/>
    </row>
    <row r="43" spans="1:8" s="5" customFormat="1" ht="13.5" outlineLevel="1" x14ac:dyDescent="0.2">
      <c r="A43" s="23" t="s">
        <v>17</v>
      </c>
      <c r="B43" s="15" t="s">
        <v>150</v>
      </c>
      <c r="C43" s="209" t="s">
        <v>25</v>
      </c>
      <c r="D43" s="210"/>
      <c r="E43" s="209" t="s">
        <v>26</v>
      </c>
      <c r="F43" s="210"/>
      <c r="G43" s="209" t="s">
        <v>21</v>
      </c>
      <c r="H43" s="210"/>
    </row>
    <row r="44" spans="1:8" s="5" customFormat="1" ht="24" outlineLevel="1" x14ac:dyDescent="0.2">
      <c r="A44" s="62" t="s">
        <v>40</v>
      </c>
      <c r="B44" s="24">
        <f>SUM(C47:F51)</f>
        <v>0</v>
      </c>
      <c r="C44" s="206">
        <v>144.56</v>
      </c>
      <c r="D44" s="206"/>
      <c r="E44" s="194">
        <f>-C44*($F$1-100)/100</f>
        <v>108.42</v>
      </c>
      <c r="F44" s="195"/>
      <c r="G44" s="196">
        <f>E44*B44</f>
        <v>0</v>
      </c>
      <c r="H44" s="197"/>
    </row>
    <row r="45" spans="1:8" s="5" customFormat="1" ht="14.25" customHeight="1" outlineLevel="1" x14ac:dyDescent="0.3">
      <c r="A45" s="60"/>
      <c r="B45" s="56"/>
      <c r="C45" s="212"/>
      <c r="D45" s="212"/>
      <c r="E45" s="54"/>
      <c r="F45" s="54"/>
      <c r="G45" s="51"/>
      <c r="H45" s="191" t="s">
        <v>155</v>
      </c>
    </row>
    <row r="46" spans="1:8" s="5" customFormat="1" ht="14.25" customHeight="1" outlineLevel="1" x14ac:dyDescent="0.2">
      <c r="A46" s="60"/>
      <c r="B46" s="56"/>
      <c r="C46" s="51" t="s">
        <v>11</v>
      </c>
      <c r="D46" s="51" t="s">
        <v>12</v>
      </c>
      <c r="E46" s="51" t="s">
        <v>13</v>
      </c>
      <c r="F46" s="51" t="s">
        <v>14</v>
      </c>
      <c r="G46" s="52"/>
      <c r="H46" s="190"/>
    </row>
    <row r="47" spans="1:8" s="5" customFormat="1" ht="14.25" customHeight="1" outlineLevel="1" x14ac:dyDescent="0.2">
      <c r="A47" s="60"/>
      <c r="B47" s="30" t="s">
        <v>99</v>
      </c>
      <c r="C47" s="22"/>
      <c r="D47" s="22"/>
      <c r="E47" s="22"/>
      <c r="F47" s="22"/>
      <c r="G47" s="52"/>
      <c r="H47" s="190"/>
    </row>
    <row r="48" spans="1:8" s="5" customFormat="1" ht="14.25" customHeight="1" outlineLevel="1" x14ac:dyDescent="0.2">
      <c r="A48" s="60"/>
      <c r="B48" s="17" t="s">
        <v>92</v>
      </c>
      <c r="C48" s="22"/>
      <c r="D48" s="22"/>
      <c r="E48" s="22"/>
      <c r="F48" s="22"/>
      <c r="G48" s="52"/>
      <c r="H48" s="190"/>
    </row>
    <row r="49" spans="1:8" s="4" customFormat="1" ht="14.25" customHeight="1" outlineLevel="1" x14ac:dyDescent="0.3">
      <c r="A49" s="60"/>
      <c r="B49" s="31" t="s">
        <v>16</v>
      </c>
      <c r="C49" s="22"/>
      <c r="D49" s="22"/>
      <c r="E49" s="22"/>
      <c r="F49" s="22"/>
      <c r="G49" s="52"/>
      <c r="H49" s="63" t="s">
        <v>158</v>
      </c>
    </row>
    <row r="50" spans="1:8" s="4" customFormat="1" ht="14.25" customHeight="1" outlineLevel="1" x14ac:dyDescent="0.3">
      <c r="A50" s="60"/>
      <c r="B50" s="155" t="s">
        <v>90</v>
      </c>
      <c r="C50" s="22"/>
      <c r="D50" s="22"/>
      <c r="E50" s="22"/>
      <c r="F50" s="22"/>
      <c r="G50" s="52"/>
      <c r="H50" s="63" t="s">
        <v>151</v>
      </c>
    </row>
    <row r="51" spans="1:8" s="4" customFormat="1" ht="14.25" customHeight="1" outlineLevel="1" x14ac:dyDescent="0.3">
      <c r="A51" s="60"/>
      <c r="B51" s="16" t="s">
        <v>91</v>
      </c>
      <c r="C51" s="22"/>
      <c r="D51" s="22"/>
      <c r="E51" s="22"/>
      <c r="F51" s="22"/>
      <c r="G51" s="51"/>
      <c r="H51" s="63" t="s">
        <v>110</v>
      </c>
    </row>
    <row r="52" spans="1:8" s="4" customFormat="1" ht="14.25" customHeight="1" outlineLevel="1" x14ac:dyDescent="0.3">
      <c r="A52" s="60"/>
      <c r="B52" s="53"/>
      <c r="C52" s="51"/>
      <c r="D52" s="51"/>
      <c r="E52" s="51"/>
      <c r="F52" s="51"/>
      <c r="G52" s="51"/>
      <c r="H52" s="63" t="s">
        <v>111</v>
      </c>
    </row>
    <row r="53" spans="1:8" s="4" customFormat="1" ht="14.25" customHeight="1" outlineLevel="1" x14ac:dyDescent="0.3">
      <c r="A53" s="60"/>
      <c r="B53" s="136"/>
      <c r="C53" s="51"/>
      <c r="D53" s="51"/>
      <c r="E53" s="51"/>
      <c r="F53" s="51"/>
      <c r="G53" s="54"/>
      <c r="H53" s="71" t="s">
        <v>148</v>
      </c>
    </row>
    <row r="54" spans="1:8" s="5" customFormat="1" ht="14.25" customHeight="1" outlineLevel="1" x14ac:dyDescent="0.3">
      <c r="A54" s="66"/>
      <c r="B54" s="57"/>
      <c r="C54" s="70"/>
      <c r="D54" s="70"/>
      <c r="E54" s="70"/>
      <c r="F54" s="70"/>
      <c r="G54" s="69"/>
      <c r="H54" s="59"/>
    </row>
    <row r="55" spans="1:8" s="5" customFormat="1" ht="13.5" outlineLevel="1" x14ac:dyDescent="0.2">
      <c r="A55" s="21" t="s">
        <v>18</v>
      </c>
      <c r="B55" s="15" t="s">
        <v>150</v>
      </c>
      <c r="C55" s="209" t="s">
        <v>25</v>
      </c>
      <c r="D55" s="210"/>
      <c r="E55" s="209" t="s">
        <v>26</v>
      </c>
      <c r="F55" s="210"/>
      <c r="G55" s="209" t="s">
        <v>21</v>
      </c>
      <c r="H55" s="210"/>
    </row>
    <row r="56" spans="1:8" s="5" customFormat="1" ht="24" outlineLevel="1" x14ac:dyDescent="0.2">
      <c r="A56" s="62" t="s">
        <v>40</v>
      </c>
      <c r="B56" s="24">
        <f>SUM(C59:C61)</f>
        <v>0</v>
      </c>
      <c r="C56" s="206">
        <v>159.02000000000001</v>
      </c>
      <c r="D56" s="206"/>
      <c r="E56" s="194">
        <f>-C56*($F$1-100)/100</f>
        <v>119.265</v>
      </c>
      <c r="F56" s="195"/>
      <c r="G56" s="196">
        <f>E56*B56</f>
        <v>0</v>
      </c>
      <c r="H56" s="197"/>
    </row>
    <row r="57" spans="1:8" s="5" customFormat="1" ht="14.25" customHeight="1" outlineLevel="1" x14ac:dyDescent="0.25">
      <c r="A57" s="60"/>
      <c r="B57" s="56"/>
      <c r="C57" s="212"/>
      <c r="D57" s="212"/>
      <c r="E57" s="56"/>
      <c r="F57" s="56"/>
      <c r="G57" s="51"/>
      <c r="H57" s="63" t="s">
        <v>145</v>
      </c>
    </row>
    <row r="58" spans="1:8" s="5" customFormat="1" ht="14.25" customHeight="1" outlineLevel="1" x14ac:dyDescent="0.2">
      <c r="A58" s="60"/>
      <c r="B58" s="56"/>
      <c r="C58" s="51" t="s">
        <v>3</v>
      </c>
      <c r="D58" s="56"/>
      <c r="E58" s="56"/>
      <c r="F58" s="56"/>
      <c r="G58" s="52"/>
      <c r="H58" s="77" t="s">
        <v>112</v>
      </c>
    </row>
    <row r="59" spans="1:8" s="5" customFormat="1" ht="14.25" customHeight="1" outlineLevel="1" x14ac:dyDescent="0.2">
      <c r="A59" s="60"/>
      <c r="B59" s="164" t="s">
        <v>90</v>
      </c>
      <c r="C59" s="22"/>
      <c r="D59" s="56"/>
      <c r="E59" s="56"/>
      <c r="F59" s="56"/>
      <c r="G59" s="52"/>
      <c r="H59" s="63" t="s">
        <v>109</v>
      </c>
    </row>
    <row r="60" spans="1:8" s="5" customFormat="1" ht="14.25" customHeight="1" outlineLevel="1" x14ac:dyDescent="0.2">
      <c r="A60" s="60"/>
      <c r="B60" s="16" t="s">
        <v>91</v>
      </c>
      <c r="C60" s="22"/>
      <c r="D60" s="56"/>
      <c r="E60" s="56"/>
      <c r="F60" s="56"/>
      <c r="G60" s="52"/>
      <c r="H60" s="64" t="s">
        <v>122</v>
      </c>
    </row>
    <row r="61" spans="1:8" s="5" customFormat="1" ht="14.25" customHeight="1" outlineLevel="1" x14ac:dyDescent="0.2">
      <c r="A61" s="60"/>
      <c r="B61" s="38" t="s">
        <v>102</v>
      </c>
      <c r="C61" s="22"/>
      <c r="D61" s="56"/>
      <c r="E61" s="56"/>
      <c r="F61" s="56"/>
      <c r="G61" s="52"/>
      <c r="H61" s="63" t="s">
        <v>104</v>
      </c>
    </row>
    <row r="62" spans="1:8" s="5" customFormat="1" ht="14.25" customHeight="1" outlineLevel="1" x14ac:dyDescent="0.2">
      <c r="A62" s="60"/>
      <c r="B62" s="173"/>
      <c r="C62" s="148"/>
      <c r="D62" s="150"/>
      <c r="E62" s="150"/>
      <c r="F62" s="56"/>
      <c r="G62" s="52"/>
      <c r="H62" s="63" t="s">
        <v>276</v>
      </c>
    </row>
    <row r="63" spans="1:8" s="5" customFormat="1" ht="14.25" customHeight="1" outlineLevel="1" x14ac:dyDescent="0.3">
      <c r="A63" s="60"/>
      <c r="B63" s="147"/>
      <c r="C63" s="150"/>
      <c r="D63" s="171"/>
      <c r="E63" s="150"/>
      <c r="F63" s="55"/>
      <c r="G63" s="51"/>
      <c r="H63" s="63" t="s">
        <v>110</v>
      </c>
    </row>
    <row r="64" spans="1:8" s="5" customFormat="1" ht="14.25" customHeight="1" outlineLevel="1" x14ac:dyDescent="0.3">
      <c r="A64" s="60"/>
      <c r="B64" s="147"/>
      <c r="C64" s="148"/>
      <c r="D64" s="148"/>
      <c r="E64" s="148"/>
      <c r="F64" s="51"/>
      <c r="G64" s="51"/>
      <c r="H64" s="63" t="s">
        <v>111</v>
      </c>
    </row>
    <row r="65" spans="1:8" s="5" customFormat="1" ht="14.25" customHeight="1" outlineLevel="1" x14ac:dyDescent="0.3">
      <c r="A65" s="60"/>
      <c r="B65" s="150"/>
      <c r="C65" s="147"/>
      <c r="D65" s="147"/>
      <c r="E65" s="147"/>
      <c r="F65" s="54"/>
      <c r="G65" s="54"/>
      <c r="H65" s="63"/>
    </row>
    <row r="66" spans="1:8" s="5" customFormat="1" ht="14.25" customHeight="1" outlineLevel="1" x14ac:dyDescent="0.2">
      <c r="A66" s="75"/>
      <c r="B66" s="76"/>
      <c r="C66" s="74"/>
      <c r="D66" s="74"/>
      <c r="E66" s="74"/>
      <c r="F66" s="74"/>
      <c r="G66" s="55"/>
      <c r="H66" s="79" t="s">
        <v>148</v>
      </c>
    </row>
    <row r="67" spans="1:8" s="5" customFormat="1" ht="13.5" outlineLevel="1" x14ac:dyDescent="0.2">
      <c r="A67" s="21" t="s">
        <v>19</v>
      </c>
      <c r="B67" s="15" t="s">
        <v>150</v>
      </c>
      <c r="C67" s="209" t="s">
        <v>25</v>
      </c>
      <c r="D67" s="210"/>
      <c r="E67" s="209" t="s">
        <v>26</v>
      </c>
      <c r="F67" s="210"/>
      <c r="G67" s="209" t="s">
        <v>21</v>
      </c>
      <c r="H67" s="210"/>
    </row>
    <row r="68" spans="1:8" s="5" customFormat="1" ht="24" outlineLevel="1" x14ac:dyDescent="0.2">
      <c r="A68" s="62" t="s">
        <v>40</v>
      </c>
      <c r="B68" s="24">
        <f>SUM(C71:F74)</f>
        <v>0</v>
      </c>
      <c r="C68" s="206">
        <v>154.22</v>
      </c>
      <c r="D68" s="206"/>
      <c r="E68" s="194">
        <f>-C68*($F$1-100)/100</f>
        <v>115.66500000000001</v>
      </c>
      <c r="F68" s="195"/>
      <c r="G68" s="196">
        <f>E68*B68</f>
        <v>0</v>
      </c>
      <c r="H68" s="197"/>
    </row>
    <row r="69" spans="1:8" s="5" customFormat="1" ht="14.25" customHeight="1" outlineLevel="1" x14ac:dyDescent="0.25">
      <c r="A69" s="60"/>
      <c r="B69" s="56"/>
      <c r="C69" s="212"/>
      <c r="D69" s="212"/>
      <c r="E69" s="56"/>
      <c r="F69" s="56"/>
      <c r="G69" s="51"/>
      <c r="H69" s="191" t="s">
        <v>155</v>
      </c>
    </row>
    <row r="70" spans="1:8" s="5" customFormat="1" ht="14.25" customHeight="1" outlineLevel="1" x14ac:dyDescent="0.2">
      <c r="A70" s="60"/>
      <c r="B70" s="56"/>
      <c r="C70" s="51" t="s">
        <v>11</v>
      </c>
      <c r="D70" s="51" t="s">
        <v>12</v>
      </c>
      <c r="E70" s="51" t="s">
        <v>13</v>
      </c>
      <c r="F70" s="51" t="s">
        <v>14</v>
      </c>
      <c r="G70" s="52"/>
      <c r="H70" s="190"/>
    </row>
    <row r="71" spans="1:8" s="5" customFormat="1" ht="14.25" customHeight="1" outlineLevel="1" x14ac:dyDescent="0.2">
      <c r="A71" s="60"/>
      <c r="B71" s="17" t="s">
        <v>92</v>
      </c>
      <c r="C71" s="22"/>
      <c r="D71" s="22"/>
      <c r="E71" s="22"/>
      <c r="F71" s="22"/>
      <c r="G71" s="52"/>
      <c r="H71" s="190"/>
    </row>
    <row r="72" spans="1:8" s="5" customFormat="1" ht="14.25" customHeight="1" outlineLevel="1" x14ac:dyDescent="0.2">
      <c r="A72" s="60"/>
      <c r="B72" s="19" t="s">
        <v>95</v>
      </c>
      <c r="C72" s="22"/>
      <c r="D72" s="22"/>
      <c r="E72" s="22"/>
      <c r="F72" s="22"/>
      <c r="G72" s="52"/>
      <c r="H72" s="190"/>
    </row>
    <row r="73" spans="1:8" s="5" customFormat="1" ht="14.25" customHeight="1" outlineLevel="1" x14ac:dyDescent="0.2">
      <c r="A73" s="60"/>
      <c r="B73" s="155" t="s">
        <v>90</v>
      </c>
      <c r="C73" s="22"/>
      <c r="D73" s="22"/>
      <c r="E73" s="22"/>
      <c r="F73" s="22"/>
      <c r="G73" s="52"/>
      <c r="H73" s="63" t="s">
        <v>277</v>
      </c>
    </row>
    <row r="74" spans="1:8" s="5" customFormat="1" ht="14.25" customHeight="1" outlineLevel="1" x14ac:dyDescent="0.2">
      <c r="A74" s="60"/>
      <c r="B74" s="16" t="s">
        <v>91</v>
      </c>
      <c r="C74" s="22"/>
      <c r="D74" s="22"/>
      <c r="E74" s="22"/>
      <c r="F74" s="22"/>
      <c r="G74" s="52"/>
      <c r="H74" s="63" t="s">
        <v>151</v>
      </c>
    </row>
    <row r="75" spans="1:8" s="5" customFormat="1" ht="14.25" customHeight="1" outlineLevel="1" x14ac:dyDescent="0.3">
      <c r="A75" s="60"/>
      <c r="B75" s="54"/>
      <c r="C75" s="74"/>
      <c r="D75" s="74"/>
      <c r="E75" s="74"/>
      <c r="F75" s="74"/>
      <c r="G75" s="51"/>
      <c r="H75" s="63" t="s">
        <v>110</v>
      </c>
    </row>
    <row r="76" spans="1:8" s="5" customFormat="1" ht="14.25" customHeight="1" outlineLevel="1" x14ac:dyDescent="0.3">
      <c r="A76" s="60"/>
      <c r="B76" s="54"/>
      <c r="C76" s="51"/>
      <c r="D76" s="51"/>
      <c r="E76" s="51"/>
      <c r="F76" s="51"/>
      <c r="G76" s="51"/>
      <c r="H76" s="63" t="s">
        <v>111</v>
      </c>
    </row>
    <row r="77" spans="1:8" s="5" customFormat="1" ht="14.25" customHeight="1" outlineLevel="1" x14ac:dyDescent="0.3">
      <c r="A77" s="60"/>
      <c r="B77" s="56"/>
      <c r="C77" s="54"/>
      <c r="D77" s="54"/>
      <c r="E77" s="54"/>
      <c r="F77" s="54"/>
      <c r="G77" s="54"/>
      <c r="H77" s="71" t="s">
        <v>148</v>
      </c>
    </row>
    <row r="78" spans="1:8" s="5" customFormat="1" ht="14.25" customHeight="1" outlineLevel="1" x14ac:dyDescent="0.2">
      <c r="A78" s="75"/>
      <c r="B78" s="76"/>
      <c r="C78" s="74"/>
      <c r="D78" s="74"/>
      <c r="E78" s="74"/>
      <c r="F78" s="74"/>
      <c r="G78" s="55"/>
      <c r="H78" s="159"/>
    </row>
    <row r="79" spans="1:8" s="5" customFormat="1" ht="13.5" outlineLevel="1" x14ac:dyDescent="0.2">
      <c r="A79" s="21" t="s">
        <v>20</v>
      </c>
      <c r="B79" s="15" t="s">
        <v>150</v>
      </c>
      <c r="C79" s="209" t="s">
        <v>25</v>
      </c>
      <c r="D79" s="210"/>
      <c r="E79" s="209" t="s">
        <v>26</v>
      </c>
      <c r="F79" s="210"/>
      <c r="G79" s="209" t="s">
        <v>21</v>
      </c>
      <c r="H79" s="210"/>
    </row>
    <row r="80" spans="1:8" s="6" customFormat="1" ht="24" outlineLevel="1" x14ac:dyDescent="0.2">
      <c r="A80" s="62" t="s">
        <v>40</v>
      </c>
      <c r="B80" s="24">
        <f>SUM(C83:C86)</f>
        <v>0</v>
      </c>
      <c r="C80" s="206">
        <v>169.64</v>
      </c>
      <c r="D80" s="206"/>
      <c r="E80" s="194">
        <f>-C80*($F$1-100)/100</f>
        <v>127.22999999999998</v>
      </c>
      <c r="F80" s="195"/>
      <c r="G80" s="196">
        <f>E80*B80</f>
        <v>0</v>
      </c>
      <c r="H80" s="197"/>
    </row>
    <row r="81" spans="1:8" s="6" customFormat="1" ht="14.25" customHeight="1" outlineLevel="1" x14ac:dyDescent="0.25">
      <c r="A81" s="60"/>
      <c r="B81" s="56"/>
      <c r="C81" s="212"/>
      <c r="D81" s="212"/>
      <c r="E81" s="56"/>
      <c r="F81" s="56"/>
      <c r="G81" s="51"/>
      <c r="H81" s="63" t="s">
        <v>145</v>
      </c>
    </row>
    <row r="82" spans="1:8" s="6" customFormat="1" ht="14.25" customHeight="1" outlineLevel="1" x14ac:dyDescent="0.2">
      <c r="A82" s="60"/>
      <c r="B82" s="56"/>
      <c r="C82" s="51" t="s">
        <v>3</v>
      </c>
      <c r="D82" s="51"/>
      <c r="E82" s="51"/>
      <c r="F82" s="51"/>
      <c r="G82" s="52"/>
      <c r="H82" s="77" t="s">
        <v>156</v>
      </c>
    </row>
    <row r="83" spans="1:8" s="6" customFormat="1" ht="14.25" customHeight="1" outlineLevel="1" x14ac:dyDescent="0.2">
      <c r="A83" s="26"/>
      <c r="B83" s="155" t="s">
        <v>90</v>
      </c>
      <c r="C83" s="22"/>
      <c r="D83" s="51"/>
      <c r="E83" s="51"/>
      <c r="F83" s="51"/>
      <c r="G83" s="52"/>
      <c r="H83" s="63" t="s">
        <v>153</v>
      </c>
    </row>
    <row r="84" spans="1:8" s="6" customFormat="1" ht="14.25" customHeight="1" outlineLevel="1" x14ac:dyDescent="0.2">
      <c r="A84" s="26"/>
      <c r="B84" s="16" t="s">
        <v>91</v>
      </c>
      <c r="C84" s="22"/>
      <c r="D84" s="51"/>
      <c r="E84" s="51"/>
      <c r="F84" s="51"/>
      <c r="G84" s="52"/>
      <c r="H84" s="64" t="s">
        <v>152</v>
      </c>
    </row>
    <row r="85" spans="1:8" s="6" customFormat="1" ht="14.25" customHeight="1" outlineLevel="1" x14ac:dyDescent="0.2">
      <c r="A85" s="26"/>
      <c r="B85" s="17" t="s">
        <v>92</v>
      </c>
      <c r="C85" s="22"/>
      <c r="D85" s="51"/>
      <c r="E85" s="51"/>
      <c r="F85" s="51"/>
      <c r="G85" s="52"/>
      <c r="H85" s="63" t="s">
        <v>154</v>
      </c>
    </row>
    <row r="86" spans="1:8" s="6" customFormat="1" ht="14.25" customHeight="1" outlineLevel="1" x14ac:dyDescent="0.2">
      <c r="A86" s="26"/>
      <c r="B86" s="19" t="s">
        <v>95</v>
      </c>
      <c r="C86" s="22"/>
      <c r="D86" s="55"/>
      <c r="E86" s="56"/>
      <c r="F86" s="55"/>
      <c r="G86" s="52"/>
      <c r="H86" s="63" t="s">
        <v>278</v>
      </c>
    </row>
    <row r="87" spans="1:8" s="6" customFormat="1" ht="14.25" customHeight="1" outlineLevel="1" x14ac:dyDescent="0.3">
      <c r="A87" s="60"/>
      <c r="B87" s="54"/>
      <c r="C87" s="74"/>
      <c r="D87" s="74"/>
      <c r="E87" s="74"/>
      <c r="F87" s="74"/>
      <c r="G87" s="51"/>
      <c r="H87" s="63"/>
    </row>
    <row r="88" spans="1:8" s="6" customFormat="1" ht="14.25" customHeight="1" outlineLevel="1" x14ac:dyDescent="0.3">
      <c r="A88" s="60"/>
      <c r="B88" s="54"/>
      <c r="C88" s="51"/>
      <c r="D88" s="51"/>
      <c r="E88" s="51"/>
      <c r="F88" s="51"/>
      <c r="G88" s="51"/>
      <c r="H88" s="63" t="s">
        <v>110</v>
      </c>
    </row>
    <row r="89" spans="1:8" s="6" customFormat="1" ht="14.25" customHeight="1" outlineLevel="1" x14ac:dyDescent="0.3">
      <c r="A89" s="60"/>
      <c r="B89" s="56"/>
      <c r="C89" s="54"/>
      <c r="D89" s="54"/>
      <c r="E89" s="54"/>
      <c r="F89" s="54"/>
      <c r="G89" s="54"/>
      <c r="H89" s="63" t="s">
        <v>111</v>
      </c>
    </row>
    <row r="90" spans="1:8" s="6" customFormat="1" ht="14.25" customHeight="1" outlineLevel="1" x14ac:dyDescent="0.2">
      <c r="A90" s="75"/>
      <c r="B90" s="76"/>
      <c r="C90" s="74"/>
      <c r="D90" s="74"/>
      <c r="E90" s="74"/>
      <c r="F90" s="74"/>
      <c r="G90" s="55"/>
      <c r="H90" s="79" t="s">
        <v>148</v>
      </c>
    </row>
    <row r="91" spans="1:8" s="6" customFormat="1" ht="14.25" customHeight="1" outlineLevel="1" x14ac:dyDescent="0.2">
      <c r="A91" s="23" t="s">
        <v>176</v>
      </c>
      <c r="B91" s="15" t="s">
        <v>150</v>
      </c>
      <c r="C91" s="209" t="s">
        <v>25</v>
      </c>
      <c r="D91" s="210"/>
      <c r="E91" s="209" t="s">
        <v>26</v>
      </c>
      <c r="F91" s="210"/>
      <c r="G91" s="209" t="s">
        <v>21</v>
      </c>
      <c r="H91" s="210"/>
    </row>
    <row r="92" spans="1:8" s="6" customFormat="1" ht="14.25" customHeight="1" outlineLevel="1" x14ac:dyDescent="0.2">
      <c r="A92" s="62" t="s">
        <v>40</v>
      </c>
      <c r="B92" s="24">
        <f>SUM(C95:F99)</f>
        <v>0</v>
      </c>
      <c r="C92" s="206">
        <v>129.9</v>
      </c>
      <c r="D92" s="206"/>
      <c r="E92" s="194">
        <f>-C92*($F$1-100)/100</f>
        <v>97.424999999999997</v>
      </c>
      <c r="F92" s="195"/>
      <c r="G92" s="196">
        <f>E92*B92</f>
        <v>0</v>
      </c>
      <c r="H92" s="197"/>
    </row>
    <row r="93" spans="1:8" s="6" customFormat="1" ht="14.25" customHeight="1" outlineLevel="1" x14ac:dyDescent="0.3">
      <c r="A93" s="60"/>
      <c r="B93" s="56"/>
      <c r="C93" s="212"/>
      <c r="D93" s="212"/>
      <c r="E93" s="54"/>
      <c r="F93" s="54"/>
      <c r="G93" s="51"/>
      <c r="H93" s="191" t="s">
        <v>243</v>
      </c>
    </row>
    <row r="94" spans="1:8" s="6" customFormat="1" ht="14.25" customHeight="1" outlineLevel="1" x14ac:dyDescent="0.2">
      <c r="A94" s="60"/>
      <c r="B94" s="56"/>
      <c r="C94" s="51" t="s">
        <v>11</v>
      </c>
      <c r="D94" s="51" t="s">
        <v>12</v>
      </c>
      <c r="E94" s="51" t="s">
        <v>13</v>
      </c>
      <c r="F94" s="51" t="s">
        <v>14</v>
      </c>
      <c r="G94" s="52"/>
      <c r="H94" s="190"/>
    </row>
    <row r="95" spans="1:8" s="6" customFormat="1" ht="14.25" customHeight="1" outlineLevel="1" x14ac:dyDescent="0.2">
      <c r="A95" s="60"/>
      <c r="B95" s="17" t="s">
        <v>92</v>
      </c>
      <c r="C95" s="184" t="s">
        <v>293</v>
      </c>
      <c r="D95" s="184" t="s">
        <v>302</v>
      </c>
      <c r="E95" s="184" t="s">
        <v>303</v>
      </c>
      <c r="F95" s="184" t="s">
        <v>304</v>
      </c>
      <c r="G95" s="52"/>
      <c r="H95" s="190"/>
    </row>
    <row r="96" spans="1:8" s="6" customFormat="1" ht="14.25" customHeight="1" outlineLevel="1" x14ac:dyDescent="0.2">
      <c r="A96" s="60"/>
      <c r="B96" s="155" t="s">
        <v>90</v>
      </c>
      <c r="C96" s="22"/>
      <c r="D96" s="22"/>
      <c r="E96" s="22"/>
      <c r="F96" s="22"/>
      <c r="G96" s="52"/>
      <c r="H96" s="63" t="s">
        <v>231</v>
      </c>
    </row>
    <row r="97" spans="1:8" s="6" customFormat="1" ht="14.25" customHeight="1" outlineLevel="1" x14ac:dyDescent="0.2">
      <c r="A97" s="60"/>
      <c r="B97" s="16" t="s">
        <v>91</v>
      </c>
      <c r="C97" s="22"/>
      <c r="D97" s="22"/>
      <c r="E97" s="22"/>
      <c r="F97" s="22"/>
      <c r="G97" s="52"/>
      <c r="H97" s="63" t="s">
        <v>106</v>
      </c>
    </row>
    <row r="98" spans="1:8" s="6" customFormat="1" ht="14.25" customHeight="1" outlineLevel="1" x14ac:dyDescent="0.2">
      <c r="A98" s="60"/>
      <c r="B98" s="20" t="s">
        <v>94</v>
      </c>
      <c r="C98" s="22"/>
      <c r="D98" s="22"/>
      <c r="E98" s="22"/>
      <c r="F98" s="22"/>
      <c r="G98" s="52"/>
      <c r="H98" s="63" t="s">
        <v>267</v>
      </c>
    </row>
    <row r="99" spans="1:8" s="6" customFormat="1" ht="14.25" customHeight="1" outlineLevel="1" x14ac:dyDescent="0.2">
      <c r="A99" s="60"/>
      <c r="B99" s="28" t="s">
        <v>96</v>
      </c>
      <c r="C99" s="184" t="s">
        <v>293</v>
      </c>
      <c r="D99" s="184" t="s">
        <v>293</v>
      </c>
      <c r="E99" s="184" t="s">
        <v>293</v>
      </c>
      <c r="F99" s="184" t="s">
        <v>293</v>
      </c>
      <c r="G99" s="51"/>
      <c r="H99" s="79" t="s">
        <v>148</v>
      </c>
    </row>
    <row r="100" spans="1:8" s="6" customFormat="1" ht="14.25" customHeight="1" outlineLevel="1" x14ac:dyDescent="0.2">
      <c r="A100" s="60"/>
      <c r="B100" s="136"/>
      <c r="C100" s="51"/>
      <c r="D100" s="51"/>
      <c r="E100" s="51"/>
      <c r="F100" s="51"/>
      <c r="G100" s="51"/>
      <c r="H100" s="159"/>
    </row>
    <row r="101" spans="1:8" s="6" customFormat="1" ht="14.25" customHeight="1" outlineLevel="1" x14ac:dyDescent="0.2">
      <c r="A101" s="60"/>
      <c r="B101" s="136"/>
      <c r="C101" s="51"/>
      <c r="D101" s="51"/>
      <c r="E101" s="51"/>
      <c r="F101" s="51"/>
      <c r="G101" s="51"/>
      <c r="H101" s="79"/>
    </row>
    <row r="102" spans="1:8" s="6" customFormat="1" ht="14.25" customHeight="1" outlineLevel="1" x14ac:dyDescent="0.2">
      <c r="A102" s="60"/>
      <c r="B102" s="136"/>
      <c r="C102" s="51"/>
      <c r="D102" s="51"/>
      <c r="E102" s="51"/>
      <c r="F102" s="51"/>
      <c r="G102" s="51"/>
      <c r="H102" s="79"/>
    </row>
    <row r="103" spans="1:8" s="6" customFormat="1" ht="14.25" customHeight="1" outlineLevel="1" x14ac:dyDescent="0.2">
      <c r="A103" s="23" t="s">
        <v>177</v>
      </c>
      <c r="B103" s="15" t="s">
        <v>150</v>
      </c>
      <c r="C103" s="209" t="s">
        <v>25</v>
      </c>
      <c r="D103" s="210"/>
      <c r="E103" s="209" t="s">
        <v>26</v>
      </c>
      <c r="F103" s="210"/>
      <c r="G103" s="209" t="s">
        <v>21</v>
      </c>
      <c r="H103" s="210"/>
    </row>
    <row r="104" spans="1:8" s="6" customFormat="1" ht="14.25" customHeight="1" outlineLevel="1" x14ac:dyDescent="0.2">
      <c r="A104" s="62" t="s">
        <v>40</v>
      </c>
      <c r="B104" s="24">
        <f>SUM(C107:F109)</f>
        <v>0</v>
      </c>
      <c r="C104" s="206">
        <v>169</v>
      </c>
      <c r="D104" s="206"/>
      <c r="E104" s="194">
        <f>-C104*($F$1-100)/100</f>
        <v>126.75</v>
      </c>
      <c r="F104" s="195"/>
      <c r="G104" s="196">
        <f>E104*B104</f>
        <v>0</v>
      </c>
      <c r="H104" s="197"/>
    </row>
    <row r="105" spans="1:8" s="6" customFormat="1" ht="14.25" customHeight="1" outlineLevel="1" x14ac:dyDescent="0.3">
      <c r="A105" s="60"/>
      <c r="B105" s="56"/>
      <c r="C105" s="212"/>
      <c r="D105" s="212"/>
      <c r="E105" s="54"/>
      <c r="F105" s="54"/>
      <c r="G105" s="51"/>
      <c r="H105" s="191" t="s">
        <v>245</v>
      </c>
    </row>
    <row r="106" spans="1:8" s="6" customFormat="1" ht="14.25" customHeight="1" outlineLevel="1" x14ac:dyDescent="0.2">
      <c r="A106" s="60"/>
      <c r="B106" s="56"/>
      <c r="C106" s="51" t="s">
        <v>11</v>
      </c>
      <c r="D106" s="51" t="s">
        <v>12</v>
      </c>
      <c r="E106" s="51" t="s">
        <v>13</v>
      </c>
      <c r="F106" s="51" t="s">
        <v>14</v>
      </c>
      <c r="G106" s="52"/>
      <c r="H106" s="190"/>
    </row>
    <row r="107" spans="1:8" s="6" customFormat="1" ht="14.25" customHeight="1" outlineLevel="1" x14ac:dyDescent="0.2">
      <c r="A107" s="60"/>
      <c r="B107" s="155" t="s">
        <v>90</v>
      </c>
      <c r="C107" s="22"/>
      <c r="D107" s="22"/>
      <c r="E107" s="22"/>
      <c r="F107" s="22"/>
      <c r="G107" s="52"/>
      <c r="H107" s="190"/>
    </row>
    <row r="108" spans="1:8" s="6" customFormat="1" ht="14.25" customHeight="1" outlineLevel="1" x14ac:dyDescent="0.2">
      <c r="A108" s="60"/>
      <c r="B108" s="16" t="s">
        <v>91</v>
      </c>
      <c r="C108" s="22"/>
      <c r="D108" s="22"/>
      <c r="E108" s="22"/>
      <c r="F108" s="22"/>
      <c r="G108" s="52"/>
      <c r="H108" s="190"/>
    </row>
    <row r="109" spans="1:8" s="6" customFormat="1" ht="14.25" customHeight="1" outlineLevel="1" x14ac:dyDescent="0.2">
      <c r="A109" s="60"/>
      <c r="B109" s="28" t="s">
        <v>96</v>
      </c>
      <c r="C109" s="22"/>
      <c r="D109" s="22"/>
      <c r="E109" s="22"/>
      <c r="F109" s="22"/>
      <c r="G109" s="52"/>
      <c r="H109" s="63" t="s">
        <v>231</v>
      </c>
    </row>
    <row r="110" spans="1:8" s="6" customFormat="1" ht="14.25" customHeight="1" outlineLevel="1" x14ac:dyDescent="0.2">
      <c r="A110" s="60"/>
      <c r="B110" s="136"/>
      <c r="C110" s="51"/>
      <c r="D110" s="51"/>
      <c r="E110" s="51"/>
      <c r="F110" s="51"/>
      <c r="G110" s="52"/>
      <c r="H110" s="63" t="s">
        <v>107</v>
      </c>
    </row>
    <row r="111" spans="1:8" s="6" customFormat="1" ht="14.25" customHeight="1" outlineLevel="1" x14ac:dyDescent="0.2">
      <c r="A111" s="60"/>
      <c r="B111" s="136"/>
      <c r="C111" s="51"/>
      <c r="D111" s="51"/>
      <c r="E111" s="51"/>
      <c r="F111" s="51"/>
      <c r="G111" s="51"/>
      <c r="H111" s="63" t="s">
        <v>105</v>
      </c>
    </row>
    <row r="112" spans="1:8" s="6" customFormat="1" ht="14.25" customHeight="1" outlineLevel="1" x14ac:dyDescent="0.2">
      <c r="A112" s="60"/>
      <c r="B112" s="136"/>
      <c r="C112" s="51"/>
      <c r="D112" s="51"/>
      <c r="E112" s="51"/>
      <c r="F112" s="51"/>
      <c r="G112" s="51"/>
      <c r="H112" s="79" t="s">
        <v>148</v>
      </c>
    </row>
    <row r="113" spans="1:8" s="6" customFormat="1" ht="14.25" customHeight="1" outlineLevel="1" x14ac:dyDescent="0.2">
      <c r="A113" s="60"/>
      <c r="B113" s="136"/>
      <c r="C113" s="51"/>
      <c r="D113" s="51"/>
      <c r="E113" s="51"/>
      <c r="F113" s="51"/>
      <c r="G113" s="51"/>
      <c r="H113" s="79"/>
    </row>
    <row r="114" spans="1:8" s="6" customFormat="1" ht="14.25" customHeight="1" outlineLevel="1" x14ac:dyDescent="0.2">
      <c r="A114" s="60"/>
      <c r="B114" s="130"/>
      <c r="C114" s="52"/>
      <c r="D114" s="52"/>
      <c r="E114" s="52"/>
      <c r="F114" s="52"/>
      <c r="G114" s="51"/>
      <c r="H114" s="79"/>
    </row>
    <row r="115" spans="1:8" s="12" customFormat="1" ht="18" x14ac:dyDescent="0.25">
      <c r="A115" s="122" t="s">
        <v>114</v>
      </c>
      <c r="B115" s="125"/>
      <c r="C115" s="125"/>
      <c r="D115" s="126"/>
      <c r="E115" s="125"/>
      <c r="F115" s="118"/>
      <c r="G115" s="125"/>
      <c r="H115" s="127"/>
    </row>
    <row r="116" spans="1:8" s="4" customFormat="1" outlineLevel="1" x14ac:dyDescent="0.3">
      <c r="A116" s="21" t="s">
        <v>22</v>
      </c>
      <c r="B116" s="15" t="s">
        <v>150</v>
      </c>
      <c r="C116" s="209" t="s">
        <v>25</v>
      </c>
      <c r="D116" s="210"/>
      <c r="E116" s="209" t="s">
        <v>26</v>
      </c>
      <c r="F116" s="210"/>
      <c r="G116" s="209" t="s">
        <v>21</v>
      </c>
      <c r="H116" s="210"/>
    </row>
    <row r="117" spans="1:8" s="4" customFormat="1" ht="24" outlineLevel="1" x14ac:dyDescent="0.3">
      <c r="A117" s="62" t="s">
        <v>40</v>
      </c>
      <c r="B117" s="24">
        <f>SUM(C119:F122)</f>
        <v>0</v>
      </c>
      <c r="C117" s="194">
        <v>192.78</v>
      </c>
      <c r="D117" s="195"/>
      <c r="E117" s="194">
        <f>-C117*($F$1-100)/100</f>
        <v>144.58500000000001</v>
      </c>
      <c r="F117" s="195"/>
      <c r="G117" s="196">
        <f>E117*B117</f>
        <v>0</v>
      </c>
      <c r="H117" s="197"/>
    </row>
    <row r="118" spans="1:8" s="4" customFormat="1" ht="14.25" customHeight="1" outlineLevel="1" x14ac:dyDescent="0.3">
      <c r="A118" s="60"/>
      <c r="B118" s="56"/>
      <c r="C118" s="51" t="s">
        <v>11</v>
      </c>
      <c r="D118" s="51" t="s">
        <v>12</v>
      </c>
      <c r="E118" s="51" t="s">
        <v>13</v>
      </c>
      <c r="F118" s="51" t="s">
        <v>14</v>
      </c>
      <c r="G118" s="51"/>
      <c r="H118" s="191" t="s">
        <v>157</v>
      </c>
    </row>
    <row r="119" spans="1:8" s="4" customFormat="1" ht="14.25" customHeight="1" outlineLevel="1" x14ac:dyDescent="0.3">
      <c r="A119" s="60"/>
      <c r="B119" s="155" t="s">
        <v>90</v>
      </c>
      <c r="C119" s="22"/>
      <c r="D119" s="22"/>
      <c r="E119" s="22"/>
      <c r="F119" s="22"/>
      <c r="G119" s="52"/>
      <c r="H119" s="190"/>
    </row>
    <row r="120" spans="1:8" s="4" customFormat="1" ht="14.25" customHeight="1" outlineLevel="1" x14ac:dyDescent="0.3">
      <c r="A120" s="60"/>
      <c r="B120" s="16" t="s">
        <v>91</v>
      </c>
      <c r="C120" s="22"/>
      <c r="D120" s="22"/>
      <c r="E120" s="22"/>
      <c r="F120" s="32"/>
      <c r="G120" s="52"/>
      <c r="H120" s="190"/>
    </row>
    <row r="121" spans="1:8" s="4" customFormat="1" ht="14.25" customHeight="1" outlineLevel="1" x14ac:dyDescent="0.3">
      <c r="A121" s="60"/>
      <c r="B121" s="20" t="s">
        <v>94</v>
      </c>
      <c r="C121" s="22"/>
      <c r="D121" s="22"/>
      <c r="E121" s="22"/>
      <c r="F121" s="22"/>
      <c r="G121" s="52"/>
      <c r="H121" s="190"/>
    </row>
    <row r="122" spans="1:8" s="4" customFormat="1" ht="14.25" customHeight="1" outlineLevel="1" x14ac:dyDescent="0.3">
      <c r="A122" s="60"/>
      <c r="B122" s="28" t="s">
        <v>96</v>
      </c>
      <c r="C122" s="22"/>
      <c r="D122" s="22"/>
      <c r="E122" s="22"/>
      <c r="F122" s="32"/>
      <c r="G122" s="52"/>
      <c r="H122" s="73" t="s">
        <v>279</v>
      </c>
    </row>
    <row r="123" spans="1:8" s="4" customFormat="1" ht="14.25" customHeight="1" outlineLevel="1" x14ac:dyDescent="0.3">
      <c r="A123" s="60"/>
      <c r="B123" s="54"/>
      <c r="C123" s="56"/>
      <c r="D123" s="55"/>
      <c r="E123" s="56"/>
      <c r="F123" s="55"/>
      <c r="G123" s="52"/>
      <c r="H123" s="73" t="s">
        <v>151</v>
      </c>
    </row>
    <row r="124" spans="1:8" s="4" customFormat="1" ht="14.25" customHeight="1" outlineLevel="1" x14ac:dyDescent="0.3">
      <c r="A124" s="60"/>
      <c r="B124" s="54"/>
      <c r="C124" s="74"/>
      <c r="D124" s="74"/>
      <c r="E124" s="74"/>
      <c r="F124" s="74"/>
      <c r="G124" s="51"/>
      <c r="H124" s="73" t="s">
        <v>110</v>
      </c>
    </row>
    <row r="125" spans="1:8" s="4" customFormat="1" ht="14.25" customHeight="1" outlineLevel="1" x14ac:dyDescent="0.3">
      <c r="A125" s="60"/>
      <c r="B125" s="54"/>
      <c r="C125" s="51"/>
      <c r="D125" s="51"/>
      <c r="E125" s="51"/>
      <c r="F125" s="51"/>
      <c r="G125" s="51"/>
      <c r="H125" s="73" t="s">
        <v>111</v>
      </c>
    </row>
    <row r="126" spans="1:8" s="4" customFormat="1" ht="14.25" customHeight="1" outlineLevel="1" x14ac:dyDescent="0.3">
      <c r="A126" s="60"/>
      <c r="B126" s="56"/>
      <c r="C126" s="54"/>
      <c r="D126" s="54"/>
      <c r="E126" s="54"/>
      <c r="F126" s="54"/>
      <c r="G126" s="54"/>
      <c r="H126" s="71" t="s">
        <v>148</v>
      </c>
    </row>
    <row r="127" spans="1:8" s="4" customFormat="1" ht="15" customHeight="1" outlineLevel="1" x14ac:dyDescent="0.3">
      <c r="A127" s="81"/>
      <c r="B127" s="57"/>
      <c r="C127" s="70"/>
      <c r="D127" s="70"/>
      <c r="E127" s="70"/>
      <c r="F127" s="70"/>
      <c r="G127" s="69"/>
      <c r="H127" s="158"/>
    </row>
    <row r="128" spans="1:8" s="4" customFormat="1" outlineLevel="1" x14ac:dyDescent="0.3">
      <c r="A128" s="21" t="s">
        <v>113</v>
      </c>
      <c r="B128" s="15" t="s">
        <v>150</v>
      </c>
      <c r="C128" s="209" t="s">
        <v>25</v>
      </c>
      <c r="D128" s="210"/>
      <c r="E128" s="209" t="s">
        <v>26</v>
      </c>
      <c r="F128" s="210"/>
      <c r="G128" s="209" t="s">
        <v>21</v>
      </c>
      <c r="H128" s="210"/>
    </row>
    <row r="129" spans="1:8" s="4" customFormat="1" ht="24" outlineLevel="1" x14ac:dyDescent="0.3">
      <c r="A129" s="62" t="s">
        <v>40</v>
      </c>
      <c r="B129" s="33">
        <f>SUM(C131:F133)</f>
        <v>0</v>
      </c>
      <c r="C129" s="227">
        <v>214.2</v>
      </c>
      <c r="D129" s="228"/>
      <c r="E129" s="227">
        <f>-C129*($F$1-100)/100</f>
        <v>160.65</v>
      </c>
      <c r="F129" s="228"/>
      <c r="G129" s="229">
        <f>E129*B129</f>
        <v>0</v>
      </c>
      <c r="H129" s="230"/>
    </row>
    <row r="130" spans="1:8" s="4" customFormat="1" ht="14.25" customHeight="1" outlineLevel="1" x14ac:dyDescent="0.3">
      <c r="A130" s="60"/>
      <c r="B130" s="56"/>
      <c r="C130" s="51" t="s">
        <v>11</v>
      </c>
      <c r="D130" s="51" t="s">
        <v>12</v>
      </c>
      <c r="E130" s="51" t="s">
        <v>13</v>
      </c>
      <c r="F130" s="51" t="s">
        <v>14</v>
      </c>
      <c r="G130" s="51"/>
      <c r="H130" s="73" t="s">
        <v>145</v>
      </c>
    </row>
    <row r="131" spans="1:8" ht="14.25" customHeight="1" outlineLevel="1" x14ac:dyDescent="0.3">
      <c r="A131" s="60"/>
      <c r="B131" s="155" t="s">
        <v>90</v>
      </c>
      <c r="C131" s="34"/>
      <c r="D131" s="34"/>
      <c r="E131" s="34"/>
      <c r="F131" s="34"/>
      <c r="G131" s="52"/>
      <c r="H131" s="73" t="s">
        <v>109</v>
      </c>
    </row>
    <row r="132" spans="1:8" ht="14.25" customHeight="1" outlineLevel="1" x14ac:dyDescent="0.3">
      <c r="A132" s="60"/>
      <c r="B132" s="16" t="s">
        <v>91</v>
      </c>
      <c r="C132" s="34"/>
      <c r="D132" s="34"/>
      <c r="E132" s="34"/>
      <c r="F132" s="34"/>
      <c r="G132" s="52"/>
      <c r="H132" s="73" t="s">
        <v>121</v>
      </c>
    </row>
    <row r="133" spans="1:8" ht="14.25" customHeight="1" outlineLevel="1" x14ac:dyDescent="0.3">
      <c r="A133" s="60"/>
      <c r="B133" s="28" t="s">
        <v>96</v>
      </c>
      <c r="C133" s="34"/>
      <c r="D133" s="34"/>
      <c r="E133" s="34"/>
      <c r="F133" s="34"/>
      <c r="G133" s="52"/>
      <c r="H133" s="73" t="s">
        <v>104</v>
      </c>
    </row>
    <row r="134" spans="1:8" ht="14.25" customHeight="1" outlineLevel="1" x14ac:dyDescent="0.3">
      <c r="A134" s="60"/>
      <c r="B134" s="54"/>
      <c r="C134" s="56"/>
      <c r="D134" s="55"/>
      <c r="E134" s="56"/>
      <c r="F134" s="55"/>
      <c r="G134" s="52"/>
      <c r="H134" s="73" t="s">
        <v>158</v>
      </c>
    </row>
    <row r="135" spans="1:8" ht="14.25" customHeight="1" outlineLevel="1" x14ac:dyDescent="0.3">
      <c r="A135" s="60"/>
      <c r="B135" s="54"/>
      <c r="C135" s="54"/>
      <c r="D135" s="54"/>
      <c r="E135" s="54"/>
      <c r="F135" s="54"/>
      <c r="G135" s="52"/>
      <c r="H135" s="73" t="s">
        <v>151</v>
      </c>
    </row>
    <row r="136" spans="1:8" s="4" customFormat="1" ht="14.25" customHeight="1" outlineLevel="1" x14ac:dyDescent="0.3">
      <c r="A136" s="60"/>
      <c r="B136" s="54"/>
      <c r="C136" s="74"/>
      <c r="D136" s="74"/>
      <c r="E136" s="74"/>
      <c r="F136" s="74"/>
      <c r="G136" s="51"/>
      <c r="H136" s="73" t="s">
        <v>110</v>
      </c>
    </row>
    <row r="137" spans="1:8" s="4" customFormat="1" ht="14.25" customHeight="1" outlineLevel="1" x14ac:dyDescent="0.3">
      <c r="A137" s="60"/>
      <c r="B137" s="54"/>
      <c r="C137" s="51"/>
      <c r="D137" s="51"/>
      <c r="E137" s="51"/>
      <c r="F137" s="51"/>
      <c r="G137" s="51"/>
      <c r="H137" s="73" t="s">
        <v>111</v>
      </c>
    </row>
    <row r="138" spans="1:8" s="4" customFormat="1" ht="14.25" customHeight="1" outlineLevel="1" x14ac:dyDescent="0.3">
      <c r="A138" s="60"/>
      <c r="B138" s="56"/>
      <c r="C138" s="54"/>
      <c r="D138" s="54"/>
      <c r="E138" s="54"/>
      <c r="F138" s="54"/>
      <c r="G138" s="54"/>
      <c r="H138" s="82" t="s">
        <v>148</v>
      </c>
    </row>
    <row r="139" spans="1:8" s="4" customFormat="1" ht="14.25" customHeight="1" outlineLevel="1" x14ac:dyDescent="0.3">
      <c r="A139" s="66"/>
      <c r="B139" s="57"/>
      <c r="C139" s="70"/>
      <c r="D139" s="70"/>
      <c r="E139" s="70"/>
      <c r="F139" s="70"/>
      <c r="G139" s="69"/>
      <c r="H139" s="158"/>
    </row>
    <row r="140" spans="1:8" s="4" customFormat="1" ht="18" x14ac:dyDescent="0.3">
      <c r="A140" s="102" t="s">
        <v>7</v>
      </c>
      <c r="B140" s="103"/>
      <c r="C140" s="103"/>
      <c r="D140" s="107"/>
      <c r="E140" s="103"/>
      <c r="F140" s="103"/>
      <c r="G140" s="103"/>
      <c r="H140" s="104"/>
    </row>
    <row r="141" spans="1:8" s="4" customFormat="1" outlineLevel="1" x14ac:dyDescent="0.3">
      <c r="A141" s="21" t="s">
        <v>43</v>
      </c>
      <c r="B141" s="15" t="s">
        <v>150</v>
      </c>
      <c r="C141" s="209" t="s">
        <v>25</v>
      </c>
      <c r="D141" s="210"/>
      <c r="E141" s="209" t="s">
        <v>26</v>
      </c>
      <c r="F141" s="210"/>
      <c r="G141" s="209" t="s">
        <v>21</v>
      </c>
      <c r="H141" s="210"/>
    </row>
    <row r="142" spans="1:8" ht="24" outlineLevel="1" x14ac:dyDescent="0.3">
      <c r="A142" s="62" t="s">
        <v>40</v>
      </c>
      <c r="B142" s="33">
        <f>SUM(C144:E148)</f>
        <v>0</v>
      </c>
      <c r="C142" s="227">
        <v>241.92</v>
      </c>
      <c r="D142" s="228"/>
      <c r="E142" s="227">
        <f>-C142*($F$1-100)/100</f>
        <v>181.44</v>
      </c>
      <c r="F142" s="228"/>
      <c r="G142" s="229">
        <f>E142*B142</f>
        <v>0</v>
      </c>
      <c r="H142" s="230"/>
    </row>
    <row r="143" spans="1:8" ht="14.25" customHeight="1" outlineLevel="1" x14ac:dyDescent="0.3">
      <c r="A143" s="60"/>
      <c r="B143" s="56"/>
      <c r="C143" s="51" t="s">
        <v>11</v>
      </c>
      <c r="D143" s="51" t="s">
        <v>12</v>
      </c>
      <c r="E143" s="51" t="s">
        <v>13</v>
      </c>
      <c r="F143" s="51"/>
      <c r="G143" s="51"/>
      <c r="H143" s="191" t="s">
        <v>161</v>
      </c>
    </row>
    <row r="144" spans="1:8" ht="14.25" customHeight="1" outlineLevel="1" x14ac:dyDescent="0.3">
      <c r="A144" s="60"/>
      <c r="B144" s="155" t="s">
        <v>90</v>
      </c>
      <c r="C144" s="34"/>
      <c r="D144" s="34"/>
      <c r="E144" s="34"/>
      <c r="F144" s="55"/>
      <c r="G144" s="52"/>
      <c r="H144" s="190"/>
    </row>
    <row r="145" spans="1:8" ht="14.25" customHeight="1" outlineLevel="1" x14ac:dyDescent="0.3">
      <c r="A145" s="60"/>
      <c r="B145" s="16" t="s">
        <v>91</v>
      </c>
      <c r="C145" s="169"/>
      <c r="D145" s="170"/>
      <c r="E145" s="170"/>
      <c r="F145" s="55"/>
      <c r="G145" s="52"/>
      <c r="H145" s="190"/>
    </row>
    <row r="146" spans="1:8" ht="14.25" customHeight="1" outlineLevel="1" x14ac:dyDescent="0.3">
      <c r="A146" s="60"/>
      <c r="B146" s="17" t="s">
        <v>92</v>
      </c>
      <c r="C146" s="34"/>
      <c r="D146" s="22"/>
      <c r="E146" s="22"/>
      <c r="F146" s="55"/>
      <c r="G146" s="52"/>
      <c r="H146" s="190"/>
    </row>
    <row r="147" spans="1:8" ht="14.25" customHeight="1" outlineLevel="1" x14ac:dyDescent="0.3">
      <c r="A147" s="60"/>
      <c r="B147" s="20" t="s">
        <v>94</v>
      </c>
      <c r="C147" s="34"/>
      <c r="D147" s="22"/>
      <c r="E147" s="22"/>
      <c r="F147" s="55"/>
      <c r="G147" s="52"/>
      <c r="H147" s="190"/>
    </row>
    <row r="148" spans="1:8" ht="14.25" customHeight="1" outlineLevel="1" x14ac:dyDescent="0.3">
      <c r="A148" s="60"/>
      <c r="B148" s="153" t="s">
        <v>15</v>
      </c>
      <c r="C148" s="177"/>
      <c r="D148" s="177"/>
      <c r="E148" s="177"/>
      <c r="F148" s="51"/>
      <c r="G148" s="52"/>
      <c r="H148" s="190"/>
    </row>
    <row r="149" spans="1:8" ht="14.25" customHeight="1" outlineLevel="1" x14ac:dyDescent="0.3">
      <c r="A149" s="60"/>
      <c r="B149" s="136"/>
      <c r="C149" s="51"/>
      <c r="D149" s="51"/>
      <c r="E149" s="51"/>
      <c r="F149" s="53"/>
      <c r="G149" s="51"/>
      <c r="H149" s="83" t="s">
        <v>279</v>
      </c>
    </row>
    <row r="150" spans="1:8" s="7" customFormat="1" ht="14.25" customHeight="1" outlineLevel="1" x14ac:dyDescent="0.3">
      <c r="A150" s="60"/>
      <c r="B150" s="139"/>
      <c r="C150" s="51"/>
      <c r="D150" s="51"/>
      <c r="E150" s="51"/>
      <c r="F150" s="55"/>
      <c r="G150" s="51"/>
      <c r="H150" s="83" t="s">
        <v>120</v>
      </c>
    </row>
    <row r="151" spans="1:8" s="4" customFormat="1" ht="14.25" customHeight="1" outlineLevel="1" x14ac:dyDescent="0.3">
      <c r="A151" s="60"/>
      <c r="B151" s="56"/>
      <c r="C151" s="54"/>
      <c r="D151" s="54"/>
      <c r="E151" s="54"/>
      <c r="F151" s="54"/>
      <c r="G151" s="54"/>
      <c r="H151" s="73" t="s">
        <v>110</v>
      </c>
    </row>
    <row r="152" spans="1:8" s="4" customFormat="1" ht="14.25" customHeight="1" outlineLevel="1" x14ac:dyDescent="0.3">
      <c r="A152" s="160"/>
      <c r="B152" s="76"/>
      <c r="C152" s="56"/>
      <c r="D152" s="55"/>
      <c r="E152" s="56"/>
      <c r="F152" s="55"/>
      <c r="G152" s="55"/>
      <c r="H152" s="73" t="s">
        <v>111</v>
      </c>
    </row>
    <row r="153" spans="1:8" s="4" customFormat="1" ht="14.25" customHeight="1" outlineLevel="1" x14ac:dyDescent="0.3">
      <c r="A153" s="84"/>
      <c r="B153" s="57"/>
      <c r="C153" s="68"/>
      <c r="D153" s="69"/>
      <c r="E153" s="68"/>
      <c r="F153" s="69"/>
      <c r="G153" s="55"/>
      <c r="H153" s="82" t="s">
        <v>148</v>
      </c>
    </row>
    <row r="154" spans="1:8" s="4" customFormat="1" outlineLevel="1" x14ac:dyDescent="0.3">
      <c r="A154" s="36" t="s">
        <v>23</v>
      </c>
      <c r="B154" s="37" t="s">
        <v>150</v>
      </c>
      <c r="C154" s="204" t="s">
        <v>25</v>
      </c>
      <c r="D154" s="205"/>
      <c r="E154" s="204" t="s">
        <v>26</v>
      </c>
      <c r="F154" s="205"/>
      <c r="G154" s="189" t="s">
        <v>21</v>
      </c>
      <c r="H154" s="189"/>
    </row>
    <row r="155" spans="1:8" s="4" customFormat="1" ht="24" outlineLevel="1" x14ac:dyDescent="0.3">
      <c r="A155" s="62" t="s">
        <v>40</v>
      </c>
      <c r="B155" s="33">
        <f>SUM(C157:F162)</f>
        <v>0</v>
      </c>
      <c r="C155" s="227">
        <v>222.21</v>
      </c>
      <c r="D155" s="228"/>
      <c r="E155" s="227">
        <f>-C155*($F$1-100)/100</f>
        <v>166.6575</v>
      </c>
      <c r="F155" s="228"/>
      <c r="G155" s="229">
        <f>E155*B155</f>
        <v>0</v>
      </c>
      <c r="H155" s="230"/>
    </row>
    <row r="156" spans="1:8" ht="14.25" customHeight="1" outlineLevel="1" x14ac:dyDescent="0.3">
      <c r="A156" s="60"/>
      <c r="B156" s="86"/>
      <c r="C156" s="51" t="s">
        <v>11</v>
      </c>
      <c r="D156" s="51" t="s">
        <v>12</v>
      </c>
      <c r="E156" s="51" t="s">
        <v>13</v>
      </c>
      <c r="F156" s="51" t="s">
        <v>14</v>
      </c>
      <c r="G156" s="51"/>
      <c r="H156" s="191" t="s">
        <v>161</v>
      </c>
    </row>
    <row r="157" spans="1:8" ht="14.25" customHeight="1" outlineLevel="1" x14ac:dyDescent="0.3">
      <c r="A157" s="60"/>
      <c r="B157" s="155" t="s">
        <v>90</v>
      </c>
      <c r="C157" s="174"/>
      <c r="D157" s="174"/>
      <c r="E157" s="174"/>
      <c r="F157" s="86"/>
      <c r="G157" s="52"/>
      <c r="H157" s="190"/>
    </row>
    <row r="158" spans="1:8" ht="14.25" customHeight="1" outlineLevel="1" x14ac:dyDescent="0.3">
      <c r="A158" s="60"/>
      <c r="B158" s="16" t="s">
        <v>91</v>
      </c>
      <c r="C158" s="174"/>
      <c r="D158" s="174"/>
      <c r="E158" s="174"/>
      <c r="F158" s="86"/>
      <c r="G158" s="52"/>
      <c r="H158" s="190"/>
    </row>
    <row r="159" spans="1:8" ht="14.25" customHeight="1" outlineLevel="1" x14ac:dyDescent="0.3">
      <c r="A159" s="60"/>
      <c r="B159" s="17" t="s">
        <v>92</v>
      </c>
      <c r="C159" s="174"/>
      <c r="D159" s="174"/>
      <c r="E159" s="174"/>
      <c r="F159" s="86"/>
      <c r="G159" s="52"/>
      <c r="H159" s="190"/>
    </row>
    <row r="160" spans="1:8" ht="14.25" customHeight="1" outlineLevel="1" x14ac:dyDescent="0.3">
      <c r="A160" s="60"/>
      <c r="B160" s="31" t="s">
        <v>16</v>
      </c>
      <c r="C160" s="174"/>
      <c r="D160" s="174"/>
      <c r="E160" s="174"/>
      <c r="F160" s="86"/>
      <c r="G160" s="52"/>
      <c r="H160" s="190"/>
    </row>
    <row r="161" spans="1:8" ht="14.25" customHeight="1" outlineLevel="1" x14ac:dyDescent="0.3">
      <c r="A161" s="60"/>
      <c r="B161" s="20" t="s">
        <v>94</v>
      </c>
      <c r="C161" s="174"/>
      <c r="D161" s="174"/>
      <c r="E161" s="174"/>
      <c r="F161" s="86"/>
      <c r="G161" s="51"/>
      <c r="H161" s="190"/>
    </row>
    <row r="162" spans="1:8" ht="14.25" customHeight="1" outlineLevel="1" x14ac:dyDescent="0.3">
      <c r="A162" s="60"/>
      <c r="B162" s="19" t="s">
        <v>95</v>
      </c>
      <c r="C162" s="51"/>
      <c r="D162" s="51"/>
      <c r="E162" s="51"/>
      <c r="F162" s="22"/>
      <c r="G162" s="51"/>
      <c r="H162" s="83" t="s">
        <v>162</v>
      </c>
    </row>
    <row r="163" spans="1:8" ht="14.25" customHeight="1" outlineLevel="1" x14ac:dyDescent="0.3">
      <c r="A163" s="60"/>
      <c r="B163" s="54"/>
      <c r="C163" s="56"/>
      <c r="D163" s="55"/>
      <c r="E163" s="56"/>
      <c r="F163" s="55"/>
      <c r="G163" s="51"/>
      <c r="H163" s="83" t="s">
        <v>125</v>
      </c>
    </row>
    <row r="164" spans="1:8" ht="14.25" customHeight="1" outlineLevel="1" x14ac:dyDescent="0.3">
      <c r="A164" s="60"/>
      <c r="B164" s="56"/>
      <c r="C164" s="54"/>
      <c r="D164" s="54"/>
      <c r="E164" s="54"/>
      <c r="F164" s="54"/>
      <c r="G164" s="54"/>
      <c r="H164" s="73" t="s">
        <v>110</v>
      </c>
    </row>
    <row r="165" spans="1:8" ht="14.25" customHeight="1" outlineLevel="1" x14ac:dyDescent="0.3">
      <c r="A165" s="60"/>
      <c r="B165" s="56"/>
      <c r="C165" s="54"/>
      <c r="D165" s="54"/>
      <c r="E165" s="54"/>
      <c r="F165" s="54"/>
      <c r="G165" s="54"/>
      <c r="H165" s="73" t="s">
        <v>111</v>
      </c>
    </row>
    <row r="166" spans="1:8" ht="14.25" customHeight="1" outlineLevel="1" x14ac:dyDescent="0.3">
      <c r="A166" s="87"/>
      <c r="B166" s="57"/>
      <c r="C166" s="88"/>
      <c r="D166" s="88"/>
      <c r="E166" s="88"/>
      <c r="F166" s="88"/>
      <c r="G166" s="69"/>
      <c r="H166" s="71" t="s">
        <v>148</v>
      </c>
    </row>
    <row r="167" spans="1:8" outlineLevel="1" x14ac:dyDescent="0.3">
      <c r="A167" s="21" t="s">
        <v>44</v>
      </c>
      <c r="B167" s="15" t="s">
        <v>150</v>
      </c>
      <c r="C167" s="209" t="s">
        <v>25</v>
      </c>
      <c r="D167" s="210"/>
      <c r="E167" s="209" t="s">
        <v>26</v>
      </c>
      <c r="F167" s="210"/>
      <c r="G167" s="209" t="s">
        <v>21</v>
      </c>
      <c r="H167" s="210"/>
    </row>
    <row r="168" spans="1:8" ht="24" outlineLevel="1" x14ac:dyDescent="0.3">
      <c r="A168" s="62" t="s">
        <v>40</v>
      </c>
      <c r="B168" s="33">
        <f>SUM(C170:E179)</f>
        <v>0</v>
      </c>
      <c r="C168" s="227">
        <v>224.91</v>
      </c>
      <c r="D168" s="228"/>
      <c r="E168" s="227">
        <f>-C168*($F$1-100)/100</f>
        <v>168.6825</v>
      </c>
      <c r="F168" s="228"/>
      <c r="G168" s="229">
        <f>E168*B168</f>
        <v>0</v>
      </c>
      <c r="H168" s="230"/>
    </row>
    <row r="169" spans="1:8" ht="14.25" customHeight="1" outlineLevel="1" x14ac:dyDescent="0.3">
      <c r="A169" s="60"/>
      <c r="B169" s="56"/>
      <c r="C169" s="51" t="s">
        <v>11</v>
      </c>
      <c r="D169" s="51" t="s">
        <v>12</v>
      </c>
      <c r="E169" s="51" t="s">
        <v>13</v>
      </c>
      <c r="F169" s="86"/>
      <c r="G169" s="51"/>
      <c r="H169" s="191" t="s">
        <v>164</v>
      </c>
    </row>
    <row r="170" spans="1:8" ht="14.25" customHeight="1" outlineLevel="1" x14ac:dyDescent="0.3">
      <c r="A170" s="60"/>
      <c r="B170" s="153" t="s">
        <v>15</v>
      </c>
      <c r="C170" s="34"/>
      <c r="D170" s="34"/>
      <c r="E170" s="34"/>
      <c r="F170" s="86"/>
      <c r="G170" s="52"/>
      <c r="H170" s="190"/>
    </row>
    <row r="171" spans="1:8" ht="14.25" customHeight="1" outlineLevel="1" x14ac:dyDescent="0.3">
      <c r="A171" s="60"/>
      <c r="B171" s="17" t="s">
        <v>92</v>
      </c>
      <c r="C171" s="34"/>
      <c r="D171" s="34"/>
      <c r="E171" s="34"/>
      <c r="F171" s="86"/>
      <c r="G171" s="52"/>
      <c r="H171" s="190"/>
    </row>
    <row r="172" spans="1:8" ht="14.25" customHeight="1" outlineLevel="1" x14ac:dyDescent="0.3">
      <c r="A172" s="60"/>
      <c r="B172" s="19" t="s">
        <v>95</v>
      </c>
      <c r="C172" s="34"/>
      <c r="D172" s="34"/>
      <c r="E172" s="34"/>
      <c r="F172" s="86"/>
      <c r="G172" s="52"/>
      <c r="H172" s="190"/>
    </row>
    <row r="173" spans="1:8" ht="14.25" customHeight="1" outlineLevel="1" x14ac:dyDescent="0.3">
      <c r="A173" s="60"/>
      <c r="B173" s="31" t="s">
        <v>16</v>
      </c>
      <c r="C173" s="34"/>
      <c r="D173" s="34"/>
      <c r="E173" s="34"/>
      <c r="F173" s="86"/>
      <c r="G173" s="52"/>
      <c r="H173" s="190"/>
    </row>
    <row r="174" spans="1:8" ht="14.25" customHeight="1" outlineLevel="1" x14ac:dyDescent="0.3">
      <c r="A174" s="60"/>
      <c r="B174" s="35" t="s">
        <v>101</v>
      </c>
      <c r="C174" s="34"/>
      <c r="D174" s="34"/>
      <c r="E174" s="34"/>
      <c r="F174" s="86"/>
      <c r="G174" s="52"/>
      <c r="H174" s="190"/>
    </row>
    <row r="175" spans="1:8" ht="14.25" customHeight="1" outlineLevel="1" x14ac:dyDescent="0.3">
      <c r="A175" s="60"/>
      <c r="B175" s="155" t="s">
        <v>90</v>
      </c>
      <c r="C175" s="34"/>
      <c r="D175" s="34"/>
      <c r="E175" s="34"/>
      <c r="F175" s="86"/>
      <c r="G175" s="51"/>
      <c r="H175" s="83" t="s">
        <v>280</v>
      </c>
    </row>
    <row r="176" spans="1:8" ht="14.25" customHeight="1" outlineLevel="1" x14ac:dyDescent="0.3">
      <c r="A176" s="91"/>
      <c r="B176" s="16" t="s">
        <v>91</v>
      </c>
      <c r="C176" s="34"/>
      <c r="D176" s="34"/>
      <c r="E176" s="34"/>
      <c r="F176" s="86"/>
      <c r="G176" s="51"/>
      <c r="H176" s="83" t="s">
        <v>120</v>
      </c>
    </row>
    <row r="177" spans="1:8" ht="14.25" customHeight="1" outlineLevel="1" x14ac:dyDescent="0.3">
      <c r="A177" s="91"/>
      <c r="B177" s="20" t="s">
        <v>94</v>
      </c>
      <c r="C177" s="34"/>
      <c r="D177" s="34"/>
      <c r="E177" s="34"/>
      <c r="F177" s="86"/>
      <c r="G177" s="51"/>
      <c r="H177" s="73" t="s">
        <v>110</v>
      </c>
    </row>
    <row r="178" spans="1:8" ht="14.25" customHeight="1" outlineLevel="1" x14ac:dyDescent="0.3">
      <c r="A178" s="91"/>
      <c r="B178" s="30" t="s">
        <v>99</v>
      </c>
      <c r="C178" s="176"/>
      <c r="D178" s="176"/>
      <c r="E178" s="176"/>
      <c r="F178" s="86"/>
      <c r="G178" s="55"/>
      <c r="H178" s="73" t="s">
        <v>111</v>
      </c>
    </row>
    <row r="179" spans="1:8" ht="14.25" customHeight="1" outlineLevel="1" x14ac:dyDescent="0.3">
      <c r="A179" s="91"/>
      <c r="B179" s="175" t="s">
        <v>93</v>
      </c>
      <c r="C179" s="176"/>
      <c r="D179" s="176"/>
      <c r="E179" s="176"/>
      <c r="F179" s="86"/>
      <c r="G179" s="56"/>
      <c r="H179" s="71" t="s">
        <v>148</v>
      </c>
    </row>
    <row r="180" spans="1:8" ht="14.25" customHeight="1" outlineLevel="1" x14ac:dyDescent="0.3">
      <c r="A180" s="90"/>
      <c r="B180" s="68"/>
      <c r="C180" s="68"/>
      <c r="D180" s="69"/>
      <c r="E180" s="68"/>
      <c r="F180" s="69"/>
      <c r="G180" s="68"/>
      <c r="H180" s="161"/>
    </row>
    <row r="181" spans="1:8" outlineLevel="1" x14ac:dyDescent="0.3">
      <c r="A181" s="21" t="s">
        <v>45</v>
      </c>
      <c r="B181" s="15" t="s">
        <v>150</v>
      </c>
      <c r="C181" s="209" t="s">
        <v>25</v>
      </c>
      <c r="D181" s="210"/>
      <c r="E181" s="209" t="s">
        <v>26</v>
      </c>
      <c r="F181" s="210"/>
      <c r="G181" s="209" t="s">
        <v>21</v>
      </c>
      <c r="H181" s="210"/>
    </row>
    <row r="182" spans="1:8" ht="24" outlineLevel="1" x14ac:dyDescent="0.3">
      <c r="A182" s="62" t="s">
        <v>40</v>
      </c>
      <c r="B182" s="24">
        <f>SUM(C184:C190)</f>
        <v>0</v>
      </c>
      <c r="C182" s="194">
        <v>236.54</v>
      </c>
      <c r="D182" s="195"/>
      <c r="E182" s="194">
        <f>-C182*($F$1-100)/100</f>
        <v>177.405</v>
      </c>
      <c r="F182" s="195"/>
      <c r="G182" s="196">
        <f>E182*B182</f>
        <v>0</v>
      </c>
      <c r="H182" s="197"/>
    </row>
    <row r="183" spans="1:8" ht="14.25" customHeight="1" outlineLevel="1" x14ac:dyDescent="0.3">
      <c r="A183" s="60"/>
      <c r="B183" s="56"/>
      <c r="C183" s="51" t="s">
        <v>3</v>
      </c>
      <c r="D183" s="56"/>
      <c r="E183" s="56"/>
      <c r="F183" s="86"/>
      <c r="G183" s="51"/>
      <c r="H183" s="83" t="s">
        <v>123</v>
      </c>
    </row>
    <row r="184" spans="1:8" ht="14.25" customHeight="1" outlineLevel="1" x14ac:dyDescent="0.3">
      <c r="A184" s="60"/>
      <c r="B184" s="153" t="s">
        <v>15</v>
      </c>
      <c r="C184" s="22"/>
      <c r="D184" s="54"/>
      <c r="E184" s="54"/>
      <c r="F184" s="86"/>
      <c r="G184" s="52"/>
      <c r="H184" s="85" t="s">
        <v>165</v>
      </c>
    </row>
    <row r="185" spans="1:8" ht="14.25" customHeight="1" outlineLevel="1" x14ac:dyDescent="0.3">
      <c r="A185" s="60"/>
      <c r="B185" s="17" t="s">
        <v>92</v>
      </c>
      <c r="C185" s="22"/>
      <c r="D185" s="54"/>
      <c r="E185" s="54"/>
      <c r="F185" s="86"/>
      <c r="G185" s="52"/>
      <c r="H185" s="85" t="s">
        <v>163</v>
      </c>
    </row>
    <row r="186" spans="1:8" ht="14.25" customHeight="1" outlineLevel="1" x14ac:dyDescent="0.3">
      <c r="A186" s="60"/>
      <c r="B186" s="19" t="s">
        <v>95</v>
      </c>
      <c r="C186" s="22"/>
      <c r="D186" s="54"/>
      <c r="E186" s="54"/>
      <c r="F186" s="86"/>
      <c r="G186" s="52"/>
      <c r="H186" s="92" t="s">
        <v>166</v>
      </c>
    </row>
    <row r="187" spans="1:8" ht="14.25" customHeight="1" outlineLevel="1" x14ac:dyDescent="0.3">
      <c r="A187" s="60"/>
      <c r="B187" s="155" t="s">
        <v>90</v>
      </c>
      <c r="C187" s="22"/>
      <c r="D187" s="54"/>
      <c r="E187" s="54"/>
      <c r="F187" s="86"/>
      <c r="G187" s="52"/>
      <c r="H187" s="83" t="s">
        <v>154</v>
      </c>
    </row>
    <row r="188" spans="1:8" ht="14.25" customHeight="1" outlineLevel="1" x14ac:dyDescent="0.3">
      <c r="A188" s="60"/>
      <c r="B188" s="16" t="s">
        <v>91</v>
      </c>
      <c r="C188" s="22"/>
      <c r="D188" s="54"/>
      <c r="E188" s="54"/>
      <c r="F188" s="86"/>
      <c r="G188" s="52"/>
      <c r="H188" s="83" t="s">
        <v>159</v>
      </c>
    </row>
    <row r="189" spans="1:8" ht="14.25" customHeight="1" outlineLevel="1" x14ac:dyDescent="0.3">
      <c r="A189" s="60"/>
      <c r="B189" s="20" t="s">
        <v>94</v>
      </c>
      <c r="C189" s="22"/>
      <c r="D189" s="54"/>
      <c r="E189" s="54"/>
      <c r="F189" s="86"/>
      <c r="G189" s="51"/>
      <c r="H189" s="83" t="s">
        <v>160</v>
      </c>
    </row>
    <row r="190" spans="1:8" ht="14.25" customHeight="1" outlineLevel="1" x14ac:dyDescent="0.3">
      <c r="A190" s="60"/>
      <c r="B190" s="18" t="s">
        <v>93</v>
      </c>
      <c r="C190" s="22"/>
      <c r="D190" s="54"/>
      <c r="E190" s="54"/>
      <c r="F190" s="86"/>
      <c r="G190" s="51"/>
      <c r="H190" s="83" t="s">
        <v>281</v>
      </c>
    </row>
    <row r="191" spans="1:8" ht="14.25" customHeight="1" outlineLevel="1" x14ac:dyDescent="0.3">
      <c r="A191" s="60"/>
      <c r="B191" s="53"/>
      <c r="C191" s="53"/>
      <c r="D191" s="56"/>
      <c r="E191" s="56"/>
      <c r="F191" s="86"/>
      <c r="G191" s="54"/>
      <c r="H191" s="83"/>
    </row>
    <row r="192" spans="1:8" ht="14.25" customHeight="1" outlineLevel="1" x14ac:dyDescent="0.3">
      <c r="A192" s="96"/>
      <c r="B192" s="86"/>
      <c r="C192" s="56"/>
      <c r="D192" s="55"/>
      <c r="E192" s="56"/>
      <c r="F192" s="55"/>
      <c r="G192" s="55"/>
      <c r="H192" s="73" t="s">
        <v>110</v>
      </c>
    </row>
    <row r="193" spans="1:8" ht="14.25" customHeight="1" outlineLevel="1" x14ac:dyDescent="0.3">
      <c r="A193" s="96"/>
      <c r="B193" s="86"/>
      <c r="C193" s="56"/>
      <c r="D193" s="55"/>
      <c r="E193" s="56"/>
      <c r="F193" s="55"/>
      <c r="G193" s="55"/>
      <c r="H193" s="73" t="s">
        <v>111</v>
      </c>
    </row>
    <row r="194" spans="1:8" ht="14.25" customHeight="1" outlineLevel="1" x14ac:dyDescent="0.3">
      <c r="A194" s="87"/>
      <c r="B194" s="88"/>
      <c r="C194" s="68"/>
      <c r="D194" s="69"/>
      <c r="E194" s="68"/>
      <c r="F194" s="69"/>
      <c r="G194" s="55"/>
      <c r="H194" s="71" t="s">
        <v>148</v>
      </c>
    </row>
    <row r="195" spans="1:8" outlineLevel="1" x14ac:dyDescent="0.3">
      <c r="A195" s="36" t="s">
        <v>46</v>
      </c>
      <c r="B195" s="37" t="s">
        <v>150</v>
      </c>
      <c r="C195" s="204" t="s">
        <v>25</v>
      </c>
      <c r="D195" s="205"/>
      <c r="E195" s="204" t="s">
        <v>26</v>
      </c>
      <c r="F195" s="205"/>
      <c r="G195" s="189" t="s">
        <v>21</v>
      </c>
      <c r="H195" s="189"/>
    </row>
    <row r="196" spans="1:8" ht="24" outlineLevel="1" x14ac:dyDescent="0.3">
      <c r="A196" s="62" t="s">
        <v>40</v>
      </c>
      <c r="B196" s="24">
        <f>SUM(C198:E205)</f>
        <v>0</v>
      </c>
      <c r="C196" s="194">
        <v>248.72</v>
      </c>
      <c r="D196" s="195"/>
      <c r="E196" s="194">
        <f>-C196*($F$1-100)/100</f>
        <v>186.54</v>
      </c>
      <c r="F196" s="195"/>
      <c r="G196" s="196">
        <f>E196*B196</f>
        <v>0</v>
      </c>
      <c r="H196" s="197"/>
    </row>
    <row r="197" spans="1:8" s="4" customFormat="1" ht="14.25" customHeight="1" outlineLevel="1" x14ac:dyDescent="0.3">
      <c r="A197" s="60"/>
      <c r="B197" s="56"/>
      <c r="C197" s="51" t="s">
        <v>11</v>
      </c>
      <c r="D197" s="51" t="s">
        <v>12</v>
      </c>
      <c r="E197" s="51" t="s">
        <v>13</v>
      </c>
      <c r="F197" s="55"/>
      <c r="G197" s="51"/>
      <c r="H197" s="83" t="s">
        <v>123</v>
      </c>
    </row>
    <row r="198" spans="1:8" s="4" customFormat="1" ht="14.25" customHeight="1" outlineLevel="1" x14ac:dyDescent="0.3">
      <c r="A198" s="60"/>
      <c r="B198" s="153" t="s">
        <v>15</v>
      </c>
      <c r="C198" s="32"/>
      <c r="D198" s="32"/>
      <c r="E198" s="32"/>
      <c r="F198" s="55"/>
      <c r="G198" s="52"/>
      <c r="H198" s="85" t="s">
        <v>124</v>
      </c>
    </row>
    <row r="199" spans="1:8" s="4" customFormat="1" ht="14.25" customHeight="1" outlineLevel="1" x14ac:dyDescent="0.3">
      <c r="A199" s="60"/>
      <c r="B199" s="17" t="s">
        <v>92</v>
      </c>
      <c r="C199" s="22"/>
      <c r="D199" s="22"/>
      <c r="E199" s="22"/>
      <c r="F199" s="55"/>
      <c r="G199" s="52"/>
      <c r="H199" s="85" t="s">
        <v>163</v>
      </c>
    </row>
    <row r="200" spans="1:8" s="4" customFormat="1" ht="14.25" customHeight="1" outlineLevel="1" x14ac:dyDescent="0.3">
      <c r="A200" s="60"/>
      <c r="B200" s="19" t="s">
        <v>95</v>
      </c>
      <c r="C200" s="32"/>
      <c r="D200" s="32"/>
      <c r="E200" s="32"/>
      <c r="F200" s="55"/>
      <c r="G200" s="52"/>
      <c r="H200" s="83" t="s">
        <v>154</v>
      </c>
    </row>
    <row r="201" spans="1:8" s="4" customFormat="1" ht="14.25" customHeight="1" outlineLevel="1" x14ac:dyDescent="0.3">
      <c r="A201" s="60"/>
      <c r="B201" s="31" t="s">
        <v>16</v>
      </c>
      <c r="C201" s="177"/>
      <c r="D201" s="177"/>
      <c r="E201" s="177"/>
      <c r="F201" s="55"/>
      <c r="G201" s="52"/>
      <c r="H201" s="83" t="s">
        <v>159</v>
      </c>
    </row>
    <row r="202" spans="1:8" s="4" customFormat="1" ht="14.25" customHeight="1" outlineLevel="1" x14ac:dyDescent="0.3">
      <c r="A202" s="60"/>
      <c r="B202" s="35" t="s">
        <v>101</v>
      </c>
      <c r="C202" s="32"/>
      <c r="D202" s="32"/>
      <c r="E202" s="32"/>
      <c r="F202" s="55"/>
      <c r="G202" s="52"/>
      <c r="H202" s="83" t="s">
        <v>160</v>
      </c>
    </row>
    <row r="203" spans="1:8" s="4" customFormat="1" ht="14.25" customHeight="1" outlineLevel="1" x14ac:dyDescent="0.3">
      <c r="A203" s="60"/>
      <c r="B203" s="155" t="s">
        <v>90</v>
      </c>
      <c r="C203" s="22"/>
      <c r="D203" s="22"/>
      <c r="E203" s="22"/>
      <c r="F203" s="55"/>
      <c r="G203" s="51"/>
      <c r="H203" s="83" t="s">
        <v>162</v>
      </c>
    </row>
    <row r="204" spans="1:8" s="4" customFormat="1" ht="14.25" customHeight="1" outlineLevel="1" x14ac:dyDescent="0.3">
      <c r="A204" s="60"/>
      <c r="B204" s="16" t="s">
        <v>91</v>
      </c>
      <c r="C204" s="22"/>
      <c r="D204" s="22"/>
      <c r="E204" s="22"/>
      <c r="F204" s="55"/>
      <c r="G204" s="51"/>
      <c r="H204" s="83" t="s">
        <v>125</v>
      </c>
    </row>
    <row r="205" spans="1:8" s="4" customFormat="1" ht="14.25" customHeight="1" outlineLevel="1" x14ac:dyDescent="0.3">
      <c r="A205" s="60"/>
      <c r="B205" s="20" t="s">
        <v>94</v>
      </c>
      <c r="C205" s="32"/>
      <c r="D205" s="32"/>
      <c r="E205" s="32"/>
      <c r="F205" s="55"/>
      <c r="G205" s="54"/>
      <c r="H205" s="73" t="s">
        <v>110</v>
      </c>
    </row>
    <row r="206" spans="1:8" s="4" customFormat="1" ht="14.25" customHeight="1" outlineLevel="1" x14ac:dyDescent="0.3">
      <c r="A206" s="60"/>
      <c r="B206" s="76"/>
      <c r="C206" s="56"/>
      <c r="D206" s="55"/>
      <c r="E206" s="56"/>
      <c r="F206" s="55"/>
      <c r="G206" s="55"/>
      <c r="H206" s="73" t="s">
        <v>111</v>
      </c>
    </row>
    <row r="207" spans="1:8" s="4" customFormat="1" ht="14.25" customHeight="1" outlineLevel="1" x14ac:dyDescent="0.3">
      <c r="A207" s="67"/>
      <c r="B207" s="57"/>
      <c r="C207" s="68"/>
      <c r="D207" s="69"/>
      <c r="E207" s="68"/>
      <c r="F207" s="69"/>
      <c r="G207" s="55"/>
      <c r="H207" s="71" t="s">
        <v>148</v>
      </c>
    </row>
    <row r="208" spans="1:8" s="4" customFormat="1" outlineLevel="1" x14ac:dyDescent="0.3">
      <c r="A208" s="36" t="s">
        <v>47</v>
      </c>
      <c r="B208" s="37" t="s">
        <v>150</v>
      </c>
      <c r="C208" s="204" t="s">
        <v>25</v>
      </c>
      <c r="D208" s="205"/>
      <c r="E208" s="204" t="s">
        <v>26</v>
      </c>
      <c r="F208" s="205"/>
      <c r="G208" s="189" t="s">
        <v>21</v>
      </c>
      <c r="H208" s="189"/>
    </row>
    <row r="209" spans="1:8" s="4" customFormat="1" ht="24" outlineLevel="1" x14ac:dyDescent="0.3">
      <c r="A209" s="62" t="s">
        <v>40</v>
      </c>
      <c r="B209" s="24">
        <f>SUM(C211:C217)</f>
        <v>0</v>
      </c>
      <c r="C209" s="194">
        <v>261.16000000000003</v>
      </c>
      <c r="D209" s="195"/>
      <c r="E209" s="194">
        <f>-C209*($F$1-100)/100</f>
        <v>195.87000000000003</v>
      </c>
      <c r="F209" s="195"/>
      <c r="G209" s="196">
        <f>E209*B209</f>
        <v>0</v>
      </c>
      <c r="H209" s="197"/>
    </row>
    <row r="210" spans="1:8" s="4" customFormat="1" ht="14.25" customHeight="1" outlineLevel="1" x14ac:dyDescent="0.3">
      <c r="A210" s="60"/>
      <c r="B210" s="56"/>
      <c r="C210" s="51" t="s">
        <v>3</v>
      </c>
      <c r="D210" s="56"/>
      <c r="E210" s="56"/>
      <c r="F210" s="56"/>
      <c r="G210" s="51"/>
      <c r="H210" s="83" t="s">
        <v>123</v>
      </c>
    </row>
    <row r="211" spans="1:8" s="4" customFormat="1" ht="14.25" customHeight="1" outlineLevel="1" x14ac:dyDescent="0.3">
      <c r="A211" s="60"/>
      <c r="B211" s="153" t="s">
        <v>15</v>
      </c>
      <c r="C211" s="32"/>
      <c r="D211" s="54"/>
      <c r="E211" s="54"/>
      <c r="F211" s="54"/>
      <c r="G211" s="52"/>
      <c r="H211" s="85" t="s">
        <v>124</v>
      </c>
    </row>
    <row r="212" spans="1:8" s="4" customFormat="1" ht="14.25" customHeight="1" outlineLevel="1" x14ac:dyDescent="0.3">
      <c r="A212" s="60"/>
      <c r="B212" s="17" t="s">
        <v>92</v>
      </c>
      <c r="C212" s="32"/>
      <c r="D212" s="54"/>
      <c r="E212" s="54"/>
      <c r="F212" s="54"/>
      <c r="G212" s="52"/>
      <c r="H212" s="85" t="s">
        <v>126</v>
      </c>
    </row>
    <row r="213" spans="1:8" s="4" customFormat="1" ht="14.25" customHeight="1" outlineLevel="1" x14ac:dyDescent="0.3">
      <c r="A213" s="60"/>
      <c r="B213" s="19" t="s">
        <v>95</v>
      </c>
      <c r="C213" s="32"/>
      <c r="D213" s="54"/>
      <c r="E213" s="54"/>
      <c r="F213" s="54"/>
      <c r="G213" s="52"/>
      <c r="H213" s="92" t="s">
        <v>127</v>
      </c>
    </row>
    <row r="214" spans="1:8" s="4" customFormat="1" ht="14.25" customHeight="1" outlineLevel="1" x14ac:dyDescent="0.3">
      <c r="A214" s="60"/>
      <c r="B214" s="35" t="s">
        <v>101</v>
      </c>
      <c r="C214" s="22"/>
      <c r="D214" s="54"/>
      <c r="E214" s="54"/>
      <c r="F214" s="54"/>
      <c r="G214" s="52"/>
      <c r="H214" s="83" t="s">
        <v>116</v>
      </c>
    </row>
    <row r="215" spans="1:8" s="4" customFormat="1" ht="14.25" customHeight="1" outlineLevel="1" x14ac:dyDescent="0.3">
      <c r="A215" s="60"/>
      <c r="B215" s="155" t="s">
        <v>90</v>
      </c>
      <c r="C215" s="32"/>
      <c r="D215" s="54"/>
      <c r="E215" s="54"/>
      <c r="F215" s="54"/>
      <c r="G215" s="52"/>
      <c r="H215" s="83" t="s">
        <v>118</v>
      </c>
    </row>
    <row r="216" spans="1:8" s="4" customFormat="1" ht="14.25" customHeight="1" outlineLevel="1" x14ac:dyDescent="0.3">
      <c r="A216" s="60"/>
      <c r="B216" s="39" t="s">
        <v>91</v>
      </c>
      <c r="C216" s="22"/>
      <c r="D216" s="54"/>
      <c r="E216" s="54"/>
      <c r="F216" s="54"/>
      <c r="G216" s="51"/>
      <c r="H216" s="83" t="s">
        <v>117</v>
      </c>
    </row>
    <row r="217" spans="1:8" s="4" customFormat="1" ht="14.25" customHeight="1" outlineLevel="1" x14ac:dyDescent="0.3">
      <c r="A217" s="60"/>
      <c r="B217" s="20" t="s">
        <v>94</v>
      </c>
      <c r="C217" s="22"/>
      <c r="D217" s="55"/>
      <c r="E217" s="56"/>
      <c r="F217" s="55"/>
      <c r="G217" s="51"/>
      <c r="H217" s="83" t="s">
        <v>282</v>
      </c>
    </row>
    <row r="218" spans="1:8" s="4" customFormat="1" ht="14.25" customHeight="1" outlineLevel="1" x14ac:dyDescent="0.3">
      <c r="A218" s="60"/>
      <c r="B218" s="56"/>
      <c r="C218" s="56"/>
      <c r="D218" s="55"/>
      <c r="E218" s="56"/>
      <c r="F218" s="55"/>
      <c r="G218" s="54"/>
      <c r="H218" s="83"/>
    </row>
    <row r="219" spans="1:8" s="4" customFormat="1" ht="14.25" customHeight="1" outlineLevel="1" x14ac:dyDescent="0.3">
      <c r="A219" s="156"/>
      <c r="B219" s="76"/>
      <c r="C219" s="56"/>
      <c r="D219" s="55"/>
      <c r="E219" s="56"/>
      <c r="F219" s="55"/>
      <c r="G219" s="55"/>
      <c r="H219" s="73" t="s">
        <v>110</v>
      </c>
    </row>
    <row r="220" spans="1:8" s="4" customFormat="1" ht="14.25" customHeight="1" outlineLevel="1" x14ac:dyDescent="0.3">
      <c r="A220" s="156"/>
      <c r="B220" s="76"/>
      <c r="C220" s="56"/>
      <c r="D220" s="55"/>
      <c r="E220" s="56"/>
      <c r="F220" s="55"/>
      <c r="G220" s="55"/>
      <c r="H220" s="73" t="s">
        <v>111</v>
      </c>
    </row>
    <row r="221" spans="1:8" s="4" customFormat="1" ht="14.25" customHeight="1" outlineLevel="1" x14ac:dyDescent="0.3">
      <c r="A221" s="81"/>
      <c r="B221" s="57"/>
      <c r="C221" s="68"/>
      <c r="D221" s="69"/>
      <c r="E221" s="68"/>
      <c r="F221" s="69"/>
      <c r="G221" s="69"/>
      <c r="H221" s="71" t="s">
        <v>148</v>
      </c>
    </row>
    <row r="222" spans="1:8" s="4" customFormat="1" ht="14.25" customHeight="1" outlineLevel="1" x14ac:dyDescent="0.3">
      <c r="A222" s="36" t="s">
        <v>141</v>
      </c>
      <c r="B222" s="37" t="s">
        <v>150</v>
      </c>
      <c r="C222" s="204" t="s">
        <v>25</v>
      </c>
      <c r="D222" s="205"/>
      <c r="E222" s="204" t="s">
        <v>26</v>
      </c>
      <c r="F222" s="205"/>
      <c r="G222" s="204" t="s">
        <v>21</v>
      </c>
      <c r="H222" s="205"/>
    </row>
    <row r="223" spans="1:8" s="4" customFormat="1" ht="14.25" customHeight="1" outlineLevel="1" x14ac:dyDescent="0.3">
      <c r="A223" s="62" t="s">
        <v>40</v>
      </c>
      <c r="B223" s="24">
        <f>SUM(C225:E227)</f>
        <v>0</v>
      </c>
      <c r="C223" s="194">
        <v>275.39999999999998</v>
      </c>
      <c r="D223" s="195"/>
      <c r="E223" s="194">
        <f>-C223*($F$1-100)/100</f>
        <v>206.55</v>
      </c>
      <c r="F223" s="195"/>
      <c r="G223" s="196">
        <f>E223*B223</f>
        <v>0</v>
      </c>
      <c r="H223" s="197"/>
    </row>
    <row r="224" spans="1:8" s="4" customFormat="1" ht="14.25" customHeight="1" outlineLevel="1" x14ac:dyDescent="0.3">
      <c r="A224" s="60"/>
      <c r="B224" s="56"/>
      <c r="C224" s="51" t="s">
        <v>11</v>
      </c>
      <c r="D224" s="51" t="s">
        <v>12</v>
      </c>
      <c r="E224" s="51" t="s">
        <v>13</v>
      </c>
      <c r="F224" s="86"/>
      <c r="G224" s="51"/>
      <c r="H224" s="213" t="s">
        <v>167</v>
      </c>
    </row>
    <row r="225" spans="1:8" s="4" customFormat="1" ht="14.25" customHeight="1" outlineLevel="1" x14ac:dyDescent="0.3">
      <c r="A225" s="60"/>
      <c r="B225" s="155" t="s">
        <v>90</v>
      </c>
      <c r="C225" s="22"/>
      <c r="D225" s="22"/>
      <c r="E225" s="22"/>
      <c r="F225" s="86"/>
      <c r="G225" s="52"/>
      <c r="H225" s="232"/>
    </row>
    <row r="226" spans="1:8" s="4" customFormat="1" ht="14.25" customHeight="1" outlineLevel="1" x14ac:dyDescent="0.3">
      <c r="A226" s="60"/>
      <c r="B226" s="38" t="s">
        <v>102</v>
      </c>
      <c r="C226" s="22"/>
      <c r="D226" s="22"/>
      <c r="E226" s="22"/>
      <c r="F226" s="86"/>
      <c r="G226" s="52"/>
      <c r="H226" s="232"/>
    </row>
    <row r="227" spans="1:8" s="4" customFormat="1" ht="14.25" customHeight="1" outlineLevel="1" x14ac:dyDescent="0.3">
      <c r="A227" s="60"/>
      <c r="B227" s="41" t="s">
        <v>94</v>
      </c>
      <c r="C227" s="22"/>
      <c r="D227" s="22"/>
      <c r="E227" s="22"/>
      <c r="F227" s="86"/>
      <c r="G227" s="52"/>
      <c r="H227" s="232"/>
    </row>
    <row r="228" spans="1:8" s="4" customFormat="1" ht="14.25" customHeight="1" outlineLevel="1" x14ac:dyDescent="0.3">
      <c r="A228" s="60"/>
      <c r="B228" s="130"/>
      <c r="C228" s="52"/>
      <c r="D228" s="52"/>
      <c r="E228" s="52"/>
      <c r="F228" s="86"/>
      <c r="G228" s="52"/>
      <c r="H228" s="232"/>
    </row>
    <row r="229" spans="1:8" s="4" customFormat="1" ht="14.25" customHeight="1" outlineLevel="1" x14ac:dyDescent="0.3">
      <c r="A229" s="60"/>
      <c r="B229" s="130"/>
      <c r="C229" s="52"/>
      <c r="D229" s="52"/>
      <c r="E229" s="52"/>
      <c r="F229" s="86"/>
      <c r="G229" s="56"/>
      <c r="H229" s="232"/>
    </row>
    <row r="230" spans="1:8" s="4" customFormat="1" ht="14.25" customHeight="1" outlineLevel="1" x14ac:dyDescent="0.3">
      <c r="A230" s="60"/>
      <c r="B230" s="130"/>
      <c r="C230" s="52"/>
      <c r="D230" s="52"/>
      <c r="E230" s="52"/>
      <c r="F230" s="86"/>
      <c r="G230" s="56"/>
      <c r="H230" s="232"/>
    </row>
    <row r="231" spans="1:8" s="4" customFormat="1" ht="14.25" customHeight="1" outlineLevel="1" x14ac:dyDescent="0.3">
      <c r="A231" s="60"/>
      <c r="B231" s="131"/>
      <c r="C231" s="52"/>
      <c r="D231" s="52"/>
      <c r="E231" s="52"/>
      <c r="F231" s="86"/>
      <c r="G231" s="51"/>
      <c r="H231" s="232"/>
    </row>
    <row r="232" spans="1:8" s="4" customFormat="1" ht="14.25" customHeight="1" outlineLevel="1" x14ac:dyDescent="0.3">
      <c r="A232" s="60"/>
      <c r="B232" s="131"/>
      <c r="C232" s="52"/>
      <c r="D232" s="52"/>
      <c r="E232" s="52"/>
      <c r="F232" s="86"/>
      <c r="G232" s="51"/>
      <c r="H232" s="232"/>
    </row>
    <row r="233" spans="1:8" s="4" customFormat="1" ht="14.25" customHeight="1" outlineLevel="1" x14ac:dyDescent="0.3">
      <c r="A233" s="60"/>
      <c r="B233" s="56"/>
      <c r="C233" s="56"/>
      <c r="D233" s="55"/>
      <c r="E233" s="56"/>
      <c r="F233" s="55"/>
      <c r="G233" s="54"/>
      <c r="H233" s="232"/>
    </row>
    <row r="234" spans="1:8" s="4" customFormat="1" ht="14.25" customHeight="1" outlineLevel="1" x14ac:dyDescent="0.3">
      <c r="A234" s="96"/>
      <c r="B234" s="157"/>
      <c r="C234" s="54"/>
      <c r="D234" s="54"/>
      <c r="E234" s="54"/>
      <c r="F234" s="54"/>
      <c r="G234" s="55"/>
      <c r="H234" s="73" t="s">
        <v>110</v>
      </c>
    </row>
    <row r="235" spans="1:8" s="4" customFormat="1" ht="14.25" customHeight="1" outlineLevel="1" x14ac:dyDescent="0.3">
      <c r="A235" s="96"/>
      <c r="B235" s="157"/>
      <c r="C235" s="54"/>
      <c r="D235" s="54"/>
      <c r="E235" s="54"/>
      <c r="F235" s="54"/>
      <c r="G235" s="55"/>
      <c r="H235" s="73" t="s">
        <v>111</v>
      </c>
    </row>
    <row r="236" spans="1:8" s="4" customFormat="1" ht="14.25" customHeight="1" outlineLevel="1" x14ac:dyDescent="0.3">
      <c r="A236" s="87"/>
      <c r="B236" s="132"/>
      <c r="C236" s="58"/>
      <c r="D236" s="58"/>
      <c r="E236" s="58"/>
      <c r="F236" s="58"/>
      <c r="G236" s="69"/>
      <c r="H236" s="80" t="s">
        <v>148</v>
      </c>
    </row>
    <row r="237" spans="1:8" s="8" customFormat="1" ht="18.75" x14ac:dyDescent="0.3">
      <c r="A237" s="110" t="s">
        <v>135</v>
      </c>
      <c r="B237" s="115"/>
      <c r="C237" s="115"/>
      <c r="D237" s="124"/>
      <c r="E237" s="115"/>
      <c r="F237" s="114"/>
      <c r="G237" s="115"/>
      <c r="H237" s="116"/>
    </row>
    <row r="238" spans="1:8" s="4" customFormat="1" outlineLevel="1" x14ac:dyDescent="0.3">
      <c r="A238" s="36" t="s">
        <v>48</v>
      </c>
      <c r="B238" s="37" t="s">
        <v>150</v>
      </c>
      <c r="C238" s="204" t="s">
        <v>25</v>
      </c>
      <c r="D238" s="205"/>
      <c r="E238" s="204" t="s">
        <v>26</v>
      </c>
      <c r="F238" s="205"/>
      <c r="G238" s="204" t="s">
        <v>21</v>
      </c>
      <c r="H238" s="205"/>
    </row>
    <row r="239" spans="1:8" ht="24" outlineLevel="1" x14ac:dyDescent="0.3">
      <c r="A239" s="62" t="s">
        <v>40</v>
      </c>
      <c r="B239" s="24">
        <f>SUM(C241:E243)</f>
        <v>0</v>
      </c>
      <c r="C239" s="194">
        <v>224</v>
      </c>
      <c r="D239" s="195"/>
      <c r="E239" s="194">
        <f>-C239*($F$1-100)/100</f>
        <v>168</v>
      </c>
      <c r="F239" s="195"/>
      <c r="G239" s="196">
        <f>E239*B239</f>
        <v>0</v>
      </c>
      <c r="H239" s="197"/>
    </row>
    <row r="240" spans="1:8" ht="14.25" customHeight="1" outlineLevel="1" x14ac:dyDescent="0.3">
      <c r="A240" s="60"/>
      <c r="B240" s="56"/>
      <c r="C240" s="51" t="s">
        <v>11</v>
      </c>
      <c r="D240" s="51" t="s">
        <v>12</v>
      </c>
      <c r="E240" s="51" t="s">
        <v>13</v>
      </c>
      <c r="F240" s="55"/>
      <c r="G240" s="51"/>
      <c r="H240" s="191" t="s">
        <v>168</v>
      </c>
    </row>
    <row r="241" spans="1:8" ht="14.25" customHeight="1" outlineLevel="1" x14ac:dyDescent="0.3">
      <c r="A241" s="60"/>
      <c r="B241" s="155" t="s">
        <v>90</v>
      </c>
      <c r="C241" s="22"/>
      <c r="D241" s="22"/>
      <c r="E241" s="22"/>
      <c r="F241" s="55"/>
      <c r="G241" s="52"/>
      <c r="H241" s="190"/>
    </row>
    <row r="242" spans="1:8" ht="14.25" customHeight="1" outlineLevel="1" x14ac:dyDescent="0.3">
      <c r="A242" s="60"/>
      <c r="B242" s="16" t="s">
        <v>91</v>
      </c>
      <c r="C242" s="22"/>
      <c r="D242" s="22"/>
      <c r="E242" s="22"/>
      <c r="F242" s="55"/>
      <c r="G242" s="52"/>
      <c r="H242" s="190"/>
    </row>
    <row r="243" spans="1:8" ht="14.25" customHeight="1" outlineLevel="1" x14ac:dyDescent="0.3">
      <c r="A243" s="60"/>
      <c r="B243" s="93" t="s">
        <v>170</v>
      </c>
      <c r="C243" s="22"/>
      <c r="D243" s="22"/>
      <c r="E243" s="22"/>
      <c r="F243" s="55"/>
      <c r="G243" s="52"/>
      <c r="H243" s="190"/>
    </row>
    <row r="244" spans="1:8" ht="14.25" customHeight="1" outlineLevel="1" x14ac:dyDescent="0.3">
      <c r="A244" s="60"/>
      <c r="B244" s="53"/>
      <c r="C244" s="53"/>
      <c r="D244" s="53"/>
      <c r="E244" s="53"/>
      <c r="F244" s="55"/>
      <c r="G244" s="52"/>
      <c r="H244" s="190"/>
    </row>
    <row r="245" spans="1:8" ht="14.25" customHeight="1" outlineLevel="1" x14ac:dyDescent="0.3">
      <c r="A245" s="60"/>
      <c r="B245" s="54"/>
      <c r="C245" s="56"/>
      <c r="D245" s="55"/>
      <c r="E245" s="56"/>
      <c r="F245" s="55"/>
      <c r="G245" s="51"/>
      <c r="H245" s="190"/>
    </row>
    <row r="246" spans="1:8" ht="14.25" customHeight="1" outlineLevel="1" x14ac:dyDescent="0.3">
      <c r="A246" s="60"/>
      <c r="B246" s="54"/>
      <c r="C246" s="56"/>
      <c r="D246" s="55"/>
      <c r="E246" s="56"/>
      <c r="F246" s="55"/>
      <c r="G246" s="51"/>
      <c r="H246" s="83" t="s">
        <v>169</v>
      </c>
    </row>
    <row r="247" spans="1:8" ht="14.25" customHeight="1" outlineLevel="1" x14ac:dyDescent="0.3">
      <c r="A247" s="60"/>
      <c r="B247" s="56"/>
      <c r="C247" s="56"/>
      <c r="D247" s="55"/>
      <c r="E247" s="56"/>
      <c r="F247" s="55"/>
      <c r="G247" s="54"/>
      <c r="H247" s="83" t="s">
        <v>120</v>
      </c>
    </row>
    <row r="248" spans="1:8" ht="14.25" customHeight="1" outlineLevel="1" x14ac:dyDescent="0.3">
      <c r="A248" s="60"/>
      <c r="B248" s="56"/>
      <c r="C248" s="56"/>
      <c r="D248" s="55"/>
      <c r="E248" s="56"/>
      <c r="F248" s="55"/>
      <c r="G248" s="54"/>
      <c r="H248" s="73" t="s">
        <v>110</v>
      </c>
    </row>
    <row r="249" spans="1:8" ht="14.25" customHeight="1" outlineLevel="1" x14ac:dyDescent="0.3">
      <c r="A249" s="96"/>
      <c r="B249" s="76"/>
      <c r="C249" s="56"/>
      <c r="D249" s="55"/>
      <c r="E249" s="56"/>
      <c r="F249" s="55"/>
      <c r="G249" s="55"/>
      <c r="H249" s="73" t="s">
        <v>111</v>
      </c>
    </row>
    <row r="250" spans="1:8" ht="14.25" customHeight="1" outlineLevel="1" x14ac:dyDescent="0.3">
      <c r="A250" s="87"/>
      <c r="B250" s="57"/>
      <c r="C250" s="68"/>
      <c r="D250" s="69"/>
      <c r="E250" s="68"/>
      <c r="F250" s="69"/>
      <c r="G250" s="55"/>
      <c r="H250" s="71" t="s">
        <v>148</v>
      </c>
    </row>
    <row r="251" spans="1:8" outlineLevel="1" x14ac:dyDescent="0.3">
      <c r="A251" s="36" t="s">
        <v>49</v>
      </c>
      <c r="B251" s="37" t="s">
        <v>150</v>
      </c>
      <c r="C251" s="204" t="s">
        <v>25</v>
      </c>
      <c r="D251" s="205"/>
      <c r="E251" s="204" t="s">
        <v>26</v>
      </c>
      <c r="F251" s="205"/>
      <c r="G251" s="189" t="s">
        <v>21</v>
      </c>
      <c r="H251" s="189"/>
    </row>
    <row r="252" spans="1:8" s="9" customFormat="1" ht="24" outlineLevel="1" x14ac:dyDescent="0.2">
      <c r="A252" s="62" t="s">
        <v>40</v>
      </c>
      <c r="B252" s="24">
        <f>SUM(C254:E256)</f>
        <v>0</v>
      </c>
      <c r="C252" s="194">
        <v>234.75</v>
      </c>
      <c r="D252" s="195"/>
      <c r="E252" s="194">
        <f>-C252*($F$1-100)/100</f>
        <v>176.0625</v>
      </c>
      <c r="F252" s="195"/>
      <c r="G252" s="196">
        <f>E252*B252</f>
        <v>0</v>
      </c>
      <c r="H252" s="197"/>
    </row>
    <row r="253" spans="1:8" ht="14.25" customHeight="1" outlineLevel="1" x14ac:dyDescent="0.3">
      <c r="A253" s="60"/>
      <c r="B253" s="56"/>
      <c r="C253" s="51" t="s">
        <v>11</v>
      </c>
      <c r="D253" s="51" t="s">
        <v>12</v>
      </c>
      <c r="E253" s="51" t="s">
        <v>13</v>
      </c>
      <c r="F253" s="55"/>
      <c r="G253" s="51"/>
      <c r="H253" s="83" t="s">
        <v>128</v>
      </c>
    </row>
    <row r="254" spans="1:8" ht="14.25" customHeight="1" outlineLevel="1" x14ac:dyDescent="0.3">
      <c r="A254" s="60"/>
      <c r="B254" s="155" t="s">
        <v>90</v>
      </c>
      <c r="C254" s="22"/>
      <c r="D254" s="22"/>
      <c r="E254" s="22"/>
      <c r="F254" s="55"/>
      <c r="G254" s="52"/>
      <c r="H254" s="73" t="s">
        <v>129</v>
      </c>
    </row>
    <row r="255" spans="1:8" ht="14.25" customHeight="1" outlineLevel="1" x14ac:dyDescent="0.3">
      <c r="A255" s="60"/>
      <c r="B255" s="16" t="s">
        <v>91</v>
      </c>
      <c r="C255" s="22"/>
      <c r="D255" s="22"/>
      <c r="E255" s="22"/>
      <c r="F255" s="55"/>
      <c r="G255" s="52"/>
      <c r="H255" s="83" t="s">
        <v>117</v>
      </c>
    </row>
    <row r="256" spans="1:8" ht="14.25" customHeight="1" outlineLevel="1" x14ac:dyDescent="0.3">
      <c r="A256" s="60"/>
      <c r="B256" s="154" t="s">
        <v>103</v>
      </c>
      <c r="C256" s="22"/>
      <c r="D256" s="22"/>
      <c r="E256" s="22"/>
      <c r="F256" s="55"/>
      <c r="G256" s="52"/>
      <c r="H256" s="85" t="s">
        <v>130</v>
      </c>
    </row>
    <row r="257" spans="1:8" s="4" customFormat="1" ht="14.25" customHeight="1" outlineLevel="1" x14ac:dyDescent="0.3">
      <c r="A257" s="60"/>
      <c r="B257" s="54"/>
      <c r="C257" s="55"/>
      <c r="D257" s="55"/>
      <c r="E257" s="55"/>
      <c r="F257" s="55"/>
      <c r="G257" s="52"/>
      <c r="H257" s="83" t="s">
        <v>115</v>
      </c>
    </row>
    <row r="258" spans="1:8" ht="14.25" customHeight="1" outlineLevel="1" x14ac:dyDescent="0.3">
      <c r="A258" s="60"/>
      <c r="B258" s="54"/>
      <c r="C258" s="86"/>
      <c r="D258" s="86"/>
      <c r="E258" s="86"/>
      <c r="F258" s="55"/>
      <c r="G258" s="52"/>
      <c r="H258" s="83" t="s">
        <v>116</v>
      </c>
    </row>
    <row r="259" spans="1:8" ht="14.25" customHeight="1" outlineLevel="1" x14ac:dyDescent="0.3">
      <c r="A259" s="60"/>
      <c r="B259" s="54"/>
      <c r="C259" s="56"/>
      <c r="D259" s="55"/>
      <c r="E259" s="56"/>
      <c r="F259" s="55"/>
      <c r="G259" s="51"/>
      <c r="H259" s="83" t="s">
        <v>118</v>
      </c>
    </row>
    <row r="260" spans="1:8" ht="14.25" customHeight="1" outlineLevel="1" x14ac:dyDescent="0.3">
      <c r="A260" s="60"/>
      <c r="B260" s="54"/>
      <c r="C260" s="56"/>
      <c r="D260" s="55"/>
      <c r="E260" s="56"/>
      <c r="F260" s="55"/>
      <c r="G260" s="51"/>
      <c r="H260" s="83" t="s">
        <v>133</v>
      </c>
    </row>
    <row r="261" spans="1:8" ht="14.25" customHeight="1" outlineLevel="1" x14ac:dyDescent="0.3">
      <c r="A261" s="60"/>
      <c r="B261" s="56"/>
      <c r="C261" s="56"/>
      <c r="D261" s="55"/>
      <c r="E261" s="56"/>
      <c r="F261" s="55"/>
      <c r="G261" s="54"/>
      <c r="H261" s="83" t="s">
        <v>120</v>
      </c>
    </row>
    <row r="262" spans="1:8" ht="14.25" customHeight="1" outlineLevel="1" x14ac:dyDescent="0.3">
      <c r="A262" s="156"/>
      <c r="B262" s="76"/>
      <c r="C262" s="56"/>
      <c r="D262" s="55"/>
      <c r="E262" s="56"/>
      <c r="F262" s="55"/>
      <c r="G262" s="55"/>
      <c r="H262" s="73" t="s">
        <v>110</v>
      </c>
    </row>
    <row r="263" spans="1:8" ht="14.25" customHeight="1" outlineLevel="1" x14ac:dyDescent="0.3">
      <c r="A263" s="156"/>
      <c r="B263" s="76"/>
      <c r="C263" s="56"/>
      <c r="D263" s="55"/>
      <c r="E263" s="56"/>
      <c r="F263" s="55"/>
      <c r="G263" s="55"/>
      <c r="H263" s="73" t="s">
        <v>111</v>
      </c>
    </row>
    <row r="264" spans="1:8" ht="14.25" customHeight="1" outlineLevel="1" x14ac:dyDescent="0.3">
      <c r="A264" s="81"/>
      <c r="B264" s="57"/>
      <c r="C264" s="68"/>
      <c r="D264" s="69"/>
      <c r="E264" s="68"/>
      <c r="F264" s="69"/>
      <c r="G264" s="55"/>
      <c r="H264" s="71" t="s">
        <v>148</v>
      </c>
    </row>
    <row r="265" spans="1:8" s="4" customFormat="1" outlineLevel="1" x14ac:dyDescent="0.3">
      <c r="A265" s="36" t="s">
        <v>24</v>
      </c>
      <c r="B265" s="37" t="s">
        <v>150</v>
      </c>
      <c r="C265" s="204" t="s">
        <v>25</v>
      </c>
      <c r="D265" s="205"/>
      <c r="E265" s="204" t="s">
        <v>26</v>
      </c>
      <c r="F265" s="205"/>
      <c r="G265" s="189" t="s">
        <v>21</v>
      </c>
      <c r="H265" s="189"/>
    </row>
    <row r="266" spans="1:8" s="4" customFormat="1" ht="24" outlineLevel="1" x14ac:dyDescent="0.3">
      <c r="A266" s="62" t="s">
        <v>40</v>
      </c>
      <c r="B266" s="24">
        <f>SUM(C269:F271)</f>
        <v>0</v>
      </c>
      <c r="C266" s="194">
        <v>198.57</v>
      </c>
      <c r="D266" s="195"/>
      <c r="E266" s="206">
        <f>-C266*($F$1-100)/100</f>
        <v>148.92750000000001</v>
      </c>
      <c r="F266" s="206"/>
      <c r="G266" s="207">
        <f>E266*B266</f>
        <v>0</v>
      </c>
      <c r="H266" s="207"/>
    </row>
    <row r="267" spans="1:8" s="4" customFormat="1" ht="14.25" customHeight="1" outlineLevel="1" x14ac:dyDescent="0.3">
      <c r="A267" s="60"/>
      <c r="B267" s="94"/>
      <c r="C267" s="208"/>
      <c r="D267" s="208"/>
      <c r="E267" s="94"/>
      <c r="F267" s="94"/>
      <c r="G267" s="51"/>
      <c r="H267" s="83" t="s">
        <v>131</v>
      </c>
    </row>
    <row r="268" spans="1:8" s="4" customFormat="1" ht="14.25" customHeight="1" outlineLevel="1" x14ac:dyDescent="0.3">
      <c r="A268" s="60"/>
      <c r="B268" s="56"/>
      <c r="C268" s="51" t="s">
        <v>11</v>
      </c>
      <c r="D268" s="51" t="s">
        <v>12</v>
      </c>
      <c r="E268" s="51" t="s">
        <v>13</v>
      </c>
      <c r="F268" s="51" t="s">
        <v>14</v>
      </c>
      <c r="G268" s="52"/>
      <c r="H268" s="73" t="s">
        <v>132</v>
      </c>
    </row>
    <row r="269" spans="1:8" s="4" customFormat="1" ht="14.25" customHeight="1" outlineLevel="1" x14ac:dyDescent="0.3">
      <c r="A269" s="60"/>
      <c r="B269" s="155" t="s">
        <v>90</v>
      </c>
      <c r="C269" s="22"/>
      <c r="D269" s="22"/>
      <c r="E269" s="22"/>
      <c r="F269" s="22"/>
      <c r="G269" s="52"/>
      <c r="H269" s="85" t="s">
        <v>130</v>
      </c>
    </row>
    <row r="270" spans="1:8" s="4" customFormat="1" ht="14.25" customHeight="1" outlineLevel="1" x14ac:dyDescent="0.3">
      <c r="A270" s="60"/>
      <c r="B270" s="38" t="s">
        <v>102</v>
      </c>
      <c r="C270" s="22"/>
      <c r="D270" s="22"/>
      <c r="E270" s="22"/>
      <c r="F270" s="22"/>
      <c r="G270" s="52"/>
      <c r="H270" s="83" t="s">
        <v>115</v>
      </c>
    </row>
    <row r="271" spans="1:8" s="4" customFormat="1" ht="14.25" customHeight="1" outlineLevel="1" x14ac:dyDescent="0.3">
      <c r="A271" s="60"/>
      <c r="B271" s="20" t="s">
        <v>94</v>
      </c>
      <c r="C271" s="22"/>
      <c r="D271" s="22"/>
      <c r="E271" s="22"/>
      <c r="F271" s="22"/>
      <c r="G271" s="52"/>
      <c r="H271" s="83" t="s">
        <v>116</v>
      </c>
    </row>
    <row r="272" spans="1:8" s="4" customFormat="1" ht="14.25" customHeight="1" outlineLevel="1" x14ac:dyDescent="0.3">
      <c r="A272" s="60"/>
      <c r="B272" s="54"/>
      <c r="C272" s="86"/>
      <c r="D272" s="86"/>
      <c r="E272" s="86"/>
      <c r="F272" s="86"/>
      <c r="G272" s="52"/>
      <c r="H272" s="83" t="s">
        <v>118</v>
      </c>
    </row>
    <row r="273" spans="1:8" s="4" customFormat="1" ht="14.25" customHeight="1" outlineLevel="1" x14ac:dyDescent="0.3">
      <c r="A273" s="60"/>
      <c r="B273" s="54"/>
      <c r="C273" s="56"/>
      <c r="D273" s="55"/>
      <c r="E273" s="56"/>
      <c r="F273" s="55"/>
      <c r="G273" s="51"/>
      <c r="H273" s="83" t="s">
        <v>283</v>
      </c>
    </row>
    <row r="274" spans="1:8" s="4" customFormat="1" ht="14.25" customHeight="1" outlineLevel="1" x14ac:dyDescent="0.3">
      <c r="A274" s="60"/>
      <c r="B274" s="54"/>
      <c r="C274" s="56"/>
      <c r="D274" s="55"/>
      <c r="E274" s="56"/>
      <c r="F274" s="55"/>
      <c r="G274" s="51"/>
      <c r="H274" s="83" t="s">
        <v>120</v>
      </c>
    </row>
    <row r="275" spans="1:8" s="4" customFormat="1" ht="14.25" customHeight="1" outlineLevel="1" x14ac:dyDescent="0.3">
      <c r="A275" s="60"/>
      <c r="B275" s="56"/>
      <c r="C275" s="56"/>
      <c r="D275" s="55"/>
      <c r="E275" s="56"/>
      <c r="F275" s="55"/>
      <c r="G275" s="55"/>
      <c r="H275" s="73" t="s">
        <v>110</v>
      </c>
    </row>
    <row r="276" spans="1:8" s="4" customFormat="1" ht="14.25" customHeight="1" outlineLevel="1" x14ac:dyDescent="0.3">
      <c r="A276" s="60"/>
      <c r="B276" s="56"/>
      <c r="C276" s="56"/>
      <c r="D276" s="55"/>
      <c r="E276" s="56"/>
      <c r="F276" s="55"/>
      <c r="G276" s="55"/>
      <c r="H276" s="73" t="s">
        <v>111</v>
      </c>
    </row>
    <row r="277" spans="1:8" s="4" customFormat="1" ht="14.25" customHeight="1" outlineLevel="1" x14ac:dyDescent="0.3">
      <c r="A277" s="81"/>
      <c r="B277" s="57"/>
      <c r="C277" s="68"/>
      <c r="D277" s="69"/>
      <c r="E277" s="68"/>
      <c r="F277" s="69"/>
      <c r="G277" s="55"/>
      <c r="H277" s="71" t="s">
        <v>148</v>
      </c>
    </row>
    <row r="278" spans="1:8" s="4" customFormat="1" outlineLevel="1" x14ac:dyDescent="0.3">
      <c r="A278" s="36" t="s">
        <v>50</v>
      </c>
      <c r="B278" s="37" t="s">
        <v>150</v>
      </c>
      <c r="C278" s="204" t="s">
        <v>25</v>
      </c>
      <c r="D278" s="205"/>
      <c r="E278" s="204" t="s">
        <v>26</v>
      </c>
      <c r="F278" s="205"/>
      <c r="G278" s="189" t="s">
        <v>21</v>
      </c>
      <c r="H278" s="189"/>
    </row>
    <row r="279" spans="1:8" s="4" customFormat="1" ht="24" outlineLevel="1" x14ac:dyDescent="0.3">
      <c r="A279" s="62" t="s">
        <v>40</v>
      </c>
      <c r="B279" s="24">
        <f>SUM(C282:F284)</f>
        <v>0</v>
      </c>
      <c r="C279" s="194">
        <v>220.2</v>
      </c>
      <c r="D279" s="195"/>
      <c r="E279" s="194">
        <f>-C279*($F$1-100)/100</f>
        <v>165.15</v>
      </c>
      <c r="F279" s="195"/>
      <c r="G279" s="196">
        <f>E279*B279</f>
        <v>0</v>
      </c>
      <c r="H279" s="197"/>
    </row>
    <row r="280" spans="1:8" s="4" customFormat="1" ht="14.25" customHeight="1" outlineLevel="1" x14ac:dyDescent="0.3">
      <c r="A280" s="60"/>
      <c r="B280" s="54"/>
      <c r="C280" s="208"/>
      <c r="D280" s="208"/>
      <c r="E280" s="56"/>
      <c r="F280" s="55"/>
      <c r="G280" s="51"/>
      <c r="H280" s="83" t="s">
        <v>131</v>
      </c>
    </row>
    <row r="281" spans="1:8" ht="14.25" customHeight="1" outlineLevel="1" x14ac:dyDescent="0.3">
      <c r="A281" s="60"/>
      <c r="B281" s="56"/>
      <c r="C281" s="51" t="s">
        <v>11</v>
      </c>
      <c r="D281" s="51" t="s">
        <v>12</v>
      </c>
      <c r="E281" s="51" t="s">
        <v>13</v>
      </c>
      <c r="F281" s="51" t="s">
        <v>14</v>
      </c>
      <c r="G281" s="52"/>
      <c r="H281" s="73" t="s">
        <v>132</v>
      </c>
    </row>
    <row r="282" spans="1:8" ht="14.25" customHeight="1" outlineLevel="1" x14ac:dyDescent="0.3">
      <c r="A282" s="60"/>
      <c r="B282" s="155" t="s">
        <v>90</v>
      </c>
      <c r="C282" s="22"/>
      <c r="D282" s="22"/>
      <c r="E282" s="22"/>
      <c r="F282" s="22"/>
      <c r="G282" s="52"/>
      <c r="H282" s="85" t="s">
        <v>130</v>
      </c>
    </row>
    <row r="283" spans="1:8" ht="14.25" customHeight="1" outlineLevel="1" x14ac:dyDescent="0.3">
      <c r="A283" s="60"/>
      <c r="B283" s="16" t="s">
        <v>91</v>
      </c>
      <c r="C283" s="22"/>
      <c r="D283" s="22"/>
      <c r="E283" s="22"/>
      <c r="F283" s="22"/>
      <c r="G283" s="52"/>
      <c r="H283" s="83" t="s">
        <v>115</v>
      </c>
    </row>
    <row r="284" spans="1:8" ht="14.25" customHeight="1" outlineLevel="1" x14ac:dyDescent="0.3">
      <c r="A284" s="60"/>
      <c r="B284" s="28" t="s">
        <v>96</v>
      </c>
      <c r="C284" s="22"/>
      <c r="D284" s="22"/>
      <c r="E284" s="22"/>
      <c r="F284" s="22"/>
      <c r="G284" s="52"/>
      <c r="H284" s="83" t="s">
        <v>116</v>
      </c>
    </row>
    <row r="285" spans="1:8" ht="14.25" customHeight="1" outlineLevel="1" x14ac:dyDescent="0.3">
      <c r="A285" s="60"/>
      <c r="B285" s="54"/>
      <c r="C285" s="86"/>
      <c r="D285" s="86"/>
      <c r="E285" s="86"/>
      <c r="F285" s="86"/>
      <c r="G285" s="52"/>
      <c r="H285" s="83" t="s">
        <v>118</v>
      </c>
    </row>
    <row r="286" spans="1:8" s="4" customFormat="1" ht="14.25" customHeight="1" outlineLevel="1" x14ac:dyDescent="0.3">
      <c r="A286" s="60"/>
      <c r="B286" s="54"/>
      <c r="C286" s="56"/>
      <c r="D286" s="55"/>
      <c r="E286" s="56"/>
      <c r="F286" s="55"/>
      <c r="G286" s="51"/>
      <c r="H286" s="83" t="s">
        <v>119</v>
      </c>
    </row>
    <row r="287" spans="1:8" s="4" customFormat="1" ht="14.25" customHeight="1" outlineLevel="1" x14ac:dyDescent="0.3">
      <c r="A287" s="60"/>
      <c r="B287" s="54"/>
      <c r="C287" s="56"/>
      <c r="D287" s="55"/>
      <c r="E287" s="56"/>
      <c r="F287" s="55"/>
      <c r="G287" s="51"/>
      <c r="H287" s="83" t="s">
        <v>120</v>
      </c>
    </row>
    <row r="288" spans="1:8" s="4" customFormat="1" ht="14.25" customHeight="1" outlineLevel="1" x14ac:dyDescent="0.3">
      <c r="A288" s="60"/>
      <c r="B288" s="56"/>
      <c r="C288" s="56"/>
      <c r="D288" s="55"/>
      <c r="E288" s="56"/>
      <c r="F288" s="55"/>
      <c r="G288" s="54"/>
      <c r="H288" s="73" t="s">
        <v>110</v>
      </c>
    </row>
    <row r="289" spans="1:8" s="4" customFormat="1" ht="14.25" customHeight="1" outlineLevel="1" x14ac:dyDescent="0.3">
      <c r="A289" s="60"/>
      <c r="B289" s="56"/>
      <c r="C289" s="56"/>
      <c r="D289" s="55"/>
      <c r="E289" s="56"/>
      <c r="F289" s="55"/>
      <c r="G289" s="54"/>
      <c r="H289" s="73" t="s">
        <v>111</v>
      </c>
    </row>
    <row r="290" spans="1:8" s="4" customFormat="1" ht="14.25" customHeight="1" outlineLevel="1" x14ac:dyDescent="0.3">
      <c r="A290" s="67"/>
      <c r="B290" s="57"/>
      <c r="C290" s="68"/>
      <c r="D290" s="69"/>
      <c r="E290" s="68"/>
      <c r="F290" s="69"/>
      <c r="G290" s="69"/>
      <c r="H290" s="79" t="s">
        <v>148</v>
      </c>
    </row>
    <row r="291" spans="1:8" s="4" customFormat="1" ht="18" x14ac:dyDescent="0.3">
      <c r="A291" s="122" t="s">
        <v>4</v>
      </c>
      <c r="B291" s="117"/>
      <c r="C291" s="117"/>
      <c r="D291" s="117"/>
      <c r="E291" s="117"/>
      <c r="F291" s="117"/>
      <c r="G291" s="117"/>
      <c r="H291" s="123"/>
    </row>
    <row r="292" spans="1:8" outlineLevel="1" x14ac:dyDescent="0.3">
      <c r="A292" s="21" t="s">
        <v>51</v>
      </c>
      <c r="B292" s="15" t="s">
        <v>150</v>
      </c>
      <c r="C292" s="209" t="s">
        <v>25</v>
      </c>
      <c r="D292" s="210"/>
      <c r="E292" s="209" t="s">
        <v>26</v>
      </c>
      <c r="F292" s="210"/>
      <c r="G292" s="209" t="s">
        <v>21</v>
      </c>
      <c r="H292" s="210"/>
    </row>
    <row r="293" spans="1:8" ht="24" outlineLevel="1" x14ac:dyDescent="0.3">
      <c r="A293" s="62" t="s">
        <v>40</v>
      </c>
      <c r="B293" s="24">
        <f>SUM(C295:F299)</f>
        <v>0</v>
      </c>
      <c r="C293" s="194">
        <v>164.76</v>
      </c>
      <c r="D293" s="195"/>
      <c r="E293" s="194">
        <f>-C293*($F$1-100)/100</f>
        <v>123.57</v>
      </c>
      <c r="F293" s="195"/>
      <c r="G293" s="196">
        <f>E293*B293</f>
        <v>0</v>
      </c>
      <c r="H293" s="197"/>
    </row>
    <row r="294" spans="1:8" ht="14.25" customHeight="1" outlineLevel="1" x14ac:dyDescent="0.3">
      <c r="A294" s="60"/>
      <c r="B294" s="56"/>
      <c r="C294" s="51" t="s">
        <v>11</v>
      </c>
      <c r="D294" s="51" t="s">
        <v>12</v>
      </c>
      <c r="E294" s="51" t="s">
        <v>13</v>
      </c>
      <c r="F294" s="51" t="s">
        <v>14</v>
      </c>
      <c r="G294" s="51"/>
      <c r="H294" s="191" t="s">
        <v>171</v>
      </c>
    </row>
    <row r="295" spans="1:8" ht="14.25" customHeight="1" outlineLevel="1" x14ac:dyDescent="0.3">
      <c r="A295" s="60"/>
      <c r="B295" s="153" t="s">
        <v>15</v>
      </c>
      <c r="C295" s="22"/>
      <c r="D295" s="22"/>
      <c r="E295" s="22"/>
      <c r="F295" s="22"/>
      <c r="G295" s="52"/>
      <c r="H295" s="190"/>
    </row>
    <row r="296" spans="1:8" ht="14.25" customHeight="1" outlineLevel="1" x14ac:dyDescent="0.3">
      <c r="A296" s="60"/>
      <c r="B296" s="17" t="s">
        <v>92</v>
      </c>
      <c r="C296" s="22"/>
      <c r="D296" s="22"/>
      <c r="E296" s="22"/>
      <c r="F296" s="22"/>
      <c r="G296" s="52"/>
      <c r="H296" s="190"/>
    </row>
    <row r="297" spans="1:8" ht="14.25" customHeight="1" outlineLevel="1" x14ac:dyDescent="0.3">
      <c r="A297" s="60"/>
      <c r="B297" s="19" t="s">
        <v>95</v>
      </c>
      <c r="C297" s="22"/>
      <c r="D297" s="22"/>
      <c r="E297" s="22"/>
      <c r="F297" s="22"/>
      <c r="G297" s="52"/>
      <c r="H297" s="190"/>
    </row>
    <row r="298" spans="1:8" ht="14.25" customHeight="1" outlineLevel="1" x14ac:dyDescent="0.3">
      <c r="A298" s="60"/>
      <c r="B298" s="155" t="s">
        <v>90</v>
      </c>
      <c r="C298" s="22"/>
      <c r="D298" s="22"/>
      <c r="E298" s="22"/>
      <c r="F298" s="22"/>
      <c r="G298" s="52"/>
      <c r="H298" s="190"/>
    </row>
    <row r="299" spans="1:8" ht="14.25" customHeight="1" outlineLevel="1" x14ac:dyDescent="0.3">
      <c r="A299" s="60"/>
      <c r="B299" s="16" t="s">
        <v>91</v>
      </c>
      <c r="C299" s="22"/>
      <c r="D299" s="22"/>
      <c r="E299" s="22"/>
      <c r="F299" s="22"/>
      <c r="G299" s="52"/>
      <c r="H299" s="190"/>
    </row>
    <row r="300" spans="1:8" ht="14.25" customHeight="1" outlineLevel="1" x14ac:dyDescent="0.3">
      <c r="A300" s="60"/>
      <c r="B300" s="54"/>
      <c r="C300" s="56"/>
      <c r="D300" s="55"/>
      <c r="E300" s="56"/>
      <c r="F300" s="55"/>
      <c r="G300" s="51"/>
      <c r="H300" s="190" t="s">
        <v>172</v>
      </c>
    </row>
    <row r="301" spans="1:8" ht="14.25" customHeight="1" outlineLevel="1" x14ac:dyDescent="0.3">
      <c r="A301" s="60"/>
      <c r="B301" s="54"/>
      <c r="C301" s="56"/>
      <c r="D301" s="55"/>
      <c r="E301" s="56"/>
      <c r="F301" s="55"/>
      <c r="G301" s="51"/>
      <c r="H301" s="190"/>
    </row>
    <row r="302" spans="1:8" ht="14.25" customHeight="1" outlineLevel="1" x14ac:dyDescent="0.3">
      <c r="A302" s="60"/>
      <c r="B302" s="56"/>
      <c r="C302" s="56"/>
      <c r="D302" s="55"/>
      <c r="E302" s="56"/>
      <c r="F302" s="55"/>
      <c r="G302" s="54"/>
      <c r="H302" s="73" t="s">
        <v>110</v>
      </c>
    </row>
    <row r="303" spans="1:8" ht="14.25" customHeight="1" outlineLevel="1" x14ac:dyDescent="0.3">
      <c r="A303" s="96"/>
      <c r="B303" s="76"/>
      <c r="C303" s="56"/>
      <c r="D303" s="55"/>
      <c r="E303" s="56"/>
      <c r="F303" s="55"/>
      <c r="G303" s="55"/>
      <c r="H303" s="73" t="s">
        <v>111</v>
      </c>
    </row>
    <row r="304" spans="1:8" ht="14.25" customHeight="1" outlineLevel="1" x14ac:dyDescent="0.3">
      <c r="A304" s="87"/>
      <c r="B304" s="57"/>
      <c r="C304" s="68"/>
      <c r="D304" s="69"/>
      <c r="E304" s="68"/>
      <c r="F304" s="69"/>
      <c r="G304" s="55"/>
      <c r="H304" s="71" t="s">
        <v>148</v>
      </c>
    </row>
    <row r="305" spans="1:8" outlineLevel="1" x14ac:dyDescent="0.3">
      <c r="A305" s="36" t="s">
        <v>52</v>
      </c>
      <c r="B305" s="37" t="s">
        <v>150</v>
      </c>
      <c r="C305" s="204" t="s">
        <v>25</v>
      </c>
      <c r="D305" s="205"/>
      <c r="E305" s="204" t="s">
        <v>26</v>
      </c>
      <c r="F305" s="205"/>
      <c r="G305" s="189" t="s">
        <v>21</v>
      </c>
      <c r="H305" s="189"/>
    </row>
    <row r="306" spans="1:8" ht="24" outlineLevel="1" x14ac:dyDescent="0.3">
      <c r="A306" s="62" t="s">
        <v>40</v>
      </c>
      <c r="B306" s="24">
        <f>SUM(C308:F311)</f>
        <v>0</v>
      </c>
      <c r="C306" s="194">
        <v>189.44</v>
      </c>
      <c r="D306" s="195"/>
      <c r="E306" s="194">
        <f>-C306*($F$1-100)/100</f>
        <v>142.08000000000001</v>
      </c>
      <c r="F306" s="195"/>
      <c r="G306" s="196">
        <f>E306*B306</f>
        <v>0</v>
      </c>
      <c r="H306" s="197"/>
    </row>
    <row r="307" spans="1:8" ht="14.25" customHeight="1" outlineLevel="1" x14ac:dyDescent="0.3">
      <c r="A307" s="60"/>
      <c r="B307" s="56"/>
      <c r="C307" s="51" t="s">
        <v>11</v>
      </c>
      <c r="D307" s="51" t="s">
        <v>12</v>
      </c>
      <c r="E307" s="51" t="s">
        <v>13</v>
      </c>
      <c r="F307" s="51" t="s">
        <v>14</v>
      </c>
      <c r="G307" s="51"/>
      <c r="H307" s="191" t="s">
        <v>173</v>
      </c>
    </row>
    <row r="308" spans="1:8" ht="14.25" customHeight="1" outlineLevel="1" x14ac:dyDescent="0.3">
      <c r="A308" s="60"/>
      <c r="B308" s="155" t="s">
        <v>90</v>
      </c>
      <c r="C308" s="22"/>
      <c r="D308" s="22"/>
      <c r="E308" s="22"/>
      <c r="F308" s="22"/>
      <c r="G308" s="52"/>
      <c r="H308" s="190"/>
    </row>
    <row r="309" spans="1:8" ht="14.25" customHeight="1" outlineLevel="1" x14ac:dyDescent="0.3">
      <c r="A309" s="60"/>
      <c r="B309" s="16" t="s">
        <v>91</v>
      </c>
      <c r="C309" s="22"/>
      <c r="D309" s="22"/>
      <c r="E309" s="22"/>
      <c r="F309" s="22"/>
      <c r="G309" s="52"/>
      <c r="H309" s="190"/>
    </row>
    <row r="310" spans="1:8" ht="14.25" customHeight="1" outlineLevel="1" x14ac:dyDescent="0.3">
      <c r="A310" s="60"/>
      <c r="B310" s="153" t="s">
        <v>15</v>
      </c>
      <c r="C310" s="22"/>
      <c r="D310" s="22"/>
      <c r="E310" s="22"/>
      <c r="F310" s="22"/>
      <c r="G310" s="52"/>
      <c r="H310" s="190"/>
    </row>
    <row r="311" spans="1:8" ht="14.25" customHeight="1" outlineLevel="1" x14ac:dyDescent="0.3">
      <c r="A311" s="60"/>
      <c r="B311" s="19" t="s">
        <v>95</v>
      </c>
      <c r="C311" s="22"/>
      <c r="D311" s="22"/>
      <c r="E311" s="22"/>
      <c r="F311" s="22"/>
      <c r="G311" s="52"/>
      <c r="H311" s="190"/>
    </row>
    <row r="312" spans="1:8" ht="14.25" customHeight="1" outlineLevel="1" x14ac:dyDescent="0.3">
      <c r="A312" s="60"/>
      <c r="B312" s="54"/>
      <c r="C312" s="86"/>
      <c r="D312" s="86"/>
      <c r="E312" s="86"/>
      <c r="F312" s="86"/>
      <c r="G312" s="52"/>
      <c r="H312" s="190"/>
    </row>
    <row r="313" spans="1:8" ht="14.25" customHeight="1" outlineLevel="1" x14ac:dyDescent="0.3">
      <c r="A313" s="60"/>
      <c r="B313" s="54"/>
      <c r="C313" s="56"/>
      <c r="D313" s="55"/>
      <c r="E313" s="56"/>
      <c r="F313" s="55"/>
      <c r="G313" s="51"/>
      <c r="H313" s="190"/>
    </row>
    <row r="314" spans="1:8" ht="14.25" customHeight="1" outlineLevel="1" x14ac:dyDescent="0.3">
      <c r="A314" s="60"/>
      <c r="B314" s="54"/>
      <c r="C314" s="56"/>
      <c r="D314" s="55"/>
      <c r="E314" s="56"/>
      <c r="F314" s="55"/>
      <c r="G314" s="51"/>
      <c r="H314" s="190" t="s">
        <v>174</v>
      </c>
    </row>
    <row r="315" spans="1:8" ht="14.25" customHeight="1" outlineLevel="1" x14ac:dyDescent="0.3">
      <c r="A315" s="60"/>
      <c r="B315" s="56"/>
      <c r="C315" s="56"/>
      <c r="D315" s="55"/>
      <c r="E315" s="56"/>
      <c r="F315" s="55"/>
      <c r="G315" s="54"/>
      <c r="H315" s="190"/>
    </row>
    <row r="316" spans="1:8" ht="14.25" customHeight="1" outlineLevel="1" x14ac:dyDescent="0.3">
      <c r="A316" s="96"/>
      <c r="B316" s="76"/>
      <c r="C316" s="56"/>
      <c r="D316" s="55"/>
      <c r="E316" s="56"/>
      <c r="F316" s="55"/>
      <c r="G316" s="55"/>
      <c r="H316" s="73" t="s">
        <v>110</v>
      </c>
    </row>
    <row r="317" spans="1:8" ht="14.25" customHeight="1" outlineLevel="1" x14ac:dyDescent="0.3">
      <c r="A317" s="96"/>
      <c r="B317" s="76"/>
      <c r="C317" s="56"/>
      <c r="D317" s="55"/>
      <c r="E317" s="56"/>
      <c r="F317" s="55"/>
      <c r="G317" s="55"/>
      <c r="H317" s="73" t="s">
        <v>111</v>
      </c>
    </row>
    <row r="318" spans="1:8" ht="14.25" customHeight="1" outlineLevel="1" x14ac:dyDescent="0.3">
      <c r="A318" s="87"/>
      <c r="B318" s="57"/>
      <c r="C318" s="68"/>
      <c r="D318" s="69"/>
      <c r="E318" s="68"/>
      <c r="F318" s="69"/>
      <c r="G318" s="55"/>
      <c r="H318" s="71" t="s">
        <v>148</v>
      </c>
    </row>
    <row r="319" spans="1:8" outlineLevel="1" x14ac:dyDescent="0.3">
      <c r="A319" s="36" t="s">
        <v>53</v>
      </c>
      <c r="B319" s="37" t="s">
        <v>150</v>
      </c>
      <c r="C319" s="204" t="s">
        <v>25</v>
      </c>
      <c r="D319" s="205"/>
      <c r="E319" s="204" t="s">
        <v>26</v>
      </c>
      <c r="F319" s="205"/>
      <c r="G319" s="189" t="s">
        <v>21</v>
      </c>
      <c r="H319" s="189"/>
    </row>
    <row r="320" spans="1:8" ht="24" outlineLevel="1" x14ac:dyDescent="0.3">
      <c r="A320" s="62" t="s">
        <v>40</v>
      </c>
      <c r="B320" s="24">
        <f>SUM(C322:F327)</f>
        <v>0</v>
      </c>
      <c r="C320" s="194">
        <v>215.04</v>
      </c>
      <c r="D320" s="195"/>
      <c r="E320" s="194">
        <f>-C320*($F$1-100)/100</f>
        <v>161.28</v>
      </c>
      <c r="F320" s="195"/>
      <c r="G320" s="196">
        <f>E320*B320</f>
        <v>0</v>
      </c>
      <c r="H320" s="197"/>
    </row>
    <row r="321" spans="1:8" ht="14.25" customHeight="1" outlineLevel="1" x14ac:dyDescent="0.3">
      <c r="A321" s="60"/>
      <c r="B321" s="56"/>
      <c r="C321" s="51" t="s">
        <v>11</v>
      </c>
      <c r="D321" s="51" t="s">
        <v>12</v>
      </c>
      <c r="E321" s="51" t="s">
        <v>13</v>
      </c>
      <c r="F321" s="51" t="s">
        <v>14</v>
      </c>
      <c r="G321" s="51"/>
      <c r="H321" s="191" t="s">
        <v>179</v>
      </c>
    </row>
    <row r="322" spans="1:8" ht="14.25" customHeight="1" outlineLevel="1" x14ac:dyDescent="0.3">
      <c r="A322" s="60"/>
      <c r="B322" s="17" t="s">
        <v>92</v>
      </c>
      <c r="C322" s="22"/>
      <c r="D322" s="22"/>
      <c r="E322" s="22"/>
      <c r="F322" s="22"/>
      <c r="G322" s="52"/>
      <c r="H322" s="190"/>
    </row>
    <row r="323" spans="1:8" ht="14.25" customHeight="1" outlineLevel="1" x14ac:dyDescent="0.3">
      <c r="A323" s="60"/>
      <c r="B323" s="19" t="s">
        <v>95</v>
      </c>
      <c r="C323" s="22"/>
      <c r="D323" s="22"/>
      <c r="E323" s="22"/>
      <c r="F323" s="22"/>
      <c r="G323" s="52"/>
      <c r="H323" s="190"/>
    </row>
    <row r="324" spans="1:8" ht="14.25" customHeight="1" outlineLevel="1" x14ac:dyDescent="0.3">
      <c r="A324" s="60"/>
      <c r="B324" s="155" t="s">
        <v>90</v>
      </c>
      <c r="C324" s="22"/>
      <c r="D324" s="22"/>
      <c r="E324" s="22"/>
      <c r="F324" s="22"/>
      <c r="G324" s="52"/>
      <c r="H324" s="190"/>
    </row>
    <row r="325" spans="1:8" ht="14.25" customHeight="1" outlineLevel="1" x14ac:dyDescent="0.3">
      <c r="A325" s="60"/>
      <c r="B325" s="16" t="s">
        <v>91</v>
      </c>
      <c r="C325" s="22"/>
      <c r="D325" s="22"/>
      <c r="E325" s="22"/>
      <c r="F325" s="22"/>
      <c r="G325" s="52"/>
      <c r="H325" s="190"/>
    </row>
    <row r="326" spans="1:8" ht="14.25" customHeight="1" outlineLevel="1" x14ac:dyDescent="0.3">
      <c r="A326" s="60"/>
      <c r="B326" s="20" t="s">
        <v>94</v>
      </c>
      <c r="C326" s="22"/>
      <c r="D326" s="22"/>
      <c r="E326" s="22"/>
      <c r="F326" s="22"/>
      <c r="G326" s="52"/>
      <c r="H326" s="190"/>
    </row>
    <row r="327" spans="1:8" ht="14.25" customHeight="1" outlineLevel="1" x14ac:dyDescent="0.3">
      <c r="A327" s="60"/>
      <c r="B327" s="18" t="s">
        <v>93</v>
      </c>
      <c r="C327" s="177"/>
      <c r="D327" s="177"/>
      <c r="E327" s="177"/>
      <c r="F327" s="177"/>
      <c r="G327" s="51"/>
      <c r="H327" s="190"/>
    </row>
    <row r="328" spans="1:8" ht="14.25" customHeight="1" outlineLevel="1" x14ac:dyDescent="0.3">
      <c r="A328" s="60"/>
      <c r="B328" s="56"/>
      <c r="C328" s="56"/>
      <c r="D328" s="55"/>
      <c r="E328" s="56"/>
      <c r="F328" s="55"/>
      <c r="G328" s="51"/>
      <c r="H328" s="190" t="s">
        <v>178</v>
      </c>
    </row>
    <row r="329" spans="1:8" ht="14.25" customHeight="1" outlineLevel="1" x14ac:dyDescent="0.3">
      <c r="A329" s="60"/>
      <c r="B329" s="53"/>
      <c r="C329" s="53"/>
      <c r="D329" s="53"/>
      <c r="E329" s="53"/>
      <c r="F329" s="53"/>
      <c r="G329" s="54"/>
      <c r="H329" s="190"/>
    </row>
    <row r="330" spans="1:8" ht="14.25" customHeight="1" outlineLevel="1" x14ac:dyDescent="0.3">
      <c r="A330" s="96"/>
      <c r="B330" s="76"/>
      <c r="C330" s="56"/>
      <c r="D330" s="55"/>
      <c r="E330" s="56"/>
      <c r="F330" s="55"/>
      <c r="G330" s="55"/>
      <c r="H330" s="73" t="s">
        <v>110</v>
      </c>
    </row>
    <row r="331" spans="1:8" ht="14.25" customHeight="1" outlineLevel="1" x14ac:dyDescent="0.3">
      <c r="A331" s="96"/>
      <c r="B331" s="76"/>
      <c r="C331" s="56"/>
      <c r="D331" s="55"/>
      <c r="E331" s="56"/>
      <c r="F331" s="55"/>
      <c r="G331" s="55"/>
      <c r="H331" s="73" t="s">
        <v>111</v>
      </c>
    </row>
    <row r="332" spans="1:8" ht="14.25" customHeight="1" outlineLevel="1" x14ac:dyDescent="0.3">
      <c r="A332" s="87"/>
      <c r="B332" s="57"/>
      <c r="C332" s="68"/>
      <c r="D332" s="69"/>
      <c r="E332" s="68"/>
      <c r="F332" s="69"/>
      <c r="G332" s="69"/>
      <c r="H332" s="72" t="s">
        <v>148</v>
      </c>
    </row>
    <row r="333" spans="1:8" outlineLevel="1" x14ac:dyDescent="0.3">
      <c r="A333" s="36" t="s">
        <v>54</v>
      </c>
      <c r="B333" s="37" t="s">
        <v>150</v>
      </c>
      <c r="C333" s="204" t="s">
        <v>25</v>
      </c>
      <c r="D333" s="205"/>
      <c r="E333" s="204" t="s">
        <v>26</v>
      </c>
      <c r="F333" s="205"/>
      <c r="G333" s="204" t="s">
        <v>21</v>
      </c>
      <c r="H333" s="205"/>
    </row>
    <row r="334" spans="1:8" ht="24" outlineLevel="1" x14ac:dyDescent="0.3">
      <c r="A334" s="62" t="s">
        <v>40</v>
      </c>
      <c r="B334" s="24">
        <f>SUM(C336:C339)</f>
        <v>0</v>
      </c>
      <c r="C334" s="194">
        <v>225.79</v>
      </c>
      <c r="D334" s="195"/>
      <c r="E334" s="194">
        <f>-C334*($F$1-100)/100</f>
        <v>169.3425</v>
      </c>
      <c r="F334" s="195"/>
      <c r="G334" s="196">
        <f>E334*B334</f>
        <v>0</v>
      </c>
      <c r="H334" s="197"/>
    </row>
    <row r="335" spans="1:8" ht="14.25" customHeight="1" outlineLevel="1" x14ac:dyDescent="0.3">
      <c r="A335" s="60"/>
      <c r="B335" s="56"/>
      <c r="C335" s="51" t="s">
        <v>3</v>
      </c>
      <c r="D335" s="56"/>
      <c r="E335" s="56"/>
      <c r="F335" s="86"/>
      <c r="G335" s="51"/>
      <c r="H335" s="191" t="s">
        <v>179</v>
      </c>
    </row>
    <row r="336" spans="1:8" ht="14.25" customHeight="1" outlineLevel="1" x14ac:dyDescent="0.3">
      <c r="A336" s="60"/>
      <c r="B336" s="155" t="s">
        <v>90</v>
      </c>
      <c r="C336" s="177"/>
      <c r="D336" s="54"/>
      <c r="E336" s="54"/>
      <c r="F336" s="86"/>
      <c r="G336" s="52"/>
      <c r="H336" s="190"/>
    </row>
    <row r="337" spans="1:8" ht="14.25" customHeight="1" outlineLevel="1" x14ac:dyDescent="0.3">
      <c r="A337" s="60"/>
      <c r="B337" s="16" t="s">
        <v>91</v>
      </c>
      <c r="C337" s="177"/>
      <c r="D337" s="54"/>
      <c r="E337" s="54"/>
      <c r="F337" s="86"/>
      <c r="G337" s="52"/>
      <c r="H337" s="190"/>
    </row>
    <row r="338" spans="1:8" ht="14.25" customHeight="1" outlineLevel="1" x14ac:dyDescent="0.3">
      <c r="A338" s="60"/>
      <c r="B338" s="17" t="s">
        <v>92</v>
      </c>
      <c r="C338" s="177"/>
      <c r="D338" s="54"/>
      <c r="E338" s="54"/>
      <c r="F338" s="86"/>
      <c r="G338" s="52"/>
      <c r="H338" s="190"/>
    </row>
    <row r="339" spans="1:8" ht="14.25" customHeight="1" outlineLevel="1" x14ac:dyDescent="0.3">
      <c r="A339" s="60"/>
      <c r="B339" s="19" t="s">
        <v>95</v>
      </c>
      <c r="C339" s="177"/>
      <c r="D339" s="54"/>
      <c r="E339" s="54"/>
      <c r="F339" s="86"/>
      <c r="G339" s="52"/>
      <c r="H339" s="190"/>
    </row>
    <row r="340" spans="1:8" ht="14.25" customHeight="1" outlineLevel="1" x14ac:dyDescent="0.3">
      <c r="A340" s="60"/>
      <c r="B340" s="54"/>
      <c r="C340" s="56"/>
      <c r="D340" s="55"/>
      <c r="E340" s="56"/>
      <c r="F340" s="55"/>
      <c r="G340" s="54"/>
      <c r="H340" s="190"/>
    </row>
    <row r="341" spans="1:8" ht="14.25" customHeight="1" outlineLevel="1" x14ac:dyDescent="0.3">
      <c r="A341" s="60"/>
      <c r="B341" s="54"/>
      <c r="C341" s="54"/>
      <c r="D341" s="54"/>
      <c r="E341" s="54"/>
      <c r="F341" s="54"/>
      <c r="G341" s="54"/>
      <c r="H341" s="190"/>
    </row>
    <row r="342" spans="1:8" ht="14.25" customHeight="1" outlineLevel="1" x14ac:dyDescent="0.3">
      <c r="A342" s="60"/>
      <c r="B342" s="54"/>
      <c r="C342" s="54"/>
      <c r="D342" s="54"/>
      <c r="E342" s="54"/>
      <c r="F342" s="54"/>
      <c r="G342" s="54"/>
      <c r="H342" s="135" t="s">
        <v>284</v>
      </c>
    </row>
    <row r="343" spans="1:8" ht="14.25" customHeight="1" outlineLevel="1" x14ac:dyDescent="0.3">
      <c r="A343" s="60"/>
      <c r="B343" s="56"/>
      <c r="C343" s="86"/>
      <c r="D343" s="86"/>
      <c r="E343" s="86"/>
      <c r="F343" s="86"/>
      <c r="G343" s="54"/>
      <c r="H343" s="73" t="s">
        <v>110</v>
      </c>
    </row>
    <row r="344" spans="1:8" ht="14.25" customHeight="1" outlineLevel="1" x14ac:dyDescent="0.3">
      <c r="A344" s="96"/>
      <c r="B344" s="76"/>
      <c r="C344" s="56"/>
      <c r="D344" s="55"/>
      <c r="E344" s="56"/>
      <c r="F344" s="55"/>
      <c r="G344" s="55"/>
      <c r="H344" s="73" t="s">
        <v>111</v>
      </c>
    </row>
    <row r="345" spans="1:8" ht="14.25" customHeight="1" outlineLevel="1" x14ac:dyDescent="0.3">
      <c r="A345" s="96"/>
      <c r="B345" s="76"/>
      <c r="C345" s="56"/>
      <c r="D345" s="55"/>
      <c r="E345" s="56"/>
      <c r="F345" s="55"/>
      <c r="G345" s="55"/>
      <c r="H345" s="71" t="s">
        <v>148</v>
      </c>
    </row>
    <row r="346" spans="1:8" outlineLevel="1" x14ac:dyDescent="0.3">
      <c r="A346" s="142" t="s">
        <v>55</v>
      </c>
      <c r="B346" s="15" t="s">
        <v>150</v>
      </c>
      <c r="C346" s="189" t="s">
        <v>25</v>
      </c>
      <c r="D346" s="189"/>
      <c r="E346" s="189" t="s">
        <v>26</v>
      </c>
      <c r="F346" s="189"/>
      <c r="G346" s="189" t="s">
        <v>21</v>
      </c>
      <c r="H346" s="189"/>
    </row>
    <row r="347" spans="1:8" ht="24" outlineLevel="1" x14ac:dyDescent="0.3">
      <c r="A347" s="62" t="s">
        <v>40</v>
      </c>
      <c r="B347" s="24">
        <f>SUM(C349:F353)</f>
        <v>0</v>
      </c>
      <c r="C347" s="194">
        <v>232.96</v>
      </c>
      <c r="D347" s="195"/>
      <c r="E347" s="194">
        <f>-C347*($F$1-100)/100</f>
        <v>174.72</v>
      </c>
      <c r="F347" s="195"/>
      <c r="G347" s="196">
        <f>E347*B347</f>
        <v>0</v>
      </c>
      <c r="H347" s="197"/>
    </row>
    <row r="348" spans="1:8" ht="14.25" customHeight="1" outlineLevel="1" x14ac:dyDescent="0.3">
      <c r="A348" s="60"/>
      <c r="B348" s="56"/>
      <c r="C348" s="51" t="s">
        <v>11</v>
      </c>
      <c r="D348" s="51" t="s">
        <v>12</v>
      </c>
      <c r="E348" s="51" t="s">
        <v>13</v>
      </c>
      <c r="F348" s="51" t="s">
        <v>14</v>
      </c>
      <c r="G348" s="51"/>
      <c r="H348" s="191" t="s">
        <v>180</v>
      </c>
    </row>
    <row r="349" spans="1:8" ht="14.25" customHeight="1" outlineLevel="1" x14ac:dyDescent="0.3">
      <c r="A349" s="60"/>
      <c r="B349" s="17" t="s">
        <v>92</v>
      </c>
      <c r="C349" s="22"/>
      <c r="D349" s="32"/>
      <c r="E349" s="22"/>
      <c r="F349" s="22"/>
      <c r="G349" s="52"/>
      <c r="H349" s="190"/>
    </row>
    <row r="350" spans="1:8" ht="14.25" customHeight="1" outlineLevel="1" x14ac:dyDescent="0.3">
      <c r="A350" s="60"/>
      <c r="B350" s="19" t="s">
        <v>95</v>
      </c>
      <c r="C350" s="22"/>
      <c r="D350" s="22"/>
      <c r="E350" s="22"/>
      <c r="F350" s="22"/>
      <c r="G350" s="52"/>
      <c r="H350" s="190"/>
    </row>
    <row r="351" spans="1:8" ht="14.25" customHeight="1" outlineLevel="1" x14ac:dyDescent="0.3">
      <c r="A351" s="60"/>
      <c r="B351" s="164" t="s">
        <v>90</v>
      </c>
      <c r="C351" s="22"/>
      <c r="D351" s="22"/>
      <c r="E351" s="22"/>
      <c r="F351" s="22"/>
      <c r="G351" s="52"/>
      <c r="H351" s="190"/>
    </row>
    <row r="352" spans="1:8" ht="14.25" customHeight="1" outlineLevel="1" x14ac:dyDescent="0.3">
      <c r="A352" s="60"/>
      <c r="B352" s="179" t="s">
        <v>91</v>
      </c>
      <c r="C352" s="22"/>
      <c r="D352" s="22"/>
      <c r="E352" s="22"/>
      <c r="F352" s="22"/>
      <c r="G352" s="52"/>
      <c r="H352" s="190"/>
    </row>
    <row r="353" spans="1:8" ht="14.25" customHeight="1" outlineLevel="1" x14ac:dyDescent="0.3">
      <c r="A353" s="60"/>
      <c r="B353" s="20" t="s">
        <v>94</v>
      </c>
      <c r="C353" s="22"/>
      <c r="D353" s="22"/>
      <c r="E353" s="22"/>
      <c r="F353" s="22"/>
      <c r="G353" s="52"/>
      <c r="H353" s="190"/>
    </row>
    <row r="354" spans="1:8" ht="14.25" customHeight="1" outlineLevel="1" x14ac:dyDescent="0.3">
      <c r="A354" s="60"/>
      <c r="B354" s="54"/>
      <c r="C354" s="56"/>
      <c r="D354" s="55"/>
      <c r="E354" s="56"/>
      <c r="F354" s="55"/>
      <c r="G354" s="56"/>
      <c r="H354" s="190"/>
    </row>
    <row r="355" spans="1:8" ht="14.25" customHeight="1" outlineLevel="1" x14ac:dyDescent="0.3">
      <c r="A355" s="60"/>
      <c r="B355" s="54"/>
      <c r="C355" s="56"/>
      <c r="D355" s="55"/>
      <c r="E355" s="56"/>
      <c r="F355" s="55"/>
      <c r="G355" s="56"/>
      <c r="H355" s="190"/>
    </row>
    <row r="356" spans="1:8" ht="14.25" customHeight="1" outlineLevel="1" x14ac:dyDescent="0.3">
      <c r="A356" s="60"/>
      <c r="B356" s="54"/>
      <c r="C356" s="56"/>
      <c r="D356" s="56"/>
      <c r="E356" s="56"/>
      <c r="F356" s="56"/>
      <c r="G356" s="56"/>
      <c r="H356" s="190" t="s">
        <v>178</v>
      </c>
    </row>
    <row r="357" spans="1:8" ht="14.25" customHeight="1" outlineLevel="1" x14ac:dyDescent="0.3">
      <c r="A357" s="60"/>
      <c r="B357" s="56"/>
      <c r="C357" s="86"/>
      <c r="D357" s="86"/>
      <c r="E357" s="86"/>
      <c r="F357" s="86"/>
      <c r="G357" s="54"/>
      <c r="H357" s="190"/>
    </row>
    <row r="358" spans="1:8" ht="14.25" customHeight="1" outlineLevel="1" x14ac:dyDescent="0.3">
      <c r="A358" s="96"/>
      <c r="B358" s="76"/>
      <c r="C358" s="56"/>
      <c r="D358" s="55"/>
      <c r="E358" s="56"/>
      <c r="F358" s="55"/>
      <c r="G358" s="55"/>
      <c r="H358" s="73" t="s">
        <v>110</v>
      </c>
    </row>
    <row r="359" spans="1:8" ht="14.25" customHeight="1" outlineLevel="1" x14ac:dyDescent="0.3">
      <c r="A359" s="96"/>
      <c r="B359" s="76"/>
      <c r="C359" s="56"/>
      <c r="D359" s="55"/>
      <c r="E359" s="56"/>
      <c r="F359" s="55"/>
      <c r="G359" s="55"/>
      <c r="H359" s="73" t="s">
        <v>111</v>
      </c>
    </row>
    <row r="360" spans="1:8" ht="14.25" customHeight="1" outlineLevel="1" x14ac:dyDescent="0.3">
      <c r="A360" s="87"/>
      <c r="B360" s="57"/>
      <c r="C360" s="68"/>
      <c r="D360" s="69"/>
      <c r="E360" s="68"/>
      <c r="F360" s="69"/>
      <c r="G360" s="55"/>
      <c r="H360" s="71" t="s">
        <v>148</v>
      </c>
    </row>
    <row r="361" spans="1:8" outlineLevel="1" x14ac:dyDescent="0.3">
      <c r="A361" s="36" t="s">
        <v>56</v>
      </c>
      <c r="B361" s="37" t="s">
        <v>150</v>
      </c>
      <c r="C361" s="204" t="s">
        <v>25</v>
      </c>
      <c r="D361" s="205"/>
      <c r="E361" s="204" t="s">
        <v>26</v>
      </c>
      <c r="F361" s="205"/>
      <c r="G361" s="189" t="s">
        <v>21</v>
      </c>
      <c r="H361" s="189"/>
    </row>
    <row r="362" spans="1:8" ht="24" outlineLevel="1" x14ac:dyDescent="0.3">
      <c r="A362" s="62" t="s">
        <v>40</v>
      </c>
      <c r="B362" s="24">
        <f>SUM(C364:C367)</f>
        <v>0</v>
      </c>
      <c r="C362" s="194">
        <v>244.61</v>
      </c>
      <c r="D362" s="195"/>
      <c r="E362" s="194">
        <f>-C362*($F$1-100)/100</f>
        <v>183.45750000000001</v>
      </c>
      <c r="F362" s="195"/>
      <c r="G362" s="196">
        <f>E362*B362</f>
        <v>0</v>
      </c>
      <c r="H362" s="197"/>
    </row>
    <row r="363" spans="1:8" ht="14.25" customHeight="1" outlineLevel="1" x14ac:dyDescent="0.3">
      <c r="A363" s="60"/>
      <c r="B363" s="56"/>
      <c r="C363" s="51" t="s">
        <v>3</v>
      </c>
      <c r="D363" s="56"/>
      <c r="E363" s="56"/>
      <c r="F363" s="86"/>
      <c r="G363" s="51"/>
      <c r="H363" s="191" t="s">
        <v>180</v>
      </c>
    </row>
    <row r="364" spans="1:8" ht="14.25" customHeight="1" outlineLevel="1" x14ac:dyDescent="0.3">
      <c r="A364" s="60"/>
      <c r="B364" s="155" t="s">
        <v>90</v>
      </c>
      <c r="C364" s="22"/>
      <c r="D364" s="54"/>
      <c r="E364" s="54"/>
      <c r="F364" s="86"/>
      <c r="G364" s="52"/>
      <c r="H364" s="190"/>
    </row>
    <row r="365" spans="1:8" ht="14.25" customHeight="1" outlineLevel="1" x14ac:dyDescent="0.3">
      <c r="A365" s="60"/>
      <c r="B365" s="16" t="s">
        <v>91</v>
      </c>
      <c r="C365" s="22"/>
      <c r="D365" s="54"/>
      <c r="E365" s="54"/>
      <c r="F365" s="86"/>
      <c r="G365" s="52"/>
      <c r="H365" s="190"/>
    </row>
    <row r="366" spans="1:8" ht="14.25" customHeight="1" outlineLevel="1" x14ac:dyDescent="0.3">
      <c r="A366" s="60"/>
      <c r="B366" s="17" t="s">
        <v>92</v>
      </c>
      <c r="C366" s="22"/>
      <c r="D366" s="54"/>
      <c r="E366" s="54"/>
      <c r="F366" s="86"/>
      <c r="G366" s="52"/>
      <c r="H366" s="190"/>
    </row>
    <row r="367" spans="1:8" ht="14.25" customHeight="1" outlineLevel="1" x14ac:dyDescent="0.3">
      <c r="A367" s="60"/>
      <c r="B367" s="20" t="s">
        <v>94</v>
      </c>
      <c r="C367" s="22"/>
      <c r="D367" s="54"/>
      <c r="E367" s="54"/>
      <c r="F367" s="86"/>
      <c r="G367" s="52"/>
      <c r="H367" s="190"/>
    </row>
    <row r="368" spans="1:8" ht="14.25" customHeight="1" outlineLevel="1" x14ac:dyDescent="0.3">
      <c r="A368" s="60"/>
      <c r="B368" s="86"/>
      <c r="C368" s="86"/>
      <c r="D368" s="86"/>
      <c r="E368" s="86"/>
      <c r="F368" s="86"/>
      <c r="G368" s="54"/>
      <c r="H368" s="190"/>
    </row>
    <row r="369" spans="1:8" ht="14.25" customHeight="1" outlineLevel="1" x14ac:dyDescent="0.3">
      <c r="A369" s="60"/>
      <c r="B369" s="54"/>
      <c r="C369" s="56"/>
      <c r="D369" s="55"/>
      <c r="E369" s="56"/>
      <c r="F369" s="55"/>
      <c r="G369" s="54"/>
      <c r="H369" s="190"/>
    </row>
    <row r="370" spans="1:8" ht="14.25" customHeight="1" outlineLevel="1" x14ac:dyDescent="0.3">
      <c r="A370" s="60"/>
      <c r="B370" s="54"/>
      <c r="C370" s="56"/>
      <c r="D370" s="55"/>
      <c r="E370" s="56"/>
      <c r="F370" s="55"/>
      <c r="G370" s="54"/>
      <c r="H370" s="190"/>
    </row>
    <row r="371" spans="1:8" ht="14.25" customHeight="1" outlineLevel="1" x14ac:dyDescent="0.3">
      <c r="A371" s="60"/>
      <c r="B371" s="54"/>
      <c r="C371" s="54"/>
      <c r="D371" s="54"/>
      <c r="E371" s="54"/>
      <c r="F371" s="54"/>
      <c r="G371" s="54"/>
      <c r="H371" s="135" t="s">
        <v>284</v>
      </c>
    </row>
    <row r="372" spans="1:8" ht="14.25" customHeight="1" outlineLevel="1" x14ac:dyDescent="0.3">
      <c r="A372" s="60"/>
      <c r="B372" s="56"/>
      <c r="C372" s="86"/>
      <c r="D372" s="86"/>
      <c r="E372" s="86"/>
      <c r="F372" s="86"/>
      <c r="G372" s="54"/>
      <c r="H372" s="73" t="s">
        <v>110</v>
      </c>
    </row>
    <row r="373" spans="1:8" ht="14.25" customHeight="1" outlineLevel="1" x14ac:dyDescent="0.3">
      <c r="A373" s="96"/>
      <c r="B373" s="76"/>
      <c r="C373" s="56"/>
      <c r="D373" s="55"/>
      <c r="E373" s="56"/>
      <c r="F373" s="55"/>
      <c r="G373" s="55"/>
      <c r="H373" s="73" t="s">
        <v>111</v>
      </c>
    </row>
    <row r="374" spans="1:8" ht="14.25" customHeight="1" outlineLevel="1" x14ac:dyDescent="0.3">
      <c r="A374" s="96"/>
      <c r="B374" s="76"/>
      <c r="C374" s="56"/>
      <c r="D374" s="55"/>
      <c r="E374" s="56"/>
      <c r="F374" s="55"/>
      <c r="G374" s="55"/>
      <c r="H374" s="71" t="s">
        <v>148</v>
      </c>
    </row>
    <row r="375" spans="1:8" ht="14.25" customHeight="1" outlineLevel="1" x14ac:dyDescent="0.3">
      <c r="A375" s="142" t="s">
        <v>287</v>
      </c>
      <c r="B375" s="15" t="s">
        <v>150</v>
      </c>
      <c r="C375" s="189" t="s">
        <v>25</v>
      </c>
      <c r="D375" s="189"/>
      <c r="E375" s="189" t="s">
        <v>26</v>
      </c>
      <c r="F375" s="189"/>
      <c r="G375" s="189" t="s">
        <v>21</v>
      </c>
      <c r="H375" s="189"/>
    </row>
    <row r="376" spans="1:8" ht="14.25" customHeight="1" outlineLevel="1" x14ac:dyDescent="0.3">
      <c r="A376" s="62" t="s">
        <v>40</v>
      </c>
      <c r="B376" s="24">
        <f>SUM(C378:E380)</f>
        <v>0</v>
      </c>
      <c r="C376" s="194">
        <v>290.3</v>
      </c>
      <c r="D376" s="195"/>
      <c r="E376" s="194">
        <f>-C376*($F$1-100)/100</f>
        <v>217.72499999999999</v>
      </c>
      <c r="F376" s="195"/>
      <c r="G376" s="196">
        <f>E376*B376</f>
        <v>0</v>
      </c>
      <c r="H376" s="197"/>
    </row>
    <row r="377" spans="1:8" ht="14.25" customHeight="1" outlineLevel="1" x14ac:dyDescent="0.3">
      <c r="A377" s="60"/>
      <c r="B377" s="56"/>
      <c r="C377" s="51" t="s">
        <v>11</v>
      </c>
      <c r="D377" s="51" t="s">
        <v>12</v>
      </c>
      <c r="E377" s="51" t="s">
        <v>13</v>
      </c>
      <c r="F377" s="51"/>
      <c r="G377" s="51"/>
      <c r="H377" s="191" t="s">
        <v>288</v>
      </c>
    </row>
    <row r="378" spans="1:8" ht="14.25" customHeight="1" outlineLevel="1" x14ac:dyDescent="0.3">
      <c r="A378" s="60"/>
      <c r="B378" s="145" t="s">
        <v>90</v>
      </c>
      <c r="C378" s="22"/>
      <c r="D378" s="22"/>
      <c r="E378" s="22"/>
      <c r="F378" s="52"/>
      <c r="G378" s="52"/>
      <c r="H378" s="190"/>
    </row>
    <row r="379" spans="1:8" ht="14.25" customHeight="1" outlineLevel="1" x14ac:dyDescent="0.3">
      <c r="A379" s="60"/>
      <c r="B379" s="16" t="s">
        <v>91</v>
      </c>
      <c r="C379" s="22"/>
      <c r="D379" s="22"/>
      <c r="E379" s="22"/>
      <c r="F379" s="52"/>
      <c r="G379" s="52"/>
      <c r="H379" s="190"/>
    </row>
    <row r="380" spans="1:8" ht="14.25" customHeight="1" outlineLevel="1" x14ac:dyDescent="0.3">
      <c r="A380" s="60"/>
      <c r="B380" s="17" t="s">
        <v>92</v>
      </c>
      <c r="C380" s="177"/>
      <c r="D380" s="177"/>
      <c r="E380" s="146" t="s">
        <v>273</v>
      </c>
      <c r="F380" s="52"/>
      <c r="G380" s="52"/>
      <c r="H380" s="190"/>
    </row>
    <row r="381" spans="1:8" ht="14.25" customHeight="1" outlineLevel="1" x14ac:dyDescent="0.3">
      <c r="A381" s="60"/>
      <c r="B381" s="167"/>
      <c r="C381" s="168"/>
      <c r="D381" s="168"/>
      <c r="E381" s="168"/>
      <c r="F381" s="52"/>
      <c r="G381" s="52"/>
      <c r="H381" s="190"/>
    </row>
    <row r="382" spans="1:8" ht="14.25" customHeight="1" outlineLevel="1" x14ac:dyDescent="0.3">
      <c r="A382" s="60"/>
      <c r="B382" s="167"/>
      <c r="C382" s="168"/>
      <c r="D382" s="168"/>
      <c r="E382" s="168"/>
      <c r="F382" s="52"/>
      <c r="G382" s="54"/>
      <c r="H382" s="190"/>
    </row>
    <row r="383" spans="1:8" ht="14.25" customHeight="1" outlineLevel="1" x14ac:dyDescent="0.3">
      <c r="A383" s="60"/>
      <c r="B383" s="54"/>
      <c r="C383" s="56"/>
      <c r="D383" s="55"/>
      <c r="E383" s="56"/>
      <c r="F383" s="55"/>
      <c r="G383" s="54"/>
      <c r="H383" s="190"/>
    </row>
    <row r="384" spans="1:8" ht="14.25" customHeight="1" outlineLevel="1" x14ac:dyDescent="0.3">
      <c r="A384" s="60"/>
      <c r="B384" s="54"/>
      <c r="C384" s="56"/>
      <c r="D384" s="55"/>
      <c r="E384" s="56"/>
      <c r="F384" s="55"/>
      <c r="G384" s="54"/>
      <c r="H384" s="190"/>
    </row>
    <row r="385" spans="1:8" ht="14.25" customHeight="1" outlineLevel="1" x14ac:dyDescent="0.3">
      <c r="A385" s="60"/>
      <c r="B385" s="54"/>
      <c r="C385" s="54"/>
      <c r="D385" s="54"/>
      <c r="E385" s="54"/>
      <c r="F385" s="54"/>
      <c r="G385" s="54"/>
      <c r="H385" s="190" t="s">
        <v>289</v>
      </c>
    </row>
    <row r="386" spans="1:8" ht="14.25" customHeight="1" outlineLevel="1" x14ac:dyDescent="0.3">
      <c r="A386" s="60"/>
      <c r="B386" s="56"/>
      <c r="C386" s="86"/>
      <c r="D386" s="86"/>
      <c r="E386" s="86"/>
      <c r="F386" s="86"/>
      <c r="G386" s="54"/>
      <c r="H386" s="190"/>
    </row>
    <row r="387" spans="1:8" ht="14.25" customHeight="1" outlineLevel="1" x14ac:dyDescent="0.3">
      <c r="A387" s="87"/>
      <c r="B387" s="57"/>
      <c r="C387" s="68"/>
      <c r="D387" s="69"/>
      <c r="E387" s="68"/>
      <c r="F387" s="69"/>
      <c r="G387" s="69"/>
      <c r="H387" s="72" t="s">
        <v>148</v>
      </c>
    </row>
    <row r="388" spans="1:8" outlineLevel="1" x14ac:dyDescent="0.3">
      <c r="A388" s="36" t="s">
        <v>264</v>
      </c>
      <c r="B388" s="37" t="s">
        <v>150</v>
      </c>
      <c r="C388" s="204" t="s">
        <v>25</v>
      </c>
      <c r="D388" s="205"/>
      <c r="E388" s="204" t="s">
        <v>26</v>
      </c>
      <c r="F388" s="205"/>
      <c r="G388" s="189" t="s">
        <v>21</v>
      </c>
      <c r="H388" s="189"/>
    </row>
    <row r="389" spans="1:8" ht="24" outlineLevel="1" x14ac:dyDescent="0.3">
      <c r="A389" s="62" t="s">
        <v>40</v>
      </c>
      <c r="B389" s="24">
        <f>SUM(C391:E391)</f>
        <v>0</v>
      </c>
      <c r="C389" s="194">
        <v>404.99</v>
      </c>
      <c r="D389" s="195"/>
      <c r="E389" s="194">
        <f>-C389*($F$1-100)/100</f>
        <v>303.74250000000001</v>
      </c>
      <c r="F389" s="195"/>
      <c r="G389" s="196">
        <f>E389*B389</f>
        <v>0</v>
      </c>
      <c r="H389" s="197"/>
    </row>
    <row r="390" spans="1:8" ht="14.25" customHeight="1" outlineLevel="1" x14ac:dyDescent="0.3">
      <c r="A390" s="60"/>
      <c r="B390" s="56"/>
      <c r="C390" s="51" t="s">
        <v>11</v>
      </c>
      <c r="D390" s="51" t="s">
        <v>12</v>
      </c>
      <c r="E390" s="51" t="s">
        <v>13</v>
      </c>
      <c r="F390" s="51"/>
      <c r="G390" s="51"/>
      <c r="H390" s="191" t="s">
        <v>265</v>
      </c>
    </row>
    <row r="391" spans="1:8" outlineLevel="1" x14ac:dyDescent="0.3">
      <c r="A391" s="60"/>
      <c r="B391" s="145" t="s">
        <v>90</v>
      </c>
      <c r="C391" s="22"/>
      <c r="D391" s="22"/>
      <c r="E391" s="22"/>
      <c r="F391" s="51"/>
      <c r="G391" s="52"/>
      <c r="H391" s="190"/>
    </row>
    <row r="392" spans="1:8" outlineLevel="1" x14ac:dyDescent="0.3">
      <c r="A392" s="60"/>
      <c r="B392" s="136"/>
      <c r="C392" s="51"/>
      <c r="D392" s="51"/>
      <c r="E392" s="51"/>
      <c r="F392" s="51"/>
      <c r="G392" s="52"/>
      <c r="H392" s="190"/>
    </row>
    <row r="393" spans="1:8" outlineLevel="1" x14ac:dyDescent="0.3">
      <c r="A393" s="60"/>
      <c r="B393" s="136"/>
      <c r="C393" s="51"/>
      <c r="D393" s="51"/>
      <c r="E393" s="51"/>
      <c r="F393" s="51"/>
      <c r="G393" s="56"/>
      <c r="H393" s="190"/>
    </row>
    <row r="394" spans="1:8" outlineLevel="1" x14ac:dyDescent="0.3">
      <c r="A394" s="60"/>
      <c r="B394" s="136"/>
      <c r="C394" s="51"/>
      <c r="D394" s="51"/>
      <c r="E394" s="51"/>
      <c r="F394" s="51"/>
      <c r="G394" s="56"/>
      <c r="H394" s="190"/>
    </row>
    <row r="395" spans="1:8" outlineLevel="1" x14ac:dyDescent="0.3">
      <c r="A395" s="60"/>
      <c r="B395" s="53"/>
      <c r="C395" s="53"/>
      <c r="D395" s="53"/>
      <c r="E395" s="53"/>
      <c r="F395" s="53"/>
      <c r="G395" s="56"/>
      <c r="H395" s="190"/>
    </row>
    <row r="396" spans="1:8" outlineLevel="1" x14ac:dyDescent="0.3">
      <c r="A396" s="60"/>
      <c r="B396" s="53"/>
      <c r="C396" s="53"/>
      <c r="D396" s="53"/>
      <c r="E396" s="53"/>
      <c r="F396" s="53"/>
      <c r="G396" s="56"/>
      <c r="H396" s="190"/>
    </row>
    <row r="397" spans="1:8" ht="25.5" outlineLevel="1" x14ac:dyDescent="0.3">
      <c r="A397" s="60"/>
      <c r="B397" s="54"/>
      <c r="C397" s="86"/>
      <c r="D397" s="86"/>
      <c r="E397" s="86"/>
      <c r="F397" s="86"/>
      <c r="G397" s="56"/>
      <c r="H397" s="163" t="s">
        <v>206</v>
      </c>
    </row>
    <row r="398" spans="1:8" ht="14.25" customHeight="1" outlineLevel="1" x14ac:dyDescent="0.3">
      <c r="A398" s="60"/>
      <c r="B398" s="54"/>
      <c r="C398" s="56"/>
      <c r="D398" s="56"/>
      <c r="E398" s="56"/>
      <c r="F398" s="56"/>
      <c r="G398" s="56"/>
      <c r="H398" s="73" t="s">
        <v>110</v>
      </c>
    </row>
    <row r="399" spans="1:8" outlineLevel="1" x14ac:dyDescent="0.3">
      <c r="A399" s="60"/>
      <c r="B399" s="56"/>
      <c r="C399" s="86"/>
      <c r="D399" s="86"/>
      <c r="E399" s="86"/>
      <c r="F399" s="86"/>
      <c r="G399" s="54"/>
      <c r="H399" s="73" t="s">
        <v>111</v>
      </c>
    </row>
    <row r="400" spans="1:8" outlineLevel="1" x14ac:dyDescent="0.3">
      <c r="A400" s="96"/>
      <c r="B400" s="76"/>
      <c r="C400" s="56"/>
      <c r="D400" s="55"/>
      <c r="E400" s="56"/>
      <c r="F400" s="55"/>
      <c r="G400" s="55"/>
      <c r="H400" s="72" t="s">
        <v>148</v>
      </c>
    </row>
    <row r="401" spans="1:8" ht="18" x14ac:dyDescent="0.3">
      <c r="A401" s="119" t="s">
        <v>6</v>
      </c>
      <c r="B401" s="120"/>
      <c r="C401" s="117"/>
      <c r="D401" s="120"/>
      <c r="E401" s="120"/>
      <c r="F401" s="120"/>
      <c r="G401" s="120"/>
      <c r="H401" s="121"/>
    </row>
    <row r="402" spans="1:8" s="10" customFormat="1" outlineLevel="1" x14ac:dyDescent="0.3">
      <c r="A402" s="21" t="s">
        <v>57</v>
      </c>
      <c r="B402" s="15" t="s">
        <v>150</v>
      </c>
      <c r="C402" s="209" t="s">
        <v>25</v>
      </c>
      <c r="D402" s="210"/>
      <c r="E402" s="209" t="s">
        <v>26</v>
      </c>
      <c r="F402" s="210"/>
      <c r="G402" s="209" t="s">
        <v>21</v>
      </c>
      <c r="H402" s="210"/>
    </row>
    <row r="403" spans="1:8" s="10" customFormat="1" ht="24" outlineLevel="1" x14ac:dyDescent="0.3">
      <c r="A403" s="62" t="s">
        <v>40</v>
      </c>
      <c r="B403" s="24">
        <f>SUM(C405:E408)</f>
        <v>0</v>
      </c>
      <c r="C403" s="194">
        <v>263.92</v>
      </c>
      <c r="D403" s="195"/>
      <c r="E403" s="194">
        <f>-C403*($F$1-100)/100</f>
        <v>197.94</v>
      </c>
      <c r="F403" s="195"/>
      <c r="G403" s="196">
        <f>E403*B403</f>
        <v>0</v>
      </c>
      <c r="H403" s="197"/>
    </row>
    <row r="404" spans="1:8" ht="14.25" customHeight="1" outlineLevel="1" x14ac:dyDescent="0.3">
      <c r="A404" s="60"/>
      <c r="B404" s="56"/>
      <c r="C404" s="51" t="s">
        <v>11</v>
      </c>
      <c r="D404" s="51" t="s">
        <v>12</v>
      </c>
      <c r="E404" s="51" t="s">
        <v>13</v>
      </c>
      <c r="F404" s="86"/>
      <c r="G404" s="51"/>
      <c r="H404" s="191" t="s">
        <v>182</v>
      </c>
    </row>
    <row r="405" spans="1:8" ht="14.25" customHeight="1" outlineLevel="1" x14ac:dyDescent="0.3">
      <c r="A405" s="60"/>
      <c r="B405" s="155" t="s">
        <v>90</v>
      </c>
      <c r="C405" s="22"/>
      <c r="D405" s="22"/>
      <c r="E405" s="22"/>
      <c r="F405" s="86"/>
      <c r="G405" s="52"/>
      <c r="H405" s="190"/>
    </row>
    <row r="406" spans="1:8" ht="14.25" customHeight="1" outlineLevel="1" x14ac:dyDescent="0.3">
      <c r="A406" s="60"/>
      <c r="B406" s="38" t="s">
        <v>102</v>
      </c>
      <c r="C406" s="22"/>
      <c r="D406" s="22"/>
      <c r="E406" s="22"/>
      <c r="F406" s="86"/>
      <c r="G406" s="52"/>
      <c r="H406" s="190"/>
    </row>
    <row r="407" spans="1:8" ht="14.25" customHeight="1" outlineLevel="1" x14ac:dyDescent="0.3">
      <c r="A407" s="60"/>
      <c r="B407" s="16" t="s">
        <v>91</v>
      </c>
      <c r="C407" s="22"/>
      <c r="D407" s="22"/>
      <c r="E407" s="22"/>
      <c r="F407" s="86"/>
      <c r="G407" s="52"/>
      <c r="H407" s="190"/>
    </row>
    <row r="408" spans="1:8" ht="14.25" customHeight="1" outlineLevel="1" x14ac:dyDescent="0.3">
      <c r="A408" s="60"/>
      <c r="B408" s="17" t="s">
        <v>92</v>
      </c>
      <c r="C408" s="22"/>
      <c r="D408" s="22"/>
      <c r="E408" s="22"/>
      <c r="F408" s="86"/>
      <c r="G408" s="52"/>
      <c r="H408" s="190"/>
    </row>
    <row r="409" spans="1:8" ht="14.25" customHeight="1" outlineLevel="1" x14ac:dyDescent="0.3">
      <c r="A409" s="60"/>
      <c r="B409" s="86"/>
      <c r="C409" s="56"/>
      <c r="D409" s="55"/>
      <c r="E409" s="56"/>
      <c r="F409" s="55"/>
      <c r="G409" s="56"/>
      <c r="H409" s="190"/>
    </row>
    <row r="410" spans="1:8" ht="14.25" customHeight="1" outlineLevel="1" x14ac:dyDescent="0.3">
      <c r="A410" s="60"/>
      <c r="B410" s="54"/>
      <c r="C410" s="86"/>
      <c r="D410" s="86"/>
      <c r="E410" s="86"/>
      <c r="F410" s="86"/>
      <c r="G410" s="56"/>
      <c r="H410" s="190"/>
    </row>
    <row r="411" spans="1:8" ht="14.25" customHeight="1" outlineLevel="1" x14ac:dyDescent="0.3">
      <c r="A411" s="60"/>
      <c r="B411" s="54"/>
      <c r="C411" s="56"/>
      <c r="D411" s="56"/>
      <c r="E411" s="56"/>
      <c r="F411" s="56"/>
      <c r="G411" s="56"/>
      <c r="H411" s="190" t="s">
        <v>183</v>
      </c>
    </row>
    <row r="412" spans="1:8" ht="14.25" customHeight="1" outlineLevel="1" x14ac:dyDescent="0.3">
      <c r="A412" s="60"/>
      <c r="B412" s="56"/>
      <c r="C412" s="86"/>
      <c r="D412" s="86"/>
      <c r="E412" s="86"/>
      <c r="F412" s="86"/>
      <c r="G412" s="54"/>
      <c r="H412" s="190"/>
    </row>
    <row r="413" spans="1:8" ht="14.25" customHeight="1" outlineLevel="1" x14ac:dyDescent="0.3">
      <c r="A413" s="96"/>
      <c r="B413" s="76"/>
      <c r="C413" s="56"/>
      <c r="D413" s="55"/>
      <c r="E413" s="56"/>
      <c r="F413" s="55"/>
      <c r="G413" s="55"/>
      <c r="H413" s="73" t="s">
        <v>110</v>
      </c>
    </row>
    <row r="414" spans="1:8" ht="14.25" customHeight="1" outlineLevel="1" x14ac:dyDescent="0.3">
      <c r="A414" s="96"/>
      <c r="B414" s="76"/>
      <c r="C414" s="56"/>
      <c r="D414" s="55"/>
      <c r="E414" s="56"/>
      <c r="F414" s="55"/>
      <c r="G414" s="55"/>
      <c r="H414" s="73" t="s">
        <v>111</v>
      </c>
    </row>
    <row r="415" spans="1:8" ht="14.25" customHeight="1" outlineLevel="1" x14ac:dyDescent="0.3">
      <c r="A415" s="87"/>
      <c r="B415" s="57"/>
      <c r="C415" s="68"/>
      <c r="D415" s="69"/>
      <c r="E415" s="68"/>
      <c r="F415" s="69"/>
      <c r="G415" s="55"/>
      <c r="H415" s="71" t="s">
        <v>148</v>
      </c>
    </row>
    <row r="416" spans="1:8" outlineLevel="1" x14ac:dyDescent="0.3">
      <c r="A416" s="36" t="s">
        <v>58</v>
      </c>
      <c r="B416" s="37" t="s">
        <v>150</v>
      </c>
      <c r="C416" s="204" t="s">
        <v>25</v>
      </c>
      <c r="D416" s="205"/>
      <c r="E416" s="204" t="s">
        <v>26</v>
      </c>
      <c r="F416" s="205"/>
      <c r="G416" s="189" t="s">
        <v>21</v>
      </c>
      <c r="H416" s="189"/>
    </row>
    <row r="417" spans="1:8" ht="24" outlineLevel="1" x14ac:dyDescent="0.3">
      <c r="A417" s="62" t="s">
        <v>40</v>
      </c>
      <c r="B417" s="24">
        <f>SUM(C419:E421)</f>
        <v>0</v>
      </c>
      <c r="C417" s="194">
        <v>275.39999999999998</v>
      </c>
      <c r="D417" s="195"/>
      <c r="E417" s="194">
        <f>-C417*($F$1-100)/100</f>
        <v>206.55</v>
      </c>
      <c r="F417" s="195"/>
      <c r="G417" s="196">
        <f>E417*B417</f>
        <v>0</v>
      </c>
      <c r="H417" s="197"/>
    </row>
    <row r="418" spans="1:8" ht="14.25" customHeight="1" outlineLevel="1" x14ac:dyDescent="0.3">
      <c r="A418" s="60"/>
      <c r="B418" s="56"/>
      <c r="C418" s="51" t="s">
        <v>11</v>
      </c>
      <c r="D418" s="51" t="s">
        <v>12</v>
      </c>
      <c r="E418" s="51" t="s">
        <v>13</v>
      </c>
      <c r="F418" s="86"/>
      <c r="G418" s="51"/>
      <c r="H418" s="191" t="s">
        <v>182</v>
      </c>
    </row>
    <row r="419" spans="1:8" ht="14.25" customHeight="1" outlineLevel="1" x14ac:dyDescent="0.3">
      <c r="A419" s="60"/>
      <c r="B419" s="155" t="s">
        <v>90</v>
      </c>
      <c r="C419" s="22"/>
      <c r="D419" s="22"/>
      <c r="E419" s="22"/>
      <c r="F419" s="86"/>
      <c r="G419" s="52"/>
      <c r="H419" s="190"/>
    </row>
    <row r="420" spans="1:8" ht="14.25" customHeight="1" outlineLevel="1" x14ac:dyDescent="0.3">
      <c r="A420" s="60"/>
      <c r="B420" s="16" t="s">
        <v>91</v>
      </c>
      <c r="C420" s="22"/>
      <c r="D420" s="22"/>
      <c r="E420" s="22"/>
      <c r="F420" s="86"/>
      <c r="G420" s="52"/>
      <c r="H420" s="190"/>
    </row>
    <row r="421" spans="1:8" ht="14.25" customHeight="1" outlineLevel="1" x14ac:dyDescent="0.3">
      <c r="A421" s="60"/>
      <c r="B421" s="17" t="s">
        <v>92</v>
      </c>
      <c r="C421" s="22"/>
      <c r="D421" s="22"/>
      <c r="E421" s="22"/>
      <c r="F421" s="86"/>
      <c r="G421" s="52"/>
      <c r="H421" s="190"/>
    </row>
    <row r="422" spans="1:8" ht="14.25" customHeight="1" outlineLevel="1" x14ac:dyDescent="0.3">
      <c r="A422" s="60"/>
      <c r="B422" s="136" t="s">
        <v>95</v>
      </c>
      <c r="C422" s="51"/>
      <c r="D422" s="51"/>
      <c r="E422" s="51"/>
      <c r="F422" s="55"/>
      <c r="G422" s="56"/>
      <c r="H422" s="190"/>
    </row>
    <row r="423" spans="1:8" ht="14.25" customHeight="1" outlineLevel="1" x14ac:dyDescent="0.3">
      <c r="A423" s="60"/>
      <c r="B423" s="54"/>
      <c r="C423" s="56"/>
      <c r="D423" s="56"/>
      <c r="E423" s="56"/>
      <c r="F423" s="56"/>
      <c r="G423" s="56"/>
      <c r="H423" s="190"/>
    </row>
    <row r="424" spans="1:8" ht="14.25" customHeight="1" outlineLevel="1" x14ac:dyDescent="0.3">
      <c r="A424" s="60"/>
      <c r="B424" s="54"/>
      <c r="C424" s="86"/>
      <c r="D424" s="86"/>
      <c r="E424" s="86"/>
      <c r="F424" s="86"/>
      <c r="G424" s="56"/>
      <c r="H424" s="190"/>
    </row>
    <row r="425" spans="1:8" ht="14.25" customHeight="1" outlineLevel="1" x14ac:dyDescent="0.3">
      <c r="A425" s="60"/>
      <c r="B425" s="54"/>
      <c r="C425" s="56"/>
      <c r="D425" s="56"/>
      <c r="E425" s="56"/>
      <c r="F425" s="56"/>
      <c r="G425" s="56"/>
      <c r="H425" s="190" t="s">
        <v>184</v>
      </c>
    </row>
    <row r="426" spans="1:8" ht="14.25" customHeight="1" outlineLevel="1" x14ac:dyDescent="0.3">
      <c r="A426" s="60"/>
      <c r="B426" s="56"/>
      <c r="C426" s="86"/>
      <c r="D426" s="86"/>
      <c r="E426" s="86"/>
      <c r="F426" s="86"/>
      <c r="G426" s="54"/>
      <c r="H426" s="190"/>
    </row>
    <row r="427" spans="1:8" ht="14.25" customHeight="1" outlineLevel="1" x14ac:dyDescent="0.3">
      <c r="A427" s="96"/>
      <c r="B427" s="76"/>
      <c r="C427" s="56"/>
      <c r="D427" s="55"/>
      <c r="E427" s="56"/>
      <c r="F427" s="55"/>
      <c r="G427" s="55"/>
      <c r="H427" s="73" t="s">
        <v>110</v>
      </c>
    </row>
    <row r="428" spans="1:8" ht="14.25" customHeight="1" outlineLevel="1" x14ac:dyDescent="0.3">
      <c r="A428" s="96"/>
      <c r="B428" s="76"/>
      <c r="C428" s="56"/>
      <c r="D428" s="55"/>
      <c r="E428" s="56"/>
      <c r="F428" s="55"/>
      <c r="G428" s="55"/>
      <c r="H428" s="73" t="s">
        <v>111</v>
      </c>
    </row>
    <row r="429" spans="1:8" ht="14.25" customHeight="1" outlineLevel="1" x14ac:dyDescent="0.3">
      <c r="A429" s="87"/>
      <c r="B429" s="57"/>
      <c r="C429" s="68"/>
      <c r="D429" s="69"/>
      <c r="E429" s="68"/>
      <c r="F429" s="69"/>
      <c r="G429" s="55"/>
      <c r="H429" s="71" t="s">
        <v>148</v>
      </c>
    </row>
    <row r="430" spans="1:8" outlineLevel="1" x14ac:dyDescent="0.3">
      <c r="A430" s="36" t="s">
        <v>59</v>
      </c>
      <c r="B430" s="37" t="s">
        <v>150</v>
      </c>
      <c r="C430" s="204" t="s">
        <v>25</v>
      </c>
      <c r="D430" s="205"/>
      <c r="E430" s="204" t="s">
        <v>26</v>
      </c>
      <c r="F430" s="205"/>
      <c r="G430" s="189" t="s">
        <v>21</v>
      </c>
      <c r="H430" s="189"/>
    </row>
    <row r="431" spans="1:8" ht="24" outlineLevel="1" x14ac:dyDescent="0.3">
      <c r="A431" s="62" t="s">
        <v>40</v>
      </c>
      <c r="B431" s="24">
        <f>SUM(C433:E435)</f>
        <v>0</v>
      </c>
      <c r="C431" s="194">
        <v>465.92</v>
      </c>
      <c r="D431" s="195"/>
      <c r="E431" s="194">
        <f>-C431*($F$1-100)/100</f>
        <v>349.44</v>
      </c>
      <c r="F431" s="195"/>
      <c r="G431" s="196">
        <f>E431*B431</f>
        <v>0</v>
      </c>
      <c r="H431" s="197"/>
    </row>
    <row r="432" spans="1:8" ht="14.25" customHeight="1" outlineLevel="1" x14ac:dyDescent="0.3">
      <c r="A432" s="60"/>
      <c r="B432" s="56"/>
      <c r="C432" s="51" t="s">
        <v>11</v>
      </c>
      <c r="D432" s="51" t="s">
        <v>12</v>
      </c>
      <c r="E432" s="51" t="s">
        <v>13</v>
      </c>
      <c r="F432" s="86"/>
      <c r="G432" s="51"/>
      <c r="H432" s="191" t="s">
        <v>186</v>
      </c>
    </row>
    <row r="433" spans="1:8" ht="14.25" customHeight="1" outlineLevel="1" x14ac:dyDescent="0.3">
      <c r="A433" s="60"/>
      <c r="B433" s="155" t="s">
        <v>90</v>
      </c>
      <c r="C433" s="22"/>
      <c r="D433" s="22"/>
      <c r="E433" s="22"/>
      <c r="F433" s="86"/>
      <c r="G433" s="52"/>
      <c r="H433" s="190"/>
    </row>
    <row r="434" spans="1:8" ht="14.25" customHeight="1" outlineLevel="1" x14ac:dyDescent="0.3">
      <c r="A434" s="60"/>
      <c r="B434" s="16" t="s">
        <v>91</v>
      </c>
      <c r="C434" s="22"/>
      <c r="D434" s="22"/>
      <c r="E434" s="22"/>
      <c r="F434" s="86"/>
      <c r="G434" s="52"/>
      <c r="H434" s="190"/>
    </row>
    <row r="435" spans="1:8" ht="14.25" customHeight="1" outlineLevel="1" x14ac:dyDescent="0.3">
      <c r="A435" s="60"/>
      <c r="B435" s="17" t="s">
        <v>92</v>
      </c>
      <c r="C435" s="22"/>
      <c r="D435" s="22"/>
      <c r="E435" s="22"/>
      <c r="F435" s="86"/>
      <c r="G435" s="52"/>
      <c r="H435" s="190"/>
    </row>
    <row r="436" spans="1:8" ht="14.25" customHeight="1" outlineLevel="1" x14ac:dyDescent="0.3">
      <c r="A436" s="60"/>
      <c r="B436" s="54"/>
      <c r="C436" s="56"/>
      <c r="D436" s="55"/>
      <c r="E436" s="56"/>
      <c r="F436" s="55"/>
      <c r="G436" s="54"/>
      <c r="H436" s="190"/>
    </row>
    <row r="437" spans="1:8" ht="14.25" customHeight="1" outlineLevel="1" x14ac:dyDescent="0.3">
      <c r="A437" s="60"/>
      <c r="B437" s="54"/>
      <c r="C437" s="86"/>
      <c r="D437" s="86"/>
      <c r="E437" s="86"/>
      <c r="F437" s="86"/>
      <c r="G437" s="56"/>
      <c r="H437" s="190"/>
    </row>
    <row r="438" spans="1:8" ht="14.25" customHeight="1" outlineLevel="1" x14ac:dyDescent="0.3">
      <c r="A438" s="60"/>
      <c r="B438" s="54"/>
      <c r="C438" s="86"/>
      <c r="D438" s="86"/>
      <c r="E438" s="86"/>
      <c r="F438" s="86"/>
      <c r="G438" s="56"/>
      <c r="H438" s="190"/>
    </row>
    <row r="439" spans="1:8" ht="14.25" customHeight="1" outlineLevel="1" x14ac:dyDescent="0.3">
      <c r="A439" s="60"/>
      <c r="B439" s="54"/>
      <c r="C439" s="56"/>
      <c r="D439" s="56"/>
      <c r="E439" s="56"/>
      <c r="F439" s="56"/>
      <c r="G439" s="56"/>
      <c r="H439" s="190" t="s">
        <v>185</v>
      </c>
    </row>
    <row r="440" spans="1:8" ht="14.25" customHeight="1" outlineLevel="1" x14ac:dyDescent="0.3">
      <c r="A440" s="60"/>
      <c r="B440" s="56"/>
      <c r="C440" s="86"/>
      <c r="D440" s="86"/>
      <c r="E440" s="86"/>
      <c r="F440" s="86"/>
      <c r="G440" s="54"/>
      <c r="H440" s="190"/>
    </row>
    <row r="441" spans="1:8" ht="14.25" customHeight="1" outlineLevel="1" x14ac:dyDescent="0.3">
      <c r="A441" s="96"/>
      <c r="B441" s="76"/>
      <c r="C441" s="56"/>
      <c r="D441" s="55"/>
      <c r="E441" s="56"/>
      <c r="F441" s="55"/>
      <c r="G441" s="55"/>
      <c r="H441" s="73" t="s">
        <v>110</v>
      </c>
    </row>
    <row r="442" spans="1:8" ht="14.25" customHeight="1" outlineLevel="1" x14ac:dyDescent="0.3">
      <c r="A442" s="96"/>
      <c r="B442" s="76"/>
      <c r="C442" s="56"/>
      <c r="D442" s="55"/>
      <c r="E442" s="56"/>
      <c r="F442" s="55"/>
      <c r="G442" s="55"/>
      <c r="H442" s="73" t="s">
        <v>111</v>
      </c>
    </row>
    <row r="443" spans="1:8" ht="14.25" customHeight="1" outlineLevel="1" x14ac:dyDescent="0.3">
      <c r="A443" s="87"/>
      <c r="B443" s="57"/>
      <c r="C443" s="68"/>
      <c r="D443" s="69"/>
      <c r="E443" s="68"/>
      <c r="F443" s="69"/>
      <c r="G443" s="55"/>
      <c r="H443" s="71" t="s">
        <v>148</v>
      </c>
    </row>
    <row r="444" spans="1:8" outlineLevel="1" x14ac:dyDescent="0.3">
      <c r="A444" s="36" t="s">
        <v>60</v>
      </c>
      <c r="B444" s="37" t="s">
        <v>150</v>
      </c>
      <c r="C444" s="204" t="s">
        <v>25</v>
      </c>
      <c r="D444" s="205"/>
      <c r="E444" s="204" t="s">
        <v>26</v>
      </c>
      <c r="F444" s="205"/>
      <c r="G444" s="189" t="s">
        <v>21</v>
      </c>
      <c r="H444" s="189"/>
    </row>
    <row r="445" spans="1:8" ht="24" outlineLevel="1" x14ac:dyDescent="0.3">
      <c r="A445" s="62" t="s">
        <v>40</v>
      </c>
      <c r="B445" s="24">
        <f>SUM(C447:E450)</f>
        <v>0</v>
      </c>
      <c r="C445" s="194">
        <v>480.26</v>
      </c>
      <c r="D445" s="195"/>
      <c r="E445" s="194">
        <f>-C445*($F$1-100)/100</f>
        <v>360.19499999999999</v>
      </c>
      <c r="F445" s="195"/>
      <c r="G445" s="196">
        <f>E445*B445</f>
        <v>0</v>
      </c>
      <c r="H445" s="197"/>
    </row>
    <row r="446" spans="1:8" ht="14.25" customHeight="1" outlineLevel="1" x14ac:dyDescent="0.3">
      <c r="A446" s="60"/>
      <c r="B446" s="56"/>
      <c r="C446" s="51" t="s">
        <v>11</v>
      </c>
      <c r="D446" s="51" t="s">
        <v>12</v>
      </c>
      <c r="E446" s="51" t="s">
        <v>13</v>
      </c>
      <c r="F446" s="86"/>
      <c r="G446" s="51"/>
      <c r="H446" s="191" t="s">
        <v>186</v>
      </c>
    </row>
    <row r="447" spans="1:8" ht="14.25" customHeight="1" outlineLevel="1" x14ac:dyDescent="0.3">
      <c r="A447" s="60"/>
      <c r="B447" s="155" t="s">
        <v>90</v>
      </c>
      <c r="C447" s="22"/>
      <c r="D447" s="22"/>
      <c r="E447" s="22"/>
      <c r="F447" s="86"/>
      <c r="G447" s="52"/>
      <c r="H447" s="190"/>
    </row>
    <row r="448" spans="1:8" ht="14.25" customHeight="1" outlineLevel="1" x14ac:dyDescent="0.3">
      <c r="A448" s="60"/>
      <c r="B448" s="16" t="s">
        <v>91</v>
      </c>
      <c r="C448" s="22"/>
      <c r="D448" s="22"/>
      <c r="E448" s="22"/>
      <c r="F448" s="86"/>
      <c r="G448" s="52"/>
      <c r="H448" s="190"/>
    </row>
    <row r="449" spans="1:8" ht="14.25" customHeight="1" outlineLevel="1" x14ac:dyDescent="0.3">
      <c r="A449" s="60"/>
      <c r="B449" s="17" t="s">
        <v>92</v>
      </c>
      <c r="C449" s="22"/>
      <c r="D449" s="22"/>
      <c r="E449" s="22"/>
      <c r="F449" s="86"/>
      <c r="G449" s="52"/>
      <c r="H449" s="190"/>
    </row>
    <row r="450" spans="1:8" ht="14.25" customHeight="1" outlineLevel="1" x14ac:dyDescent="0.3">
      <c r="A450" s="60"/>
      <c r="B450" s="19" t="s">
        <v>95</v>
      </c>
      <c r="C450" s="22"/>
      <c r="D450" s="22"/>
      <c r="E450" s="22"/>
      <c r="F450" s="86"/>
      <c r="G450" s="56"/>
      <c r="H450" s="190"/>
    </row>
    <row r="451" spans="1:8" ht="14.25" customHeight="1" outlineLevel="1" x14ac:dyDescent="0.3">
      <c r="A451" s="60"/>
      <c r="B451" s="54"/>
      <c r="C451" s="56"/>
      <c r="D451" s="55"/>
      <c r="E451" s="56"/>
      <c r="F451" s="55"/>
      <c r="G451" s="56"/>
      <c r="H451" s="190"/>
    </row>
    <row r="452" spans="1:8" ht="14.25" customHeight="1" outlineLevel="1" x14ac:dyDescent="0.3">
      <c r="A452" s="60"/>
      <c r="B452" s="54"/>
      <c r="C452" s="86"/>
      <c r="D452" s="86"/>
      <c r="E452" s="86"/>
      <c r="F452" s="86"/>
      <c r="G452" s="56"/>
      <c r="H452" s="190"/>
    </row>
    <row r="453" spans="1:8" ht="14.25" customHeight="1" outlineLevel="1" x14ac:dyDescent="0.3">
      <c r="A453" s="60"/>
      <c r="B453" s="54"/>
      <c r="C453" s="56"/>
      <c r="D453" s="56"/>
      <c r="E453" s="56"/>
      <c r="F453" s="56"/>
      <c r="G453" s="56"/>
      <c r="H453" s="190" t="s">
        <v>187</v>
      </c>
    </row>
    <row r="454" spans="1:8" ht="14.25" customHeight="1" outlineLevel="1" x14ac:dyDescent="0.3">
      <c r="A454" s="60"/>
      <c r="B454" s="56"/>
      <c r="C454" s="86"/>
      <c r="D454" s="86"/>
      <c r="E454" s="86"/>
      <c r="F454" s="86"/>
      <c r="G454" s="54"/>
      <c r="H454" s="190"/>
    </row>
    <row r="455" spans="1:8" ht="14.25" customHeight="1" outlineLevel="1" x14ac:dyDescent="0.3">
      <c r="A455" s="96"/>
      <c r="B455" s="76"/>
      <c r="C455" s="56"/>
      <c r="D455" s="55"/>
      <c r="E455" s="56"/>
      <c r="F455" s="55"/>
      <c r="G455" s="55"/>
      <c r="H455" s="73" t="s">
        <v>110</v>
      </c>
    </row>
    <row r="456" spans="1:8" ht="14.25" customHeight="1" outlineLevel="1" x14ac:dyDescent="0.3">
      <c r="A456" s="96"/>
      <c r="B456" s="76"/>
      <c r="C456" s="56"/>
      <c r="D456" s="55"/>
      <c r="E456" s="56"/>
      <c r="F456" s="55"/>
      <c r="G456" s="55"/>
      <c r="H456" s="73" t="s">
        <v>111</v>
      </c>
    </row>
    <row r="457" spans="1:8" ht="14.25" customHeight="1" outlineLevel="1" x14ac:dyDescent="0.3">
      <c r="A457" s="96"/>
      <c r="B457" s="76"/>
      <c r="C457" s="56"/>
      <c r="D457" s="55"/>
      <c r="E457" s="56"/>
      <c r="F457" s="55"/>
      <c r="G457" s="55"/>
      <c r="H457" s="79" t="s">
        <v>148</v>
      </c>
    </row>
    <row r="458" spans="1:8" ht="14.25" customHeight="1" outlineLevel="1" x14ac:dyDescent="0.3">
      <c r="A458" s="142" t="s">
        <v>262</v>
      </c>
      <c r="B458" s="15" t="s">
        <v>150</v>
      </c>
      <c r="C458" s="189" t="s">
        <v>25</v>
      </c>
      <c r="D458" s="189"/>
      <c r="E458" s="189" t="s">
        <v>26</v>
      </c>
      <c r="F458" s="189"/>
      <c r="G458" s="189" t="s">
        <v>21</v>
      </c>
      <c r="H458" s="189"/>
    </row>
    <row r="459" spans="1:8" ht="14.25" customHeight="1" outlineLevel="1" x14ac:dyDescent="0.3">
      <c r="A459" s="62" t="s">
        <v>40</v>
      </c>
      <c r="B459" s="24">
        <f>SUM(C461:E462)</f>
        <v>0</v>
      </c>
      <c r="C459" s="194">
        <v>499.47</v>
      </c>
      <c r="D459" s="195"/>
      <c r="E459" s="194">
        <f>-C459*($F$1-100)/100</f>
        <v>374.60250000000002</v>
      </c>
      <c r="F459" s="195"/>
      <c r="G459" s="196">
        <f>E459*B459</f>
        <v>0</v>
      </c>
      <c r="H459" s="197"/>
    </row>
    <row r="460" spans="1:8" ht="14.25" customHeight="1" outlineLevel="1" x14ac:dyDescent="0.3">
      <c r="A460" s="60"/>
      <c r="B460" s="56"/>
      <c r="C460" s="51" t="s">
        <v>11</v>
      </c>
      <c r="D460" s="51" t="s">
        <v>12</v>
      </c>
      <c r="E460" s="51" t="s">
        <v>13</v>
      </c>
      <c r="F460" s="86"/>
      <c r="G460" s="51"/>
      <c r="H460" s="191" t="s">
        <v>263</v>
      </c>
    </row>
    <row r="461" spans="1:8" ht="14.25" customHeight="1" outlineLevel="1" x14ac:dyDescent="0.3">
      <c r="A461" s="60"/>
      <c r="B461" s="155" t="s">
        <v>90</v>
      </c>
      <c r="C461" s="183" t="s">
        <v>293</v>
      </c>
      <c r="D461" s="183" t="s">
        <v>293</v>
      </c>
      <c r="E461" s="183" t="s">
        <v>293</v>
      </c>
      <c r="F461" s="86"/>
      <c r="G461" s="52"/>
      <c r="H461" s="190"/>
    </row>
    <row r="462" spans="1:8" ht="14.25" customHeight="1" outlineLevel="1" x14ac:dyDescent="0.3">
      <c r="A462" s="60"/>
      <c r="B462" s="144" t="s">
        <v>246</v>
      </c>
      <c r="C462" s="183" t="s">
        <v>293</v>
      </c>
      <c r="D462" s="183" t="s">
        <v>293</v>
      </c>
      <c r="E462" s="183" t="s">
        <v>293</v>
      </c>
      <c r="F462" s="86"/>
      <c r="G462" s="52"/>
      <c r="H462" s="190"/>
    </row>
    <row r="463" spans="1:8" ht="14.25" customHeight="1" outlineLevel="1" x14ac:dyDescent="0.3">
      <c r="A463" s="60"/>
      <c r="B463" s="136"/>
      <c r="C463" s="51"/>
      <c r="D463" s="51"/>
      <c r="E463" s="51"/>
      <c r="F463" s="86"/>
      <c r="G463" s="52"/>
      <c r="H463" s="190"/>
    </row>
    <row r="464" spans="1:8" ht="14.25" customHeight="1" outlineLevel="1" x14ac:dyDescent="0.3">
      <c r="A464" s="60"/>
      <c r="B464" s="136"/>
      <c r="C464" s="51"/>
      <c r="D464" s="51"/>
      <c r="E464" s="51"/>
      <c r="F464" s="86"/>
      <c r="G464" s="56"/>
      <c r="H464" s="190"/>
    </row>
    <row r="465" spans="1:8" ht="14.25" customHeight="1" outlineLevel="1" x14ac:dyDescent="0.3">
      <c r="A465" s="60"/>
      <c r="B465" s="54"/>
      <c r="C465" s="56"/>
      <c r="D465" s="55"/>
      <c r="E465" s="56"/>
      <c r="F465" s="55"/>
      <c r="G465" s="56"/>
      <c r="H465" s="190"/>
    </row>
    <row r="466" spans="1:8" ht="14.25" customHeight="1" outlineLevel="1" x14ac:dyDescent="0.3">
      <c r="A466" s="60"/>
      <c r="B466" s="54"/>
      <c r="C466" s="86"/>
      <c r="D466" s="86"/>
      <c r="E466" s="86"/>
      <c r="F466" s="86"/>
      <c r="G466" s="56"/>
      <c r="H466" s="190"/>
    </row>
    <row r="467" spans="1:8" ht="14.25" customHeight="1" outlineLevel="1" x14ac:dyDescent="0.3">
      <c r="A467" s="60"/>
      <c r="B467" s="54"/>
      <c r="C467" s="56"/>
      <c r="D467" s="56"/>
      <c r="E467" s="56"/>
      <c r="F467" s="56"/>
      <c r="G467" s="56"/>
      <c r="H467" s="190" t="s">
        <v>184</v>
      </c>
    </row>
    <row r="468" spans="1:8" ht="14.25" customHeight="1" outlineLevel="1" x14ac:dyDescent="0.3">
      <c r="A468" s="60"/>
      <c r="B468" s="56"/>
      <c r="C468" s="86"/>
      <c r="D468" s="86"/>
      <c r="E468" s="86"/>
      <c r="F468" s="86"/>
      <c r="G468" s="54"/>
      <c r="H468" s="190"/>
    </row>
    <row r="469" spans="1:8" ht="14.25" customHeight="1" outlineLevel="1" x14ac:dyDescent="0.3">
      <c r="A469" s="96"/>
      <c r="B469" s="76"/>
      <c r="C469" s="56"/>
      <c r="D469" s="55"/>
      <c r="E469" s="56"/>
      <c r="F469" s="55"/>
      <c r="G469" s="55"/>
      <c r="H469" s="73" t="s">
        <v>110</v>
      </c>
    </row>
    <row r="470" spans="1:8" ht="14.25" customHeight="1" outlineLevel="1" x14ac:dyDescent="0.3">
      <c r="A470" s="96"/>
      <c r="B470" s="76"/>
      <c r="C470" s="56"/>
      <c r="D470" s="55"/>
      <c r="E470" s="56"/>
      <c r="F470" s="55"/>
      <c r="G470" s="55"/>
      <c r="H470" s="73" t="s">
        <v>111</v>
      </c>
    </row>
    <row r="471" spans="1:8" ht="14.25" customHeight="1" outlineLevel="1" x14ac:dyDescent="0.3">
      <c r="A471" s="96"/>
      <c r="B471" s="76"/>
      <c r="C471" s="56"/>
      <c r="D471" s="55"/>
      <c r="E471" s="56"/>
      <c r="F471" s="55"/>
      <c r="G471" s="55"/>
      <c r="H471" s="79" t="s">
        <v>148</v>
      </c>
    </row>
    <row r="472" spans="1:8" s="11" customFormat="1" ht="18" x14ac:dyDescent="0.25">
      <c r="A472" s="110" t="s">
        <v>5</v>
      </c>
      <c r="B472" s="112"/>
      <c r="C472" s="118"/>
      <c r="D472" s="112"/>
      <c r="E472" s="112"/>
      <c r="F472" s="112"/>
      <c r="G472" s="112"/>
      <c r="H472" s="113"/>
    </row>
    <row r="473" spans="1:8" outlineLevel="1" x14ac:dyDescent="0.3">
      <c r="A473" s="21" t="s">
        <v>61</v>
      </c>
      <c r="B473" s="15" t="s">
        <v>150</v>
      </c>
      <c r="C473" s="209" t="s">
        <v>25</v>
      </c>
      <c r="D473" s="210"/>
      <c r="E473" s="209" t="s">
        <v>26</v>
      </c>
      <c r="F473" s="210"/>
      <c r="G473" s="209" t="s">
        <v>21</v>
      </c>
      <c r="H473" s="210"/>
    </row>
    <row r="474" spans="1:8" ht="24" outlineLevel="1" x14ac:dyDescent="0.3">
      <c r="A474" s="62" t="s">
        <v>40</v>
      </c>
      <c r="B474" s="24">
        <f>SUM(C476:F480)</f>
        <v>0</v>
      </c>
      <c r="C474" s="194">
        <v>224.91</v>
      </c>
      <c r="D474" s="195"/>
      <c r="E474" s="206">
        <f>-C474*($F$1-100)/100</f>
        <v>168.6825</v>
      </c>
      <c r="F474" s="206"/>
      <c r="G474" s="196">
        <f>E474*B474</f>
        <v>0</v>
      </c>
      <c r="H474" s="197"/>
    </row>
    <row r="475" spans="1:8" ht="14.25" customHeight="1" outlineLevel="1" x14ac:dyDescent="0.3">
      <c r="A475" s="60"/>
      <c r="B475" s="56"/>
      <c r="C475" s="51" t="s">
        <v>11</v>
      </c>
      <c r="D475" s="51" t="s">
        <v>12</v>
      </c>
      <c r="E475" s="51" t="s">
        <v>13</v>
      </c>
      <c r="F475" s="51" t="s">
        <v>14</v>
      </c>
      <c r="G475" s="51"/>
      <c r="H475" s="191" t="s">
        <v>188</v>
      </c>
    </row>
    <row r="476" spans="1:8" ht="14.25" customHeight="1" outlineLevel="1" x14ac:dyDescent="0.3">
      <c r="A476" s="60"/>
      <c r="B476" s="165" t="s">
        <v>15</v>
      </c>
      <c r="C476" s="22"/>
      <c r="D476" s="22"/>
      <c r="E476" s="22"/>
      <c r="F476" s="178"/>
      <c r="G476" s="52"/>
      <c r="H476" s="190"/>
    </row>
    <row r="477" spans="1:8" ht="14.25" customHeight="1" outlineLevel="1" x14ac:dyDescent="0.3">
      <c r="A477" s="60"/>
      <c r="B477" s="17" t="s">
        <v>92</v>
      </c>
      <c r="C477" s="22"/>
      <c r="D477" s="22"/>
      <c r="E477" s="22"/>
      <c r="F477" s="149"/>
      <c r="G477" s="52"/>
      <c r="H477" s="190"/>
    </row>
    <row r="478" spans="1:8" ht="14.25" customHeight="1" outlineLevel="1" x14ac:dyDescent="0.3">
      <c r="A478" s="60"/>
      <c r="B478" s="19" t="s">
        <v>95</v>
      </c>
      <c r="C478" s="22"/>
      <c r="D478" s="22"/>
      <c r="E478" s="22"/>
      <c r="F478" s="178"/>
      <c r="G478" s="52"/>
      <c r="H478" s="190"/>
    </row>
    <row r="479" spans="1:8" ht="14.25" customHeight="1" outlineLevel="1" x14ac:dyDescent="0.3">
      <c r="A479" s="60"/>
      <c r="B479" s="164" t="s">
        <v>90</v>
      </c>
      <c r="C479" s="22"/>
      <c r="D479" s="22"/>
      <c r="E479" s="22"/>
      <c r="F479" s="51"/>
      <c r="G479" s="52"/>
      <c r="H479" s="190"/>
    </row>
    <row r="480" spans="1:8" ht="14.25" customHeight="1" outlineLevel="1" x14ac:dyDescent="0.3">
      <c r="A480" s="60"/>
      <c r="B480" s="16" t="s">
        <v>91</v>
      </c>
      <c r="C480" s="22"/>
      <c r="D480" s="22"/>
      <c r="E480" s="22"/>
      <c r="F480" s="51"/>
      <c r="G480" s="52"/>
      <c r="H480" s="190"/>
    </row>
    <row r="481" spans="1:8" ht="14.25" customHeight="1" outlineLevel="1" x14ac:dyDescent="0.3">
      <c r="A481" s="60"/>
      <c r="B481" s="54"/>
      <c r="C481" s="56"/>
      <c r="D481" s="55"/>
      <c r="E481" s="56"/>
      <c r="F481" s="55"/>
      <c r="G481" s="56"/>
      <c r="H481" s="190"/>
    </row>
    <row r="482" spans="1:8" ht="14.25" customHeight="1" outlineLevel="1" x14ac:dyDescent="0.3">
      <c r="A482" s="60"/>
      <c r="B482" s="54"/>
      <c r="C482" s="56"/>
      <c r="D482" s="56"/>
      <c r="E482" s="56"/>
      <c r="F482" s="56"/>
      <c r="G482" s="56"/>
      <c r="H482" s="190" t="s">
        <v>189</v>
      </c>
    </row>
    <row r="483" spans="1:8" ht="14.25" customHeight="1" outlineLevel="1" x14ac:dyDescent="0.3">
      <c r="A483" s="60"/>
      <c r="B483" s="56"/>
      <c r="C483" s="86"/>
      <c r="D483" s="86"/>
      <c r="E483" s="86"/>
      <c r="F483" s="86"/>
      <c r="G483" s="54"/>
      <c r="H483" s="190"/>
    </row>
    <row r="484" spans="1:8" ht="14.25" customHeight="1" outlineLevel="1" x14ac:dyDescent="0.3">
      <c r="A484" s="96"/>
      <c r="B484" s="76"/>
      <c r="C484" s="56"/>
      <c r="D484" s="55"/>
      <c r="E484" s="56"/>
      <c r="F484" s="55"/>
      <c r="G484" s="55"/>
      <c r="H484" s="73" t="s">
        <v>110</v>
      </c>
    </row>
    <row r="485" spans="1:8" ht="14.25" customHeight="1" outlineLevel="1" x14ac:dyDescent="0.3">
      <c r="A485" s="96"/>
      <c r="B485" s="76"/>
      <c r="C485" s="56"/>
      <c r="D485" s="55"/>
      <c r="E485" s="56"/>
      <c r="F485" s="55"/>
      <c r="G485" s="55"/>
      <c r="H485" s="73" t="s">
        <v>111</v>
      </c>
    </row>
    <row r="486" spans="1:8" ht="14.25" customHeight="1" outlineLevel="1" x14ac:dyDescent="0.3">
      <c r="A486" s="87"/>
      <c r="B486" s="57"/>
      <c r="C486" s="68"/>
      <c r="D486" s="69"/>
      <c r="E486" s="68"/>
      <c r="F486" s="69"/>
      <c r="G486" s="69"/>
      <c r="H486" s="72" t="s">
        <v>148</v>
      </c>
    </row>
    <row r="487" spans="1:8" outlineLevel="1" x14ac:dyDescent="0.3">
      <c r="A487" s="21" t="s">
        <v>0</v>
      </c>
      <c r="B487" s="15" t="s">
        <v>150</v>
      </c>
      <c r="C487" s="209" t="s">
        <v>25</v>
      </c>
      <c r="D487" s="210"/>
      <c r="E487" s="209" t="s">
        <v>26</v>
      </c>
      <c r="F487" s="210"/>
      <c r="G487" s="209" t="s">
        <v>21</v>
      </c>
      <c r="H487" s="210"/>
    </row>
    <row r="488" spans="1:8" ht="24" outlineLevel="1" x14ac:dyDescent="0.3">
      <c r="A488" s="62" t="s">
        <v>40</v>
      </c>
      <c r="B488" s="24">
        <f>SUM(C490:E492)</f>
        <v>0</v>
      </c>
      <c r="C488" s="194">
        <v>229.48</v>
      </c>
      <c r="D488" s="195"/>
      <c r="E488" s="194">
        <f>-C488*($F$1-100)/100</f>
        <v>172.11</v>
      </c>
      <c r="F488" s="195"/>
      <c r="G488" s="196">
        <f>E488*B488</f>
        <v>0</v>
      </c>
      <c r="H488" s="197"/>
    </row>
    <row r="489" spans="1:8" ht="14.25" customHeight="1" outlineLevel="1" x14ac:dyDescent="0.3">
      <c r="A489" s="60"/>
      <c r="B489" s="56"/>
      <c r="C489" s="51" t="s">
        <v>11</v>
      </c>
      <c r="D489" s="51" t="s">
        <v>12</v>
      </c>
      <c r="E489" s="51" t="s">
        <v>13</v>
      </c>
      <c r="F489" s="86"/>
      <c r="G489" s="51"/>
      <c r="H489" s="191" t="s">
        <v>190</v>
      </c>
    </row>
    <row r="490" spans="1:8" ht="14.25" customHeight="1" outlineLevel="1" x14ac:dyDescent="0.3">
      <c r="A490" s="60"/>
      <c r="B490" s="155" t="s">
        <v>90</v>
      </c>
      <c r="C490" s="22"/>
      <c r="D490" s="22"/>
      <c r="E490" s="22"/>
      <c r="F490" s="86"/>
      <c r="G490" s="52"/>
      <c r="H490" s="190"/>
    </row>
    <row r="491" spans="1:8" ht="14.25" customHeight="1" outlineLevel="1" x14ac:dyDescent="0.3">
      <c r="A491" s="60"/>
      <c r="B491" s="38" t="s">
        <v>102</v>
      </c>
      <c r="C491" s="22"/>
      <c r="D491" s="22"/>
      <c r="E491" s="22"/>
      <c r="F491" s="86"/>
      <c r="G491" s="52"/>
      <c r="H491" s="190"/>
    </row>
    <row r="492" spans="1:8" ht="14.25" customHeight="1" outlineLevel="1" x14ac:dyDescent="0.3">
      <c r="A492" s="60"/>
      <c r="B492" s="20" t="s">
        <v>94</v>
      </c>
      <c r="C492" s="22"/>
      <c r="D492" s="22"/>
      <c r="E492" s="22"/>
      <c r="F492" s="86"/>
      <c r="G492" s="52"/>
      <c r="H492" s="190"/>
    </row>
    <row r="493" spans="1:8" ht="14.25" customHeight="1" outlineLevel="1" x14ac:dyDescent="0.3">
      <c r="A493" s="60"/>
      <c r="B493" s="54"/>
      <c r="C493" s="56"/>
      <c r="D493" s="55"/>
      <c r="E493" s="56"/>
      <c r="F493" s="55"/>
      <c r="G493" s="56"/>
      <c r="H493" s="190"/>
    </row>
    <row r="494" spans="1:8" ht="14.25" customHeight="1" outlineLevel="1" x14ac:dyDescent="0.3">
      <c r="A494" s="60"/>
      <c r="B494" s="54"/>
      <c r="C494" s="56"/>
      <c r="D494" s="56"/>
      <c r="E494" s="56"/>
      <c r="F494" s="56"/>
      <c r="G494" s="56"/>
      <c r="H494" s="190"/>
    </row>
    <row r="495" spans="1:8" ht="14.25" customHeight="1" outlineLevel="1" x14ac:dyDescent="0.3">
      <c r="A495" s="60"/>
      <c r="B495" s="54"/>
      <c r="C495" s="86"/>
      <c r="D495" s="86"/>
      <c r="E495" s="86"/>
      <c r="F495" s="86"/>
      <c r="G495" s="56"/>
      <c r="H495" s="190"/>
    </row>
    <row r="496" spans="1:8" ht="14.25" customHeight="1" outlineLevel="1" x14ac:dyDescent="0.3">
      <c r="A496" s="60"/>
      <c r="B496" s="54"/>
      <c r="C496" s="56"/>
      <c r="D496" s="56"/>
      <c r="E496" s="56"/>
      <c r="F496" s="56"/>
      <c r="G496" s="56"/>
      <c r="H496" s="190" t="s">
        <v>191</v>
      </c>
    </row>
    <row r="497" spans="1:8" ht="14.25" customHeight="1" outlineLevel="1" x14ac:dyDescent="0.3">
      <c r="A497" s="60"/>
      <c r="B497" s="56"/>
      <c r="C497" s="86"/>
      <c r="D497" s="86"/>
      <c r="E497" s="86"/>
      <c r="F497" s="86"/>
      <c r="G497" s="54"/>
      <c r="H497" s="190"/>
    </row>
    <row r="498" spans="1:8" ht="14.25" customHeight="1" outlineLevel="1" x14ac:dyDescent="0.3">
      <c r="A498" s="96"/>
      <c r="B498" s="76"/>
      <c r="C498" s="56"/>
      <c r="D498" s="55"/>
      <c r="E498" s="56"/>
      <c r="F498" s="55"/>
      <c r="G498" s="55"/>
      <c r="H498" s="73" t="s">
        <v>110</v>
      </c>
    </row>
    <row r="499" spans="1:8" ht="14.25" customHeight="1" outlineLevel="1" x14ac:dyDescent="0.3">
      <c r="A499" s="96"/>
      <c r="B499" s="76"/>
      <c r="C499" s="56"/>
      <c r="D499" s="55"/>
      <c r="E499" s="56"/>
      <c r="F499" s="55"/>
      <c r="G499" s="55"/>
      <c r="H499" s="73" t="s">
        <v>111</v>
      </c>
    </row>
    <row r="500" spans="1:8" ht="14.25" customHeight="1" outlineLevel="1" x14ac:dyDescent="0.3">
      <c r="A500" s="87"/>
      <c r="B500" s="57"/>
      <c r="C500" s="68"/>
      <c r="D500" s="69"/>
      <c r="E500" s="68"/>
      <c r="F500" s="69"/>
      <c r="G500" s="69"/>
      <c r="H500" s="72" t="s">
        <v>148</v>
      </c>
    </row>
    <row r="501" spans="1:8" outlineLevel="1" x14ac:dyDescent="0.3">
      <c r="A501" s="21" t="s">
        <v>1</v>
      </c>
      <c r="B501" s="15" t="s">
        <v>150</v>
      </c>
      <c r="C501" s="209" t="s">
        <v>25</v>
      </c>
      <c r="D501" s="210"/>
      <c r="E501" s="209" t="s">
        <v>26</v>
      </c>
      <c r="F501" s="210"/>
      <c r="G501" s="209" t="s">
        <v>21</v>
      </c>
      <c r="H501" s="210"/>
    </row>
    <row r="502" spans="1:8" ht="24" outlineLevel="1" x14ac:dyDescent="0.3">
      <c r="A502" s="62" t="s">
        <v>40</v>
      </c>
      <c r="B502" s="24">
        <f>SUM(C504:E506)</f>
        <v>0</v>
      </c>
      <c r="C502" s="194">
        <v>247.62</v>
      </c>
      <c r="D502" s="195"/>
      <c r="E502" s="194">
        <f>-C502*($F$1-100)/100</f>
        <v>185.715</v>
      </c>
      <c r="F502" s="195"/>
      <c r="G502" s="196">
        <f>E502*B502</f>
        <v>0</v>
      </c>
      <c r="H502" s="197"/>
    </row>
    <row r="503" spans="1:8" ht="14.25" customHeight="1" outlineLevel="1" x14ac:dyDescent="0.3">
      <c r="A503" s="60"/>
      <c r="B503" s="56"/>
      <c r="C503" s="51" t="s">
        <v>11</v>
      </c>
      <c r="D503" s="51" t="s">
        <v>12</v>
      </c>
      <c r="E503" s="51" t="s">
        <v>13</v>
      </c>
      <c r="F503" s="86"/>
      <c r="G503" s="51"/>
      <c r="H503" s="191" t="s">
        <v>190</v>
      </c>
    </row>
    <row r="504" spans="1:8" ht="14.25" customHeight="1" outlineLevel="1" x14ac:dyDescent="0.3">
      <c r="A504" s="60"/>
      <c r="B504" s="155" t="s">
        <v>90</v>
      </c>
      <c r="C504" s="22"/>
      <c r="D504" s="22"/>
      <c r="E504" s="22"/>
      <c r="F504" s="86"/>
      <c r="G504" s="52"/>
      <c r="H504" s="190"/>
    </row>
    <row r="505" spans="1:8" ht="14.25" customHeight="1" outlineLevel="1" x14ac:dyDescent="0.3">
      <c r="A505" s="60"/>
      <c r="B505" s="16" t="s">
        <v>91</v>
      </c>
      <c r="C505" s="22"/>
      <c r="D505" s="22"/>
      <c r="E505" s="22"/>
      <c r="F505" s="86"/>
      <c r="G505" s="52"/>
      <c r="H505" s="190"/>
    </row>
    <row r="506" spans="1:8" ht="14.25" customHeight="1" outlineLevel="1" x14ac:dyDescent="0.3">
      <c r="A506" s="60"/>
      <c r="B506" s="28" t="s">
        <v>96</v>
      </c>
      <c r="C506" s="22"/>
      <c r="D506" s="22"/>
      <c r="E506" s="22"/>
      <c r="F506" s="86"/>
      <c r="G506" s="52"/>
      <c r="H506" s="190"/>
    </row>
    <row r="507" spans="1:8" ht="14.25" customHeight="1" outlineLevel="1" x14ac:dyDescent="0.3">
      <c r="A507" s="60"/>
      <c r="B507" s="54"/>
      <c r="C507" s="56"/>
      <c r="D507" s="55"/>
      <c r="E507" s="56"/>
      <c r="F507" s="55"/>
      <c r="G507" s="56"/>
      <c r="H507" s="190"/>
    </row>
    <row r="508" spans="1:8" ht="14.25" customHeight="1" outlineLevel="1" x14ac:dyDescent="0.3">
      <c r="A508" s="60"/>
      <c r="B508" s="54"/>
      <c r="C508" s="56"/>
      <c r="D508" s="56"/>
      <c r="E508" s="56"/>
      <c r="F508" s="56"/>
      <c r="G508" s="56"/>
      <c r="H508" s="190"/>
    </row>
    <row r="509" spans="1:8" ht="14.25" customHeight="1" outlineLevel="1" x14ac:dyDescent="0.3">
      <c r="A509" s="60"/>
      <c r="B509" s="54"/>
      <c r="C509" s="86"/>
      <c r="D509" s="86"/>
      <c r="E509" s="86"/>
      <c r="F509" s="86"/>
      <c r="G509" s="56"/>
      <c r="H509" s="190"/>
    </row>
    <row r="510" spans="1:8" ht="14.25" customHeight="1" outlineLevel="1" x14ac:dyDescent="0.3">
      <c r="A510" s="60"/>
      <c r="B510" s="54"/>
      <c r="C510" s="56"/>
      <c r="D510" s="56"/>
      <c r="E510" s="56"/>
      <c r="F510" s="56"/>
      <c r="G510" s="56"/>
      <c r="H510" s="190" t="s">
        <v>192</v>
      </c>
    </row>
    <row r="511" spans="1:8" ht="14.25" customHeight="1" outlineLevel="1" x14ac:dyDescent="0.3">
      <c r="A511" s="60"/>
      <c r="B511" s="56"/>
      <c r="C511" s="86"/>
      <c r="D511" s="86"/>
      <c r="E511" s="86"/>
      <c r="F511" s="86"/>
      <c r="G511" s="54"/>
      <c r="H511" s="190"/>
    </row>
    <row r="512" spans="1:8" ht="14.25" customHeight="1" outlineLevel="1" x14ac:dyDescent="0.3">
      <c r="A512" s="96"/>
      <c r="B512" s="76"/>
      <c r="C512" s="56"/>
      <c r="D512" s="55"/>
      <c r="E512" s="56"/>
      <c r="F512" s="55"/>
      <c r="G512" s="55"/>
      <c r="H512" s="73" t="s">
        <v>110</v>
      </c>
    </row>
    <row r="513" spans="1:8" ht="14.25" customHeight="1" outlineLevel="1" x14ac:dyDescent="0.3">
      <c r="A513" s="96"/>
      <c r="B513" s="76"/>
      <c r="C513" s="56"/>
      <c r="D513" s="55"/>
      <c r="E513" s="56"/>
      <c r="F513" s="55"/>
      <c r="G513" s="55"/>
      <c r="H513" s="73" t="s">
        <v>111</v>
      </c>
    </row>
    <row r="514" spans="1:8" ht="14.25" customHeight="1" outlineLevel="1" x14ac:dyDescent="0.3">
      <c r="A514" s="87"/>
      <c r="B514" s="57"/>
      <c r="C514" s="68"/>
      <c r="D514" s="69"/>
      <c r="E514" s="68"/>
      <c r="F514" s="69"/>
      <c r="G514" s="69"/>
      <c r="H514" s="72" t="s">
        <v>148</v>
      </c>
    </row>
    <row r="515" spans="1:8" outlineLevel="1" x14ac:dyDescent="0.3">
      <c r="A515" s="21" t="s">
        <v>37</v>
      </c>
      <c r="B515" s="15" t="s">
        <v>150</v>
      </c>
      <c r="C515" s="209" t="s">
        <v>25</v>
      </c>
      <c r="D515" s="210"/>
      <c r="E515" s="209" t="s">
        <v>26</v>
      </c>
      <c r="F515" s="210"/>
      <c r="G515" s="209" t="s">
        <v>21</v>
      </c>
      <c r="H515" s="210"/>
    </row>
    <row r="516" spans="1:8" ht="24" outlineLevel="1" x14ac:dyDescent="0.3">
      <c r="A516" s="62" t="s">
        <v>40</v>
      </c>
      <c r="B516" s="24">
        <f>SUM(C518:E520)</f>
        <v>0</v>
      </c>
      <c r="C516" s="194">
        <v>289.56</v>
      </c>
      <c r="D516" s="195"/>
      <c r="E516" s="194">
        <f>-C516*($F$1-100)/100</f>
        <v>217.17</v>
      </c>
      <c r="F516" s="195"/>
      <c r="G516" s="196">
        <f>E516*B516</f>
        <v>0</v>
      </c>
      <c r="H516" s="197"/>
    </row>
    <row r="517" spans="1:8" ht="14.25" customHeight="1" outlineLevel="1" x14ac:dyDescent="0.3">
      <c r="A517" s="60"/>
      <c r="B517" s="56"/>
      <c r="C517" s="51" t="s">
        <v>11</v>
      </c>
      <c r="D517" s="51" t="s">
        <v>12</v>
      </c>
      <c r="E517" s="51" t="s">
        <v>13</v>
      </c>
      <c r="F517" s="86"/>
      <c r="G517" s="51"/>
      <c r="H517" s="191" t="s">
        <v>193</v>
      </c>
    </row>
    <row r="518" spans="1:8" ht="14.25" customHeight="1" outlineLevel="1" x14ac:dyDescent="0.3">
      <c r="A518" s="60"/>
      <c r="B518" s="155" t="s">
        <v>90</v>
      </c>
      <c r="C518" s="42"/>
      <c r="D518" s="42"/>
      <c r="E518" s="42"/>
      <c r="F518" s="86"/>
      <c r="G518" s="52"/>
      <c r="H518" s="190"/>
    </row>
    <row r="519" spans="1:8" ht="14.25" customHeight="1" outlineLevel="1" x14ac:dyDescent="0.3">
      <c r="A519" s="60"/>
      <c r="B519" s="16" t="s">
        <v>91</v>
      </c>
      <c r="C519" s="22"/>
      <c r="D519" s="22"/>
      <c r="E519" s="22"/>
      <c r="F519" s="86"/>
      <c r="G519" s="52"/>
      <c r="H519" s="190"/>
    </row>
    <row r="520" spans="1:8" ht="14.25" customHeight="1" outlineLevel="1" x14ac:dyDescent="0.3">
      <c r="A520" s="60"/>
      <c r="B520" s="153" t="s">
        <v>15</v>
      </c>
      <c r="C520" s="22"/>
      <c r="D520" s="22"/>
      <c r="E520" s="22"/>
      <c r="F520" s="86"/>
      <c r="G520" s="52"/>
      <c r="H520" s="190"/>
    </row>
    <row r="521" spans="1:8" ht="14.25" customHeight="1" outlineLevel="1" x14ac:dyDescent="0.3">
      <c r="A521" s="60"/>
      <c r="B521" s="54"/>
      <c r="C521" s="56"/>
      <c r="D521" s="55"/>
      <c r="E521" s="56"/>
      <c r="F521" s="55"/>
      <c r="G521" s="56"/>
      <c r="H521" s="190"/>
    </row>
    <row r="522" spans="1:8" ht="14.25" customHeight="1" outlineLevel="1" x14ac:dyDescent="0.3">
      <c r="A522" s="60"/>
      <c r="B522" s="54"/>
      <c r="C522" s="56"/>
      <c r="D522" s="56"/>
      <c r="E522" s="56"/>
      <c r="F522" s="56"/>
      <c r="G522" s="56"/>
      <c r="H522" s="190"/>
    </row>
    <row r="523" spans="1:8" ht="14.25" customHeight="1" outlineLevel="1" x14ac:dyDescent="0.3">
      <c r="A523" s="60"/>
      <c r="B523" s="54"/>
      <c r="C523" s="86"/>
      <c r="D523" s="86"/>
      <c r="E523" s="86"/>
      <c r="F523" s="86"/>
      <c r="G523" s="56"/>
      <c r="H523" s="190"/>
    </row>
    <row r="524" spans="1:8" ht="14.25" customHeight="1" outlineLevel="1" x14ac:dyDescent="0.3">
      <c r="A524" s="60"/>
      <c r="B524" s="54"/>
      <c r="C524" s="56"/>
      <c r="D524" s="56"/>
      <c r="E524" s="56"/>
      <c r="F524" s="56"/>
      <c r="G524" s="56"/>
      <c r="H524" s="190" t="s">
        <v>192</v>
      </c>
    </row>
    <row r="525" spans="1:8" ht="14.25" customHeight="1" outlineLevel="1" x14ac:dyDescent="0.3">
      <c r="A525" s="60"/>
      <c r="B525" s="56"/>
      <c r="C525" s="86"/>
      <c r="D525" s="86"/>
      <c r="E525" s="86"/>
      <c r="F525" s="86"/>
      <c r="G525" s="54"/>
      <c r="H525" s="190"/>
    </row>
    <row r="526" spans="1:8" ht="14.25" customHeight="1" outlineLevel="1" x14ac:dyDescent="0.3">
      <c r="A526" s="96"/>
      <c r="B526" s="76"/>
      <c r="C526" s="56"/>
      <c r="D526" s="55"/>
      <c r="E526" s="56"/>
      <c r="F526" s="55"/>
      <c r="G526" s="55"/>
      <c r="H526" s="73" t="s">
        <v>110</v>
      </c>
    </row>
    <row r="527" spans="1:8" ht="14.25" customHeight="1" outlineLevel="1" x14ac:dyDescent="0.3">
      <c r="A527" s="96"/>
      <c r="B527" s="76"/>
      <c r="C527" s="56"/>
      <c r="D527" s="55"/>
      <c r="E527" s="56"/>
      <c r="F527" s="55"/>
      <c r="G527" s="55"/>
      <c r="H527" s="73" t="s">
        <v>111</v>
      </c>
    </row>
    <row r="528" spans="1:8" ht="14.25" customHeight="1" outlineLevel="1" x14ac:dyDescent="0.3">
      <c r="A528" s="87"/>
      <c r="B528" s="57"/>
      <c r="C528" s="68"/>
      <c r="D528" s="69"/>
      <c r="E528" s="68"/>
      <c r="F528" s="69"/>
      <c r="G528" s="69"/>
      <c r="H528" s="72" t="s">
        <v>148</v>
      </c>
    </row>
    <row r="529" spans="1:8" outlineLevel="1" x14ac:dyDescent="0.3">
      <c r="A529" s="21" t="s">
        <v>62</v>
      </c>
      <c r="B529" s="15" t="s">
        <v>150</v>
      </c>
      <c r="C529" s="209" t="s">
        <v>25</v>
      </c>
      <c r="D529" s="210"/>
      <c r="E529" s="209" t="s">
        <v>26</v>
      </c>
      <c r="F529" s="210"/>
      <c r="G529" s="209" t="s">
        <v>21</v>
      </c>
      <c r="H529" s="210"/>
    </row>
    <row r="530" spans="1:8" ht="24" outlineLevel="1" x14ac:dyDescent="0.3">
      <c r="A530" s="62" t="s">
        <v>40</v>
      </c>
      <c r="B530" s="24">
        <f>SUM(C532:E536)</f>
        <v>0</v>
      </c>
      <c r="C530" s="194">
        <v>238.34</v>
      </c>
      <c r="D530" s="195"/>
      <c r="E530" s="194">
        <f>-C530*($F$1-100)/100</f>
        <v>178.755</v>
      </c>
      <c r="F530" s="195"/>
      <c r="G530" s="196">
        <f>E530*B530</f>
        <v>0</v>
      </c>
      <c r="H530" s="197"/>
    </row>
    <row r="531" spans="1:8" ht="14.25" customHeight="1" outlineLevel="1" x14ac:dyDescent="0.3">
      <c r="A531" s="60"/>
      <c r="B531" s="56"/>
      <c r="C531" s="51" t="s">
        <v>11</v>
      </c>
      <c r="D531" s="51" t="s">
        <v>12</v>
      </c>
      <c r="E531" s="51" t="s">
        <v>13</v>
      </c>
      <c r="F531" s="86"/>
      <c r="G531" s="51"/>
      <c r="H531" s="191" t="s">
        <v>194</v>
      </c>
    </row>
    <row r="532" spans="1:8" ht="14.25" customHeight="1" outlineLevel="1" x14ac:dyDescent="0.3">
      <c r="A532" s="60"/>
      <c r="B532" s="17" t="s">
        <v>92</v>
      </c>
      <c r="C532" s="22"/>
      <c r="D532" s="22"/>
      <c r="E532" s="22"/>
      <c r="F532" s="86"/>
      <c r="G532" s="52"/>
      <c r="H532" s="190"/>
    </row>
    <row r="533" spans="1:8" ht="14.25" customHeight="1" outlineLevel="1" x14ac:dyDescent="0.3">
      <c r="A533" s="60"/>
      <c r="B533" s="164" t="s">
        <v>90</v>
      </c>
      <c r="C533" s="22"/>
      <c r="D533" s="22"/>
      <c r="E533" s="22"/>
      <c r="F533" s="86"/>
      <c r="G533" s="52"/>
      <c r="H533" s="190"/>
    </row>
    <row r="534" spans="1:8" ht="14.25" customHeight="1" outlineLevel="1" x14ac:dyDescent="0.3">
      <c r="A534" s="60"/>
      <c r="B534" s="16" t="s">
        <v>91</v>
      </c>
      <c r="C534" s="22"/>
      <c r="D534" s="22"/>
      <c r="E534" s="22"/>
      <c r="F534" s="86"/>
      <c r="G534" s="52"/>
      <c r="H534" s="190"/>
    </row>
    <row r="535" spans="1:8" ht="14.25" customHeight="1" outlineLevel="1" x14ac:dyDescent="0.3">
      <c r="A535" s="60"/>
      <c r="B535" s="20" t="s">
        <v>94</v>
      </c>
      <c r="C535" s="22"/>
      <c r="D535" s="22"/>
      <c r="E535" s="22"/>
      <c r="F535" s="86"/>
      <c r="G535" s="56"/>
      <c r="H535" s="190"/>
    </row>
    <row r="536" spans="1:8" ht="14.25" customHeight="1" outlineLevel="1" x14ac:dyDescent="0.3">
      <c r="A536" s="60"/>
      <c r="B536" s="18" t="s">
        <v>93</v>
      </c>
      <c r="C536" s="22"/>
      <c r="D536" s="22"/>
      <c r="E536" s="22"/>
      <c r="F536" s="86"/>
      <c r="G536" s="56"/>
      <c r="H536" s="190"/>
    </row>
    <row r="537" spans="1:8" ht="14.25" customHeight="1" outlineLevel="1" x14ac:dyDescent="0.3">
      <c r="A537" s="60"/>
      <c r="B537" s="54"/>
      <c r="C537" s="56"/>
      <c r="D537" s="55"/>
      <c r="E537" s="56"/>
      <c r="F537" s="55"/>
      <c r="G537" s="56"/>
      <c r="H537" s="190"/>
    </row>
    <row r="538" spans="1:8" ht="14.25" customHeight="1" outlineLevel="1" x14ac:dyDescent="0.3">
      <c r="A538" s="60"/>
      <c r="B538" s="54"/>
      <c r="C538" s="56"/>
      <c r="D538" s="56"/>
      <c r="E538" s="56"/>
      <c r="F538" s="56"/>
      <c r="G538" s="56"/>
      <c r="H538" s="190" t="s">
        <v>183</v>
      </c>
    </row>
    <row r="539" spans="1:8" ht="14.25" customHeight="1" outlineLevel="1" x14ac:dyDescent="0.3">
      <c r="A539" s="60"/>
      <c r="B539" s="56"/>
      <c r="C539" s="86"/>
      <c r="D539" s="86"/>
      <c r="E539" s="86"/>
      <c r="F539" s="86"/>
      <c r="G539" s="54"/>
      <c r="H539" s="190"/>
    </row>
    <row r="540" spans="1:8" ht="14.25" customHeight="1" outlineLevel="1" x14ac:dyDescent="0.3">
      <c r="A540" s="96"/>
      <c r="B540" s="76"/>
      <c r="C540" s="56"/>
      <c r="D540" s="55"/>
      <c r="E540" s="56"/>
      <c r="F540" s="55"/>
      <c r="G540" s="55"/>
      <c r="H540" s="73" t="s">
        <v>110</v>
      </c>
    </row>
    <row r="541" spans="1:8" ht="14.25" customHeight="1" outlineLevel="1" x14ac:dyDescent="0.3">
      <c r="A541" s="96"/>
      <c r="B541" s="76"/>
      <c r="C541" s="56"/>
      <c r="D541" s="55"/>
      <c r="E541" s="56"/>
      <c r="F541" s="55"/>
      <c r="G541" s="55"/>
      <c r="H541" s="73" t="s">
        <v>111</v>
      </c>
    </row>
    <row r="542" spans="1:8" ht="14.25" customHeight="1" outlineLevel="1" x14ac:dyDescent="0.3">
      <c r="A542" s="87"/>
      <c r="B542" s="57"/>
      <c r="C542" s="68"/>
      <c r="D542" s="69"/>
      <c r="E542" s="68"/>
      <c r="F542" s="69"/>
      <c r="G542" s="69"/>
      <c r="H542" s="80" t="s">
        <v>148</v>
      </c>
    </row>
    <row r="543" spans="1:8" ht="14.25" customHeight="1" outlineLevel="1" x14ac:dyDescent="0.3">
      <c r="A543" s="21" t="s">
        <v>142</v>
      </c>
      <c r="B543" s="15" t="s">
        <v>150</v>
      </c>
      <c r="C543" s="209" t="s">
        <v>25</v>
      </c>
      <c r="D543" s="210"/>
      <c r="E543" s="209" t="s">
        <v>26</v>
      </c>
      <c r="F543" s="210"/>
      <c r="G543" s="209" t="s">
        <v>21</v>
      </c>
      <c r="H543" s="210"/>
    </row>
    <row r="544" spans="1:8" ht="22.5" customHeight="1" outlineLevel="1" x14ac:dyDescent="0.3">
      <c r="A544" s="62" t="s">
        <v>40</v>
      </c>
      <c r="B544" s="24">
        <f>SUM(C546:E548)</f>
        <v>0</v>
      </c>
      <c r="C544" s="194">
        <v>263.92</v>
      </c>
      <c r="D544" s="195"/>
      <c r="E544" s="194">
        <f>-C544*($F$1-100)/100</f>
        <v>197.94</v>
      </c>
      <c r="F544" s="195"/>
      <c r="G544" s="196">
        <f>E544*B544</f>
        <v>0</v>
      </c>
      <c r="H544" s="197"/>
    </row>
    <row r="545" spans="1:8" ht="14.25" customHeight="1" outlineLevel="1" x14ac:dyDescent="0.3">
      <c r="A545" s="60"/>
      <c r="B545" s="56"/>
      <c r="C545" s="51" t="s">
        <v>11</v>
      </c>
      <c r="D545" s="51" t="s">
        <v>12</v>
      </c>
      <c r="E545" s="51" t="s">
        <v>13</v>
      </c>
      <c r="F545" s="86"/>
      <c r="G545" s="51"/>
      <c r="H545" s="213" t="s">
        <v>143</v>
      </c>
    </row>
    <row r="546" spans="1:8" ht="14.25" customHeight="1" outlineLevel="1" x14ac:dyDescent="0.3">
      <c r="A546" s="60"/>
      <c r="B546" s="155" t="s">
        <v>90</v>
      </c>
      <c r="C546" s="22"/>
      <c r="D546" s="22"/>
      <c r="E546" s="22"/>
      <c r="F546" s="86"/>
      <c r="G546" s="52"/>
      <c r="H546" s="214"/>
    </row>
    <row r="547" spans="1:8" ht="14.25" customHeight="1" outlineLevel="1" x14ac:dyDescent="0.3">
      <c r="A547" s="60"/>
      <c r="B547" s="38" t="s">
        <v>102</v>
      </c>
      <c r="C547" s="22"/>
      <c r="D547" s="22"/>
      <c r="E547" s="22"/>
      <c r="F547" s="86"/>
      <c r="G547" s="52"/>
      <c r="H547" s="214"/>
    </row>
    <row r="548" spans="1:8" ht="14.25" customHeight="1" outlineLevel="1" x14ac:dyDescent="0.3">
      <c r="A548" s="60"/>
      <c r="B548" s="20" t="s">
        <v>94</v>
      </c>
      <c r="C548" s="22"/>
      <c r="D548" s="22"/>
      <c r="E548" s="22"/>
      <c r="F548" s="86"/>
      <c r="G548" s="52"/>
      <c r="H548" s="214"/>
    </row>
    <row r="549" spans="1:8" ht="14.25" customHeight="1" outlineLevel="1" x14ac:dyDescent="0.3">
      <c r="A549" s="60"/>
      <c r="B549" s="54"/>
      <c r="C549" s="56"/>
      <c r="D549" s="55"/>
      <c r="E549" s="56"/>
      <c r="F549" s="55"/>
      <c r="G549" s="56"/>
      <c r="H549" s="214"/>
    </row>
    <row r="550" spans="1:8" ht="18.75" customHeight="1" outlineLevel="1" x14ac:dyDescent="0.3">
      <c r="A550" s="60"/>
      <c r="B550" s="54"/>
      <c r="C550" s="86"/>
      <c r="D550" s="56"/>
      <c r="E550" s="56"/>
      <c r="F550" s="56"/>
      <c r="G550" s="56"/>
      <c r="H550" s="214"/>
    </row>
    <row r="551" spans="1:8" ht="14.25" customHeight="1" outlineLevel="1" x14ac:dyDescent="0.3">
      <c r="A551" s="60"/>
      <c r="B551" s="54"/>
      <c r="C551" s="86"/>
      <c r="D551" s="56"/>
      <c r="E551" s="56"/>
      <c r="F551" s="56"/>
      <c r="G551" s="56"/>
      <c r="H551" s="214"/>
    </row>
    <row r="552" spans="1:8" ht="14.25" customHeight="1" outlineLevel="1" x14ac:dyDescent="0.3">
      <c r="A552" s="60"/>
      <c r="B552" s="54"/>
      <c r="C552" s="86"/>
      <c r="D552" s="86"/>
      <c r="E552" s="86"/>
      <c r="F552" s="86"/>
      <c r="G552" s="56"/>
      <c r="H552" s="190" t="s">
        <v>191</v>
      </c>
    </row>
    <row r="553" spans="1:8" ht="14.25" customHeight="1" outlineLevel="1" x14ac:dyDescent="0.3">
      <c r="A553" s="60"/>
      <c r="B553" s="54"/>
      <c r="C553" s="56"/>
      <c r="D553" s="56"/>
      <c r="E553" s="56"/>
      <c r="F553" s="56"/>
      <c r="G553" s="56"/>
      <c r="H553" s="190"/>
    </row>
    <row r="554" spans="1:8" ht="14.25" customHeight="1" outlineLevel="1" x14ac:dyDescent="0.3">
      <c r="A554" s="60"/>
      <c r="B554" s="56"/>
      <c r="C554" s="86"/>
      <c r="D554" s="86"/>
      <c r="E554" s="86"/>
      <c r="F554" s="86"/>
      <c r="G554" s="54"/>
      <c r="H554" s="73" t="s">
        <v>110</v>
      </c>
    </row>
    <row r="555" spans="1:8" ht="14.25" customHeight="1" outlineLevel="1" x14ac:dyDescent="0.3">
      <c r="A555" s="60"/>
      <c r="B555" s="56"/>
      <c r="C555" s="86"/>
      <c r="D555" s="86"/>
      <c r="E555" s="86"/>
      <c r="F555" s="86"/>
      <c r="G555" s="54"/>
      <c r="H555" s="73" t="s">
        <v>111</v>
      </c>
    </row>
    <row r="556" spans="1:8" ht="14.25" customHeight="1" outlineLevel="1" x14ac:dyDescent="0.3">
      <c r="A556" s="60"/>
      <c r="B556" s="56"/>
      <c r="C556" s="86"/>
      <c r="D556" s="86"/>
      <c r="E556" s="86"/>
      <c r="F556" s="86"/>
      <c r="G556" s="54"/>
      <c r="H556" s="80" t="s">
        <v>148</v>
      </c>
    </row>
    <row r="557" spans="1:8" outlineLevel="1" x14ac:dyDescent="0.3">
      <c r="A557" s="142" t="s">
        <v>36</v>
      </c>
      <c r="B557" s="15" t="s">
        <v>150</v>
      </c>
      <c r="C557" s="189" t="s">
        <v>25</v>
      </c>
      <c r="D557" s="189"/>
      <c r="E557" s="189" t="s">
        <v>26</v>
      </c>
      <c r="F557" s="189"/>
      <c r="G557" s="189" t="s">
        <v>21</v>
      </c>
      <c r="H557" s="189"/>
    </row>
    <row r="558" spans="1:8" ht="24" outlineLevel="1" x14ac:dyDescent="0.3">
      <c r="A558" s="62" t="s">
        <v>40</v>
      </c>
      <c r="B558" s="24">
        <f>SUM(C560:E562)</f>
        <v>0</v>
      </c>
      <c r="C558" s="194">
        <v>240.96</v>
      </c>
      <c r="D558" s="195"/>
      <c r="E558" s="194">
        <f>-C558*($F$1-100)/100</f>
        <v>180.72</v>
      </c>
      <c r="F558" s="195"/>
      <c r="G558" s="196">
        <f>E558*B558</f>
        <v>0</v>
      </c>
      <c r="H558" s="197"/>
    </row>
    <row r="559" spans="1:8" ht="14.25" customHeight="1" outlineLevel="1" x14ac:dyDescent="0.3">
      <c r="A559" s="60"/>
      <c r="B559" s="56"/>
      <c r="C559" s="51" t="s">
        <v>11</v>
      </c>
      <c r="D559" s="51" t="s">
        <v>12</v>
      </c>
      <c r="E559" s="51" t="s">
        <v>13</v>
      </c>
      <c r="F559" s="86"/>
      <c r="G559" s="51"/>
      <c r="H559" s="191" t="s">
        <v>196</v>
      </c>
    </row>
    <row r="560" spans="1:8" ht="14.25" customHeight="1" outlineLevel="1" x14ac:dyDescent="0.3">
      <c r="A560" s="60"/>
      <c r="B560" s="155" t="s">
        <v>90</v>
      </c>
      <c r="C560" s="22"/>
      <c r="D560" s="22"/>
      <c r="E560" s="22"/>
      <c r="F560" s="86"/>
      <c r="G560" s="52"/>
      <c r="H560" s="190"/>
    </row>
    <row r="561" spans="1:8" ht="14.25" customHeight="1" outlineLevel="1" x14ac:dyDescent="0.3">
      <c r="A561" s="60"/>
      <c r="B561" s="38" t="s">
        <v>102</v>
      </c>
      <c r="C561" s="22"/>
      <c r="D561" s="42"/>
      <c r="E561" s="22"/>
      <c r="F561" s="86"/>
      <c r="G561" s="52"/>
      <c r="H561" s="190"/>
    </row>
    <row r="562" spans="1:8" ht="14.25" customHeight="1" outlineLevel="1" x14ac:dyDescent="0.3">
      <c r="A562" s="60"/>
      <c r="B562" s="20" t="s">
        <v>94</v>
      </c>
      <c r="C562" s="22"/>
      <c r="D562" s="22"/>
      <c r="E562" s="22"/>
      <c r="F562" s="86"/>
      <c r="G562" s="52"/>
      <c r="H562" s="190"/>
    </row>
    <row r="563" spans="1:8" ht="14.25" customHeight="1" outlineLevel="1" x14ac:dyDescent="0.3">
      <c r="A563" s="60"/>
      <c r="B563" s="54"/>
      <c r="C563" s="56"/>
      <c r="D563" s="55"/>
      <c r="E563" s="56"/>
      <c r="F563" s="55"/>
      <c r="G563" s="56"/>
      <c r="H563" s="190"/>
    </row>
    <row r="564" spans="1:8" ht="14.25" customHeight="1" outlineLevel="1" x14ac:dyDescent="0.3">
      <c r="A564" s="60"/>
      <c r="B564" s="54"/>
      <c r="C564" s="86"/>
      <c r="D564" s="56"/>
      <c r="E564" s="56"/>
      <c r="F564" s="56"/>
      <c r="G564" s="56"/>
      <c r="H564" s="190"/>
    </row>
    <row r="565" spans="1:8" ht="14.25" customHeight="1" outlineLevel="1" x14ac:dyDescent="0.3">
      <c r="A565" s="60"/>
      <c r="B565" s="54"/>
      <c r="C565" s="86"/>
      <c r="D565" s="86"/>
      <c r="E565" s="86"/>
      <c r="F565" s="86"/>
      <c r="G565" s="56"/>
      <c r="H565" s="190"/>
    </row>
    <row r="566" spans="1:8" ht="14.25" customHeight="1" outlineLevel="1" x14ac:dyDescent="0.3">
      <c r="A566" s="60"/>
      <c r="B566" s="54"/>
      <c r="C566" s="56"/>
      <c r="D566" s="56"/>
      <c r="E566" s="56"/>
      <c r="F566" s="56"/>
      <c r="G566" s="56"/>
      <c r="H566" s="190" t="s">
        <v>197</v>
      </c>
    </row>
    <row r="567" spans="1:8" ht="14.25" customHeight="1" outlineLevel="1" x14ac:dyDescent="0.3">
      <c r="A567" s="60"/>
      <c r="B567" s="56"/>
      <c r="C567" s="86"/>
      <c r="D567" s="86"/>
      <c r="E567" s="86"/>
      <c r="F567" s="86"/>
      <c r="G567" s="54"/>
      <c r="H567" s="190"/>
    </row>
    <row r="568" spans="1:8" ht="14.25" customHeight="1" outlineLevel="1" x14ac:dyDescent="0.3">
      <c r="A568" s="96"/>
      <c r="B568" s="76"/>
      <c r="C568" s="56"/>
      <c r="D568" s="55"/>
      <c r="E568" s="56"/>
      <c r="F568" s="55"/>
      <c r="G568" s="55"/>
      <c r="H568" s="73" t="s">
        <v>110</v>
      </c>
    </row>
    <row r="569" spans="1:8" ht="14.25" customHeight="1" outlineLevel="1" x14ac:dyDescent="0.3">
      <c r="A569" s="96"/>
      <c r="B569" s="76"/>
      <c r="C569" s="56"/>
      <c r="D569" s="55"/>
      <c r="E569" s="56"/>
      <c r="F569" s="55"/>
      <c r="G569" s="55"/>
      <c r="H569" s="73" t="s">
        <v>111</v>
      </c>
    </row>
    <row r="570" spans="1:8" ht="14.25" customHeight="1" outlineLevel="1" x14ac:dyDescent="0.3">
      <c r="A570" s="87"/>
      <c r="B570" s="57"/>
      <c r="C570" s="68"/>
      <c r="D570" s="69"/>
      <c r="E570" s="68"/>
      <c r="F570" s="69"/>
      <c r="G570" s="69"/>
      <c r="H570" s="71" t="s">
        <v>148</v>
      </c>
    </row>
    <row r="571" spans="1:8" outlineLevel="1" x14ac:dyDescent="0.3">
      <c r="A571" s="21" t="s">
        <v>31</v>
      </c>
      <c r="B571" s="15" t="s">
        <v>150</v>
      </c>
      <c r="C571" s="209" t="s">
        <v>25</v>
      </c>
      <c r="D571" s="210"/>
      <c r="E571" s="209" t="s">
        <v>26</v>
      </c>
      <c r="F571" s="210"/>
      <c r="G571" s="209" t="s">
        <v>21</v>
      </c>
      <c r="H571" s="210"/>
    </row>
    <row r="572" spans="1:8" ht="24" outlineLevel="1" x14ac:dyDescent="0.3">
      <c r="A572" s="62" t="s">
        <v>40</v>
      </c>
      <c r="B572" s="24">
        <f>SUM(C574:E577)</f>
        <v>0</v>
      </c>
      <c r="C572" s="194">
        <v>274.58</v>
      </c>
      <c r="D572" s="195"/>
      <c r="E572" s="194">
        <f>-C572*($F$1-100)/100</f>
        <v>205.935</v>
      </c>
      <c r="F572" s="195"/>
      <c r="G572" s="196">
        <f>E572*B572</f>
        <v>0</v>
      </c>
      <c r="H572" s="197"/>
    </row>
    <row r="573" spans="1:8" ht="14.25" customHeight="1" outlineLevel="1" x14ac:dyDescent="0.3">
      <c r="A573" s="60"/>
      <c r="B573" s="56"/>
      <c r="C573" s="51" t="s">
        <v>11</v>
      </c>
      <c r="D573" s="51" t="s">
        <v>12</v>
      </c>
      <c r="E573" s="51" t="s">
        <v>13</v>
      </c>
      <c r="F573" s="86"/>
      <c r="G573" s="51"/>
      <c r="H573" s="191" t="s">
        <v>196</v>
      </c>
    </row>
    <row r="574" spans="1:8" ht="14.25" customHeight="1" outlineLevel="1" x14ac:dyDescent="0.3">
      <c r="A574" s="60"/>
      <c r="B574" s="155" t="s">
        <v>90</v>
      </c>
      <c r="C574" s="22"/>
      <c r="D574" s="22"/>
      <c r="E574" s="22"/>
      <c r="F574" s="86"/>
      <c r="G574" s="52"/>
      <c r="H574" s="190"/>
    </row>
    <row r="575" spans="1:8" ht="14.25" customHeight="1" outlineLevel="1" x14ac:dyDescent="0.3">
      <c r="A575" s="60"/>
      <c r="B575" s="16" t="s">
        <v>91</v>
      </c>
      <c r="C575" s="22"/>
      <c r="D575" s="22"/>
      <c r="E575" s="22"/>
      <c r="F575" s="86"/>
      <c r="G575" s="52"/>
      <c r="H575" s="190"/>
    </row>
    <row r="576" spans="1:8" ht="14.25" customHeight="1" outlineLevel="1" x14ac:dyDescent="0.3">
      <c r="A576" s="60"/>
      <c r="B576" s="17" t="s">
        <v>92</v>
      </c>
      <c r="C576" s="22"/>
      <c r="D576" s="22"/>
      <c r="E576" s="22"/>
      <c r="F576" s="86"/>
      <c r="G576" s="52"/>
      <c r="H576" s="190"/>
    </row>
    <row r="577" spans="1:8" ht="14.25" customHeight="1" outlineLevel="1" x14ac:dyDescent="0.3">
      <c r="A577" s="60"/>
      <c r="B577" s="153" t="s">
        <v>15</v>
      </c>
      <c r="C577" s="133"/>
      <c r="D577" s="134"/>
      <c r="E577" s="133"/>
      <c r="F577" s="55"/>
      <c r="G577" s="56"/>
      <c r="H577" s="190"/>
    </row>
    <row r="578" spans="1:8" ht="14.25" customHeight="1" outlineLevel="1" x14ac:dyDescent="0.3">
      <c r="A578" s="60"/>
      <c r="B578" s="54"/>
      <c r="C578" s="86"/>
      <c r="D578" s="86"/>
      <c r="E578" s="86"/>
      <c r="F578" s="56"/>
      <c r="G578" s="56"/>
      <c r="H578" s="190"/>
    </row>
    <row r="579" spans="1:8" ht="14.25" customHeight="1" outlineLevel="1" x14ac:dyDescent="0.3">
      <c r="A579" s="60"/>
      <c r="B579" s="54"/>
      <c r="C579" s="86"/>
      <c r="D579" s="86"/>
      <c r="E579" s="86"/>
      <c r="F579" s="86"/>
      <c r="G579" s="56"/>
      <c r="H579" s="190"/>
    </row>
    <row r="580" spans="1:8" ht="14.25" customHeight="1" outlineLevel="1" x14ac:dyDescent="0.3">
      <c r="A580" s="60"/>
      <c r="B580" s="54"/>
      <c r="C580" s="56"/>
      <c r="D580" s="56"/>
      <c r="E580" s="56"/>
      <c r="F580" s="56"/>
      <c r="G580" s="56"/>
      <c r="H580" s="190" t="s">
        <v>184</v>
      </c>
    </row>
    <row r="581" spans="1:8" ht="14.25" customHeight="1" outlineLevel="1" x14ac:dyDescent="0.3">
      <c r="A581" s="60"/>
      <c r="B581" s="56"/>
      <c r="C581" s="86"/>
      <c r="D581" s="86"/>
      <c r="E581" s="86"/>
      <c r="F581" s="86"/>
      <c r="G581" s="54"/>
      <c r="H581" s="190"/>
    </row>
    <row r="582" spans="1:8" ht="14.25" customHeight="1" outlineLevel="1" x14ac:dyDescent="0.3">
      <c r="A582" s="96"/>
      <c r="B582" s="76"/>
      <c r="C582" s="56"/>
      <c r="D582" s="55"/>
      <c r="E582" s="56"/>
      <c r="F582" s="55"/>
      <c r="G582" s="55"/>
      <c r="H582" s="73" t="s">
        <v>110</v>
      </c>
    </row>
    <row r="583" spans="1:8" ht="14.25" customHeight="1" outlineLevel="1" x14ac:dyDescent="0.3">
      <c r="A583" s="96"/>
      <c r="B583" s="76"/>
      <c r="C583" s="56"/>
      <c r="D583" s="55"/>
      <c r="E583" s="56"/>
      <c r="F583" s="55"/>
      <c r="G583" s="55"/>
      <c r="H583" s="73" t="s">
        <v>111</v>
      </c>
    </row>
    <row r="584" spans="1:8" ht="14.25" customHeight="1" outlineLevel="1" x14ac:dyDescent="0.3">
      <c r="A584" s="87"/>
      <c r="B584" s="57"/>
      <c r="C584" s="68"/>
      <c r="D584" s="69"/>
      <c r="E584" s="68"/>
      <c r="F584" s="69"/>
      <c r="G584" s="69"/>
      <c r="H584" s="72" t="s">
        <v>148</v>
      </c>
    </row>
    <row r="585" spans="1:8" outlineLevel="1" x14ac:dyDescent="0.3">
      <c r="A585" s="21" t="s">
        <v>35</v>
      </c>
      <c r="B585" s="15" t="s">
        <v>150</v>
      </c>
      <c r="C585" s="209" t="s">
        <v>25</v>
      </c>
      <c r="D585" s="210"/>
      <c r="E585" s="209" t="s">
        <v>26</v>
      </c>
      <c r="F585" s="210"/>
      <c r="G585" s="209" t="s">
        <v>21</v>
      </c>
      <c r="H585" s="210"/>
    </row>
    <row r="586" spans="1:8" ht="24" outlineLevel="1" x14ac:dyDescent="0.3">
      <c r="A586" s="62" t="s">
        <v>40</v>
      </c>
      <c r="B586" s="24">
        <f>SUM(C588:E589)</f>
        <v>0</v>
      </c>
      <c r="C586" s="194">
        <v>354.84</v>
      </c>
      <c r="D586" s="195"/>
      <c r="E586" s="194">
        <f>-C586*($F$1-100)/100</f>
        <v>266.12999999999994</v>
      </c>
      <c r="F586" s="195"/>
      <c r="G586" s="196">
        <f>E586*B586</f>
        <v>0</v>
      </c>
      <c r="H586" s="197"/>
    </row>
    <row r="587" spans="1:8" ht="15" customHeight="1" outlineLevel="1" x14ac:dyDescent="0.3">
      <c r="A587" s="60"/>
      <c r="B587" s="56"/>
      <c r="C587" s="51" t="s">
        <v>11</v>
      </c>
      <c r="D587" s="51" t="s">
        <v>12</v>
      </c>
      <c r="E587" s="51" t="s">
        <v>13</v>
      </c>
      <c r="F587" s="86"/>
      <c r="G587" s="51"/>
      <c r="H587" s="191" t="s">
        <v>198</v>
      </c>
    </row>
    <row r="588" spans="1:8" ht="15" customHeight="1" outlineLevel="1" x14ac:dyDescent="0.3">
      <c r="A588" s="60"/>
      <c r="B588" s="164" t="s">
        <v>90</v>
      </c>
      <c r="C588" s="22"/>
      <c r="D588" s="42"/>
      <c r="E588" s="42"/>
      <c r="F588" s="86"/>
      <c r="G588" s="52"/>
      <c r="H588" s="190"/>
    </row>
    <row r="589" spans="1:8" ht="15" customHeight="1" outlineLevel="1" x14ac:dyDescent="0.3">
      <c r="A589" s="60"/>
      <c r="B589" s="165" t="s">
        <v>15</v>
      </c>
      <c r="C589" s="22"/>
      <c r="D589" s="22"/>
      <c r="E589" s="42"/>
      <c r="F589" s="86"/>
      <c r="G589" s="52"/>
      <c r="H589" s="190"/>
    </row>
    <row r="590" spans="1:8" ht="14.25" customHeight="1" outlineLevel="1" x14ac:dyDescent="0.3">
      <c r="A590" s="60"/>
      <c r="B590" s="54"/>
      <c r="C590" s="56"/>
      <c r="D590" s="55"/>
      <c r="E590" s="56"/>
      <c r="F590" s="55"/>
      <c r="G590" s="56"/>
      <c r="H590" s="190"/>
    </row>
    <row r="591" spans="1:8" ht="14.25" customHeight="1" outlineLevel="1" x14ac:dyDescent="0.3">
      <c r="A591" s="60"/>
      <c r="B591" s="54"/>
      <c r="C591" s="86"/>
      <c r="D591" s="86"/>
      <c r="E591" s="86"/>
      <c r="F591" s="86"/>
      <c r="G591" s="56"/>
      <c r="H591" s="190"/>
    </row>
    <row r="592" spans="1:8" ht="14.25" customHeight="1" outlineLevel="1" x14ac:dyDescent="0.3">
      <c r="A592" s="60"/>
      <c r="B592" s="54"/>
      <c r="C592" s="86"/>
      <c r="D592" s="56"/>
      <c r="E592" s="56"/>
      <c r="F592" s="56"/>
      <c r="G592" s="56"/>
      <c r="H592" s="190"/>
    </row>
    <row r="593" spans="1:8" ht="14.25" customHeight="1" outlineLevel="1" x14ac:dyDescent="0.3">
      <c r="A593" s="60"/>
      <c r="B593" s="54"/>
      <c r="C593" s="86"/>
      <c r="D593" s="86"/>
      <c r="E593" s="86"/>
      <c r="F593" s="86"/>
      <c r="G593" s="56"/>
      <c r="H593" s="190"/>
    </row>
    <row r="594" spans="1:8" ht="14.25" customHeight="1" outlineLevel="1" x14ac:dyDescent="0.3">
      <c r="A594" s="60"/>
      <c r="B594" s="54"/>
      <c r="C594" s="56"/>
      <c r="D594" s="56"/>
      <c r="E594" s="56"/>
      <c r="F594" s="56"/>
      <c r="G594" s="56"/>
      <c r="H594" s="190" t="s">
        <v>199</v>
      </c>
    </row>
    <row r="595" spans="1:8" ht="14.25" customHeight="1" outlineLevel="1" x14ac:dyDescent="0.3">
      <c r="A595" s="60"/>
      <c r="B595" s="56"/>
      <c r="C595" s="86"/>
      <c r="D595" s="86"/>
      <c r="E595" s="86"/>
      <c r="F595" s="86"/>
      <c r="G595" s="54"/>
      <c r="H595" s="190"/>
    </row>
    <row r="596" spans="1:8" ht="14.25" customHeight="1" outlineLevel="1" x14ac:dyDescent="0.3">
      <c r="A596" s="96"/>
      <c r="B596" s="76"/>
      <c r="C596" s="56"/>
      <c r="D596" s="55"/>
      <c r="E596" s="56"/>
      <c r="F596" s="55"/>
      <c r="G596" s="55"/>
      <c r="H596" s="73" t="s">
        <v>268</v>
      </c>
    </row>
    <row r="597" spans="1:8" ht="14.25" customHeight="1" outlineLevel="1" x14ac:dyDescent="0.3">
      <c r="A597" s="96"/>
      <c r="B597" s="76"/>
      <c r="C597" s="56"/>
      <c r="D597" s="55"/>
      <c r="E597" s="56"/>
      <c r="F597" s="55"/>
      <c r="G597" s="55"/>
      <c r="H597" s="73" t="s">
        <v>111</v>
      </c>
    </row>
    <row r="598" spans="1:8" ht="14.25" customHeight="1" outlineLevel="1" x14ac:dyDescent="0.3">
      <c r="A598" s="87"/>
      <c r="B598" s="57"/>
      <c r="C598" s="68"/>
      <c r="D598" s="69"/>
      <c r="E598" s="68"/>
      <c r="F598" s="69"/>
      <c r="G598" s="69"/>
      <c r="H598" s="72" t="s">
        <v>148</v>
      </c>
    </row>
    <row r="599" spans="1:8" outlineLevel="1" x14ac:dyDescent="0.3">
      <c r="A599" s="36" t="s">
        <v>63</v>
      </c>
      <c r="B599" s="37" t="s">
        <v>150</v>
      </c>
      <c r="C599" s="204" t="s">
        <v>25</v>
      </c>
      <c r="D599" s="205"/>
      <c r="E599" s="204" t="s">
        <v>26</v>
      </c>
      <c r="F599" s="205"/>
      <c r="G599" s="204" t="s">
        <v>21</v>
      </c>
      <c r="H599" s="205"/>
    </row>
    <row r="600" spans="1:8" ht="24" outlineLevel="1" x14ac:dyDescent="0.3">
      <c r="A600" s="62" t="s">
        <v>40</v>
      </c>
      <c r="B600" s="24">
        <f>SUM(C602:E604)</f>
        <v>0</v>
      </c>
      <c r="C600" s="194">
        <v>254.46</v>
      </c>
      <c r="D600" s="195"/>
      <c r="E600" s="194">
        <f>-C600*($F$1-100)/100</f>
        <v>190.845</v>
      </c>
      <c r="F600" s="195"/>
      <c r="G600" s="196">
        <f>E600*B600</f>
        <v>0</v>
      </c>
      <c r="H600" s="197"/>
    </row>
    <row r="601" spans="1:8" ht="14.25" customHeight="1" outlineLevel="1" x14ac:dyDescent="0.3">
      <c r="A601" s="60"/>
      <c r="B601" s="56"/>
      <c r="C601" s="51" t="s">
        <v>11</v>
      </c>
      <c r="D601" s="51" t="s">
        <v>12</v>
      </c>
      <c r="E601" s="51" t="s">
        <v>13</v>
      </c>
      <c r="F601" s="86"/>
      <c r="G601" s="51"/>
      <c r="H601" s="213" t="s">
        <v>200</v>
      </c>
    </row>
    <row r="602" spans="1:8" ht="14.25" customHeight="1" outlineLevel="1" x14ac:dyDescent="0.3">
      <c r="A602" s="60"/>
      <c r="B602" s="17" t="s">
        <v>92</v>
      </c>
      <c r="C602" s="180"/>
      <c r="D602" s="180"/>
      <c r="E602" s="180"/>
      <c r="F602" s="86"/>
      <c r="G602" s="52"/>
      <c r="H602" s="214"/>
    </row>
    <row r="603" spans="1:8" ht="14.25" customHeight="1" outlineLevel="1" x14ac:dyDescent="0.3">
      <c r="A603" s="60"/>
      <c r="B603" s="164" t="s">
        <v>90</v>
      </c>
      <c r="C603" s="177"/>
      <c r="D603" s="177"/>
      <c r="E603" s="177"/>
      <c r="F603" s="86"/>
      <c r="G603" s="52"/>
      <c r="H603" s="214"/>
    </row>
    <row r="604" spans="1:8" ht="14.25" customHeight="1" outlineLevel="1" x14ac:dyDescent="0.3">
      <c r="A604" s="60"/>
      <c r="B604" s="29" t="s">
        <v>98</v>
      </c>
      <c r="C604" s="180"/>
      <c r="D604" s="180"/>
      <c r="E604" s="180"/>
      <c r="F604" s="86"/>
      <c r="G604" s="56"/>
      <c r="H604" s="214"/>
    </row>
    <row r="605" spans="1:8" ht="14.25" customHeight="1" outlineLevel="1" x14ac:dyDescent="0.3">
      <c r="A605" s="60"/>
      <c r="B605" s="86"/>
      <c r="C605" s="86"/>
      <c r="D605" s="86"/>
      <c r="E605" s="86"/>
      <c r="F605" s="86"/>
      <c r="G605" s="56"/>
      <c r="H605" s="214"/>
    </row>
    <row r="606" spans="1:8" ht="14.25" customHeight="1" outlineLevel="1" x14ac:dyDescent="0.3">
      <c r="A606" s="60"/>
      <c r="B606" s="86"/>
      <c r="C606" s="86"/>
      <c r="D606" s="86"/>
      <c r="E606" s="86"/>
      <c r="F606" s="86"/>
      <c r="G606" s="56"/>
      <c r="H606" s="214"/>
    </row>
    <row r="607" spans="1:8" ht="17.25" customHeight="1" outlineLevel="1" x14ac:dyDescent="0.3">
      <c r="A607" s="60"/>
      <c r="B607" s="54"/>
      <c r="C607" s="56"/>
      <c r="D607" s="56"/>
      <c r="E607" s="56"/>
      <c r="F607" s="55"/>
      <c r="G607" s="86"/>
      <c r="H607" s="214"/>
    </row>
    <row r="608" spans="1:8" ht="14.25" customHeight="1" outlineLevel="1" x14ac:dyDescent="0.3">
      <c r="A608" s="60"/>
      <c r="B608" s="54"/>
      <c r="C608" s="56"/>
      <c r="D608" s="56"/>
      <c r="E608" s="56"/>
      <c r="F608" s="56"/>
      <c r="G608" s="56"/>
      <c r="H608" s="190" t="s">
        <v>201</v>
      </c>
    </row>
    <row r="609" spans="1:8" ht="14.25" customHeight="1" outlineLevel="1" x14ac:dyDescent="0.3">
      <c r="A609" s="60"/>
      <c r="B609" s="56"/>
      <c r="C609" s="86"/>
      <c r="D609" s="86"/>
      <c r="E609" s="86"/>
      <c r="F609" s="86"/>
      <c r="G609" s="54"/>
      <c r="H609" s="190"/>
    </row>
    <row r="610" spans="1:8" ht="14.25" customHeight="1" outlineLevel="1" x14ac:dyDescent="0.3">
      <c r="A610" s="96"/>
      <c r="B610" s="76"/>
      <c r="C610" s="56"/>
      <c r="D610" s="55"/>
      <c r="E610" s="56"/>
      <c r="F610" s="55"/>
      <c r="G610" s="55"/>
      <c r="H610" s="73" t="s">
        <v>110</v>
      </c>
    </row>
    <row r="611" spans="1:8" ht="14.25" customHeight="1" outlineLevel="1" x14ac:dyDescent="0.3">
      <c r="A611" s="96"/>
      <c r="B611" s="76"/>
      <c r="C611" s="56"/>
      <c r="D611" s="55"/>
      <c r="E611" s="56"/>
      <c r="F611" s="55"/>
      <c r="G611" s="55"/>
      <c r="H611" s="73" t="s">
        <v>111</v>
      </c>
    </row>
    <row r="612" spans="1:8" ht="14.25" customHeight="1" outlineLevel="1" x14ac:dyDescent="0.3">
      <c r="A612" s="87"/>
      <c r="B612" s="57"/>
      <c r="C612" s="68"/>
      <c r="D612" s="69"/>
      <c r="E612" s="68"/>
      <c r="F612" s="69"/>
      <c r="G612" s="69"/>
      <c r="H612" s="72" t="s">
        <v>148</v>
      </c>
    </row>
    <row r="613" spans="1:8" ht="18.75" x14ac:dyDescent="0.3">
      <c r="A613" s="110" t="s">
        <v>144</v>
      </c>
      <c r="B613" s="115"/>
      <c r="C613" s="115"/>
      <c r="D613" s="114"/>
      <c r="E613" s="115"/>
      <c r="F613" s="114"/>
      <c r="G613" s="115"/>
      <c r="H613" s="116"/>
    </row>
    <row r="614" spans="1:8" outlineLevel="1" x14ac:dyDescent="0.3">
      <c r="A614" s="21" t="s">
        <v>64</v>
      </c>
      <c r="B614" s="15" t="s">
        <v>150</v>
      </c>
      <c r="C614" s="209" t="s">
        <v>25</v>
      </c>
      <c r="D614" s="210"/>
      <c r="E614" s="209" t="s">
        <v>26</v>
      </c>
      <c r="F614" s="210"/>
      <c r="G614" s="209" t="s">
        <v>21</v>
      </c>
      <c r="H614" s="210"/>
    </row>
    <row r="615" spans="1:8" ht="24" outlineLevel="1" x14ac:dyDescent="0.3">
      <c r="A615" s="62" t="s">
        <v>40</v>
      </c>
      <c r="B615" s="24">
        <f>SUM(C617:E621)</f>
        <v>0</v>
      </c>
      <c r="C615" s="194">
        <v>236.54</v>
      </c>
      <c r="D615" s="195"/>
      <c r="E615" s="194">
        <f>-C615*($F$1-100)/100</f>
        <v>177.405</v>
      </c>
      <c r="F615" s="195"/>
      <c r="G615" s="196">
        <f>E615*B615</f>
        <v>0</v>
      </c>
      <c r="H615" s="197"/>
    </row>
    <row r="616" spans="1:8" s="4" customFormat="1" ht="14.25" customHeight="1" outlineLevel="1" x14ac:dyDescent="0.3">
      <c r="A616" s="60"/>
      <c r="B616" s="56"/>
      <c r="C616" s="51" t="s">
        <v>11</v>
      </c>
      <c r="D616" s="51" t="s">
        <v>12</v>
      </c>
      <c r="E616" s="51" t="s">
        <v>13</v>
      </c>
      <c r="F616" s="56"/>
      <c r="G616" s="51"/>
      <c r="H616" s="191" t="s">
        <v>202</v>
      </c>
    </row>
    <row r="617" spans="1:8" s="4" customFormat="1" ht="14.25" customHeight="1" outlineLevel="1" x14ac:dyDescent="0.3">
      <c r="A617" s="60"/>
      <c r="B617" s="155" t="s">
        <v>90</v>
      </c>
      <c r="C617" s="22"/>
      <c r="D617" s="22"/>
      <c r="E617" s="22"/>
      <c r="F617" s="56"/>
      <c r="G617" s="52"/>
      <c r="H617" s="190"/>
    </row>
    <row r="618" spans="1:8" s="4" customFormat="1" ht="14.25" customHeight="1" outlineLevel="1" x14ac:dyDescent="0.3">
      <c r="A618" s="60"/>
      <c r="B618" s="16" t="s">
        <v>91</v>
      </c>
      <c r="C618" s="22"/>
      <c r="D618" s="22"/>
      <c r="E618" s="22"/>
      <c r="F618" s="56"/>
      <c r="G618" s="52"/>
      <c r="H618" s="190"/>
    </row>
    <row r="619" spans="1:8" s="4" customFormat="1" ht="14.25" customHeight="1" outlineLevel="1" x14ac:dyDescent="0.3">
      <c r="A619" s="60"/>
      <c r="B619" s="40" t="s">
        <v>92</v>
      </c>
      <c r="C619" s="42"/>
      <c r="D619" s="42"/>
      <c r="E619" s="42"/>
      <c r="F619" s="56"/>
      <c r="G619" s="56"/>
      <c r="H619" s="190"/>
    </row>
    <row r="620" spans="1:8" s="4" customFormat="1" ht="14.25" customHeight="1" outlineLevel="1" x14ac:dyDescent="0.3">
      <c r="A620" s="60"/>
      <c r="B620" s="20" t="s">
        <v>94</v>
      </c>
      <c r="C620" s="22"/>
      <c r="D620" s="22"/>
      <c r="E620" s="22"/>
      <c r="F620" s="56"/>
      <c r="G620" s="56"/>
      <c r="H620" s="190"/>
    </row>
    <row r="621" spans="1:8" s="4" customFormat="1" ht="14.25" customHeight="1" outlineLevel="1" x14ac:dyDescent="0.3">
      <c r="A621" s="60"/>
      <c r="B621" s="19" t="s">
        <v>95</v>
      </c>
      <c r="C621" s="22"/>
      <c r="D621" s="22"/>
      <c r="E621" s="22"/>
      <c r="F621" s="56"/>
      <c r="G621" s="56"/>
      <c r="H621" s="190"/>
    </row>
    <row r="622" spans="1:8" s="4" customFormat="1" ht="14.25" customHeight="1" outlineLevel="1" x14ac:dyDescent="0.3">
      <c r="A622" s="60"/>
      <c r="B622" s="54"/>
      <c r="C622" s="56"/>
      <c r="D622" s="55"/>
      <c r="E622" s="56"/>
      <c r="F622" s="55"/>
      <c r="G622" s="86"/>
      <c r="H622" s="190"/>
    </row>
    <row r="623" spans="1:8" s="4" customFormat="1" ht="14.25" customHeight="1" outlineLevel="1" x14ac:dyDescent="0.3">
      <c r="A623" s="60"/>
      <c r="B623" s="54"/>
      <c r="C623" s="56"/>
      <c r="D623" s="56"/>
      <c r="E623" s="56"/>
      <c r="F623" s="56"/>
      <c r="G623" s="56"/>
      <c r="H623" s="190" t="s">
        <v>189</v>
      </c>
    </row>
    <row r="624" spans="1:8" s="4" customFormat="1" ht="14.25" customHeight="1" outlineLevel="1" x14ac:dyDescent="0.3">
      <c r="A624" s="60"/>
      <c r="B624" s="56"/>
      <c r="C624" s="86"/>
      <c r="D624" s="86"/>
      <c r="E624" s="86"/>
      <c r="F624" s="86"/>
      <c r="G624" s="54"/>
      <c r="H624" s="190"/>
    </row>
    <row r="625" spans="1:8" s="4" customFormat="1" ht="14.25" customHeight="1" outlineLevel="1" x14ac:dyDescent="0.3">
      <c r="A625" s="60"/>
      <c r="B625" s="76"/>
      <c r="C625" s="56"/>
      <c r="D625" s="55"/>
      <c r="E625" s="56"/>
      <c r="F625" s="55"/>
      <c r="G625" s="55"/>
      <c r="H625" s="73" t="s">
        <v>110</v>
      </c>
    </row>
    <row r="626" spans="1:8" s="4" customFormat="1" ht="14.25" customHeight="1" outlineLevel="1" x14ac:dyDescent="0.3">
      <c r="A626" s="60"/>
      <c r="B626" s="76"/>
      <c r="C626" s="56"/>
      <c r="D626" s="55"/>
      <c r="E626" s="56"/>
      <c r="F626" s="55"/>
      <c r="G626" s="55"/>
      <c r="H626" s="73" t="s">
        <v>111</v>
      </c>
    </row>
    <row r="627" spans="1:8" s="4" customFormat="1" ht="14.25" customHeight="1" outlineLevel="1" x14ac:dyDescent="0.3">
      <c r="A627" s="67"/>
      <c r="B627" s="57"/>
      <c r="C627" s="68"/>
      <c r="D627" s="69"/>
      <c r="E627" s="68"/>
      <c r="F627" s="69"/>
      <c r="G627" s="69"/>
      <c r="H627" s="71" t="s">
        <v>148</v>
      </c>
    </row>
    <row r="628" spans="1:8" s="4" customFormat="1" outlineLevel="1" x14ac:dyDescent="0.3">
      <c r="A628" s="36" t="s">
        <v>65</v>
      </c>
      <c r="B628" s="37" t="s">
        <v>150</v>
      </c>
      <c r="C628" s="204" t="s">
        <v>25</v>
      </c>
      <c r="D628" s="205"/>
      <c r="E628" s="204" t="s">
        <v>26</v>
      </c>
      <c r="F628" s="205"/>
      <c r="G628" s="204" t="s">
        <v>21</v>
      </c>
      <c r="H628" s="205"/>
    </row>
    <row r="629" spans="1:8" s="4" customFormat="1" ht="24" outlineLevel="1" x14ac:dyDescent="0.3">
      <c r="A629" s="62" t="s">
        <v>40</v>
      </c>
      <c r="B629" s="24">
        <f>SUM(C631:E635)</f>
        <v>0</v>
      </c>
      <c r="C629" s="194">
        <v>254.46</v>
      </c>
      <c r="D629" s="195"/>
      <c r="E629" s="194">
        <f>-C629*($F$1-100)/100</f>
        <v>190.845</v>
      </c>
      <c r="F629" s="195"/>
      <c r="G629" s="196">
        <f>E629*B629</f>
        <v>0</v>
      </c>
      <c r="H629" s="197"/>
    </row>
    <row r="630" spans="1:8" s="4" customFormat="1" ht="14.25" customHeight="1" outlineLevel="1" x14ac:dyDescent="0.3">
      <c r="A630" s="60"/>
      <c r="B630" s="56"/>
      <c r="C630" s="51" t="s">
        <v>11</v>
      </c>
      <c r="D630" s="51" t="s">
        <v>12</v>
      </c>
      <c r="E630" s="51" t="s">
        <v>13</v>
      </c>
      <c r="F630" s="53"/>
      <c r="G630" s="51"/>
      <c r="H630" s="191" t="s">
        <v>203</v>
      </c>
    </row>
    <row r="631" spans="1:8" s="4" customFormat="1" ht="14.25" customHeight="1" outlineLevel="1" x14ac:dyDescent="0.3">
      <c r="A631" s="60"/>
      <c r="B631" s="155" t="s">
        <v>90</v>
      </c>
      <c r="C631" s="22"/>
      <c r="D631" s="32"/>
      <c r="E631" s="22"/>
      <c r="F631" s="53"/>
      <c r="G631" s="52"/>
      <c r="H631" s="190"/>
    </row>
    <row r="632" spans="1:8" s="4" customFormat="1" ht="14.25" customHeight="1" outlineLevel="1" x14ac:dyDescent="0.3">
      <c r="A632" s="60"/>
      <c r="B632" s="16" t="s">
        <v>91</v>
      </c>
      <c r="C632" s="146" t="s">
        <v>273</v>
      </c>
      <c r="D632" s="22"/>
      <c r="E632" s="22"/>
      <c r="F632" s="53"/>
      <c r="G632" s="52"/>
      <c r="H632" s="190"/>
    </row>
    <row r="633" spans="1:8" s="4" customFormat="1" ht="14.25" customHeight="1" outlineLevel="1" x14ac:dyDescent="0.3">
      <c r="A633" s="60"/>
      <c r="B633" s="17" t="s">
        <v>92</v>
      </c>
      <c r="C633" s="22"/>
      <c r="D633" s="22"/>
      <c r="E633" s="22"/>
      <c r="F633" s="53"/>
      <c r="G633" s="56"/>
      <c r="H633" s="190"/>
    </row>
    <row r="634" spans="1:8" s="4" customFormat="1" ht="14.25" customHeight="1" outlineLevel="1" x14ac:dyDescent="0.3">
      <c r="A634" s="60"/>
      <c r="B634" s="20" t="s">
        <v>94</v>
      </c>
      <c r="C634" s="146" t="s">
        <v>273</v>
      </c>
      <c r="D634" s="42"/>
      <c r="E634" s="22"/>
      <c r="F634" s="53"/>
      <c r="G634" s="56"/>
      <c r="H634" s="190"/>
    </row>
    <row r="635" spans="1:8" s="4" customFormat="1" ht="14.25" customHeight="1" outlineLevel="1" x14ac:dyDescent="0.3">
      <c r="A635" s="60"/>
      <c r="B635" s="19" t="s">
        <v>95</v>
      </c>
      <c r="C635" s="22"/>
      <c r="D635" s="32"/>
      <c r="E635" s="22"/>
      <c r="F635" s="53"/>
      <c r="G635" s="56"/>
      <c r="H635" s="190"/>
    </row>
    <row r="636" spans="1:8" ht="14.25" customHeight="1" outlineLevel="1" x14ac:dyDescent="0.3">
      <c r="A636" s="60"/>
      <c r="B636" s="54"/>
      <c r="C636" s="56"/>
      <c r="D636" s="55"/>
      <c r="E636" s="56"/>
      <c r="F636" s="56"/>
      <c r="G636" s="86"/>
      <c r="H636" s="190"/>
    </row>
    <row r="637" spans="1:8" ht="14.25" customHeight="1" outlineLevel="1" x14ac:dyDescent="0.3">
      <c r="A637" s="60"/>
      <c r="B637" s="54"/>
      <c r="C637" s="56"/>
      <c r="D637" s="56"/>
      <c r="E637" s="56"/>
      <c r="F637" s="56"/>
      <c r="G637" s="56"/>
      <c r="H637" s="190" t="s">
        <v>191</v>
      </c>
    </row>
    <row r="638" spans="1:8" ht="14.25" customHeight="1" outlineLevel="1" x14ac:dyDescent="0.3">
      <c r="A638" s="60"/>
      <c r="B638" s="56"/>
      <c r="C638" s="86"/>
      <c r="D638" s="86"/>
      <c r="E638" s="86"/>
      <c r="F638" s="86"/>
      <c r="G638" s="54"/>
      <c r="H638" s="190"/>
    </row>
    <row r="639" spans="1:8" ht="14.25" customHeight="1" outlineLevel="1" x14ac:dyDescent="0.3">
      <c r="A639" s="96"/>
      <c r="B639" s="76"/>
      <c r="C639" s="56"/>
      <c r="D639" s="55"/>
      <c r="E639" s="56"/>
      <c r="F639" s="55"/>
      <c r="G639" s="55"/>
      <c r="H639" s="73" t="s">
        <v>110</v>
      </c>
    </row>
    <row r="640" spans="1:8" ht="14.25" customHeight="1" outlineLevel="1" x14ac:dyDescent="0.3">
      <c r="A640" s="96"/>
      <c r="B640" s="76"/>
      <c r="C640" s="56"/>
      <c r="D640" s="55"/>
      <c r="E640" s="56"/>
      <c r="F640" s="55"/>
      <c r="G640" s="55"/>
      <c r="H640" s="73" t="s">
        <v>111</v>
      </c>
    </row>
    <row r="641" spans="1:8" ht="14.25" customHeight="1" outlineLevel="1" x14ac:dyDescent="0.3">
      <c r="A641" s="87"/>
      <c r="B641" s="57"/>
      <c r="C641" s="68"/>
      <c r="D641" s="69"/>
      <c r="E641" s="68"/>
      <c r="F641" s="69"/>
      <c r="G641" s="69"/>
      <c r="H641" s="72" t="s">
        <v>148</v>
      </c>
    </row>
    <row r="642" spans="1:8" outlineLevel="1" x14ac:dyDescent="0.3">
      <c r="A642" s="36" t="s">
        <v>271</v>
      </c>
      <c r="B642" s="37" t="s">
        <v>150</v>
      </c>
      <c r="C642" s="204" t="s">
        <v>25</v>
      </c>
      <c r="D642" s="205"/>
      <c r="E642" s="204" t="s">
        <v>26</v>
      </c>
      <c r="F642" s="205"/>
      <c r="G642" s="204" t="s">
        <v>21</v>
      </c>
      <c r="H642" s="205"/>
    </row>
    <row r="643" spans="1:8" ht="24" outlineLevel="1" x14ac:dyDescent="0.3">
      <c r="A643" s="62" t="s">
        <v>40</v>
      </c>
      <c r="B643" s="24">
        <f>SUM(C646:E647)</f>
        <v>0</v>
      </c>
      <c r="C643" s="206">
        <v>229.38</v>
      </c>
      <c r="D643" s="206"/>
      <c r="E643" s="194">
        <f>-C643*($F$1-100)/100</f>
        <v>172.035</v>
      </c>
      <c r="F643" s="195"/>
      <c r="G643" s="196">
        <f>E643*B643</f>
        <v>0</v>
      </c>
      <c r="H643" s="197"/>
    </row>
    <row r="644" spans="1:8" outlineLevel="1" x14ac:dyDescent="0.3">
      <c r="A644" s="60"/>
      <c r="B644" s="53"/>
      <c r="C644" s="208" t="s">
        <v>139</v>
      </c>
      <c r="D644" s="208"/>
      <c r="E644" s="53"/>
      <c r="F644" s="56"/>
      <c r="G644" s="51"/>
      <c r="H644" s="191" t="s">
        <v>272</v>
      </c>
    </row>
    <row r="645" spans="1:8" outlineLevel="1" x14ac:dyDescent="0.3">
      <c r="A645" s="60"/>
      <c r="B645" s="56"/>
      <c r="C645" s="51" t="s">
        <v>11</v>
      </c>
      <c r="D645" s="51" t="s">
        <v>12</v>
      </c>
      <c r="E645" s="51" t="s">
        <v>13</v>
      </c>
      <c r="F645" s="56"/>
      <c r="G645" s="52"/>
      <c r="H645" s="190"/>
    </row>
    <row r="646" spans="1:8" outlineLevel="1" x14ac:dyDescent="0.3">
      <c r="A646" s="60"/>
      <c r="B646" s="16" t="s">
        <v>91</v>
      </c>
      <c r="C646" s="177"/>
      <c r="D646" s="177"/>
      <c r="E646" s="177"/>
      <c r="F646" s="56"/>
      <c r="G646" s="56"/>
      <c r="H646" s="190"/>
    </row>
    <row r="647" spans="1:8" outlineLevel="1" x14ac:dyDescent="0.3">
      <c r="A647" s="60"/>
      <c r="B647" s="17" t="s">
        <v>92</v>
      </c>
      <c r="C647" s="146" t="s">
        <v>273</v>
      </c>
      <c r="D647" s="177"/>
      <c r="E647" s="177"/>
      <c r="F647" s="56"/>
      <c r="G647" s="56"/>
      <c r="H647" s="190"/>
    </row>
    <row r="648" spans="1:8" outlineLevel="1" x14ac:dyDescent="0.3">
      <c r="A648" s="60"/>
      <c r="B648" s="136"/>
      <c r="C648" s="51"/>
      <c r="D648" s="51"/>
      <c r="E648" s="51"/>
      <c r="F648" s="56"/>
      <c r="G648" s="86"/>
      <c r="H648" s="190"/>
    </row>
    <row r="649" spans="1:8" ht="16.5" customHeight="1" outlineLevel="1" x14ac:dyDescent="0.3">
      <c r="A649" s="60"/>
      <c r="B649" s="53"/>
      <c r="C649" s="53"/>
      <c r="D649" s="53"/>
      <c r="E649" s="53"/>
      <c r="F649" s="56"/>
      <c r="G649" s="56"/>
      <c r="H649" s="190"/>
    </row>
    <row r="650" spans="1:8" outlineLevel="1" x14ac:dyDescent="0.3">
      <c r="A650" s="60"/>
      <c r="B650" s="56"/>
      <c r="C650" s="86"/>
      <c r="D650" s="86"/>
      <c r="E650" s="86"/>
      <c r="F650" s="86"/>
      <c r="G650" s="54"/>
      <c r="H650" s="190" t="s">
        <v>191</v>
      </c>
    </row>
    <row r="651" spans="1:8" outlineLevel="1" x14ac:dyDescent="0.3">
      <c r="A651" s="96"/>
      <c r="B651" s="76"/>
      <c r="C651" s="56"/>
      <c r="D651" s="55"/>
      <c r="E651" s="56"/>
      <c r="F651" s="55"/>
      <c r="G651" s="55"/>
      <c r="H651" s="190"/>
    </row>
    <row r="652" spans="1:8" outlineLevel="1" x14ac:dyDescent="0.3">
      <c r="A652" s="75"/>
      <c r="B652" s="76"/>
      <c r="C652" s="56"/>
      <c r="D652" s="55"/>
      <c r="E652" s="56"/>
      <c r="F652" s="55"/>
      <c r="G652" s="55"/>
      <c r="H652" s="73" t="s">
        <v>110</v>
      </c>
    </row>
    <row r="653" spans="1:8" ht="14.25" customHeight="1" outlineLevel="1" x14ac:dyDescent="0.3">
      <c r="A653" s="96"/>
      <c r="B653" s="76"/>
      <c r="C653" s="56"/>
      <c r="D653" s="55"/>
      <c r="E653" s="56"/>
      <c r="F653" s="55"/>
      <c r="G653" s="55"/>
      <c r="H653" s="73" t="s">
        <v>111</v>
      </c>
    </row>
    <row r="654" spans="1:8" ht="14.25" customHeight="1" outlineLevel="1" x14ac:dyDescent="0.3">
      <c r="A654" s="87"/>
      <c r="B654" s="57"/>
      <c r="C654" s="68"/>
      <c r="D654" s="69"/>
      <c r="E654" s="68"/>
      <c r="F654" s="69"/>
      <c r="G654" s="69"/>
      <c r="H654" s="72" t="s">
        <v>148</v>
      </c>
    </row>
    <row r="655" spans="1:8" ht="18.75" x14ac:dyDescent="0.3">
      <c r="A655" s="110" t="s">
        <v>87</v>
      </c>
      <c r="B655" s="117"/>
      <c r="C655" s="115"/>
      <c r="D655" s="114"/>
      <c r="E655" s="115"/>
      <c r="F655" s="115"/>
      <c r="G655" s="115"/>
      <c r="H655" s="116"/>
    </row>
    <row r="656" spans="1:8" outlineLevel="1" x14ac:dyDescent="0.3">
      <c r="A656" s="21" t="s">
        <v>66</v>
      </c>
      <c r="B656" s="15" t="s">
        <v>150</v>
      </c>
      <c r="C656" s="209" t="s">
        <v>25</v>
      </c>
      <c r="D656" s="210"/>
      <c r="E656" s="209" t="s">
        <v>26</v>
      </c>
      <c r="F656" s="210"/>
      <c r="G656" s="209" t="s">
        <v>21</v>
      </c>
      <c r="H656" s="210"/>
    </row>
    <row r="657" spans="1:8" ht="24" outlineLevel="1" x14ac:dyDescent="0.3">
      <c r="A657" s="62" t="s">
        <v>40</v>
      </c>
      <c r="B657" s="24">
        <f>SUM(C659:E662)</f>
        <v>0</v>
      </c>
      <c r="C657" s="194">
        <v>175.62</v>
      </c>
      <c r="D657" s="195"/>
      <c r="E657" s="194">
        <f>-C657*($F$1-100)/100</f>
        <v>131.715</v>
      </c>
      <c r="F657" s="195"/>
      <c r="G657" s="196">
        <f>E657*B657</f>
        <v>0</v>
      </c>
      <c r="H657" s="197"/>
    </row>
    <row r="658" spans="1:8" ht="14.25" customHeight="1" outlineLevel="1" x14ac:dyDescent="0.3">
      <c r="A658" s="60"/>
      <c r="B658" s="56"/>
      <c r="C658" s="51" t="s">
        <v>11</v>
      </c>
      <c r="D658" s="51" t="s">
        <v>12</v>
      </c>
      <c r="E658" s="51" t="s">
        <v>13</v>
      </c>
      <c r="F658" s="86"/>
      <c r="G658" s="51"/>
      <c r="H658" s="191" t="s">
        <v>204</v>
      </c>
    </row>
    <row r="659" spans="1:8" ht="14.25" customHeight="1" outlineLevel="1" x14ac:dyDescent="0.3">
      <c r="A659" s="60"/>
      <c r="B659" s="155" t="s">
        <v>90</v>
      </c>
      <c r="C659" s="22"/>
      <c r="D659" s="22"/>
      <c r="E659" s="22"/>
      <c r="F659" s="86"/>
      <c r="G659" s="52"/>
      <c r="H659" s="190"/>
    </row>
    <row r="660" spans="1:8" ht="14.25" customHeight="1" outlineLevel="1" x14ac:dyDescent="0.3">
      <c r="A660" s="60"/>
      <c r="B660" s="16" t="s">
        <v>91</v>
      </c>
      <c r="C660" s="22"/>
      <c r="D660" s="22"/>
      <c r="E660" s="22"/>
      <c r="F660" s="86"/>
      <c r="G660" s="52"/>
      <c r="H660" s="190"/>
    </row>
    <row r="661" spans="1:8" ht="14.25" customHeight="1" outlineLevel="1" x14ac:dyDescent="0.3">
      <c r="A661" s="60"/>
      <c r="B661" s="31" t="s">
        <v>16</v>
      </c>
      <c r="C661" s="32"/>
      <c r="D661" s="32"/>
      <c r="E661" s="32"/>
      <c r="F661" s="86"/>
      <c r="G661" s="56"/>
      <c r="H661" s="190"/>
    </row>
    <row r="662" spans="1:8" ht="14.25" customHeight="1" outlineLevel="1" x14ac:dyDescent="0.3">
      <c r="A662" s="60"/>
      <c r="B662" s="17" t="s">
        <v>92</v>
      </c>
      <c r="C662" s="177"/>
      <c r="D662" s="181"/>
      <c r="E662" s="177"/>
      <c r="F662" s="55"/>
      <c r="G662" s="56"/>
      <c r="H662" s="190"/>
    </row>
    <row r="663" spans="1:8" ht="14.25" customHeight="1" outlineLevel="1" x14ac:dyDescent="0.3">
      <c r="A663" s="60"/>
      <c r="B663" s="54"/>
      <c r="C663" s="56"/>
      <c r="D663" s="56"/>
      <c r="E663" s="56"/>
      <c r="F663" s="56"/>
      <c r="G663" s="56"/>
      <c r="H663" s="190"/>
    </row>
    <row r="664" spans="1:8" ht="14.25" customHeight="1" outlineLevel="1" x14ac:dyDescent="0.3">
      <c r="A664" s="60"/>
      <c r="B664" s="54"/>
      <c r="C664" s="86"/>
      <c r="D664" s="86"/>
      <c r="E664" s="56"/>
      <c r="F664" s="86"/>
      <c r="G664" s="86"/>
      <c r="H664" s="190"/>
    </row>
    <row r="665" spans="1:8" ht="14.25" customHeight="1" outlineLevel="1" x14ac:dyDescent="0.3">
      <c r="A665" s="60"/>
      <c r="B665" s="54"/>
      <c r="C665" s="56"/>
      <c r="D665" s="56"/>
      <c r="E665" s="56"/>
      <c r="F665" s="56"/>
      <c r="G665" s="56"/>
      <c r="H665" s="190" t="s">
        <v>205</v>
      </c>
    </row>
    <row r="666" spans="1:8" ht="14.25" customHeight="1" outlineLevel="1" x14ac:dyDescent="0.3">
      <c r="A666" s="60"/>
      <c r="B666" s="56"/>
      <c r="C666" s="86"/>
      <c r="D666" s="86"/>
      <c r="E666" s="86"/>
      <c r="F666" s="86"/>
      <c r="G666" s="54"/>
      <c r="H666" s="190"/>
    </row>
    <row r="667" spans="1:8" ht="14.25" customHeight="1" outlineLevel="1" x14ac:dyDescent="0.3">
      <c r="A667" s="96"/>
      <c r="B667" s="76"/>
      <c r="C667" s="56"/>
      <c r="D667" s="55"/>
      <c r="E667" s="56"/>
      <c r="F667" s="55"/>
      <c r="G667" s="55"/>
      <c r="H667" s="73" t="s">
        <v>110</v>
      </c>
    </row>
    <row r="668" spans="1:8" ht="14.25" customHeight="1" outlineLevel="1" x14ac:dyDescent="0.3">
      <c r="A668" s="96"/>
      <c r="B668" s="76"/>
      <c r="C668" s="56"/>
      <c r="D668" s="55"/>
      <c r="E668" s="56"/>
      <c r="F668" s="55"/>
      <c r="G668" s="55"/>
      <c r="H668" s="73" t="s">
        <v>111</v>
      </c>
    </row>
    <row r="669" spans="1:8" ht="14.25" customHeight="1" outlineLevel="1" x14ac:dyDescent="0.3">
      <c r="A669" s="87"/>
      <c r="B669" s="57"/>
      <c r="C669" s="68"/>
      <c r="D669" s="69"/>
      <c r="E669" s="68"/>
      <c r="F669" s="69"/>
      <c r="G669" s="55"/>
      <c r="H669" s="71" t="s">
        <v>148</v>
      </c>
    </row>
    <row r="670" spans="1:8" outlineLevel="1" x14ac:dyDescent="0.3">
      <c r="A670" s="36" t="s">
        <v>67</v>
      </c>
      <c r="B670" s="37" t="s">
        <v>150</v>
      </c>
      <c r="C670" s="204" t="s">
        <v>25</v>
      </c>
      <c r="D670" s="205"/>
      <c r="E670" s="204" t="s">
        <v>26</v>
      </c>
      <c r="F670" s="205"/>
      <c r="G670" s="189" t="s">
        <v>21</v>
      </c>
      <c r="H670" s="189"/>
    </row>
    <row r="671" spans="1:8" ht="24" outlineLevel="1" x14ac:dyDescent="0.3">
      <c r="A671" s="62" t="s">
        <v>40</v>
      </c>
      <c r="B671" s="24">
        <f>SUM(C673:E677)</f>
        <v>0</v>
      </c>
      <c r="C671" s="194">
        <v>179.2</v>
      </c>
      <c r="D671" s="195"/>
      <c r="E671" s="194">
        <f>-C671*($F$1-100)/100</f>
        <v>134.4</v>
      </c>
      <c r="F671" s="195"/>
      <c r="G671" s="196">
        <f>E671*B671</f>
        <v>0</v>
      </c>
      <c r="H671" s="197"/>
    </row>
    <row r="672" spans="1:8" ht="14.25" customHeight="1" outlineLevel="1" x14ac:dyDescent="0.3">
      <c r="A672" s="60"/>
      <c r="B672" s="56"/>
      <c r="C672" s="51" t="s">
        <v>11</v>
      </c>
      <c r="D672" s="51" t="s">
        <v>12</v>
      </c>
      <c r="E672" s="51" t="s">
        <v>13</v>
      </c>
      <c r="F672" s="51"/>
      <c r="G672" s="51"/>
      <c r="H672" s="191" t="s">
        <v>204</v>
      </c>
    </row>
    <row r="673" spans="1:8" ht="14.25" customHeight="1" outlineLevel="1" x14ac:dyDescent="0.3">
      <c r="A673" s="60"/>
      <c r="B673" s="155" t="s">
        <v>90</v>
      </c>
      <c r="C673" s="22"/>
      <c r="D673" s="140"/>
      <c r="E673" s="22"/>
      <c r="F673" s="51"/>
      <c r="G673" s="52"/>
      <c r="H673" s="190"/>
    </row>
    <row r="674" spans="1:8" ht="14.25" customHeight="1" outlineLevel="1" x14ac:dyDescent="0.3">
      <c r="A674" s="60"/>
      <c r="B674" s="165" t="s">
        <v>15</v>
      </c>
      <c r="C674" s="22"/>
      <c r="D674" s="140"/>
      <c r="E674" s="22"/>
      <c r="F674" s="51"/>
      <c r="G674" s="52"/>
      <c r="H674" s="190"/>
    </row>
    <row r="675" spans="1:8" ht="14.25" customHeight="1" outlineLevel="1" x14ac:dyDescent="0.3">
      <c r="A675" s="60"/>
      <c r="B675" s="17" t="s">
        <v>92</v>
      </c>
      <c r="C675" s="22"/>
      <c r="D675" s="140"/>
      <c r="E675" s="22"/>
      <c r="F675" s="51"/>
      <c r="G675" s="56"/>
      <c r="H675" s="190"/>
    </row>
    <row r="676" spans="1:8" ht="14.25" customHeight="1" outlineLevel="1" x14ac:dyDescent="0.3">
      <c r="A676" s="60"/>
      <c r="B676" s="31" t="s">
        <v>16</v>
      </c>
      <c r="C676" s="22"/>
      <c r="D676" s="22"/>
      <c r="E676" s="22"/>
      <c r="F676" s="51"/>
      <c r="G676" s="56"/>
      <c r="H676" s="190"/>
    </row>
    <row r="677" spans="1:8" ht="14.25" customHeight="1" outlineLevel="1" x14ac:dyDescent="0.3">
      <c r="A677" s="60"/>
      <c r="B677" s="16" t="s">
        <v>91</v>
      </c>
      <c r="C677" s="42"/>
      <c r="D677" s="42"/>
      <c r="E677" s="42"/>
      <c r="F677" s="51"/>
      <c r="G677" s="56"/>
      <c r="H677" s="190"/>
    </row>
    <row r="678" spans="1:8" ht="14.25" customHeight="1" outlineLevel="1" x14ac:dyDescent="0.3">
      <c r="A678" s="60"/>
      <c r="B678" s="86"/>
      <c r="C678" s="86"/>
      <c r="D678" s="86"/>
      <c r="E678" s="86"/>
      <c r="F678" s="51"/>
      <c r="G678" s="56"/>
      <c r="H678" s="190"/>
    </row>
    <row r="679" spans="1:8" ht="14.25" customHeight="1" outlineLevel="1" x14ac:dyDescent="0.3">
      <c r="A679" s="60"/>
      <c r="B679" s="54"/>
      <c r="C679" s="56"/>
      <c r="D679" s="56"/>
      <c r="E679" s="56"/>
      <c r="F679" s="56"/>
      <c r="G679" s="56"/>
      <c r="H679" s="190" t="s">
        <v>206</v>
      </c>
    </row>
    <row r="680" spans="1:8" ht="14.25" customHeight="1" outlineLevel="1" x14ac:dyDescent="0.3">
      <c r="A680" s="60"/>
      <c r="B680" s="56"/>
      <c r="C680" s="86"/>
      <c r="D680" s="86"/>
      <c r="E680" s="86"/>
      <c r="F680" s="86"/>
      <c r="G680" s="54"/>
      <c r="H680" s="190"/>
    </row>
    <row r="681" spans="1:8" ht="14.25" customHeight="1" outlineLevel="1" x14ac:dyDescent="0.3">
      <c r="A681" s="96"/>
      <c r="B681" s="76"/>
      <c r="C681" s="56"/>
      <c r="D681" s="55"/>
      <c r="E681" s="56"/>
      <c r="F681" s="55"/>
      <c r="G681" s="55"/>
      <c r="H681" s="73" t="s">
        <v>110</v>
      </c>
    </row>
    <row r="682" spans="1:8" ht="14.25" customHeight="1" outlineLevel="1" x14ac:dyDescent="0.3">
      <c r="A682" s="96"/>
      <c r="B682" s="76"/>
      <c r="C682" s="56"/>
      <c r="D682" s="55"/>
      <c r="E682" s="56"/>
      <c r="F682" s="55"/>
      <c r="G682" s="55"/>
      <c r="H682" s="73" t="s">
        <v>111</v>
      </c>
    </row>
    <row r="683" spans="1:8" ht="14.25" customHeight="1" outlineLevel="1" x14ac:dyDescent="0.3">
      <c r="A683" s="87"/>
      <c r="B683" s="57"/>
      <c r="C683" s="68"/>
      <c r="D683" s="69"/>
      <c r="E683" s="68"/>
      <c r="F683" s="69"/>
      <c r="G683" s="55"/>
      <c r="H683" s="71" t="s">
        <v>148</v>
      </c>
    </row>
    <row r="684" spans="1:8" outlineLevel="1" x14ac:dyDescent="0.3">
      <c r="A684" s="36" t="s">
        <v>68</v>
      </c>
      <c r="B684" s="37" t="s">
        <v>150</v>
      </c>
      <c r="C684" s="204" t="s">
        <v>25</v>
      </c>
      <c r="D684" s="205"/>
      <c r="E684" s="204" t="s">
        <v>26</v>
      </c>
      <c r="F684" s="205"/>
      <c r="G684" s="189" t="s">
        <v>21</v>
      </c>
      <c r="H684" s="189"/>
    </row>
    <row r="685" spans="1:8" ht="24" outlineLevel="1" x14ac:dyDescent="0.3">
      <c r="A685" s="62" t="s">
        <v>40</v>
      </c>
      <c r="B685" s="24">
        <f>SUM(C688:E693)</f>
        <v>0</v>
      </c>
      <c r="C685" s="194">
        <v>190.68</v>
      </c>
      <c r="D685" s="195"/>
      <c r="E685" s="194">
        <f>-C685*($F$1-100)/100</f>
        <v>143.01</v>
      </c>
      <c r="F685" s="195"/>
      <c r="G685" s="196">
        <f>E685*B685</f>
        <v>0</v>
      </c>
      <c r="H685" s="197"/>
    </row>
    <row r="686" spans="1:8" ht="14.25" customHeight="1" outlineLevel="1" x14ac:dyDescent="0.3">
      <c r="A686" s="60"/>
      <c r="B686" s="86"/>
      <c r="C686" s="212"/>
      <c r="D686" s="212"/>
      <c r="E686" s="86"/>
      <c r="F686" s="86"/>
      <c r="G686" s="51"/>
      <c r="H686" s="191" t="s">
        <v>207</v>
      </c>
    </row>
    <row r="687" spans="1:8" ht="14.25" customHeight="1" outlineLevel="1" x14ac:dyDescent="0.3">
      <c r="A687" s="60"/>
      <c r="B687" s="56"/>
      <c r="C687" s="51" t="s">
        <v>11</v>
      </c>
      <c r="D687" s="51" t="s">
        <v>12</v>
      </c>
      <c r="E687" s="51" t="s">
        <v>13</v>
      </c>
      <c r="F687" s="86"/>
      <c r="G687" s="52"/>
      <c r="H687" s="190"/>
    </row>
    <row r="688" spans="1:8" ht="14.25" customHeight="1" outlineLevel="1" x14ac:dyDescent="0.3">
      <c r="A688" s="60"/>
      <c r="B688" s="165" t="s">
        <v>15</v>
      </c>
      <c r="C688" s="177"/>
      <c r="D688" s="177"/>
      <c r="E688" s="177"/>
      <c r="F688" s="86"/>
      <c r="G688" s="52"/>
      <c r="H688" s="190"/>
    </row>
    <row r="689" spans="1:8" ht="14.25" customHeight="1" outlineLevel="1" x14ac:dyDescent="0.3">
      <c r="A689" s="60"/>
      <c r="B689" s="17" t="s">
        <v>92</v>
      </c>
      <c r="C689" s="22"/>
      <c r="D689" s="22"/>
      <c r="E689" s="22"/>
      <c r="F689" s="86"/>
      <c r="G689" s="56"/>
      <c r="H689" s="190"/>
    </row>
    <row r="690" spans="1:8" ht="14.25" customHeight="1" outlineLevel="1" x14ac:dyDescent="0.3">
      <c r="A690" s="60"/>
      <c r="B690" s="19" t="s">
        <v>95</v>
      </c>
      <c r="C690" s="22"/>
      <c r="D690" s="22"/>
      <c r="E690" s="22"/>
      <c r="F690" s="86"/>
      <c r="G690" s="56"/>
      <c r="H690" s="190"/>
    </row>
    <row r="691" spans="1:8" ht="14.25" customHeight="1" outlineLevel="1" x14ac:dyDescent="0.3">
      <c r="A691" s="60"/>
      <c r="B691" s="164" t="s">
        <v>90</v>
      </c>
      <c r="C691" s="22"/>
      <c r="D691" s="22"/>
      <c r="E691" s="22"/>
      <c r="F691" s="86"/>
      <c r="G691" s="56"/>
      <c r="H691" s="190"/>
    </row>
    <row r="692" spans="1:8" ht="14.25" customHeight="1" outlineLevel="1" x14ac:dyDescent="0.3">
      <c r="A692" s="60"/>
      <c r="B692" s="16" t="s">
        <v>91</v>
      </c>
      <c r="C692" s="22"/>
      <c r="D692" s="22"/>
      <c r="E692" s="22"/>
      <c r="F692" s="86"/>
      <c r="G692" s="86"/>
      <c r="H692" s="190"/>
    </row>
    <row r="693" spans="1:8" ht="14.25" customHeight="1" outlineLevel="1" x14ac:dyDescent="0.3">
      <c r="A693" s="60"/>
      <c r="B693" s="20" t="s">
        <v>94</v>
      </c>
      <c r="C693" s="22"/>
      <c r="D693" s="22"/>
      <c r="E693" s="22"/>
      <c r="F693" s="55"/>
      <c r="G693" s="56"/>
      <c r="H693" s="190" t="s">
        <v>208</v>
      </c>
    </row>
    <row r="694" spans="1:8" ht="14.25" customHeight="1" outlineLevel="1" x14ac:dyDescent="0.3">
      <c r="A694" s="60"/>
      <c r="B694" s="56"/>
      <c r="C694" s="86"/>
      <c r="D694" s="86"/>
      <c r="E694" s="86"/>
      <c r="F694" s="86"/>
      <c r="G694" s="54"/>
      <c r="H694" s="190"/>
    </row>
    <row r="695" spans="1:8" ht="14.25" customHeight="1" outlineLevel="1" x14ac:dyDescent="0.3">
      <c r="A695" s="96"/>
      <c r="B695" s="76"/>
      <c r="C695" s="56"/>
      <c r="D695" s="55"/>
      <c r="E695" s="56"/>
      <c r="F695" s="55"/>
      <c r="G695" s="55"/>
      <c r="H695" s="73" t="s">
        <v>110</v>
      </c>
    </row>
    <row r="696" spans="1:8" ht="14.25" customHeight="1" outlineLevel="1" x14ac:dyDescent="0.3">
      <c r="A696" s="96"/>
      <c r="B696" s="76"/>
      <c r="C696" s="56"/>
      <c r="D696" s="55"/>
      <c r="E696" s="56"/>
      <c r="F696" s="55"/>
      <c r="G696" s="55"/>
      <c r="H696" s="73" t="s">
        <v>111</v>
      </c>
    </row>
    <row r="697" spans="1:8" ht="14.25" customHeight="1" outlineLevel="1" x14ac:dyDescent="0.3">
      <c r="A697" s="96"/>
      <c r="B697" s="76"/>
      <c r="C697" s="56"/>
      <c r="D697" s="55"/>
      <c r="E697" s="56"/>
      <c r="F697" s="55"/>
      <c r="G697" s="55"/>
      <c r="H697" s="71" t="s">
        <v>148</v>
      </c>
    </row>
    <row r="698" spans="1:8" outlineLevel="1" x14ac:dyDescent="0.3">
      <c r="A698" s="142" t="s">
        <v>69</v>
      </c>
      <c r="B698" s="15" t="s">
        <v>150</v>
      </c>
      <c r="C698" s="189" t="s">
        <v>25</v>
      </c>
      <c r="D698" s="189"/>
      <c r="E698" s="189" t="s">
        <v>26</v>
      </c>
      <c r="F698" s="189"/>
      <c r="G698" s="189" t="s">
        <v>21</v>
      </c>
      <c r="H698" s="189"/>
    </row>
    <row r="699" spans="1:8" ht="24" outlineLevel="1" x14ac:dyDescent="0.3">
      <c r="A699" s="62" t="s">
        <v>40</v>
      </c>
      <c r="B699" s="24">
        <f>SUM(C702:E705)</f>
        <v>0</v>
      </c>
      <c r="C699" s="194">
        <v>218.24</v>
      </c>
      <c r="D699" s="195"/>
      <c r="E699" s="194">
        <f>-C699*($F$1-100)/100</f>
        <v>163.68</v>
      </c>
      <c r="F699" s="195"/>
      <c r="G699" s="196">
        <f>E699*B699</f>
        <v>0</v>
      </c>
      <c r="H699" s="197"/>
    </row>
    <row r="700" spans="1:8" ht="14.25" customHeight="1" outlineLevel="1" x14ac:dyDescent="0.3">
      <c r="A700" s="60"/>
      <c r="B700" s="86"/>
      <c r="C700" s="212"/>
      <c r="D700" s="212"/>
      <c r="E700" s="86"/>
      <c r="F700" s="86"/>
      <c r="G700" s="51"/>
      <c r="H700" s="191" t="s">
        <v>209</v>
      </c>
    </row>
    <row r="701" spans="1:8" ht="14.25" customHeight="1" outlineLevel="1" x14ac:dyDescent="0.3">
      <c r="A701" s="60"/>
      <c r="B701" s="56"/>
      <c r="C701" s="51" t="s">
        <v>11</v>
      </c>
      <c r="D701" s="51" t="s">
        <v>12</v>
      </c>
      <c r="E701" s="51" t="s">
        <v>13</v>
      </c>
      <c r="F701" s="86"/>
      <c r="G701" s="52"/>
      <c r="H701" s="190"/>
    </row>
    <row r="702" spans="1:8" ht="14.25" customHeight="1" outlineLevel="1" x14ac:dyDescent="0.3">
      <c r="A702" s="60"/>
      <c r="B702" s="153" t="s">
        <v>15</v>
      </c>
      <c r="C702" s="146" t="s">
        <v>273</v>
      </c>
      <c r="D702" s="177"/>
      <c r="E702" s="177"/>
      <c r="F702" s="86"/>
      <c r="G702" s="52"/>
      <c r="H702" s="190"/>
    </row>
    <row r="703" spans="1:8" ht="14.25" customHeight="1" outlineLevel="1" x14ac:dyDescent="0.3">
      <c r="A703" s="60"/>
      <c r="B703" s="155" t="s">
        <v>90</v>
      </c>
      <c r="C703" s="177"/>
      <c r="D703" s="178"/>
      <c r="E703" s="177"/>
      <c r="F703" s="86"/>
      <c r="G703" s="56"/>
      <c r="H703" s="190"/>
    </row>
    <row r="704" spans="1:8" ht="14.25" customHeight="1" outlineLevel="1" x14ac:dyDescent="0.3">
      <c r="A704" s="60"/>
      <c r="B704" s="16" t="s">
        <v>91</v>
      </c>
      <c r="C704" s="177"/>
      <c r="D704" s="177"/>
      <c r="E704" s="177"/>
      <c r="F704" s="86"/>
      <c r="G704" s="56"/>
      <c r="H704" s="190"/>
    </row>
    <row r="705" spans="1:8" ht="14.25" customHeight="1" outlineLevel="1" x14ac:dyDescent="0.3">
      <c r="A705" s="60"/>
      <c r="B705" s="18" t="s">
        <v>93</v>
      </c>
      <c r="C705" s="177"/>
      <c r="D705" s="177"/>
      <c r="E705" s="177"/>
      <c r="F705" s="86"/>
      <c r="G705" s="56"/>
      <c r="H705" s="190"/>
    </row>
    <row r="706" spans="1:8" ht="14.25" customHeight="1" outlineLevel="1" x14ac:dyDescent="0.3">
      <c r="A706" s="60"/>
      <c r="B706" s="76"/>
      <c r="C706" s="56"/>
      <c r="D706" s="55"/>
      <c r="E706" s="56"/>
      <c r="F706" s="86"/>
      <c r="G706" s="86"/>
      <c r="H706" s="190"/>
    </row>
    <row r="707" spans="1:8" ht="14.25" customHeight="1" outlineLevel="1" x14ac:dyDescent="0.3">
      <c r="A707" s="60"/>
      <c r="B707" s="76"/>
      <c r="C707" s="56"/>
      <c r="D707" s="55"/>
      <c r="E707" s="56"/>
      <c r="F707" s="86"/>
      <c r="G707" s="56"/>
      <c r="H707" s="190" t="s">
        <v>189</v>
      </c>
    </row>
    <row r="708" spans="1:8" ht="14.25" customHeight="1" outlineLevel="1" x14ac:dyDescent="0.3">
      <c r="A708" s="60"/>
      <c r="B708" s="76"/>
      <c r="C708" s="56"/>
      <c r="D708" s="55"/>
      <c r="E708" s="56"/>
      <c r="F708" s="55"/>
      <c r="G708" s="54"/>
      <c r="H708" s="190"/>
    </row>
    <row r="709" spans="1:8" ht="14.25" customHeight="1" outlineLevel="1" x14ac:dyDescent="0.3">
      <c r="A709" s="96"/>
      <c r="B709" s="76"/>
      <c r="C709" s="56"/>
      <c r="D709" s="55"/>
      <c r="E709" s="56"/>
      <c r="F709" s="55"/>
      <c r="G709" s="55"/>
      <c r="H709" s="73" t="s">
        <v>110</v>
      </c>
    </row>
    <row r="710" spans="1:8" ht="14.25" customHeight="1" outlineLevel="1" x14ac:dyDescent="0.3">
      <c r="A710" s="96"/>
      <c r="B710" s="76"/>
      <c r="C710" s="56"/>
      <c r="D710" s="55"/>
      <c r="E710" s="56"/>
      <c r="F710" s="55"/>
      <c r="G710" s="55"/>
      <c r="H710" s="73" t="s">
        <v>111</v>
      </c>
    </row>
    <row r="711" spans="1:8" ht="14.25" customHeight="1" outlineLevel="1" x14ac:dyDescent="0.3">
      <c r="A711" s="87"/>
      <c r="B711" s="57"/>
      <c r="C711" s="68"/>
      <c r="D711" s="69"/>
      <c r="E711" s="68"/>
      <c r="F711" s="69"/>
      <c r="G711" s="69"/>
      <c r="H711" s="71" t="s">
        <v>148</v>
      </c>
    </row>
    <row r="712" spans="1:8" ht="18.75" x14ac:dyDescent="0.3">
      <c r="A712" s="110" t="s">
        <v>175</v>
      </c>
      <c r="B712" s="114"/>
      <c r="C712" s="115"/>
      <c r="D712" s="115"/>
      <c r="E712" s="115"/>
      <c r="F712" s="115"/>
      <c r="G712" s="115"/>
      <c r="H712" s="116"/>
    </row>
    <row r="713" spans="1:8" outlineLevel="1" x14ac:dyDescent="0.3">
      <c r="A713" s="21" t="s">
        <v>70</v>
      </c>
      <c r="B713" s="15" t="s">
        <v>150</v>
      </c>
      <c r="C713" s="209" t="s">
        <v>25</v>
      </c>
      <c r="D713" s="210"/>
      <c r="E713" s="209" t="s">
        <v>26</v>
      </c>
      <c r="F713" s="210"/>
      <c r="G713" s="209" t="s">
        <v>21</v>
      </c>
      <c r="H713" s="210"/>
    </row>
    <row r="714" spans="1:8" ht="24" outlineLevel="1" x14ac:dyDescent="0.3">
      <c r="A714" s="62" t="s">
        <v>40</v>
      </c>
      <c r="B714" s="24">
        <f>SUM(C716:E719)</f>
        <v>0</v>
      </c>
      <c r="C714" s="194">
        <v>546.55999999999995</v>
      </c>
      <c r="D714" s="195"/>
      <c r="E714" s="194">
        <f>-C714*($F$1-100)/100</f>
        <v>409.9199999999999</v>
      </c>
      <c r="F714" s="195"/>
      <c r="G714" s="196">
        <f>E714*B714</f>
        <v>0</v>
      </c>
      <c r="H714" s="197"/>
    </row>
    <row r="715" spans="1:8" ht="14.25" customHeight="1" outlineLevel="1" x14ac:dyDescent="0.3">
      <c r="A715" s="60"/>
      <c r="B715" s="56"/>
      <c r="C715" s="51" t="s">
        <v>11</v>
      </c>
      <c r="D715" s="51" t="s">
        <v>12</v>
      </c>
      <c r="E715" s="51" t="s">
        <v>13</v>
      </c>
      <c r="F715" s="51"/>
      <c r="G715" s="51"/>
      <c r="H715" s="191" t="s">
        <v>210</v>
      </c>
    </row>
    <row r="716" spans="1:8" ht="14.25" customHeight="1" outlineLevel="1" x14ac:dyDescent="0.3">
      <c r="A716" s="60"/>
      <c r="B716" s="155" t="s">
        <v>90</v>
      </c>
      <c r="C716" s="22"/>
      <c r="D716" s="22"/>
      <c r="E716" s="22"/>
      <c r="F716" s="56"/>
      <c r="G716" s="52"/>
      <c r="H716" s="190"/>
    </row>
    <row r="717" spans="1:8" ht="14.25" customHeight="1" outlineLevel="1" x14ac:dyDescent="0.3">
      <c r="A717" s="60"/>
      <c r="B717" s="16" t="s">
        <v>91</v>
      </c>
      <c r="C717" s="22"/>
      <c r="D717" s="22"/>
      <c r="E717" s="22"/>
      <c r="F717" s="53"/>
      <c r="G717" s="52"/>
      <c r="H717" s="190"/>
    </row>
    <row r="718" spans="1:8" ht="14.25" customHeight="1" outlineLevel="1" x14ac:dyDescent="0.3">
      <c r="A718" s="60"/>
      <c r="B718" s="17" t="s">
        <v>92</v>
      </c>
      <c r="C718" s="184" t="s">
        <v>293</v>
      </c>
      <c r="D718" s="184" t="s">
        <v>293</v>
      </c>
      <c r="E718" s="184" t="s">
        <v>293</v>
      </c>
      <c r="F718" s="56"/>
      <c r="G718" s="56"/>
      <c r="H718" s="190"/>
    </row>
    <row r="719" spans="1:8" ht="14.25" customHeight="1" outlineLevel="1" x14ac:dyDescent="0.3">
      <c r="A719" s="60"/>
      <c r="B719" s="20" t="s">
        <v>94</v>
      </c>
      <c r="C719" s="22"/>
      <c r="D719" s="22"/>
      <c r="E719" s="22"/>
      <c r="F719" s="56"/>
      <c r="G719" s="56"/>
      <c r="H719" s="190"/>
    </row>
    <row r="720" spans="1:8" ht="14.25" customHeight="1" outlineLevel="1" x14ac:dyDescent="0.3">
      <c r="A720" s="60"/>
      <c r="B720" s="136"/>
      <c r="C720" s="51"/>
      <c r="D720" s="51"/>
      <c r="E720" s="51"/>
      <c r="F720" s="55"/>
      <c r="G720" s="56"/>
      <c r="H720" s="190"/>
    </row>
    <row r="721" spans="1:8" ht="14.25" customHeight="1" outlineLevel="1" x14ac:dyDescent="0.3">
      <c r="A721" s="60"/>
      <c r="B721" s="54"/>
      <c r="C721" s="56"/>
      <c r="D721" s="56"/>
      <c r="E721" s="56"/>
      <c r="F721" s="56"/>
      <c r="G721" s="56"/>
      <c r="H721" s="190"/>
    </row>
    <row r="722" spans="1:8" ht="14.25" customHeight="1" outlineLevel="1" x14ac:dyDescent="0.3">
      <c r="A722" s="60"/>
      <c r="B722" s="54"/>
      <c r="C722" s="56"/>
      <c r="D722" s="56"/>
      <c r="E722" s="56"/>
      <c r="F722" s="56"/>
      <c r="G722" s="56"/>
      <c r="H722" s="190" t="s">
        <v>191</v>
      </c>
    </row>
    <row r="723" spans="1:8" ht="14.25" customHeight="1" outlineLevel="1" x14ac:dyDescent="0.3">
      <c r="A723" s="60"/>
      <c r="B723" s="56"/>
      <c r="C723" s="86"/>
      <c r="D723" s="86"/>
      <c r="E723" s="86"/>
      <c r="F723" s="86"/>
      <c r="G723" s="54"/>
      <c r="H723" s="190"/>
    </row>
    <row r="724" spans="1:8" ht="14.25" customHeight="1" outlineLevel="1" x14ac:dyDescent="0.3">
      <c r="A724" s="96"/>
      <c r="B724" s="76"/>
      <c r="C724" s="56"/>
      <c r="D724" s="55"/>
      <c r="E724" s="56"/>
      <c r="F724" s="55"/>
      <c r="G724" s="55"/>
      <c r="H724" s="73" t="s">
        <v>269</v>
      </c>
    </row>
    <row r="725" spans="1:8" ht="14.25" customHeight="1" outlineLevel="1" x14ac:dyDescent="0.3">
      <c r="A725" s="96"/>
      <c r="B725" s="76"/>
      <c r="C725" s="56"/>
      <c r="D725" s="55"/>
      <c r="E725" s="56"/>
      <c r="F725" s="55"/>
      <c r="G725" s="55"/>
      <c r="H725" s="73" t="s">
        <v>270</v>
      </c>
    </row>
    <row r="726" spans="1:8" ht="14.25" customHeight="1" outlineLevel="1" x14ac:dyDescent="0.3">
      <c r="A726" s="87"/>
      <c r="B726" s="57"/>
      <c r="C726" s="68"/>
      <c r="D726" s="69"/>
      <c r="E726" s="68"/>
      <c r="F726" s="69"/>
      <c r="G726" s="55"/>
      <c r="H726" s="71" t="s">
        <v>148</v>
      </c>
    </row>
    <row r="727" spans="1:8" outlineLevel="1" x14ac:dyDescent="0.3">
      <c r="A727" s="36" t="s">
        <v>71</v>
      </c>
      <c r="B727" s="37" t="s">
        <v>150</v>
      </c>
      <c r="C727" s="204" t="s">
        <v>25</v>
      </c>
      <c r="D727" s="205"/>
      <c r="E727" s="204" t="s">
        <v>26</v>
      </c>
      <c r="F727" s="205"/>
      <c r="G727" s="189" t="s">
        <v>21</v>
      </c>
      <c r="H727" s="189"/>
    </row>
    <row r="728" spans="1:8" ht="24" outlineLevel="1" x14ac:dyDescent="0.3">
      <c r="A728" s="62" t="s">
        <v>40</v>
      </c>
      <c r="B728" s="24">
        <f>SUM(C730:E733)</f>
        <v>0</v>
      </c>
      <c r="C728" s="194">
        <v>589.5</v>
      </c>
      <c r="D728" s="195"/>
      <c r="E728" s="194">
        <f>-C728*($F$1-100)/100</f>
        <v>442.125</v>
      </c>
      <c r="F728" s="195"/>
      <c r="G728" s="196">
        <f>E728*B728</f>
        <v>0</v>
      </c>
      <c r="H728" s="197"/>
    </row>
    <row r="729" spans="1:8" ht="14.25" customHeight="1" outlineLevel="1" x14ac:dyDescent="0.3">
      <c r="A729" s="60"/>
      <c r="B729" s="56"/>
      <c r="C729" s="51" t="s">
        <v>11</v>
      </c>
      <c r="D729" s="51" t="s">
        <v>12</v>
      </c>
      <c r="E729" s="51" t="s">
        <v>13</v>
      </c>
      <c r="F729" s="86"/>
      <c r="G729" s="51"/>
      <c r="H729" s="191" t="s">
        <v>210</v>
      </c>
    </row>
    <row r="730" spans="1:8" ht="14.25" customHeight="1" outlineLevel="1" x14ac:dyDescent="0.3">
      <c r="A730" s="60"/>
      <c r="B730" s="155" t="s">
        <v>90</v>
      </c>
      <c r="C730" s="22"/>
      <c r="D730" s="22"/>
      <c r="E730" s="22"/>
      <c r="F730" s="86"/>
      <c r="G730" s="52"/>
      <c r="H730" s="190"/>
    </row>
    <row r="731" spans="1:8" ht="14.25" customHeight="1" outlineLevel="1" x14ac:dyDescent="0.3">
      <c r="A731" s="60"/>
      <c r="B731" s="16" t="s">
        <v>91</v>
      </c>
      <c r="C731" s="22"/>
      <c r="D731" s="22"/>
      <c r="E731" s="22"/>
      <c r="F731" s="86"/>
      <c r="G731" s="52"/>
      <c r="H731" s="190"/>
    </row>
    <row r="732" spans="1:8" ht="14.25" customHeight="1" outlineLevel="1" x14ac:dyDescent="0.3">
      <c r="A732" s="60"/>
      <c r="B732" s="17" t="s">
        <v>92</v>
      </c>
      <c r="C732" s="184" t="s">
        <v>293</v>
      </c>
      <c r="D732" s="184" t="s">
        <v>293</v>
      </c>
      <c r="E732" s="184" t="s">
        <v>293</v>
      </c>
      <c r="F732" s="86"/>
      <c r="G732" s="56"/>
      <c r="H732" s="190"/>
    </row>
    <row r="733" spans="1:8" ht="14.25" customHeight="1" outlineLevel="1" x14ac:dyDescent="0.3">
      <c r="A733" s="60"/>
      <c r="B733" s="20" t="s">
        <v>94</v>
      </c>
      <c r="C733" s="22"/>
      <c r="D733" s="22"/>
      <c r="E733" s="22"/>
      <c r="F733" s="54"/>
      <c r="G733" s="54"/>
      <c r="H733" s="190"/>
    </row>
    <row r="734" spans="1:8" ht="14.25" customHeight="1" outlineLevel="1" x14ac:dyDescent="0.3">
      <c r="A734" s="60"/>
      <c r="B734" s="53"/>
      <c r="C734" s="53"/>
      <c r="D734" s="53"/>
      <c r="E734" s="53"/>
      <c r="F734" s="55"/>
      <c r="G734" s="56"/>
      <c r="H734" s="190"/>
    </row>
    <row r="735" spans="1:8" ht="14.25" customHeight="1" outlineLevel="1" x14ac:dyDescent="0.3">
      <c r="A735" s="60"/>
      <c r="B735" s="54"/>
      <c r="C735" s="56"/>
      <c r="D735" s="56"/>
      <c r="E735" s="56"/>
      <c r="F735" s="56"/>
      <c r="G735" s="56"/>
      <c r="H735" s="190"/>
    </row>
    <row r="736" spans="1:8" ht="14.25" customHeight="1" outlineLevel="1" x14ac:dyDescent="0.3">
      <c r="A736" s="60"/>
      <c r="B736" s="54"/>
      <c r="C736" s="56"/>
      <c r="D736" s="56"/>
      <c r="E736" s="56"/>
      <c r="F736" s="56"/>
      <c r="G736" s="56"/>
      <c r="H736" s="190" t="s">
        <v>191</v>
      </c>
    </row>
    <row r="737" spans="1:8" ht="14.25" customHeight="1" outlineLevel="1" x14ac:dyDescent="0.3">
      <c r="A737" s="60"/>
      <c r="B737" s="56"/>
      <c r="C737" s="86"/>
      <c r="D737" s="86"/>
      <c r="E737" s="86"/>
      <c r="F737" s="86"/>
      <c r="G737" s="54"/>
      <c r="H737" s="190"/>
    </row>
    <row r="738" spans="1:8" ht="14.25" customHeight="1" outlineLevel="1" x14ac:dyDescent="0.3">
      <c r="A738" s="96"/>
      <c r="B738" s="76"/>
      <c r="C738" s="56"/>
      <c r="D738" s="55"/>
      <c r="E738" s="56"/>
      <c r="F738" s="55"/>
      <c r="G738" s="55"/>
      <c r="H738" s="73" t="s">
        <v>269</v>
      </c>
    </row>
    <row r="739" spans="1:8" ht="14.25" customHeight="1" outlineLevel="1" x14ac:dyDescent="0.3">
      <c r="A739" s="96"/>
      <c r="B739" s="76"/>
      <c r="C739" s="56"/>
      <c r="D739" s="55"/>
      <c r="E739" s="56"/>
      <c r="F739" s="55"/>
      <c r="G739" s="55"/>
      <c r="H739" s="73" t="s">
        <v>270</v>
      </c>
    </row>
    <row r="740" spans="1:8" ht="14.25" customHeight="1" outlineLevel="1" x14ac:dyDescent="0.3">
      <c r="A740" s="96"/>
      <c r="B740" s="76"/>
      <c r="C740" s="56"/>
      <c r="D740" s="55"/>
      <c r="E740" s="56"/>
      <c r="F740" s="55"/>
      <c r="G740" s="55"/>
      <c r="H740" s="71" t="s">
        <v>148</v>
      </c>
    </row>
    <row r="741" spans="1:8" ht="14.25" customHeight="1" outlineLevel="1" x14ac:dyDescent="0.3">
      <c r="A741" s="142" t="s">
        <v>260</v>
      </c>
      <c r="B741" s="15" t="s">
        <v>150</v>
      </c>
      <c r="C741" s="189" t="s">
        <v>25</v>
      </c>
      <c r="D741" s="189"/>
      <c r="E741" s="189" t="s">
        <v>26</v>
      </c>
      <c r="F741" s="189"/>
      <c r="G741" s="189" t="s">
        <v>21</v>
      </c>
      <c r="H741" s="189"/>
    </row>
    <row r="742" spans="1:8" ht="14.25" customHeight="1" outlineLevel="1" x14ac:dyDescent="0.3">
      <c r="A742" s="62" t="s">
        <v>40</v>
      </c>
      <c r="B742" s="24">
        <f>SUM(C744:F747)</f>
        <v>0</v>
      </c>
      <c r="C742" s="194">
        <v>368.06</v>
      </c>
      <c r="D742" s="195"/>
      <c r="E742" s="194">
        <f>-C742*($F$1-100)/100</f>
        <v>276.04500000000002</v>
      </c>
      <c r="F742" s="195"/>
      <c r="G742" s="196">
        <f>E742*B742</f>
        <v>0</v>
      </c>
      <c r="H742" s="197"/>
    </row>
    <row r="743" spans="1:8" ht="14.25" customHeight="1" outlineLevel="1" x14ac:dyDescent="0.3">
      <c r="A743" s="60"/>
      <c r="B743" s="56"/>
      <c r="C743" s="51" t="s">
        <v>11</v>
      </c>
      <c r="D743" s="51" t="s">
        <v>12</v>
      </c>
      <c r="E743" s="51" t="s">
        <v>13</v>
      </c>
      <c r="F743" s="143" t="s">
        <v>14</v>
      </c>
      <c r="G743" s="51"/>
      <c r="H743" s="191" t="s">
        <v>261</v>
      </c>
    </row>
    <row r="744" spans="1:8" ht="14.25" customHeight="1" outlineLevel="1" x14ac:dyDescent="0.3">
      <c r="A744" s="60"/>
      <c r="B744" s="155" t="s">
        <v>90</v>
      </c>
      <c r="C744" s="22"/>
      <c r="D744" s="22"/>
      <c r="E744" s="22"/>
      <c r="F744" s="22"/>
      <c r="G744" s="52"/>
      <c r="H744" s="190"/>
    </row>
    <row r="745" spans="1:8" ht="14.25" customHeight="1" outlineLevel="1" x14ac:dyDescent="0.3">
      <c r="A745" s="60"/>
      <c r="B745" s="38" t="s">
        <v>102</v>
      </c>
      <c r="C745" s="22"/>
      <c r="D745" s="22"/>
      <c r="E745" s="22"/>
      <c r="F745" s="22"/>
      <c r="G745" s="52"/>
      <c r="H745" s="190"/>
    </row>
    <row r="746" spans="1:8" ht="14.25" customHeight="1" outlineLevel="1" x14ac:dyDescent="0.3">
      <c r="A746" s="60"/>
      <c r="B746" s="17" t="s">
        <v>92</v>
      </c>
      <c r="C746" s="22"/>
      <c r="D746" s="22"/>
      <c r="E746" s="22"/>
      <c r="F746" s="22"/>
      <c r="G746" s="56"/>
      <c r="H746" s="190"/>
    </row>
    <row r="747" spans="1:8" ht="14.25" customHeight="1" outlineLevel="1" x14ac:dyDescent="0.3">
      <c r="A747" s="60"/>
      <c r="B747" s="41" t="s">
        <v>94</v>
      </c>
      <c r="C747" s="22"/>
      <c r="D747" s="22"/>
      <c r="E747" s="22"/>
      <c r="F747" s="22"/>
      <c r="G747" s="54"/>
      <c r="H747" s="190"/>
    </row>
    <row r="748" spans="1:8" ht="14.25" customHeight="1" outlineLevel="1" x14ac:dyDescent="0.3">
      <c r="A748" s="60"/>
      <c r="B748" s="53"/>
      <c r="C748" s="53"/>
      <c r="D748" s="53"/>
      <c r="E748" s="53"/>
      <c r="F748" s="55"/>
      <c r="G748" s="56"/>
      <c r="H748" s="190"/>
    </row>
    <row r="749" spans="1:8" ht="14.25" customHeight="1" outlineLevel="1" x14ac:dyDescent="0.3">
      <c r="A749" s="60"/>
      <c r="B749" s="54"/>
      <c r="C749" s="56"/>
      <c r="D749" s="56"/>
      <c r="E749" s="56"/>
      <c r="F749" s="56"/>
      <c r="G749" s="56"/>
      <c r="H749" s="190"/>
    </row>
    <row r="750" spans="1:8" ht="14.25" customHeight="1" outlineLevel="1" x14ac:dyDescent="0.3">
      <c r="A750" s="60"/>
      <c r="B750" s="54"/>
      <c r="C750" s="56"/>
      <c r="D750" s="56"/>
      <c r="E750" s="56"/>
      <c r="F750" s="56"/>
      <c r="G750" s="56"/>
      <c r="H750" s="190"/>
    </row>
    <row r="751" spans="1:8" ht="14.25" customHeight="1" outlineLevel="1" x14ac:dyDescent="0.3">
      <c r="A751" s="60"/>
      <c r="B751" s="56"/>
      <c r="C751" s="86"/>
      <c r="D751" s="86"/>
      <c r="E751" s="86"/>
      <c r="F751" s="86"/>
      <c r="G751" s="54"/>
      <c r="H751" s="190" t="s">
        <v>181</v>
      </c>
    </row>
    <row r="752" spans="1:8" ht="14.25" customHeight="1" outlineLevel="1" x14ac:dyDescent="0.3">
      <c r="A752" s="96"/>
      <c r="B752" s="76"/>
      <c r="C752" s="56"/>
      <c r="D752" s="55"/>
      <c r="E752" s="56"/>
      <c r="F752" s="55"/>
      <c r="G752" s="55"/>
      <c r="H752" s="190"/>
    </row>
    <row r="753" spans="1:8" ht="14.25" customHeight="1" outlineLevel="1" x14ac:dyDescent="0.3">
      <c r="A753" s="96"/>
      <c r="B753" s="76"/>
      <c r="C753" s="56"/>
      <c r="D753" s="55"/>
      <c r="E753" s="56"/>
      <c r="F753" s="55"/>
      <c r="G753" s="55"/>
      <c r="H753" s="73" t="s">
        <v>110</v>
      </c>
    </row>
    <row r="754" spans="1:8" ht="14.25" customHeight="1" outlineLevel="1" x14ac:dyDescent="0.3">
      <c r="A754" s="96"/>
      <c r="B754" s="76"/>
      <c r="C754" s="56"/>
      <c r="D754" s="55"/>
      <c r="E754" s="56"/>
      <c r="F754" s="55"/>
      <c r="G754" s="55"/>
      <c r="H754" s="73" t="s">
        <v>111</v>
      </c>
    </row>
    <row r="755" spans="1:8" ht="14.25" customHeight="1" outlineLevel="1" x14ac:dyDescent="0.3">
      <c r="A755" s="87"/>
      <c r="B755" s="57"/>
      <c r="C755" s="68"/>
      <c r="D755" s="69"/>
      <c r="E755" s="68"/>
      <c r="F755" s="69"/>
      <c r="G755" s="69"/>
      <c r="H755" s="72" t="s">
        <v>148</v>
      </c>
    </row>
    <row r="756" spans="1:8" outlineLevel="1" x14ac:dyDescent="0.3">
      <c r="A756" s="36" t="s">
        <v>72</v>
      </c>
      <c r="B756" s="37" t="s">
        <v>150</v>
      </c>
      <c r="C756" s="204" t="s">
        <v>25</v>
      </c>
      <c r="D756" s="205"/>
      <c r="E756" s="204" t="s">
        <v>26</v>
      </c>
      <c r="F756" s="205"/>
      <c r="G756" s="204" t="s">
        <v>21</v>
      </c>
      <c r="H756" s="205"/>
    </row>
    <row r="757" spans="1:8" ht="24" outlineLevel="1" x14ac:dyDescent="0.3">
      <c r="A757" s="62" t="s">
        <v>40</v>
      </c>
      <c r="B757" s="24">
        <f>SUM(C759:E763)</f>
        <v>0</v>
      </c>
      <c r="C757" s="194">
        <v>308.22000000000003</v>
      </c>
      <c r="D757" s="195"/>
      <c r="E757" s="194">
        <f>-C757*($F$1-100)/100</f>
        <v>231.16500000000005</v>
      </c>
      <c r="F757" s="195"/>
      <c r="G757" s="196">
        <f>E757*B757</f>
        <v>0</v>
      </c>
      <c r="H757" s="197"/>
    </row>
    <row r="758" spans="1:8" ht="14.25" customHeight="1" outlineLevel="1" x14ac:dyDescent="0.3">
      <c r="A758" s="60"/>
      <c r="B758" s="56"/>
      <c r="C758" s="51" t="s">
        <v>11</v>
      </c>
      <c r="D758" s="51" t="s">
        <v>12</v>
      </c>
      <c r="E758" s="51" t="s">
        <v>13</v>
      </c>
      <c r="F758" s="86"/>
      <c r="G758" s="51"/>
      <c r="H758" s="191" t="s">
        <v>211</v>
      </c>
    </row>
    <row r="759" spans="1:8" ht="14.25" customHeight="1" outlineLevel="1" x14ac:dyDescent="0.3">
      <c r="A759" s="60"/>
      <c r="B759" s="153" t="s">
        <v>15</v>
      </c>
      <c r="C759" s="22"/>
      <c r="D759" s="22"/>
      <c r="E759" s="22"/>
      <c r="F759" s="86"/>
      <c r="G759" s="52"/>
      <c r="H759" s="190"/>
    </row>
    <row r="760" spans="1:8" ht="14.25" customHeight="1" outlineLevel="1" x14ac:dyDescent="0.3">
      <c r="A760" s="60"/>
      <c r="B760" s="17" t="s">
        <v>92</v>
      </c>
      <c r="C760" s="22"/>
      <c r="D760" s="22"/>
      <c r="E760" s="22"/>
      <c r="F760" s="86"/>
      <c r="G760" s="52"/>
      <c r="H760" s="190"/>
    </row>
    <row r="761" spans="1:8" ht="14.25" customHeight="1" outlineLevel="1" x14ac:dyDescent="0.3">
      <c r="A761" s="60"/>
      <c r="B761" s="19" t="s">
        <v>95</v>
      </c>
      <c r="C761" s="22"/>
      <c r="D761" s="22"/>
      <c r="E761" s="22"/>
      <c r="F761" s="86"/>
      <c r="G761" s="56"/>
      <c r="H761" s="190"/>
    </row>
    <row r="762" spans="1:8" ht="14.25" customHeight="1" outlineLevel="1" x14ac:dyDescent="0.3">
      <c r="A762" s="60"/>
      <c r="B762" s="155" t="s">
        <v>90</v>
      </c>
      <c r="C762" s="22"/>
      <c r="D762" s="22"/>
      <c r="E762" s="22"/>
      <c r="F762" s="86"/>
      <c r="G762" s="56"/>
      <c r="H762" s="190"/>
    </row>
    <row r="763" spans="1:8" ht="14.25" customHeight="1" outlineLevel="1" x14ac:dyDescent="0.3">
      <c r="A763" s="60"/>
      <c r="B763" s="16" t="s">
        <v>91</v>
      </c>
      <c r="C763" s="22"/>
      <c r="D763" s="22"/>
      <c r="E763" s="22"/>
      <c r="F763" s="86"/>
      <c r="G763" s="56"/>
      <c r="H763" s="190"/>
    </row>
    <row r="764" spans="1:8" ht="14.25" customHeight="1" outlineLevel="1" x14ac:dyDescent="0.3">
      <c r="A764" s="60"/>
      <c r="B764" s="54"/>
      <c r="C764" s="56"/>
      <c r="D764" s="55"/>
      <c r="E764" s="56"/>
      <c r="F764" s="55"/>
      <c r="G764" s="56"/>
      <c r="H764" s="190"/>
    </row>
    <row r="765" spans="1:8" ht="14.25" customHeight="1" outlineLevel="1" x14ac:dyDescent="0.3">
      <c r="A765" s="60"/>
      <c r="B765" s="54"/>
      <c r="C765" s="56"/>
      <c r="D765" s="55"/>
      <c r="E765" s="56"/>
      <c r="F765" s="55"/>
      <c r="G765" s="56"/>
      <c r="H765" s="190"/>
    </row>
    <row r="766" spans="1:8" ht="14.25" customHeight="1" outlineLevel="1" x14ac:dyDescent="0.3">
      <c r="A766" s="60"/>
      <c r="B766" s="54"/>
      <c r="C766" s="56"/>
      <c r="D766" s="56"/>
      <c r="E766" s="56"/>
      <c r="F766" s="56"/>
      <c r="G766" s="56"/>
      <c r="H766" s="190" t="s">
        <v>184</v>
      </c>
    </row>
    <row r="767" spans="1:8" ht="14.25" customHeight="1" outlineLevel="1" x14ac:dyDescent="0.3">
      <c r="A767" s="60"/>
      <c r="B767" s="56"/>
      <c r="C767" s="86"/>
      <c r="D767" s="86"/>
      <c r="E767" s="86"/>
      <c r="F767" s="86"/>
      <c r="G767" s="54"/>
      <c r="H767" s="190"/>
    </row>
    <row r="768" spans="1:8" ht="14.25" customHeight="1" outlineLevel="1" x14ac:dyDescent="0.3">
      <c r="A768" s="96"/>
      <c r="B768" s="76"/>
      <c r="C768" s="56"/>
      <c r="D768" s="55"/>
      <c r="E768" s="56"/>
      <c r="F768" s="55"/>
      <c r="G768" s="55"/>
      <c r="H768" s="73" t="s">
        <v>268</v>
      </c>
    </row>
    <row r="769" spans="1:8" ht="14.25" customHeight="1" outlineLevel="1" x14ac:dyDescent="0.3">
      <c r="A769" s="96"/>
      <c r="B769" s="76"/>
      <c r="C769" s="56"/>
      <c r="D769" s="55"/>
      <c r="E769" s="56"/>
      <c r="F769" s="55"/>
      <c r="G769" s="55"/>
      <c r="H769" s="73" t="s">
        <v>111</v>
      </c>
    </row>
    <row r="770" spans="1:8" ht="14.25" customHeight="1" outlineLevel="1" x14ac:dyDescent="0.3">
      <c r="A770" s="87"/>
      <c r="B770" s="57"/>
      <c r="C770" s="68"/>
      <c r="D770" s="69"/>
      <c r="E770" s="68"/>
      <c r="F770" s="69"/>
      <c r="G770" s="69"/>
      <c r="H770" s="72" t="s">
        <v>148</v>
      </c>
    </row>
    <row r="771" spans="1:8" outlineLevel="1" x14ac:dyDescent="0.3">
      <c r="A771" s="36" t="s">
        <v>73</v>
      </c>
      <c r="B771" s="37" t="s">
        <v>150</v>
      </c>
      <c r="C771" s="204" t="s">
        <v>25</v>
      </c>
      <c r="D771" s="205"/>
      <c r="E771" s="204" t="s">
        <v>26</v>
      </c>
      <c r="F771" s="205"/>
      <c r="G771" s="204" t="s">
        <v>21</v>
      </c>
      <c r="H771" s="205"/>
    </row>
    <row r="772" spans="1:8" ht="24" outlineLevel="1" x14ac:dyDescent="0.3">
      <c r="A772" s="62" t="s">
        <v>40</v>
      </c>
      <c r="B772" s="24">
        <f>SUM(C774:E777)</f>
        <v>0</v>
      </c>
      <c r="C772" s="194">
        <v>404.99</v>
      </c>
      <c r="D772" s="195"/>
      <c r="E772" s="194">
        <f>-C772*($F$1-100)/100</f>
        <v>303.74250000000001</v>
      </c>
      <c r="F772" s="195"/>
      <c r="G772" s="196">
        <f>E772*B772</f>
        <v>0</v>
      </c>
      <c r="H772" s="197"/>
    </row>
    <row r="773" spans="1:8" ht="14.25" customHeight="1" outlineLevel="1" x14ac:dyDescent="0.3">
      <c r="A773" s="60"/>
      <c r="B773" s="56"/>
      <c r="C773" s="51" t="s">
        <v>11</v>
      </c>
      <c r="D773" s="51" t="s">
        <v>12</v>
      </c>
      <c r="E773" s="51" t="s">
        <v>13</v>
      </c>
      <c r="F773" s="86"/>
      <c r="G773" s="51"/>
      <c r="H773" s="191" t="s">
        <v>212</v>
      </c>
    </row>
    <row r="774" spans="1:8" ht="14.25" customHeight="1" outlineLevel="1" x14ac:dyDescent="0.3">
      <c r="A774" s="60"/>
      <c r="B774" s="155" t="s">
        <v>90</v>
      </c>
      <c r="C774" s="177"/>
      <c r="D774" s="177"/>
      <c r="E774" s="177"/>
      <c r="F774" s="86"/>
      <c r="G774" s="52"/>
      <c r="H774" s="190"/>
    </row>
    <row r="775" spans="1:8" ht="14.25" customHeight="1" outlineLevel="1" x14ac:dyDescent="0.3">
      <c r="A775" s="60"/>
      <c r="B775" s="16" t="s">
        <v>91</v>
      </c>
      <c r="C775" s="22"/>
      <c r="D775" s="22"/>
      <c r="E775" s="22"/>
      <c r="F775" s="86"/>
      <c r="G775" s="52"/>
      <c r="H775" s="190"/>
    </row>
    <row r="776" spans="1:8" ht="14.25" customHeight="1" outlineLevel="1" x14ac:dyDescent="0.3">
      <c r="A776" s="60"/>
      <c r="B776" s="17" t="s">
        <v>92</v>
      </c>
      <c r="C776" s="22"/>
      <c r="D776" s="22"/>
      <c r="E776" s="22"/>
      <c r="F776" s="86"/>
      <c r="G776" s="56"/>
      <c r="H776" s="190"/>
    </row>
    <row r="777" spans="1:8" ht="14.25" customHeight="1" outlineLevel="1" x14ac:dyDescent="0.3">
      <c r="A777" s="60"/>
      <c r="B777" s="20" t="s">
        <v>94</v>
      </c>
      <c r="C777" s="22"/>
      <c r="D777" s="22"/>
      <c r="E777" s="22"/>
      <c r="F777" s="55"/>
      <c r="G777" s="56"/>
      <c r="H777" s="190"/>
    </row>
    <row r="778" spans="1:8" ht="14.25" customHeight="1" outlineLevel="1" x14ac:dyDescent="0.3">
      <c r="A778" s="60"/>
      <c r="B778" s="54"/>
      <c r="C778" s="86"/>
      <c r="D778" s="56"/>
      <c r="E778" s="56"/>
      <c r="F778" s="56"/>
      <c r="G778" s="56"/>
      <c r="H778" s="190"/>
    </row>
    <row r="779" spans="1:8" ht="14.25" customHeight="1" outlineLevel="1" x14ac:dyDescent="0.3">
      <c r="A779" s="60"/>
      <c r="B779" s="54"/>
      <c r="C779" s="86"/>
      <c r="D779" s="86"/>
      <c r="E779" s="86"/>
      <c r="F779" s="86"/>
      <c r="G779" s="56"/>
      <c r="H779" s="190"/>
    </row>
    <row r="780" spans="1:8" ht="14.25" customHeight="1" outlineLevel="1" x14ac:dyDescent="0.3">
      <c r="A780" s="60"/>
      <c r="B780" s="54"/>
      <c r="C780" s="56"/>
      <c r="D780" s="56"/>
      <c r="E780" s="56"/>
      <c r="F780" s="56"/>
      <c r="G780" s="56"/>
      <c r="H780" s="190" t="s">
        <v>192</v>
      </c>
    </row>
    <row r="781" spans="1:8" ht="14.25" customHeight="1" outlineLevel="1" x14ac:dyDescent="0.3">
      <c r="A781" s="60"/>
      <c r="B781" s="56"/>
      <c r="C781" s="86"/>
      <c r="D781" s="86"/>
      <c r="E781" s="86"/>
      <c r="F781" s="86"/>
      <c r="G781" s="54"/>
      <c r="H781" s="190"/>
    </row>
    <row r="782" spans="1:8" ht="14.25" customHeight="1" outlineLevel="1" x14ac:dyDescent="0.3">
      <c r="A782" s="96"/>
      <c r="B782" s="76"/>
      <c r="C782" s="56"/>
      <c r="D782" s="55"/>
      <c r="E782" s="56"/>
      <c r="F782" s="55"/>
      <c r="G782" s="55"/>
      <c r="H782" s="73" t="s">
        <v>268</v>
      </c>
    </row>
    <row r="783" spans="1:8" ht="14.25" customHeight="1" outlineLevel="1" x14ac:dyDescent="0.3">
      <c r="A783" s="96"/>
      <c r="B783" s="76"/>
      <c r="C783" s="56"/>
      <c r="D783" s="55"/>
      <c r="E783" s="56"/>
      <c r="F783" s="55"/>
      <c r="G783" s="55"/>
      <c r="H783" s="73" t="s">
        <v>111</v>
      </c>
    </row>
    <row r="784" spans="1:8" ht="14.25" customHeight="1" outlineLevel="1" x14ac:dyDescent="0.3">
      <c r="A784" s="87"/>
      <c r="B784" s="57"/>
      <c r="C784" s="68"/>
      <c r="D784" s="69"/>
      <c r="E784" s="68"/>
      <c r="F784" s="69"/>
      <c r="G784" s="69"/>
      <c r="H784" s="72" t="s">
        <v>148</v>
      </c>
    </row>
    <row r="785" spans="1:8" outlineLevel="1" x14ac:dyDescent="0.3">
      <c r="A785" s="36" t="s">
        <v>134</v>
      </c>
      <c r="B785" s="37" t="s">
        <v>150</v>
      </c>
      <c r="C785" s="204" t="s">
        <v>25</v>
      </c>
      <c r="D785" s="205"/>
      <c r="E785" s="204" t="s">
        <v>26</v>
      </c>
      <c r="F785" s="205"/>
      <c r="G785" s="204" t="s">
        <v>21</v>
      </c>
      <c r="H785" s="205"/>
    </row>
    <row r="786" spans="1:8" ht="24" outlineLevel="1" x14ac:dyDescent="0.3">
      <c r="A786" s="62" t="s">
        <v>40</v>
      </c>
      <c r="B786" s="24">
        <f>SUM(C788:E790)</f>
        <v>0</v>
      </c>
      <c r="C786" s="194">
        <v>440.23</v>
      </c>
      <c r="D786" s="195"/>
      <c r="E786" s="194">
        <f>-C786*($F$1-100)/100</f>
        <v>330.17250000000001</v>
      </c>
      <c r="F786" s="195"/>
      <c r="G786" s="196">
        <f>E786*B786</f>
        <v>0</v>
      </c>
      <c r="H786" s="197"/>
    </row>
    <row r="787" spans="1:8" ht="14.25" customHeight="1" outlineLevel="1" x14ac:dyDescent="0.3">
      <c r="A787" s="60"/>
      <c r="B787" s="56"/>
      <c r="C787" s="51" t="s">
        <v>11</v>
      </c>
      <c r="D787" s="51" t="s">
        <v>12</v>
      </c>
      <c r="E787" s="51" t="s">
        <v>13</v>
      </c>
      <c r="F787" s="86"/>
      <c r="G787" s="51"/>
      <c r="H787" s="191" t="s">
        <v>212</v>
      </c>
    </row>
    <row r="788" spans="1:8" ht="14.25" customHeight="1" outlineLevel="1" x14ac:dyDescent="0.3">
      <c r="A788" s="60"/>
      <c r="B788" s="155" t="s">
        <v>90</v>
      </c>
      <c r="C788" s="183" t="s">
        <v>293</v>
      </c>
      <c r="D788" s="183" t="s">
        <v>293</v>
      </c>
      <c r="E788" s="183" t="s">
        <v>293</v>
      </c>
      <c r="F788" s="86"/>
      <c r="G788" s="52"/>
      <c r="H788" s="190"/>
    </row>
    <row r="789" spans="1:8" ht="14.25" customHeight="1" outlineLevel="1" x14ac:dyDescent="0.3">
      <c r="A789" s="60"/>
      <c r="B789" s="16" t="s">
        <v>91</v>
      </c>
      <c r="C789" s="183" t="s">
        <v>293</v>
      </c>
      <c r="D789" s="183" t="s">
        <v>293</v>
      </c>
      <c r="E789" s="183" t="s">
        <v>293</v>
      </c>
      <c r="F789" s="86"/>
      <c r="G789" s="52"/>
      <c r="H789" s="190"/>
    </row>
    <row r="790" spans="1:8" ht="14.25" customHeight="1" outlineLevel="1" x14ac:dyDescent="0.3">
      <c r="A790" s="60"/>
      <c r="B790" s="17" t="s">
        <v>92</v>
      </c>
      <c r="C790" s="183" t="s">
        <v>293</v>
      </c>
      <c r="D790" s="183" t="s">
        <v>293</v>
      </c>
      <c r="E790" s="183" t="s">
        <v>293</v>
      </c>
      <c r="F790" s="86"/>
      <c r="G790" s="56"/>
      <c r="H790" s="190"/>
    </row>
    <row r="791" spans="1:8" ht="14.25" customHeight="1" outlineLevel="1" x14ac:dyDescent="0.3">
      <c r="A791" s="60"/>
      <c r="B791" s="136"/>
      <c r="C791" s="51"/>
      <c r="D791" s="51"/>
      <c r="E791" s="51"/>
      <c r="F791" s="55"/>
      <c r="G791" s="56"/>
      <c r="H791" s="190"/>
    </row>
    <row r="792" spans="1:8" ht="14.25" customHeight="1" outlineLevel="1" x14ac:dyDescent="0.3">
      <c r="A792" s="60"/>
      <c r="B792" s="54"/>
      <c r="C792" s="86"/>
      <c r="D792" s="56"/>
      <c r="E792" s="56"/>
      <c r="F792" s="56"/>
      <c r="G792" s="56"/>
      <c r="H792" s="190"/>
    </row>
    <row r="793" spans="1:8" ht="14.25" customHeight="1" outlineLevel="1" x14ac:dyDescent="0.3">
      <c r="A793" s="60"/>
      <c r="B793" s="54"/>
      <c r="C793" s="86"/>
      <c r="D793" s="86"/>
      <c r="E793" s="86"/>
      <c r="F793" s="86"/>
      <c r="G793" s="56"/>
      <c r="H793" s="190"/>
    </row>
    <row r="794" spans="1:8" ht="14.25" customHeight="1" outlineLevel="1" x14ac:dyDescent="0.3">
      <c r="A794" s="60"/>
      <c r="B794" s="54"/>
      <c r="C794" s="56"/>
      <c r="D794" s="56"/>
      <c r="E794" s="56"/>
      <c r="F794" s="56"/>
      <c r="G794" s="56"/>
      <c r="H794" s="190" t="s">
        <v>192</v>
      </c>
    </row>
    <row r="795" spans="1:8" ht="14.25" customHeight="1" outlineLevel="1" x14ac:dyDescent="0.3">
      <c r="A795" s="60"/>
      <c r="B795" s="56"/>
      <c r="C795" s="86"/>
      <c r="D795" s="86"/>
      <c r="E795" s="86"/>
      <c r="F795" s="86"/>
      <c r="G795" s="54"/>
      <c r="H795" s="190"/>
    </row>
    <row r="796" spans="1:8" ht="14.25" customHeight="1" outlineLevel="1" x14ac:dyDescent="0.3">
      <c r="A796" s="96"/>
      <c r="B796" s="76"/>
      <c r="C796" s="56"/>
      <c r="D796" s="55"/>
      <c r="E796" s="56"/>
      <c r="F796" s="55"/>
      <c r="G796" s="55"/>
      <c r="H796" s="73" t="s">
        <v>268</v>
      </c>
    </row>
    <row r="797" spans="1:8" ht="14.25" customHeight="1" outlineLevel="1" x14ac:dyDescent="0.3">
      <c r="A797" s="96"/>
      <c r="B797" s="76"/>
      <c r="C797" s="56"/>
      <c r="D797" s="55"/>
      <c r="E797" s="56"/>
      <c r="F797" s="55"/>
      <c r="G797" s="55"/>
      <c r="H797" s="73" t="s">
        <v>111</v>
      </c>
    </row>
    <row r="798" spans="1:8" ht="14.25" customHeight="1" outlineLevel="1" x14ac:dyDescent="0.3">
      <c r="A798" s="87"/>
      <c r="B798" s="57"/>
      <c r="C798" s="68"/>
      <c r="D798" s="69"/>
      <c r="E798" s="68"/>
      <c r="F798" s="69"/>
      <c r="G798" s="55"/>
      <c r="H798" s="71" t="s">
        <v>148</v>
      </c>
    </row>
    <row r="799" spans="1:8" outlineLevel="1" x14ac:dyDescent="0.3">
      <c r="A799" s="36" t="s">
        <v>74</v>
      </c>
      <c r="B799" s="37" t="s">
        <v>150</v>
      </c>
      <c r="C799" s="204" t="s">
        <v>25</v>
      </c>
      <c r="D799" s="205"/>
      <c r="E799" s="204" t="s">
        <v>26</v>
      </c>
      <c r="F799" s="205"/>
      <c r="G799" s="189" t="s">
        <v>21</v>
      </c>
      <c r="H799" s="189"/>
    </row>
    <row r="800" spans="1:8" ht="24" outlineLevel="1" x14ac:dyDescent="0.3">
      <c r="A800" s="62" t="s">
        <v>40</v>
      </c>
      <c r="B800" s="24">
        <f>SUM(C802:E804)</f>
        <v>0</v>
      </c>
      <c r="C800" s="194">
        <v>445.49</v>
      </c>
      <c r="D800" s="195"/>
      <c r="E800" s="194">
        <f>-C800*($F$1-100)/100</f>
        <v>334.11750000000001</v>
      </c>
      <c r="F800" s="195"/>
      <c r="G800" s="196">
        <f>E800*B800</f>
        <v>0</v>
      </c>
      <c r="H800" s="197"/>
    </row>
    <row r="801" spans="1:8" ht="15" customHeight="1" outlineLevel="1" x14ac:dyDescent="0.3">
      <c r="A801" s="60"/>
      <c r="B801" s="56"/>
      <c r="C801" s="51" t="s">
        <v>11</v>
      </c>
      <c r="D801" s="51" t="s">
        <v>12</v>
      </c>
      <c r="E801" s="51" t="s">
        <v>13</v>
      </c>
      <c r="F801" s="86"/>
      <c r="G801" s="51"/>
      <c r="H801" s="191" t="s">
        <v>213</v>
      </c>
    </row>
    <row r="802" spans="1:8" ht="15" customHeight="1" outlineLevel="1" x14ac:dyDescent="0.3">
      <c r="A802" s="60"/>
      <c r="B802" s="164" t="s">
        <v>90</v>
      </c>
      <c r="C802" s="22"/>
      <c r="D802" s="22"/>
      <c r="E802" s="22"/>
      <c r="F802" s="86"/>
      <c r="G802" s="52"/>
      <c r="H802" s="190"/>
    </row>
    <row r="803" spans="1:8" ht="15" customHeight="1" outlineLevel="1" x14ac:dyDescent="0.3">
      <c r="A803" s="60"/>
      <c r="B803" s="166" t="s">
        <v>103</v>
      </c>
      <c r="C803" s="22"/>
      <c r="D803" s="22"/>
      <c r="E803" s="22"/>
      <c r="F803" s="86"/>
      <c r="G803" s="52"/>
      <c r="H803" s="190"/>
    </row>
    <row r="804" spans="1:8" ht="15" customHeight="1" outlineLevel="1" x14ac:dyDescent="0.3">
      <c r="A804" s="60"/>
      <c r="B804" s="165" t="s">
        <v>15</v>
      </c>
      <c r="C804" s="22"/>
      <c r="D804" s="22"/>
      <c r="E804" s="22"/>
      <c r="F804" s="86"/>
      <c r="G804" s="56"/>
      <c r="H804" s="190"/>
    </row>
    <row r="805" spans="1:8" ht="14.25" customHeight="1" outlineLevel="1" x14ac:dyDescent="0.3">
      <c r="A805" s="60"/>
      <c r="B805" s="54"/>
      <c r="C805" s="56"/>
      <c r="D805" s="55"/>
      <c r="E805" s="56"/>
      <c r="F805" s="55"/>
      <c r="G805" s="56"/>
      <c r="H805" s="190"/>
    </row>
    <row r="806" spans="1:8" ht="14.25" customHeight="1" outlineLevel="1" x14ac:dyDescent="0.3">
      <c r="A806" s="60"/>
      <c r="B806" s="54"/>
      <c r="C806" s="86"/>
      <c r="D806" s="56"/>
      <c r="E806" s="56"/>
      <c r="F806" s="56"/>
      <c r="G806" s="56"/>
      <c r="H806" s="190"/>
    </row>
    <row r="807" spans="1:8" ht="14.25" customHeight="1" outlineLevel="1" x14ac:dyDescent="0.3">
      <c r="A807" s="60"/>
      <c r="B807" s="54"/>
      <c r="C807" s="86"/>
      <c r="D807" s="56"/>
      <c r="E807" s="56"/>
      <c r="F807" s="56"/>
      <c r="G807" s="56"/>
      <c r="H807" s="190"/>
    </row>
    <row r="808" spans="1:8" ht="14.25" customHeight="1" outlineLevel="1" x14ac:dyDescent="0.3">
      <c r="A808" s="60"/>
      <c r="B808" s="54"/>
      <c r="C808" s="86"/>
      <c r="D808" s="86"/>
      <c r="E808" s="86"/>
      <c r="F808" s="86"/>
      <c r="G808" s="56"/>
      <c r="H808" s="190" t="s">
        <v>195</v>
      </c>
    </row>
    <row r="809" spans="1:8" ht="14.25" customHeight="1" outlineLevel="1" x14ac:dyDescent="0.3">
      <c r="A809" s="60"/>
      <c r="B809" s="54"/>
      <c r="C809" s="56"/>
      <c r="D809" s="56"/>
      <c r="E809" s="56"/>
      <c r="F809" s="56"/>
      <c r="G809" s="56"/>
      <c r="H809" s="190"/>
    </row>
    <row r="810" spans="1:8" ht="14.25" customHeight="1" outlineLevel="1" x14ac:dyDescent="0.3">
      <c r="A810" s="60"/>
      <c r="B810" s="56"/>
      <c r="C810" s="86"/>
      <c r="D810" s="86"/>
      <c r="E810" s="86"/>
      <c r="F810" s="86"/>
      <c r="G810" s="54"/>
      <c r="H810" s="73" t="s">
        <v>268</v>
      </c>
    </row>
    <row r="811" spans="1:8" ht="14.25" customHeight="1" outlineLevel="1" x14ac:dyDescent="0.3">
      <c r="A811" s="60"/>
      <c r="B811" s="56"/>
      <c r="C811" s="86"/>
      <c r="D811" s="86"/>
      <c r="E811" s="86"/>
      <c r="F811" s="86"/>
      <c r="G811" s="54"/>
      <c r="H811" s="73" t="s">
        <v>111</v>
      </c>
    </row>
    <row r="812" spans="1:8" ht="14.25" customHeight="1" outlineLevel="1" x14ac:dyDescent="0.3">
      <c r="A812" s="60"/>
      <c r="B812" s="56"/>
      <c r="C812" s="86"/>
      <c r="D812" s="86"/>
      <c r="E812" s="86"/>
      <c r="F812" s="86"/>
      <c r="G812" s="54"/>
      <c r="H812" s="71" t="s">
        <v>148</v>
      </c>
    </row>
    <row r="813" spans="1:8" ht="18.75" x14ac:dyDescent="0.3">
      <c r="A813" s="110" t="s">
        <v>128</v>
      </c>
      <c r="B813" s="114"/>
      <c r="C813" s="115"/>
      <c r="D813" s="115"/>
      <c r="E813" s="115"/>
      <c r="F813" s="115"/>
      <c r="G813" s="115"/>
      <c r="H813" s="116"/>
    </row>
    <row r="814" spans="1:8" outlineLevel="1" x14ac:dyDescent="0.3">
      <c r="A814" s="21" t="s">
        <v>32</v>
      </c>
      <c r="B814" s="15" t="s">
        <v>150</v>
      </c>
      <c r="C814" s="209" t="s">
        <v>25</v>
      </c>
      <c r="D814" s="210"/>
      <c r="E814" s="209" t="s">
        <v>26</v>
      </c>
      <c r="F814" s="210"/>
      <c r="G814" s="209" t="s">
        <v>21</v>
      </c>
      <c r="H814" s="210"/>
    </row>
    <row r="815" spans="1:8" ht="24" outlineLevel="1" x14ac:dyDescent="0.3">
      <c r="A815" s="62" t="s">
        <v>40</v>
      </c>
      <c r="B815" s="24">
        <f>SUM(C817:F819)</f>
        <v>0</v>
      </c>
      <c r="C815" s="194">
        <v>229.46</v>
      </c>
      <c r="D815" s="195"/>
      <c r="E815" s="194">
        <f>-C815*($F$1-100)/100</f>
        <v>172.095</v>
      </c>
      <c r="F815" s="195"/>
      <c r="G815" s="196">
        <f>E815*B815</f>
        <v>0</v>
      </c>
      <c r="H815" s="197"/>
    </row>
    <row r="816" spans="1:8" ht="15" customHeight="1" outlineLevel="1" x14ac:dyDescent="0.3">
      <c r="A816" s="60"/>
      <c r="B816" s="56"/>
      <c r="C816" s="51" t="s">
        <v>11</v>
      </c>
      <c r="D816" s="51" t="s">
        <v>12</v>
      </c>
      <c r="E816" s="51" t="s">
        <v>13</v>
      </c>
      <c r="F816" s="51" t="s">
        <v>14</v>
      </c>
      <c r="G816" s="51"/>
      <c r="H816" s="191" t="s">
        <v>214</v>
      </c>
    </row>
    <row r="817" spans="1:8" ht="15" customHeight="1" outlineLevel="1" x14ac:dyDescent="0.3">
      <c r="A817" s="60"/>
      <c r="B817" s="164" t="s">
        <v>90</v>
      </c>
      <c r="C817" s="42"/>
      <c r="D817" s="22"/>
      <c r="E817" s="22"/>
      <c r="F817" s="22"/>
      <c r="G817" s="52"/>
      <c r="H817" s="190"/>
    </row>
    <row r="818" spans="1:8" ht="15" customHeight="1" outlineLevel="1" x14ac:dyDescent="0.3">
      <c r="A818" s="60"/>
      <c r="B818" s="166" t="s">
        <v>103</v>
      </c>
      <c r="C818" s="42"/>
      <c r="D818" s="22"/>
      <c r="E818" s="22"/>
      <c r="F818" s="22"/>
      <c r="G818" s="52"/>
      <c r="H818" s="190"/>
    </row>
    <row r="819" spans="1:8" ht="15" customHeight="1" outlineLevel="1" x14ac:dyDescent="0.3">
      <c r="A819" s="60"/>
      <c r="B819" s="165" t="s">
        <v>15</v>
      </c>
      <c r="C819" s="42"/>
      <c r="D819" s="22"/>
      <c r="E819" s="22"/>
      <c r="F819" s="22"/>
      <c r="G819" s="56"/>
      <c r="H819" s="190"/>
    </row>
    <row r="820" spans="1:8" ht="15" customHeight="1" outlineLevel="1" x14ac:dyDescent="0.3">
      <c r="A820" s="60"/>
      <c r="B820" s="130"/>
      <c r="C820" s="52"/>
      <c r="D820" s="52"/>
      <c r="E820" s="52"/>
      <c r="F820" s="52"/>
      <c r="G820" s="56"/>
      <c r="H820" s="190" t="s">
        <v>285</v>
      </c>
    </row>
    <row r="821" spans="1:8" ht="14.25" customHeight="1" outlineLevel="1" x14ac:dyDescent="0.3">
      <c r="A821" s="60"/>
      <c r="B821" s="54"/>
      <c r="C821" s="86"/>
      <c r="D821" s="56"/>
      <c r="E821" s="56"/>
      <c r="F821" s="56"/>
      <c r="G821" s="56"/>
      <c r="H821" s="190"/>
    </row>
    <row r="822" spans="1:8" ht="14.25" customHeight="1" outlineLevel="1" x14ac:dyDescent="0.3">
      <c r="A822" s="60"/>
      <c r="B822" s="54"/>
      <c r="C822" s="86"/>
      <c r="D822" s="86"/>
      <c r="E822" s="86"/>
      <c r="F822" s="86"/>
      <c r="G822" s="56"/>
      <c r="H822" s="73" t="s">
        <v>268</v>
      </c>
    </row>
    <row r="823" spans="1:8" ht="14.25" customHeight="1" outlineLevel="1" x14ac:dyDescent="0.3">
      <c r="A823" s="60"/>
      <c r="B823" s="54"/>
      <c r="C823" s="56"/>
      <c r="D823" s="56"/>
      <c r="E823" s="56"/>
      <c r="F823" s="56"/>
      <c r="G823" s="56"/>
      <c r="H823" s="73" t="s">
        <v>111</v>
      </c>
    </row>
    <row r="824" spans="1:8" ht="14.25" customHeight="1" outlineLevel="1" x14ac:dyDescent="0.3">
      <c r="A824" s="60"/>
      <c r="B824" s="56"/>
      <c r="C824" s="86"/>
      <c r="D824" s="86"/>
      <c r="E824" s="86"/>
      <c r="F824" s="86"/>
      <c r="G824" s="54"/>
      <c r="H824" s="71" t="s">
        <v>148</v>
      </c>
    </row>
    <row r="825" spans="1:8" ht="14.25" customHeight="1" outlineLevel="1" x14ac:dyDescent="0.3">
      <c r="A825" s="87"/>
      <c r="B825" s="57"/>
      <c r="C825" s="68"/>
      <c r="D825" s="69"/>
      <c r="E825" s="68"/>
      <c r="F825" s="69"/>
      <c r="G825" s="69"/>
      <c r="H825" s="72"/>
    </row>
    <row r="826" spans="1:8" outlineLevel="1" x14ac:dyDescent="0.3">
      <c r="A826" s="36" t="s">
        <v>33</v>
      </c>
      <c r="B826" s="37" t="s">
        <v>150</v>
      </c>
      <c r="C826" s="204" t="s">
        <v>25</v>
      </c>
      <c r="D826" s="205"/>
      <c r="E826" s="204" t="s">
        <v>26</v>
      </c>
      <c r="F826" s="205"/>
      <c r="G826" s="204" t="s">
        <v>21</v>
      </c>
      <c r="H826" s="205"/>
    </row>
    <row r="827" spans="1:8" ht="24" outlineLevel="1" x14ac:dyDescent="0.3">
      <c r="A827" s="62" t="s">
        <v>40</v>
      </c>
      <c r="B827" s="24">
        <f>SUM(C829:E831)</f>
        <v>0</v>
      </c>
      <c r="C827" s="194">
        <v>260.82</v>
      </c>
      <c r="D827" s="195"/>
      <c r="E827" s="194">
        <f>-C827*($F$1-100)/100</f>
        <v>195.61500000000001</v>
      </c>
      <c r="F827" s="195"/>
      <c r="G827" s="196">
        <f>E827*B827</f>
        <v>0</v>
      </c>
      <c r="H827" s="197"/>
    </row>
    <row r="828" spans="1:8" ht="15" customHeight="1" outlineLevel="1" x14ac:dyDescent="0.3">
      <c r="A828" s="60"/>
      <c r="B828" s="56"/>
      <c r="C828" s="51" t="s">
        <v>11</v>
      </c>
      <c r="D828" s="51" t="s">
        <v>12</v>
      </c>
      <c r="E828" s="51" t="s">
        <v>13</v>
      </c>
      <c r="F828" s="51"/>
      <c r="G828" s="51"/>
      <c r="H828" s="191" t="s">
        <v>215</v>
      </c>
    </row>
    <row r="829" spans="1:8" ht="15" customHeight="1" outlineLevel="1" x14ac:dyDescent="0.3">
      <c r="A829" s="60"/>
      <c r="B829" s="164" t="s">
        <v>90</v>
      </c>
      <c r="C829" s="42"/>
      <c r="D829" s="42"/>
      <c r="E829" s="42"/>
      <c r="F829" s="52"/>
      <c r="G829" s="52"/>
      <c r="H829" s="190"/>
    </row>
    <row r="830" spans="1:8" ht="15" customHeight="1" outlineLevel="1" x14ac:dyDescent="0.3">
      <c r="A830" s="60"/>
      <c r="B830" s="166" t="s">
        <v>103</v>
      </c>
      <c r="C830" s="42"/>
      <c r="D830" s="42"/>
      <c r="E830" s="42"/>
      <c r="F830" s="52"/>
      <c r="G830" s="52"/>
      <c r="H830" s="190"/>
    </row>
    <row r="831" spans="1:8" ht="15" customHeight="1" outlineLevel="1" x14ac:dyDescent="0.3">
      <c r="A831" s="60"/>
      <c r="B831" s="165" t="s">
        <v>15</v>
      </c>
      <c r="C831" s="42"/>
      <c r="D831" s="42"/>
      <c r="E831" s="42"/>
      <c r="F831" s="52"/>
      <c r="G831" s="56"/>
      <c r="H831" s="190"/>
    </row>
    <row r="832" spans="1:8" ht="14.25" customHeight="1" outlineLevel="1" x14ac:dyDescent="0.3">
      <c r="A832" s="60"/>
      <c r="B832" s="54"/>
      <c r="C832" s="86"/>
      <c r="D832" s="86"/>
      <c r="E832" s="86"/>
      <c r="F832" s="86"/>
      <c r="G832" s="56"/>
      <c r="H832" s="190"/>
    </row>
    <row r="833" spans="1:8" ht="14.25" customHeight="1" outlineLevel="1" x14ac:dyDescent="0.3">
      <c r="A833" s="60"/>
      <c r="B833" s="54"/>
      <c r="C833" s="86"/>
      <c r="D833" s="56"/>
      <c r="E833" s="56"/>
      <c r="F833" s="56"/>
      <c r="G833" s="56"/>
      <c r="H833" s="190"/>
    </row>
    <row r="834" spans="1:8" ht="14.25" customHeight="1" outlineLevel="1" x14ac:dyDescent="0.3">
      <c r="A834" s="60"/>
      <c r="B834" s="54"/>
      <c r="C834" s="86"/>
      <c r="D834" s="86"/>
      <c r="E834" s="86"/>
      <c r="F834" s="86"/>
      <c r="G834" s="56"/>
      <c r="H834" s="190" t="s">
        <v>199</v>
      </c>
    </row>
    <row r="835" spans="1:8" ht="14.25" customHeight="1" outlineLevel="1" x14ac:dyDescent="0.3">
      <c r="A835" s="60"/>
      <c r="B835" s="54"/>
      <c r="C835" s="56"/>
      <c r="D835" s="56"/>
      <c r="E835" s="56"/>
      <c r="F835" s="56"/>
      <c r="G835" s="56"/>
      <c r="H835" s="190"/>
    </row>
    <row r="836" spans="1:8" ht="14.25" customHeight="1" outlineLevel="1" x14ac:dyDescent="0.3">
      <c r="A836" s="60"/>
      <c r="B836" s="56"/>
      <c r="C836" s="86"/>
      <c r="D836" s="86"/>
      <c r="E836" s="86"/>
      <c r="F836" s="86"/>
      <c r="G836" s="54"/>
      <c r="H836" s="73" t="s">
        <v>268</v>
      </c>
    </row>
    <row r="837" spans="1:8" ht="14.25" customHeight="1" outlineLevel="1" x14ac:dyDescent="0.3">
      <c r="A837" s="96"/>
      <c r="B837" s="76"/>
      <c r="C837" s="56"/>
      <c r="D837" s="55"/>
      <c r="E837" s="56"/>
      <c r="F837" s="55"/>
      <c r="G837" s="55"/>
      <c r="H837" s="73" t="s">
        <v>111</v>
      </c>
    </row>
    <row r="838" spans="1:8" ht="14.25" customHeight="1" outlineLevel="1" x14ac:dyDescent="0.3">
      <c r="A838" s="87"/>
      <c r="B838" s="57"/>
      <c r="C838" s="68"/>
      <c r="D838" s="69"/>
      <c r="E838" s="68"/>
      <c r="F838" s="69"/>
      <c r="G838" s="69"/>
      <c r="H838" s="72" t="s">
        <v>148</v>
      </c>
    </row>
    <row r="839" spans="1:8" outlineLevel="1" x14ac:dyDescent="0.3">
      <c r="A839" s="36" t="s">
        <v>34</v>
      </c>
      <c r="B839" s="37" t="s">
        <v>150</v>
      </c>
      <c r="C839" s="204" t="s">
        <v>25</v>
      </c>
      <c r="D839" s="205"/>
      <c r="E839" s="204" t="s">
        <v>26</v>
      </c>
      <c r="F839" s="205"/>
      <c r="G839" s="204" t="s">
        <v>21</v>
      </c>
      <c r="H839" s="205"/>
    </row>
    <row r="840" spans="1:8" ht="24" outlineLevel="1" x14ac:dyDescent="0.3">
      <c r="A840" s="62" t="s">
        <v>40</v>
      </c>
      <c r="B840" s="24">
        <f>SUM(C842:E842)</f>
        <v>0</v>
      </c>
      <c r="C840" s="194">
        <v>289.54000000000002</v>
      </c>
      <c r="D840" s="195"/>
      <c r="E840" s="206">
        <f>-C840*($F$1-100)/100</f>
        <v>217.155</v>
      </c>
      <c r="F840" s="206"/>
      <c r="G840" s="231">
        <f>E840*B840</f>
        <v>0</v>
      </c>
      <c r="H840" s="197"/>
    </row>
    <row r="841" spans="1:8" ht="15" customHeight="1" outlineLevel="1" x14ac:dyDescent="0.3">
      <c r="A841" s="60"/>
      <c r="B841" s="56"/>
      <c r="C841" s="51" t="s">
        <v>11</v>
      </c>
      <c r="D841" s="51" t="s">
        <v>12</v>
      </c>
      <c r="E841" s="51" t="s">
        <v>13</v>
      </c>
      <c r="F841" s="51"/>
      <c r="G841" s="51"/>
      <c r="H841" s="191" t="s">
        <v>216</v>
      </c>
    </row>
    <row r="842" spans="1:8" ht="15" customHeight="1" outlineLevel="1" x14ac:dyDescent="0.3">
      <c r="A842" s="60"/>
      <c r="B842" s="164" t="s">
        <v>90</v>
      </c>
      <c r="C842" s="42"/>
      <c r="D842" s="42"/>
      <c r="E842" s="42"/>
      <c r="F842" s="51"/>
      <c r="G842" s="52"/>
      <c r="H842" s="190"/>
    </row>
    <row r="843" spans="1:8" ht="15" customHeight="1" outlineLevel="1" x14ac:dyDescent="0.3">
      <c r="A843" s="60"/>
      <c r="B843" s="54"/>
      <c r="C843" s="86"/>
      <c r="D843" s="86"/>
      <c r="E843" s="86"/>
      <c r="F843" s="86"/>
      <c r="G843" s="52"/>
      <c r="H843" s="190"/>
    </row>
    <row r="844" spans="1:8" ht="14.25" customHeight="1" outlineLevel="1" x14ac:dyDescent="0.3">
      <c r="A844" s="60"/>
      <c r="B844" s="86"/>
      <c r="C844" s="56"/>
      <c r="D844" s="55"/>
      <c r="E844" s="56"/>
      <c r="F844" s="55"/>
      <c r="G844" s="56"/>
      <c r="H844" s="190"/>
    </row>
    <row r="845" spans="1:8" ht="14.25" customHeight="1" outlineLevel="1" x14ac:dyDescent="0.3">
      <c r="A845" s="60"/>
      <c r="B845" s="54"/>
      <c r="C845" s="86"/>
      <c r="D845" s="86"/>
      <c r="E845" s="86"/>
      <c r="F845" s="86"/>
      <c r="G845" s="56"/>
      <c r="H845" s="190"/>
    </row>
    <row r="846" spans="1:8" ht="14.25" customHeight="1" outlineLevel="1" x14ac:dyDescent="0.3">
      <c r="A846" s="60"/>
      <c r="B846" s="54"/>
      <c r="C846" s="86"/>
      <c r="D846" s="56"/>
      <c r="E846" s="56"/>
      <c r="F846" s="56"/>
      <c r="G846" s="56"/>
      <c r="H846" s="190" t="s">
        <v>199</v>
      </c>
    </row>
    <row r="847" spans="1:8" ht="14.25" customHeight="1" outlineLevel="1" x14ac:dyDescent="0.3">
      <c r="A847" s="60"/>
      <c r="B847" s="54"/>
      <c r="C847" s="86"/>
      <c r="D847" s="86"/>
      <c r="E847" s="86"/>
      <c r="F847" s="86"/>
      <c r="G847" s="56"/>
      <c r="H847" s="190"/>
    </row>
    <row r="848" spans="1:8" ht="14.25" customHeight="1" outlineLevel="1" x14ac:dyDescent="0.3">
      <c r="A848" s="60"/>
      <c r="B848" s="54"/>
      <c r="C848" s="56"/>
      <c r="D848" s="56"/>
      <c r="E848" s="56"/>
      <c r="F848" s="56"/>
      <c r="G848" s="56"/>
      <c r="H848" s="73" t="s">
        <v>268</v>
      </c>
    </row>
    <row r="849" spans="1:8" ht="14.25" customHeight="1" outlineLevel="1" x14ac:dyDescent="0.3">
      <c r="A849" s="60"/>
      <c r="B849" s="56"/>
      <c r="C849" s="86"/>
      <c r="D849" s="86"/>
      <c r="E849" s="86"/>
      <c r="F849" s="86"/>
      <c r="G849" s="54"/>
      <c r="H849" s="73" t="s">
        <v>111</v>
      </c>
    </row>
    <row r="850" spans="1:8" ht="14.25" customHeight="1" outlineLevel="1" x14ac:dyDescent="0.3">
      <c r="A850" s="87"/>
      <c r="B850" s="57"/>
      <c r="C850" s="68"/>
      <c r="D850" s="69"/>
      <c r="E850" s="68"/>
      <c r="F850" s="69"/>
      <c r="G850" s="69"/>
      <c r="H850" s="72" t="s">
        <v>148</v>
      </c>
    </row>
    <row r="851" spans="1:8" ht="14.25" customHeight="1" outlineLevel="1" x14ac:dyDescent="0.3">
      <c r="A851" s="36" t="s">
        <v>298</v>
      </c>
      <c r="B851" s="37" t="s">
        <v>150</v>
      </c>
      <c r="C851" s="204" t="s">
        <v>25</v>
      </c>
      <c r="D851" s="205"/>
      <c r="E851" s="204" t="s">
        <v>26</v>
      </c>
      <c r="F851" s="205"/>
      <c r="G851" s="204" t="s">
        <v>21</v>
      </c>
      <c r="H851" s="205"/>
    </row>
    <row r="852" spans="1:8" ht="14.25" customHeight="1" outlineLevel="1" x14ac:dyDescent="0.3">
      <c r="A852" s="62" t="s">
        <v>40</v>
      </c>
      <c r="B852" s="24">
        <f>SUM(C854:E854)</f>
        <v>0</v>
      </c>
      <c r="C852" s="194">
        <v>252.99</v>
      </c>
      <c r="D852" s="195"/>
      <c r="E852" s="206">
        <f>-C852*($F$1-100)/100</f>
        <v>189.74250000000001</v>
      </c>
      <c r="F852" s="206"/>
      <c r="G852" s="231">
        <f>E852*B852</f>
        <v>0</v>
      </c>
      <c r="H852" s="197"/>
    </row>
    <row r="853" spans="1:8" ht="14.25" customHeight="1" outlineLevel="1" x14ac:dyDescent="0.3">
      <c r="A853" s="60"/>
      <c r="B853" s="56"/>
      <c r="C853" s="51" t="s">
        <v>11</v>
      </c>
      <c r="D853" s="51" t="s">
        <v>12</v>
      </c>
      <c r="E853" s="51" t="s">
        <v>13</v>
      </c>
      <c r="F853" s="51"/>
      <c r="G853" s="51"/>
      <c r="H853" s="191" t="s">
        <v>299</v>
      </c>
    </row>
    <row r="854" spans="1:8" ht="14.25" customHeight="1" outlineLevel="1" x14ac:dyDescent="0.3">
      <c r="A854" s="60"/>
      <c r="B854" s="164" t="s">
        <v>90</v>
      </c>
      <c r="C854" s="183" t="s">
        <v>293</v>
      </c>
      <c r="D854" s="183" t="s">
        <v>293</v>
      </c>
      <c r="E854" s="183" t="s">
        <v>293</v>
      </c>
      <c r="F854" s="51"/>
      <c r="G854" s="52"/>
      <c r="H854" s="190"/>
    </row>
    <row r="855" spans="1:8" ht="14.25" customHeight="1" outlineLevel="1" x14ac:dyDescent="0.3">
      <c r="A855" s="60"/>
      <c r="B855" s="54"/>
      <c r="C855" s="86"/>
      <c r="D855" s="86"/>
      <c r="E855" s="86"/>
      <c r="F855" s="86"/>
      <c r="G855" s="52"/>
      <c r="H855" s="190"/>
    </row>
    <row r="856" spans="1:8" ht="14.25" customHeight="1" outlineLevel="1" x14ac:dyDescent="0.3">
      <c r="A856" s="60"/>
      <c r="B856" s="86"/>
      <c r="C856" s="56"/>
      <c r="D856" s="55"/>
      <c r="E856" s="56"/>
      <c r="F856" s="55"/>
      <c r="G856" s="56"/>
      <c r="H856" s="190"/>
    </row>
    <row r="857" spans="1:8" ht="14.25" customHeight="1" outlineLevel="1" x14ac:dyDescent="0.3">
      <c r="A857" s="60"/>
      <c r="B857" s="54"/>
      <c r="C857" s="86"/>
      <c r="D857" s="86"/>
      <c r="E857" s="86"/>
      <c r="F857" s="86"/>
      <c r="G857" s="56"/>
      <c r="H857" s="135"/>
    </row>
    <row r="858" spans="1:8" ht="14.25" customHeight="1" outlineLevel="1" x14ac:dyDescent="0.3">
      <c r="A858" s="60"/>
      <c r="B858" s="54"/>
      <c r="C858" s="86"/>
      <c r="D858" s="56"/>
      <c r="E858" s="56"/>
      <c r="F858" s="56"/>
      <c r="G858" s="56"/>
      <c r="H858" s="190" t="s">
        <v>199</v>
      </c>
    </row>
    <row r="859" spans="1:8" ht="14.25" customHeight="1" outlineLevel="1" x14ac:dyDescent="0.3">
      <c r="A859" s="60"/>
      <c r="B859" s="54"/>
      <c r="C859" s="86"/>
      <c r="D859" s="86"/>
      <c r="E859" s="86"/>
      <c r="F859" s="86"/>
      <c r="G859" s="56"/>
      <c r="H859" s="190"/>
    </row>
    <row r="860" spans="1:8" ht="14.25" customHeight="1" outlineLevel="1" x14ac:dyDescent="0.3">
      <c r="A860" s="60"/>
      <c r="B860" s="54"/>
      <c r="C860" s="56"/>
      <c r="D860" s="56"/>
      <c r="E860" s="56"/>
      <c r="F860" s="56"/>
      <c r="G860" s="56"/>
      <c r="H860" s="73" t="s">
        <v>268</v>
      </c>
    </row>
    <row r="861" spans="1:8" ht="14.25" customHeight="1" outlineLevel="1" x14ac:dyDescent="0.3">
      <c r="A861" s="60"/>
      <c r="B861" s="56"/>
      <c r="C861" s="86"/>
      <c r="D861" s="86"/>
      <c r="E861" s="86"/>
      <c r="F861" s="86"/>
      <c r="G861" s="54"/>
      <c r="H861" s="73" t="s">
        <v>111</v>
      </c>
    </row>
    <row r="862" spans="1:8" ht="14.25" customHeight="1" outlineLevel="1" x14ac:dyDescent="0.3">
      <c r="A862" s="96"/>
      <c r="B862" s="76"/>
      <c r="C862" s="56"/>
      <c r="D862" s="55"/>
      <c r="E862" s="56"/>
      <c r="F862" s="55"/>
      <c r="G862" s="55"/>
      <c r="H862" s="71"/>
    </row>
    <row r="863" spans="1:8" ht="14.25" customHeight="1" outlineLevel="1" x14ac:dyDescent="0.3">
      <c r="A863" s="87"/>
      <c r="B863" s="57"/>
      <c r="C863" s="68"/>
      <c r="D863" s="69"/>
      <c r="E863" s="68"/>
      <c r="F863" s="69"/>
      <c r="G863" s="69"/>
      <c r="H863" s="72"/>
    </row>
    <row r="864" spans="1:8" ht="18.75" x14ac:dyDescent="0.3">
      <c r="A864" s="110" t="s">
        <v>138</v>
      </c>
      <c r="B864" s="111"/>
      <c r="C864" s="112"/>
      <c r="D864" s="112"/>
      <c r="E864" s="112"/>
      <c r="F864" s="112"/>
      <c r="G864" s="112"/>
      <c r="H864" s="113"/>
    </row>
    <row r="865" spans="1:8" outlineLevel="1" x14ac:dyDescent="0.3">
      <c r="A865" s="21" t="s">
        <v>75</v>
      </c>
      <c r="B865" s="15" t="s">
        <v>150</v>
      </c>
      <c r="C865" s="209" t="s">
        <v>25</v>
      </c>
      <c r="D865" s="210"/>
      <c r="E865" s="209" t="s">
        <v>26</v>
      </c>
      <c r="F865" s="210"/>
      <c r="G865" s="209" t="s">
        <v>21</v>
      </c>
      <c r="H865" s="210"/>
    </row>
    <row r="866" spans="1:8" ht="21" customHeight="1" outlineLevel="1" x14ac:dyDescent="0.3">
      <c r="A866" s="62" t="s">
        <v>40</v>
      </c>
      <c r="B866" s="24">
        <f>SUM(C868:E870)</f>
        <v>0</v>
      </c>
      <c r="C866" s="194">
        <v>278.45999999999998</v>
      </c>
      <c r="D866" s="195"/>
      <c r="E866" s="194">
        <f>-C866*($F$1-100)/100</f>
        <v>208.845</v>
      </c>
      <c r="F866" s="195"/>
      <c r="G866" s="196">
        <f>E866*B866</f>
        <v>0</v>
      </c>
      <c r="H866" s="197"/>
    </row>
    <row r="867" spans="1:8" ht="15" customHeight="1" outlineLevel="1" x14ac:dyDescent="0.3">
      <c r="A867" s="60"/>
      <c r="B867" s="56"/>
      <c r="C867" s="51" t="s">
        <v>11</v>
      </c>
      <c r="D867" s="51" t="s">
        <v>12</v>
      </c>
      <c r="E867" s="51" t="s">
        <v>13</v>
      </c>
      <c r="F867" s="86"/>
      <c r="G867" s="51"/>
      <c r="H867" s="191" t="s">
        <v>217</v>
      </c>
    </row>
    <row r="868" spans="1:8" ht="15" customHeight="1" outlineLevel="1" x14ac:dyDescent="0.3">
      <c r="A868" s="60"/>
      <c r="B868" s="164" t="s">
        <v>90</v>
      </c>
      <c r="C868" s="42"/>
      <c r="D868" s="42"/>
      <c r="E868" s="42"/>
      <c r="F868" s="86"/>
      <c r="G868" s="52"/>
      <c r="H868" s="190"/>
    </row>
    <row r="869" spans="1:8" ht="15" customHeight="1" outlineLevel="1" x14ac:dyDescent="0.3">
      <c r="A869" s="60"/>
      <c r="B869" s="166" t="s">
        <v>103</v>
      </c>
      <c r="C869" s="42"/>
      <c r="D869" s="42"/>
      <c r="E869" s="42"/>
      <c r="F869" s="86"/>
      <c r="G869" s="52"/>
      <c r="H869" s="190"/>
    </row>
    <row r="870" spans="1:8" ht="15" customHeight="1" outlineLevel="1" x14ac:dyDescent="0.3">
      <c r="A870" s="60"/>
      <c r="B870" s="165" t="s">
        <v>15</v>
      </c>
      <c r="C870" s="42"/>
      <c r="D870" s="42"/>
      <c r="E870" s="42"/>
      <c r="F870" s="86"/>
      <c r="G870" s="56"/>
      <c r="H870" s="190"/>
    </row>
    <row r="871" spans="1:8" ht="14.25" customHeight="1" outlineLevel="1" x14ac:dyDescent="0.3">
      <c r="A871" s="60"/>
      <c r="B871" s="54"/>
      <c r="C871" s="56"/>
      <c r="D871" s="55"/>
      <c r="E871" s="56"/>
      <c r="F871" s="55"/>
      <c r="G871" s="56"/>
      <c r="H871" s="190"/>
    </row>
    <row r="872" spans="1:8" ht="14.25" customHeight="1" outlineLevel="1" x14ac:dyDescent="0.3">
      <c r="A872" s="60"/>
      <c r="B872" s="54"/>
      <c r="C872" s="86"/>
      <c r="D872" s="56"/>
      <c r="E872" s="56"/>
      <c r="F872" s="56"/>
      <c r="G872" s="56"/>
      <c r="H872" s="190"/>
    </row>
    <row r="873" spans="1:8" ht="14.25" customHeight="1" outlineLevel="1" x14ac:dyDescent="0.3">
      <c r="A873" s="60"/>
      <c r="B873" s="54"/>
      <c r="C873" s="86"/>
      <c r="D873" s="86"/>
      <c r="E873" s="86"/>
      <c r="F873" s="86"/>
      <c r="G873" s="56"/>
      <c r="H873" s="190"/>
    </row>
    <row r="874" spans="1:8" ht="14.25" customHeight="1" outlineLevel="1" x14ac:dyDescent="0.3">
      <c r="A874" s="60"/>
      <c r="B874" s="54"/>
      <c r="C874" s="56"/>
      <c r="D874" s="56"/>
      <c r="E874" s="56"/>
      <c r="F874" s="56"/>
      <c r="G874" s="56"/>
      <c r="H874" s="190" t="s">
        <v>183</v>
      </c>
    </row>
    <row r="875" spans="1:8" ht="14.25" customHeight="1" outlineLevel="1" x14ac:dyDescent="0.3">
      <c r="A875" s="60"/>
      <c r="B875" s="56"/>
      <c r="C875" s="86"/>
      <c r="D875" s="86"/>
      <c r="E875" s="86"/>
      <c r="F875" s="86"/>
      <c r="G875" s="54"/>
      <c r="H875" s="190"/>
    </row>
    <row r="876" spans="1:8" ht="14.25" customHeight="1" outlineLevel="1" x14ac:dyDescent="0.3">
      <c r="A876" s="96"/>
      <c r="B876" s="76"/>
      <c r="C876" s="56"/>
      <c r="D876" s="55"/>
      <c r="E876" s="56"/>
      <c r="F876" s="55"/>
      <c r="G876" s="55"/>
      <c r="H876" s="73" t="s">
        <v>268</v>
      </c>
    </row>
    <row r="877" spans="1:8" ht="14.25" customHeight="1" outlineLevel="1" x14ac:dyDescent="0.3">
      <c r="A877" s="96"/>
      <c r="B877" s="76"/>
      <c r="C877" s="56"/>
      <c r="D877" s="55"/>
      <c r="E877" s="56"/>
      <c r="F877" s="55"/>
      <c r="G877" s="55"/>
      <c r="H877" s="73" t="s">
        <v>111</v>
      </c>
    </row>
    <row r="878" spans="1:8" ht="14.25" customHeight="1" outlineLevel="1" x14ac:dyDescent="0.3">
      <c r="A878" s="87"/>
      <c r="B878" s="57"/>
      <c r="C878" s="68"/>
      <c r="D878" s="69"/>
      <c r="E878" s="68"/>
      <c r="F878" s="69"/>
      <c r="G878" s="55"/>
      <c r="H878" s="71" t="s">
        <v>148</v>
      </c>
    </row>
    <row r="879" spans="1:8" outlineLevel="1" x14ac:dyDescent="0.3">
      <c r="A879" s="36" t="s">
        <v>76</v>
      </c>
      <c r="B879" s="37" t="s">
        <v>150</v>
      </c>
      <c r="C879" s="204" t="s">
        <v>25</v>
      </c>
      <c r="D879" s="205"/>
      <c r="E879" s="204" t="s">
        <v>26</v>
      </c>
      <c r="F879" s="205"/>
      <c r="G879" s="189" t="s">
        <v>21</v>
      </c>
      <c r="H879" s="189"/>
    </row>
    <row r="880" spans="1:8" ht="21" customHeight="1" outlineLevel="1" x14ac:dyDescent="0.3">
      <c r="A880" s="62" t="s">
        <v>40</v>
      </c>
      <c r="B880" s="24">
        <f>SUM(C882:E884)</f>
        <v>0</v>
      </c>
      <c r="C880" s="194">
        <v>299.88</v>
      </c>
      <c r="D880" s="195"/>
      <c r="E880" s="194">
        <f>-C880*($F$1-100)/100</f>
        <v>224.91</v>
      </c>
      <c r="F880" s="195"/>
      <c r="G880" s="196">
        <f>E880*B880</f>
        <v>0</v>
      </c>
      <c r="H880" s="197"/>
    </row>
    <row r="881" spans="1:8" ht="15" customHeight="1" outlineLevel="1" x14ac:dyDescent="0.3">
      <c r="A881" s="60"/>
      <c r="B881" s="56"/>
      <c r="C881" s="51" t="s">
        <v>11</v>
      </c>
      <c r="D881" s="51" t="s">
        <v>12</v>
      </c>
      <c r="E881" s="51" t="s">
        <v>13</v>
      </c>
      <c r="F881" s="86"/>
      <c r="G881" s="51"/>
      <c r="H881" s="191" t="s">
        <v>218</v>
      </c>
    </row>
    <row r="882" spans="1:8" ht="15" customHeight="1" outlineLevel="1" x14ac:dyDescent="0.3">
      <c r="A882" s="60"/>
      <c r="B882" s="164" t="s">
        <v>90</v>
      </c>
      <c r="C882" s="42"/>
      <c r="D882" s="42"/>
      <c r="E882" s="42"/>
      <c r="F882" s="86"/>
      <c r="G882" s="52"/>
      <c r="H882" s="190"/>
    </row>
    <row r="883" spans="1:8" ht="15" customHeight="1" outlineLevel="1" x14ac:dyDescent="0.3">
      <c r="A883" s="60"/>
      <c r="B883" s="166" t="s">
        <v>103</v>
      </c>
      <c r="C883" s="42"/>
      <c r="D883" s="42"/>
      <c r="E883" s="42"/>
      <c r="F883" s="86"/>
      <c r="G883" s="52"/>
      <c r="H883" s="190"/>
    </row>
    <row r="884" spans="1:8" ht="15" customHeight="1" outlineLevel="1" x14ac:dyDescent="0.3">
      <c r="A884" s="60"/>
      <c r="B884" s="165" t="s">
        <v>15</v>
      </c>
      <c r="C884" s="42"/>
      <c r="D884" s="42"/>
      <c r="E884" s="42"/>
      <c r="F884" s="86"/>
      <c r="G884" s="56"/>
      <c r="H884" s="190"/>
    </row>
    <row r="885" spans="1:8" ht="14.25" customHeight="1" outlineLevel="1" x14ac:dyDescent="0.3">
      <c r="A885" s="60"/>
      <c r="B885" s="54"/>
      <c r="C885" s="56"/>
      <c r="D885" s="55"/>
      <c r="E885" s="56"/>
      <c r="F885" s="55"/>
      <c r="G885" s="56"/>
      <c r="H885" s="190"/>
    </row>
    <row r="886" spans="1:8" ht="14.25" customHeight="1" outlineLevel="1" x14ac:dyDescent="0.3">
      <c r="A886" s="60"/>
      <c r="B886" s="54"/>
      <c r="C886" s="86"/>
      <c r="D886" s="56"/>
      <c r="E886" s="56"/>
      <c r="F886" s="56"/>
      <c r="G886" s="56"/>
      <c r="H886" s="190"/>
    </row>
    <row r="887" spans="1:8" ht="14.25" customHeight="1" outlineLevel="1" x14ac:dyDescent="0.3">
      <c r="A887" s="60"/>
      <c r="B887" s="54"/>
      <c r="C887" s="86"/>
      <c r="D887" s="86"/>
      <c r="E887" s="86"/>
      <c r="F887" s="86"/>
      <c r="G887" s="56"/>
      <c r="H887" s="190"/>
    </row>
    <row r="888" spans="1:8" ht="14.25" customHeight="1" outlineLevel="1" x14ac:dyDescent="0.3">
      <c r="A888" s="60"/>
      <c r="B888" s="54"/>
      <c r="C888" s="56"/>
      <c r="D888" s="56"/>
      <c r="E888" s="56"/>
      <c r="F888" s="56"/>
      <c r="G888" s="56"/>
      <c r="H888" s="190" t="s">
        <v>219</v>
      </c>
    </row>
    <row r="889" spans="1:8" ht="14.25" customHeight="1" outlineLevel="1" x14ac:dyDescent="0.3">
      <c r="A889" s="60"/>
      <c r="B889" s="56"/>
      <c r="C889" s="86"/>
      <c r="D889" s="86"/>
      <c r="E889" s="86"/>
      <c r="F889" s="86"/>
      <c r="G889" s="54"/>
      <c r="H889" s="190"/>
    </row>
    <row r="890" spans="1:8" ht="14.25" customHeight="1" outlineLevel="1" x14ac:dyDescent="0.3">
      <c r="A890" s="96"/>
      <c r="B890" s="76"/>
      <c r="C890" s="56"/>
      <c r="D890" s="55"/>
      <c r="E890" s="56"/>
      <c r="F890" s="55"/>
      <c r="G890" s="55"/>
      <c r="H890" s="73" t="s">
        <v>268</v>
      </c>
    </row>
    <row r="891" spans="1:8" ht="14.25" customHeight="1" outlineLevel="1" x14ac:dyDescent="0.3">
      <c r="A891" s="96"/>
      <c r="B891" s="76"/>
      <c r="C891" s="56"/>
      <c r="D891" s="55"/>
      <c r="E891" s="56"/>
      <c r="F891" s="55"/>
      <c r="G891" s="55"/>
      <c r="H891" s="73" t="s">
        <v>111</v>
      </c>
    </row>
    <row r="892" spans="1:8" ht="14.25" customHeight="1" outlineLevel="1" x14ac:dyDescent="0.3">
      <c r="A892" s="87"/>
      <c r="B892" s="57"/>
      <c r="C892" s="68"/>
      <c r="D892" s="69"/>
      <c r="E892" s="68"/>
      <c r="F892" s="69"/>
      <c r="G892" s="55"/>
      <c r="H892" s="79" t="s">
        <v>148</v>
      </c>
    </row>
    <row r="893" spans="1:8" outlineLevel="1" x14ac:dyDescent="0.3">
      <c r="A893" s="36" t="s">
        <v>255</v>
      </c>
      <c r="B893" s="37" t="s">
        <v>150</v>
      </c>
      <c r="C893" s="204" t="s">
        <v>25</v>
      </c>
      <c r="D893" s="205"/>
      <c r="E893" s="204" t="s">
        <v>26</v>
      </c>
      <c r="F893" s="205"/>
      <c r="G893" s="189" t="s">
        <v>21</v>
      </c>
      <c r="H893" s="189"/>
    </row>
    <row r="894" spans="1:8" ht="20.25" customHeight="1" outlineLevel="1" x14ac:dyDescent="0.3">
      <c r="A894" s="62" t="s">
        <v>40</v>
      </c>
      <c r="B894" s="24">
        <f>SUM(C896:E897)</f>
        <v>0</v>
      </c>
      <c r="C894" s="194">
        <v>391.07</v>
      </c>
      <c r="D894" s="195"/>
      <c r="E894" s="194">
        <f>-C894*($F$1-100)/100</f>
        <v>293.30250000000001</v>
      </c>
      <c r="F894" s="195"/>
      <c r="G894" s="196">
        <f>E894*B894</f>
        <v>0</v>
      </c>
      <c r="H894" s="197"/>
    </row>
    <row r="895" spans="1:8" ht="15" customHeight="1" outlineLevel="1" x14ac:dyDescent="0.3">
      <c r="A895" s="60"/>
      <c r="B895" s="56"/>
      <c r="C895" s="51" t="s">
        <v>11</v>
      </c>
      <c r="D895" s="51" t="s">
        <v>12</v>
      </c>
      <c r="E895" s="51" t="s">
        <v>13</v>
      </c>
      <c r="F895" s="86"/>
      <c r="G895" s="51"/>
      <c r="H895" s="191" t="s">
        <v>220</v>
      </c>
    </row>
    <row r="896" spans="1:8" ht="15" customHeight="1" outlineLevel="1" x14ac:dyDescent="0.3">
      <c r="A896" s="60"/>
      <c r="B896" s="155" t="s">
        <v>90</v>
      </c>
      <c r="C896" s="185" t="s">
        <v>293</v>
      </c>
      <c r="D896" s="185" t="s">
        <v>293</v>
      </c>
      <c r="E896" s="185" t="s">
        <v>293</v>
      </c>
      <c r="F896" s="86"/>
      <c r="G896" s="52"/>
      <c r="H896" s="190"/>
    </row>
    <row r="897" spans="1:8" ht="15" customHeight="1" outlineLevel="1" x14ac:dyDescent="0.3">
      <c r="A897" s="60"/>
      <c r="B897" s="144" t="s">
        <v>246</v>
      </c>
      <c r="C897" s="185" t="s">
        <v>293</v>
      </c>
      <c r="D897" s="185" t="s">
        <v>293</v>
      </c>
      <c r="E897" s="185" t="s">
        <v>293</v>
      </c>
      <c r="F897" s="86"/>
      <c r="G897" s="52"/>
      <c r="H897" s="190"/>
    </row>
    <row r="898" spans="1:8" ht="15" customHeight="1" outlineLevel="1" x14ac:dyDescent="0.3">
      <c r="A898" s="60"/>
      <c r="B898" s="136"/>
      <c r="C898" s="51"/>
      <c r="D898" s="51"/>
      <c r="E898" s="51"/>
      <c r="F898" s="86"/>
      <c r="G898" s="56"/>
      <c r="H898" s="190"/>
    </row>
    <row r="899" spans="1:8" ht="14.25" customHeight="1" outlineLevel="1" x14ac:dyDescent="0.3">
      <c r="A899" s="60"/>
      <c r="B899" s="54"/>
      <c r="C899" s="56"/>
      <c r="D899" s="55"/>
      <c r="E899" s="56"/>
      <c r="F899" s="55"/>
      <c r="G899" s="56"/>
      <c r="H899" s="190"/>
    </row>
    <row r="900" spans="1:8" ht="14.25" customHeight="1" outlineLevel="1" x14ac:dyDescent="0.3">
      <c r="A900" s="60"/>
      <c r="B900" s="54"/>
      <c r="C900" s="86"/>
      <c r="D900" s="56"/>
      <c r="E900" s="56"/>
      <c r="F900" s="56"/>
      <c r="G900" s="56"/>
      <c r="H900" s="190"/>
    </row>
    <row r="901" spans="1:8" ht="14.25" customHeight="1" outlineLevel="1" x14ac:dyDescent="0.3">
      <c r="A901" s="60"/>
      <c r="B901" s="54"/>
      <c r="C901" s="86"/>
      <c r="D901" s="86"/>
      <c r="E901" s="86"/>
      <c r="F901" s="86"/>
      <c r="G901" s="56"/>
      <c r="H901" s="190"/>
    </row>
    <row r="902" spans="1:8" ht="14.25" customHeight="1" outlineLevel="1" x14ac:dyDescent="0.3">
      <c r="A902" s="60"/>
      <c r="B902" s="54"/>
      <c r="C902" s="56"/>
      <c r="D902" s="56"/>
      <c r="E902" s="56"/>
      <c r="F902" s="56"/>
      <c r="G902" s="56"/>
      <c r="H902" s="190" t="s">
        <v>219</v>
      </c>
    </row>
    <row r="903" spans="1:8" ht="14.25" customHeight="1" outlineLevel="1" x14ac:dyDescent="0.3">
      <c r="A903" s="60"/>
      <c r="B903" s="56"/>
      <c r="C903" s="86"/>
      <c r="D903" s="86"/>
      <c r="E903" s="86"/>
      <c r="F903" s="86"/>
      <c r="G903" s="54"/>
      <c r="H903" s="190"/>
    </row>
    <row r="904" spans="1:8" ht="14.25" customHeight="1" outlineLevel="1" x14ac:dyDescent="0.3">
      <c r="A904" s="96"/>
      <c r="B904" s="76"/>
      <c r="C904" s="56"/>
      <c r="D904" s="55"/>
      <c r="E904" s="56"/>
      <c r="F904" s="55"/>
      <c r="G904" s="55"/>
      <c r="H904" s="73" t="s">
        <v>268</v>
      </c>
    </row>
    <row r="905" spans="1:8" ht="14.25" customHeight="1" outlineLevel="1" x14ac:dyDescent="0.3">
      <c r="A905" s="96"/>
      <c r="B905" s="76"/>
      <c r="C905" s="56"/>
      <c r="D905" s="55"/>
      <c r="E905" s="56"/>
      <c r="F905" s="55"/>
      <c r="G905" s="55"/>
      <c r="H905" s="73" t="s">
        <v>111</v>
      </c>
    </row>
    <row r="906" spans="1:8" ht="14.25" customHeight="1" outlineLevel="1" x14ac:dyDescent="0.3">
      <c r="A906" s="87"/>
      <c r="B906" s="57"/>
      <c r="C906" s="68"/>
      <c r="D906" s="69"/>
      <c r="E906" s="68"/>
      <c r="F906" s="69"/>
      <c r="G906" s="55"/>
      <c r="H906" s="71" t="s">
        <v>148</v>
      </c>
    </row>
    <row r="907" spans="1:8" outlineLevel="1" x14ac:dyDescent="0.3">
      <c r="A907" s="36" t="s">
        <v>256</v>
      </c>
      <c r="B907" s="37" t="s">
        <v>150</v>
      </c>
      <c r="C907" s="204" t="s">
        <v>25</v>
      </c>
      <c r="D907" s="205"/>
      <c r="E907" s="204" t="s">
        <v>26</v>
      </c>
      <c r="F907" s="205"/>
      <c r="G907" s="189" t="s">
        <v>21</v>
      </c>
      <c r="H907" s="189"/>
    </row>
    <row r="908" spans="1:8" ht="20.25" customHeight="1" outlineLevel="1" x14ac:dyDescent="0.3">
      <c r="A908" s="62" t="s">
        <v>40</v>
      </c>
      <c r="B908" s="24">
        <f>SUM(D910:F917)</f>
        <v>0</v>
      </c>
      <c r="C908" s="194">
        <v>391.07</v>
      </c>
      <c r="D908" s="195"/>
      <c r="E908" s="194">
        <f>-C908*($F$1-100)/100</f>
        <v>293.30250000000001</v>
      </c>
      <c r="F908" s="195"/>
      <c r="G908" s="196">
        <f>E908*B908</f>
        <v>0</v>
      </c>
      <c r="H908" s="197"/>
    </row>
    <row r="909" spans="1:8" ht="15" customHeight="1" outlineLevel="1" x14ac:dyDescent="0.3">
      <c r="A909" s="60"/>
      <c r="B909" s="56"/>
      <c r="C909" s="86"/>
      <c r="D909" s="51" t="s">
        <v>11</v>
      </c>
      <c r="E909" s="51" t="s">
        <v>12</v>
      </c>
      <c r="F909" s="51" t="s">
        <v>13</v>
      </c>
      <c r="G909" s="51"/>
      <c r="H909" s="191" t="s">
        <v>221</v>
      </c>
    </row>
    <row r="910" spans="1:8" ht="15" customHeight="1" outlineLevel="1" x14ac:dyDescent="0.3">
      <c r="A910" s="60"/>
      <c r="B910" s="211" t="s">
        <v>247</v>
      </c>
      <c r="C910" s="211"/>
      <c r="D910" s="22"/>
      <c r="E910" s="22"/>
      <c r="F910" s="22"/>
      <c r="G910" s="52"/>
      <c r="H910" s="190"/>
    </row>
    <row r="911" spans="1:8" ht="15" customHeight="1" outlineLevel="1" x14ac:dyDescent="0.3">
      <c r="A911" s="60"/>
      <c r="B911" s="203" t="s">
        <v>248</v>
      </c>
      <c r="C911" s="203"/>
      <c r="D911" s="185" t="s">
        <v>293</v>
      </c>
      <c r="E911" s="185" t="s">
        <v>293</v>
      </c>
      <c r="F911" s="185" t="s">
        <v>293</v>
      </c>
      <c r="G911" s="52"/>
      <c r="H911" s="190"/>
    </row>
    <row r="912" spans="1:8" ht="15" customHeight="1" outlineLevel="1" x14ac:dyDescent="0.3">
      <c r="A912" s="60"/>
      <c r="B912" s="202" t="s">
        <v>249</v>
      </c>
      <c r="C912" s="202"/>
      <c r="D912" s="185" t="s">
        <v>293</v>
      </c>
      <c r="E912" s="185" t="s">
        <v>293</v>
      </c>
      <c r="F912" s="185" t="s">
        <v>293</v>
      </c>
      <c r="G912" s="56"/>
      <c r="H912" s="190"/>
    </row>
    <row r="913" spans="1:8" ht="15" customHeight="1" outlineLevel="1" x14ac:dyDescent="0.3">
      <c r="A913" s="60"/>
      <c r="B913" s="201" t="s">
        <v>250</v>
      </c>
      <c r="C913" s="201"/>
      <c r="D913" s="22"/>
      <c r="E913" s="22"/>
      <c r="F913" s="22"/>
      <c r="G913" s="56"/>
      <c r="H913" s="190"/>
    </row>
    <row r="914" spans="1:8" ht="15" customHeight="1" outlineLevel="1" x14ac:dyDescent="0.3">
      <c r="A914" s="60"/>
      <c r="B914" s="200" t="s">
        <v>251</v>
      </c>
      <c r="C914" s="200"/>
      <c r="D914" s="22"/>
      <c r="E914" s="22"/>
      <c r="F914" s="22"/>
      <c r="G914" s="56"/>
      <c r="H914" s="190"/>
    </row>
    <row r="915" spans="1:8" ht="15" customHeight="1" outlineLevel="1" x14ac:dyDescent="0.3">
      <c r="A915" s="60"/>
      <c r="B915" s="198" t="s">
        <v>252</v>
      </c>
      <c r="C915" s="199"/>
      <c r="D915" s="22"/>
      <c r="E915" s="22"/>
      <c r="F915" s="22"/>
      <c r="G915" s="56"/>
      <c r="H915" s="190" t="s">
        <v>286</v>
      </c>
    </row>
    <row r="916" spans="1:8" ht="15" customHeight="1" outlineLevel="1" x14ac:dyDescent="0.3">
      <c r="A916" s="60"/>
      <c r="B916" s="193" t="s">
        <v>253</v>
      </c>
      <c r="C916" s="193"/>
      <c r="D916" s="185" t="s">
        <v>293</v>
      </c>
      <c r="E916" s="185" t="s">
        <v>293</v>
      </c>
      <c r="F916" s="185" t="s">
        <v>293</v>
      </c>
      <c r="G916" s="56"/>
      <c r="H916" s="190"/>
    </row>
    <row r="917" spans="1:8" ht="15" customHeight="1" outlineLevel="1" x14ac:dyDescent="0.3">
      <c r="A917" s="60"/>
      <c r="B917" s="192" t="s">
        <v>254</v>
      </c>
      <c r="C917" s="192"/>
      <c r="D917" s="185" t="s">
        <v>293</v>
      </c>
      <c r="E917" s="185" t="s">
        <v>293</v>
      </c>
      <c r="F917" s="185" t="s">
        <v>293</v>
      </c>
      <c r="G917" s="56"/>
      <c r="H917" s="73" t="s">
        <v>268</v>
      </c>
    </row>
    <row r="918" spans="1:8" ht="15" customHeight="1" outlineLevel="1" x14ac:dyDescent="0.3">
      <c r="A918" s="60"/>
      <c r="B918" s="86"/>
      <c r="C918" s="86"/>
      <c r="D918" s="86"/>
      <c r="E918" s="86"/>
      <c r="F918" s="86"/>
      <c r="G918" s="56"/>
      <c r="H918" s="73" t="s">
        <v>111</v>
      </c>
    </row>
    <row r="919" spans="1:8" ht="14.25" customHeight="1" outlineLevel="1" x14ac:dyDescent="0.3">
      <c r="A919" s="152"/>
      <c r="B919" s="86"/>
      <c r="C919" s="86"/>
      <c r="D919" s="86"/>
      <c r="E919" s="86"/>
      <c r="F919" s="86"/>
      <c r="G919" s="54"/>
      <c r="H919" s="135"/>
    </row>
    <row r="920" spans="1:8" ht="14.25" customHeight="1" outlineLevel="1" x14ac:dyDescent="0.3">
      <c r="A920" s="87"/>
      <c r="B920" s="57"/>
      <c r="C920" s="68"/>
      <c r="D920" s="69"/>
      <c r="E920" s="68"/>
      <c r="F920" s="69"/>
      <c r="G920" s="69"/>
      <c r="H920" s="72" t="s">
        <v>148</v>
      </c>
    </row>
    <row r="921" spans="1:8" outlineLevel="1" x14ac:dyDescent="0.3">
      <c r="A921" s="142" t="s">
        <v>258</v>
      </c>
      <c r="B921" s="15" t="s">
        <v>150</v>
      </c>
      <c r="C921" s="189" t="s">
        <v>25</v>
      </c>
      <c r="D921" s="189"/>
      <c r="E921" s="189" t="s">
        <v>26</v>
      </c>
      <c r="F921" s="189"/>
      <c r="G921" s="189" t="s">
        <v>21</v>
      </c>
      <c r="H921" s="189"/>
    </row>
    <row r="922" spans="1:8" ht="21" customHeight="1" outlineLevel="1" x14ac:dyDescent="0.3">
      <c r="A922" s="62" t="s">
        <v>40</v>
      </c>
      <c r="B922" s="24">
        <f>SUM(C924:E925)</f>
        <v>0</v>
      </c>
      <c r="C922" s="194">
        <v>471.58</v>
      </c>
      <c r="D922" s="195"/>
      <c r="E922" s="194">
        <f>-C922*($F$1-100)/100</f>
        <v>353.685</v>
      </c>
      <c r="F922" s="195"/>
      <c r="G922" s="196">
        <f>E922*B922</f>
        <v>0</v>
      </c>
      <c r="H922" s="197"/>
    </row>
    <row r="923" spans="1:8" ht="15" customHeight="1" outlineLevel="1" x14ac:dyDescent="0.3">
      <c r="A923" s="60"/>
      <c r="B923" s="56"/>
      <c r="C923" s="51" t="s">
        <v>11</v>
      </c>
      <c r="D923" s="51" t="s">
        <v>12</v>
      </c>
      <c r="E923" s="51" t="s">
        <v>13</v>
      </c>
      <c r="F923" s="51"/>
      <c r="G923" s="51"/>
      <c r="H923" s="191" t="s">
        <v>221</v>
      </c>
    </row>
    <row r="924" spans="1:8" ht="15" customHeight="1" outlineLevel="1" x14ac:dyDescent="0.3">
      <c r="A924" s="60"/>
      <c r="B924" s="155" t="s">
        <v>90</v>
      </c>
      <c r="C924" s="185" t="s">
        <v>293</v>
      </c>
      <c r="D924" s="185" t="s">
        <v>293</v>
      </c>
      <c r="E924" s="185" t="s">
        <v>293</v>
      </c>
      <c r="F924" s="51"/>
      <c r="G924" s="52"/>
      <c r="H924" s="190"/>
    </row>
    <row r="925" spans="1:8" ht="15" customHeight="1" outlineLevel="1" x14ac:dyDescent="0.3">
      <c r="A925" s="60"/>
      <c r="B925" s="144" t="s">
        <v>246</v>
      </c>
      <c r="C925" s="185" t="s">
        <v>293</v>
      </c>
      <c r="D925" s="185" t="s">
        <v>293</v>
      </c>
      <c r="E925" s="185" t="s">
        <v>293</v>
      </c>
      <c r="F925" s="51"/>
      <c r="G925" s="56"/>
      <c r="H925" s="190"/>
    </row>
    <row r="926" spans="1:8" ht="15" customHeight="1" outlineLevel="1" x14ac:dyDescent="0.3">
      <c r="A926" s="60"/>
      <c r="B926" s="136"/>
      <c r="C926" s="51"/>
      <c r="D926" s="51"/>
      <c r="E926" s="51"/>
      <c r="F926" s="51"/>
      <c r="G926" s="56"/>
      <c r="H926" s="190"/>
    </row>
    <row r="927" spans="1:8" ht="14.25" customHeight="1" outlineLevel="1" x14ac:dyDescent="0.3">
      <c r="A927" s="60"/>
      <c r="B927" s="54"/>
      <c r="C927" s="56"/>
      <c r="D927" s="55"/>
      <c r="E927" s="56"/>
      <c r="F927" s="53"/>
      <c r="G927" s="56"/>
      <c r="H927" s="190"/>
    </row>
    <row r="928" spans="1:8" ht="14.25" customHeight="1" outlineLevel="1" x14ac:dyDescent="0.3">
      <c r="A928" s="60"/>
      <c r="B928" s="54"/>
      <c r="C928" s="86"/>
      <c r="D928" s="56"/>
      <c r="E928" s="56"/>
      <c r="F928" s="53"/>
      <c r="G928" s="56"/>
      <c r="H928" s="190"/>
    </row>
    <row r="929" spans="1:8" ht="14.25" customHeight="1" outlineLevel="1" x14ac:dyDescent="0.3">
      <c r="A929" s="60"/>
      <c r="B929" s="54"/>
      <c r="C929" s="86"/>
      <c r="D929" s="56"/>
      <c r="E929" s="56"/>
      <c r="F929" s="53"/>
      <c r="G929" s="56"/>
      <c r="H929" s="190" t="s">
        <v>219</v>
      </c>
    </row>
    <row r="930" spans="1:8" ht="14.25" customHeight="1" outlineLevel="1" x14ac:dyDescent="0.3">
      <c r="A930" s="60"/>
      <c r="B930" s="54"/>
      <c r="C930" s="56"/>
      <c r="D930" s="56"/>
      <c r="E930" s="56"/>
      <c r="F930" s="53"/>
      <c r="G930" s="56"/>
      <c r="H930" s="190"/>
    </row>
    <row r="931" spans="1:8" ht="14.25" customHeight="1" outlineLevel="1" x14ac:dyDescent="0.3">
      <c r="A931" s="60"/>
      <c r="B931" s="56"/>
      <c r="C931" s="86"/>
      <c r="D931" s="86"/>
      <c r="E931" s="86"/>
      <c r="F931" s="86"/>
      <c r="G931" s="54"/>
      <c r="H931" s="73" t="s">
        <v>268</v>
      </c>
    </row>
    <row r="932" spans="1:8" ht="14.25" customHeight="1" outlineLevel="1" x14ac:dyDescent="0.3">
      <c r="A932" s="96"/>
      <c r="B932" s="76"/>
      <c r="C932" s="56"/>
      <c r="D932" s="55"/>
      <c r="E932" s="56"/>
      <c r="F932" s="55"/>
      <c r="G932" s="55"/>
      <c r="H932" s="73" t="s">
        <v>111</v>
      </c>
    </row>
    <row r="933" spans="1:8" ht="14.25" customHeight="1" outlineLevel="1" x14ac:dyDescent="0.3">
      <c r="A933" s="96"/>
      <c r="B933" s="76"/>
      <c r="C933" s="56"/>
      <c r="D933" s="55"/>
      <c r="E933" s="56"/>
      <c r="F933" s="55"/>
      <c r="G933" s="55"/>
      <c r="H933" s="71" t="s">
        <v>148</v>
      </c>
    </row>
    <row r="934" spans="1:8" ht="14.25" customHeight="1" outlineLevel="1" x14ac:dyDescent="0.3">
      <c r="A934" s="142" t="s">
        <v>257</v>
      </c>
      <c r="B934" s="15" t="s">
        <v>150</v>
      </c>
      <c r="C934" s="189" t="s">
        <v>25</v>
      </c>
      <c r="D934" s="189"/>
      <c r="E934" s="189" t="s">
        <v>26</v>
      </c>
      <c r="F934" s="189"/>
      <c r="G934" s="189" t="s">
        <v>21</v>
      </c>
      <c r="H934" s="189"/>
    </row>
    <row r="935" spans="1:8" ht="14.25" customHeight="1" outlineLevel="1" x14ac:dyDescent="0.3">
      <c r="A935" s="62" t="s">
        <v>40</v>
      </c>
      <c r="B935" s="24">
        <f>SUM(C937:E937)</f>
        <v>0</v>
      </c>
      <c r="C935" s="194">
        <v>460.08</v>
      </c>
      <c r="D935" s="195"/>
      <c r="E935" s="194">
        <f>-C935*($F$1-100)/100</f>
        <v>345.06</v>
      </c>
      <c r="F935" s="195"/>
      <c r="G935" s="196">
        <f>E935*B935</f>
        <v>0</v>
      </c>
      <c r="H935" s="197"/>
    </row>
    <row r="936" spans="1:8" ht="14.25" customHeight="1" outlineLevel="1" x14ac:dyDescent="0.3">
      <c r="A936" s="60"/>
      <c r="B936" s="56"/>
      <c r="C936" s="51" t="s">
        <v>11</v>
      </c>
      <c r="D936" s="51" t="s">
        <v>12</v>
      </c>
      <c r="E936" s="51" t="s">
        <v>13</v>
      </c>
      <c r="F936" s="51"/>
      <c r="G936" s="51"/>
      <c r="H936" s="191" t="s">
        <v>259</v>
      </c>
    </row>
    <row r="937" spans="1:8" ht="14.25" customHeight="1" outlineLevel="1" x14ac:dyDescent="0.3">
      <c r="A937" s="60"/>
      <c r="B937" s="155" t="s">
        <v>90</v>
      </c>
      <c r="C937" s="185" t="s">
        <v>293</v>
      </c>
      <c r="D937" s="185" t="s">
        <v>293</v>
      </c>
      <c r="E937" s="185" t="s">
        <v>293</v>
      </c>
      <c r="F937" s="51"/>
      <c r="G937" s="52"/>
      <c r="H937" s="190"/>
    </row>
    <row r="938" spans="1:8" ht="14.25" customHeight="1" outlineLevel="1" x14ac:dyDescent="0.3">
      <c r="A938" s="60"/>
      <c r="B938" s="136"/>
      <c r="C938" s="51"/>
      <c r="D938" s="51"/>
      <c r="E938" s="51"/>
      <c r="F938" s="51"/>
      <c r="G938" s="56"/>
      <c r="H938" s="190"/>
    </row>
    <row r="939" spans="1:8" ht="14.25" customHeight="1" outlineLevel="1" x14ac:dyDescent="0.3">
      <c r="A939" s="60"/>
      <c r="B939" s="136"/>
      <c r="C939" s="51"/>
      <c r="D939" s="51"/>
      <c r="E939" s="51"/>
      <c r="F939" s="51"/>
      <c r="G939" s="56"/>
      <c r="H939" s="190" t="s">
        <v>219</v>
      </c>
    </row>
    <row r="940" spans="1:8" ht="14.25" customHeight="1" outlineLevel="1" x14ac:dyDescent="0.3">
      <c r="A940" s="60"/>
      <c r="B940" s="54"/>
      <c r="C940" s="56"/>
      <c r="D940" s="55"/>
      <c r="E940" s="56"/>
      <c r="F940" s="53"/>
      <c r="G940" s="56"/>
      <c r="H940" s="190"/>
    </row>
    <row r="941" spans="1:8" ht="14.25" customHeight="1" outlineLevel="1" x14ac:dyDescent="0.3">
      <c r="A941" s="60"/>
      <c r="B941" s="54"/>
      <c r="C941" s="86"/>
      <c r="D941" s="56"/>
      <c r="E941" s="56"/>
      <c r="F941" s="53"/>
      <c r="G941" s="56"/>
      <c r="H941" s="73" t="s">
        <v>268</v>
      </c>
    </row>
    <row r="942" spans="1:8" ht="14.25" customHeight="1" outlineLevel="1" x14ac:dyDescent="0.3">
      <c r="A942" s="60"/>
      <c r="B942" s="54"/>
      <c r="C942" s="86"/>
      <c r="D942" s="56"/>
      <c r="E942" s="56"/>
      <c r="F942" s="53"/>
      <c r="G942" s="56"/>
      <c r="H942" s="73" t="s">
        <v>111</v>
      </c>
    </row>
    <row r="943" spans="1:8" ht="14.25" customHeight="1" outlineLevel="1" x14ac:dyDescent="0.3">
      <c r="A943" s="60"/>
      <c r="B943" s="54"/>
      <c r="C943" s="56"/>
      <c r="D943" s="56"/>
      <c r="E943" s="56"/>
      <c r="F943" s="53"/>
      <c r="G943" s="56"/>
      <c r="H943" s="135"/>
    </row>
    <row r="944" spans="1:8" ht="14.25" customHeight="1" outlineLevel="1" x14ac:dyDescent="0.3">
      <c r="A944" s="60"/>
      <c r="B944" s="56"/>
      <c r="C944" s="86"/>
      <c r="D944" s="86"/>
      <c r="E944" s="86"/>
      <c r="F944" s="86"/>
      <c r="G944" s="54"/>
      <c r="H944" s="135"/>
    </row>
    <row r="945" spans="1:8" ht="14.25" customHeight="1" outlineLevel="1" x14ac:dyDescent="0.3">
      <c r="A945" s="96"/>
      <c r="B945" s="76"/>
      <c r="C945" s="56"/>
      <c r="D945" s="55"/>
      <c r="E945" s="56"/>
      <c r="F945" s="55"/>
      <c r="G945" s="55"/>
      <c r="H945" s="71"/>
    </row>
    <row r="946" spans="1:8" outlineLevel="1" x14ac:dyDescent="0.3">
      <c r="A946" s="142" t="s">
        <v>77</v>
      </c>
      <c r="B946" s="15" t="s">
        <v>150</v>
      </c>
      <c r="C946" s="189" t="s">
        <v>25</v>
      </c>
      <c r="D946" s="189"/>
      <c r="E946" s="189" t="s">
        <v>26</v>
      </c>
      <c r="F946" s="189"/>
      <c r="G946" s="189" t="s">
        <v>21</v>
      </c>
      <c r="H946" s="189"/>
    </row>
    <row r="947" spans="1:8" ht="24" outlineLevel="1" x14ac:dyDescent="0.3">
      <c r="A947" s="62" t="s">
        <v>40</v>
      </c>
      <c r="B947" s="24">
        <f>SUM(C949:E949)</f>
        <v>0</v>
      </c>
      <c r="C947" s="194">
        <v>464.94</v>
      </c>
      <c r="D947" s="195"/>
      <c r="E947" s="194">
        <f>-C947*($F$1-100)/100</f>
        <v>348.70499999999998</v>
      </c>
      <c r="F947" s="195"/>
      <c r="G947" s="196">
        <f>E947*B947</f>
        <v>0</v>
      </c>
      <c r="H947" s="197"/>
    </row>
    <row r="948" spans="1:8" ht="15" customHeight="1" outlineLevel="1" x14ac:dyDescent="0.3">
      <c r="A948" s="60"/>
      <c r="B948" s="56"/>
      <c r="C948" s="51" t="s">
        <v>11</v>
      </c>
      <c r="D948" s="51" t="s">
        <v>12</v>
      </c>
      <c r="E948" s="51" t="s">
        <v>13</v>
      </c>
      <c r="F948" s="55"/>
      <c r="G948" s="51"/>
      <c r="H948" s="191" t="s">
        <v>221</v>
      </c>
    </row>
    <row r="949" spans="1:8" ht="15" customHeight="1" outlineLevel="1" x14ac:dyDescent="0.3">
      <c r="A949" s="60"/>
      <c r="B949" s="164" t="s">
        <v>90</v>
      </c>
      <c r="C949" s="22"/>
      <c r="D949" s="22"/>
      <c r="E949" s="22"/>
      <c r="F949" s="55"/>
      <c r="G949" s="52"/>
      <c r="H949" s="190"/>
    </row>
    <row r="950" spans="1:8" ht="14.25" customHeight="1" outlineLevel="1" x14ac:dyDescent="0.3">
      <c r="A950" s="60"/>
      <c r="B950" s="54"/>
      <c r="C950" s="56"/>
      <c r="D950" s="55"/>
      <c r="E950" s="56"/>
      <c r="F950" s="55"/>
      <c r="G950" s="56"/>
      <c r="H950" s="190"/>
    </row>
    <row r="951" spans="1:8" ht="14.25" customHeight="1" outlineLevel="1" x14ac:dyDescent="0.3">
      <c r="A951" s="60"/>
      <c r="B951" s="54"/>
      <c r="C951" s="54"/>
      <c r="D951" s="56"/>
      <c r="E951" s="56"/>
      <c r="F951" s="56"/>
      <c r="G951" s="56"/>
      <c r="H951" s="190"/>
    </row>
    <row r="952" spans="1:8" ht="14.25" customHeight="1" outlineLevel="1" x14ac:dyDescent="0.3">
      <c r="A952" s="60"/>
      <c r="B952" s="54"/>
      <c r="C952" s="86"/>
      <c r="D952" s="56"/>
      <c r="E952" s="56"/>
      <c r="F952" s="56"/>
      <c r="G952" s="56"/>
      <c r="H952" s="190"/>
    </row>
    <row r="953" spans="1:8" ht="14.25" customHeight="1" outlineLevel="1" x14ac:dyDescent="0.3">
      <c r="A953" s="60"/>
      <c r="B953" s="54"/>
      <c r="C953" s="86"/>
      <c r="D953" s="56"/>
      <c r="E953" s="56"/>
      <c r="F953" s="56"/>
      <c r="G953" s="56"/>
      <c r="H953" s="190"/>
    </row>
    <row r="954" spans="1:8" ht="14.25" customHeight="1" outlineLevel="1" x14ac:dyDescent="0.3">
      <c r="A954" s="60"/>
      <c r="B954" s="54"/>
      <c r="C954" s="86"/>
      <c r="D954" s="56"/>
      <c r="E954" s="56"/>
      <c r="F954" s="56"/>
      <c r="G954" s="56"/>
      <c r="H954" s="190"/>
    </row>
    <row r="955" spans="1:8" ht="14.25" customHeight="1" outlineLevel="1" x14ac:dyDescent="0.3">
      <c r="A955" s="60"/>
      <c r="B955" s="54"/>
      <c r="C955" s="56"/>
      <c r="D955" s="56"/>
      <c r="E955" s="56"/>
      <c r="F955" s="56"/>
      <c r="G955" s="56"/>
      <c r="H955" s="190" t="s">
        <v>222</v>
      </c>
    </row>
    <row r="956" spans="1:8" ht="14.25" customHeight="1" outlineLevel="1" x14ac:dyDescent="0.3">
      <c r="A956" s="60"/>
      <c r="B956" s="56"/>
      <c r="C956" s="86"/>
      <c r="D956" s="86"/>
      <c r="E956" s="86"/>
      <c r="F956" s="86"/>
      <c r="G956" s="54"/>
      <c r="H956" s="190"/>
    </row>
    <row r="957" spans="1:8" ht="14.25" customHeight="1" outlineLevel="1" x14ac:dyDescent="0.3">
      <c r="A957" s="96"/>
      <c r="B957" s="76"/>
      <c r="C957" s="56"/>
      <c r="D957" s="55"/>
      <c r="E957" s="56"/>
      <c r="F957" s="55"/>
      <c r="G957" s="55"/>
      <c r="H957" s="73" t="s">
        <v>268</v>
      </c>
    </row>
    <row r="958" spans="1:8" ht="14.25" customHeight="1" outlineLevel="1" x14ac:dyDescent="0.3">
      <c r="A958" s="96"/>
      <c r="B958" s="76"/>
      <c r="C958" s="56"/>
      <c r="D958" s="55"/>
      <c r="E958" s="56"/>
      <c r="F958" s="55"/>
      <c r="G958" s="55"/>
      <c r="H958" s="73" t="s">
        <v>111</v>
      </c>
    </row>
    <row r="959" spans="1:8" ht="14.25" customHeight="1" outlineLevel="1" x14ac:dyDescent="0.3">
      <c r="A959" s="87"/>
      <c r="B959" s="57"/>
      <c r="C959" s="68"/>
      <c r="D959" s="69"/>
      <c r="E959" s="68"/>
      <c r="F959" s="69"/>
      <c r="G959" s="69"/>
      <c r="H959" s="79" t="s">
        <v>148</v>
      </c>
    </row>
    <row r="960" spans="1:8" ht="18.75" x14ac:dyDescent="0.3">
      <c r="A960" s="105" t="s">
        <v>290</v>
      </c>
      <c r="B960" s="106"/>
      <c r="C960" s="107"/>
      <c r="D960" s="108"/>
      <c r="E960" s="107"/>
      <c r="F960" s="108"/>
      <c r="G960" s="108"/>
      <c r="H960" s="109"/>
    </row>
    <row r="961" spans="1:8" outlineLevel="1" x14ac:dyDescent="0.3">
      <c r="A961" s="36" t="s">
        <v>294</v>
      </c>
      <c r="B961" s="37" t="s">
        <v>150</v>
      </c>
      <c r="C961" s="204" t="s">
        <v>25</v>
      </c>
      <c r="D961" s="205"/>
      <c r="E961" s="204" t="s">
        <v>26</v>
      </c>
      <c r="F961" s="205"/>
      <c r="G961" s="204" t="s">
        <v>21</v>
      </c>
      <c r="H961" s="205"/>
    </row>
    <row r="962" spans="1:8" ht="24" outlineLevel="1" x14ac:dyDescent="0.3">
      <c r="A962" s="62" t="s">
        <v>40</v>
      </c>
      <c r="B962" s="24">
        <f>SUM(C964:F964)</f>
        <v>0</v>
      </c>
      <c r="C962" s="194">
        <v>369.98</v>
      </c>
      <c r="D962" s="195"/>
      <c r="E962" s="194">
        <f>-C962*($F$1-100)/100</f>
        <v>277.48500000000001</v>
      </c>
      <c r="F962" s="195"/>
      <c r="G962" s="196">
        <f>E962*B962</f>
        <v>0</v>
      </c>
      <c r="H962" s="197"/>
    </row>
    <row r="963" spans="1:8" ht="14.25" customHeight="1" outlineLevel="1" x14ac:dyDescent="0.3">
      <c r="A963" s="60"/>
      <c r="B963" s="56"/>
      <c r="C963" s="51" t="s">
        <v>11</v>
      </c>
      <c r="D963" s="51" t="s">
        <v>12</v>
      </c>
      <c r="E963" s="51" t="s">
        <v>13</v>
      </c>
      <c r="F963" s="51" t="s">
        <v>14</v>
      </c>
      <c r="G963" s="51"/>
      <c r="H963" s="191" t="s">
        <v>300</v>
      </c>
    </row>
    <row r="964" spans="1:8" ht="14.25" customHeight="1" outlineLevel="1" x14ac:dyDescent="0.3">
      <c r="A964" s="60"/>
      <c r="B964" s="164" t="s">
        <v>90</v>
      </c>
      <c r="C964" s="22"/>
      <c r="D964" s="22"/>
      <c r="E964" s="22"/>
      <c r="F964" s="22"/>
      <c r="G964" s="52"/>
      <c r="H964" s="190"/>
    </row>
    <row r="965" spans="1:8" ht="14.25" customHeight="1" outlineLevel="1" x14ac:dyDescent="0.3">
      <c r="A965" s="60"/>
      <c r="B965" s="167"/>
      <c r="C965" s="168"/>
      <c r="D965" s="168"/>
      <c r="E965" s="168"/>
      <c r="F965" s="151"/>
      <c r="G965" s="52"/>
      <c r="H965" s="190"/>
    </row>
    <row r="966" spans="1:8" ht="14.25" customHeight="1" outlineLevel="1" x14ac:dyDescent="0.3">
      <c r="A966" s="60"/>
      <c r="B966" s="167"/>
      <c r="C966" s="168"/>
      <c r="D966" s="168"/>
      <c r="E966" s="168"/>
      <c r="F966" s="151"/>
      <c r="G966" s="52"/>
      <c r="H966" s="190"/>
    </row>
    <row r="967" spans="1:8" ht="14.25" customHeight="1" outlineLevel="1" x14ac:dyDescent="0.3">
      <c r="A967" s="60"/>
      <c r="B967" s="167"/>
      <c r="C967" s="168"/>
      <c r="D967" s="168"/>
      <c r="E967" s="168"/>
      <c r="F967" s="151"/>
      <c r="G967" s="52"/>
      <c r="H967" s="190"/>
    </row>
    <row r="968" spans="1:8" ht="14.25" customHeight="1" outlineLevel="1" x14ac:dyDescent="0.3">
      <c r="A968" s="60"/>
      <c r="B968" s="151"/>
      <c r="C968" s="168"/>
      <c r="D968" s="168"/>
      <c r="E968" s="168"/>
      <c r="F968" s="151"/>
      <c r="G968" s="56"/>
      <c r="H968" s="135" t="s">
        <v>291</v>
      </c>
    </row>
    <row r="969" spans="1:8" ht="14.25" customHeight="1" outlineLevel="1" x14ac:dyDescent="0.3">
      <c r="A969" s="60"/>
      <c r="B969" s="167"/>
      <c r="C969" s="168"/>
      <c r="D969" s="168"/>
      <c r="E969" s="168"/>
      <c r="F969" s="151"/>
      <c r="G969" s="56"/>
      <c r="H969" s="135" t="s">
        <v>292</v>
      </c>
    </row>
    <row r="970" spans="1:8" ht="14.25" customHeight="1" outlineLevel="1" x14ac:dyDescent="0.3">
      <c r="A970" s="60"/>
      <c r="B970" s="167"/>
      <c r="C970" s="168"/>
      <c r="D970" s="168"/>
      <c r="E970" s="168"/>
      <c r="F970" s="151"/>
      <c r="G970" s="51"/>
      <c r="H970" s="73" t="s">
        <v>268</v>
      </c>
    </row>
    <row r="971" spans="1:8" ht="14.25" customHeight="1" outlineLevel="1" x14ac:dyDescent="0.3">
      <c r="A971" s="60"/>
      <c r="B971" s="150"/>
      <c r="C971" s="150"/>
      <c r="D971" s="171"/>
      <c r="E971" s="150"/>
      <c r="F971" s="151"/>
      <c r="G971" s="51"/>
      <c r="H971" s="73" t="s">
        <v>111</v>
      </c>
    </row>
    <row r="972" spans="1:8" ht="14.25" customHeight="1" outlineLevel="1" x14ac:dyDescent="0.3">
      <c r="A972" s="60"/>
      <c r="B972" s="150"/>
      <c r="C972" s="150"/>
      <c r="D972" s="171"/>
      <c r="E972" s="150"/>
      <c r="F972" s="171"/>
      <c r="G972" s="54"/>
      <c r="H972" s="71" t="s">
        <v>148</v>
      </c>
    </row>
    <row r="973" spans="1:8" ht="14.25" customHeight="1" outlineLevel="1" x14ac:dyDescent="0.3">
      <c r="A973" s="87"/>
      <c r="B973" s="57"/>
      <c r="C973" s="58"/>
      <c r="D973" s="58"/>
      <c r="E973" s="58"/>
      <c r="F973" s="58"/>
      <c r="G973" s="69"/>
      <c r="H973" s="72"/>
    </row>
    <row r="974" spans="1:8" ht="14.25" customHeight="1" outlineLevel="1" x14ac:dyDescent="0.3">
      <c r="A974" s="36" t="s">
        <v>295</v>
      </c>
      <c r="B974" s="37" t="s">
        <v>150</v>
      </c>
      <c r="C974" s="204" t="s">
        <v>25</v>
      </c>
      <c r="D974" s="205"/>
      <c r="E974" s="204" t="s">
        <v>26</v>
      </c>
      <c r="F974" s="205"/>
      <c r="G974" s="204" t="s">
        <v>21</v>
      </c>
      <c r="H974" s="205"/>
    </row>
    <row r="975" spans="1:8" ht="18" customHeight="1" outlineLevel="1" x14ac:dyDescent="0.3">
      <c r="A975" s="62" t="s">
        <v>40</v>
      </c>
      <c r="B975" s="24">
        <f>SUM(C977:F977)</f>
        <v>0</v>
      </c>
      <c r="C975" s="194">
        <v>407.27</v>
      </c>
      <c r="D975" s="195"/>
      <c r="E975" s="194">
        <f>-C975*($F$1-100)/100</f>
        <v>305.45249999999999</v>
      </c>
      <c r="F975" s="195"/>
      <c r="G975" s="196">
        <f>E975*B975</f>
        <v>0</v>
      </c>
      <c r="H975" s="197"/>
    </row>
    <row r="976" spans="1:8" ht="14.25" customHeight="1" outlineLevel="1" x14ac:dyDescent="0.3">
      <c r="A976" s="60"/>
      <c r="B976" s="56"/>
      <c r="C976" s="51" t="s">
        <v>11</v>
      </c>
      <c r="D976" s="51" t="s">
        <v>12</v>
      </c>
      <c r="E976" s="51" t="s">
        <v>13</v>
      </c>
      <c r="F976" s="51" t="s">
        <v>14</v>
      </c>
      <c r="G976" s="51"/>
      <c r="H976" s="191" t="s">
        <v>301</v>
      </c>
    </row>
    <row r="977" spans="1:8" ht="14.25" customHeight="1" outlineLevel="1" x14ac:dyDescent="0.3">
      <c r="A977" s="60"/>
      <c r="B977" s="164" t="s">
        <v>90</v>
      </c>
      <c r="C977" s="22"/>
      <c r="D977" s="22"/>
      <c r="E977" s="22"/>
      <c r="F977" s="22"/>
      <c r="G977" s="52"/>
      <c r="H977" s="190"/>
    </row>
    <row r="978" spans="1:8" ht="14.25" customHeight="1" outlineLevel="1" x14ac:dyDescent="0.3">
      <c r="A978" s="60"/>
      <c r="B978" s="167"/>
      <c r="C978" s="168"/>
      <c r="D978" s="168"/>
      <c r="E978" s="168"/>
      <c r="F978" s="151"/>
      <c r="G978" s="52"/>
      <c r="H978" s="190"/>
    </row>
    <row r="979" spans="1:8" ht="14.25" customHeight="1" outlineLevel="1" x14ac:dyDescent="0.3">
      <c r="A979" s="60"/>
      <c r="B979" s="167"/>
      <c r="C979" s="168"/>
      <c r="D979" s="168"/>
      <c r="E979" s="168"/>
      <c r="F979" s="151"/>
      <c r="G979" s="52"/>
      <c r="H979" s="190"/>
    </row>
    <row r="980" spans="1:8" ht="14.25" customHeight="1" outlineLevel="1" x14ac:dyDescent="0.3">
      <c r="A980" s="60"/>
      <c r="B980" s="167"/>
      <c r="C980" s="168"/>
      <c r="D980" s="168"/>
      <c r="E980" s="168"/>
      <c r="F980" s="151"/>
      <c r="G980" s="52"/>
      <c r="H980" s="190"/>
    </row>
    <row r="981" spans="1:8" ht="14.25" customHeight="1" outlineLevel="1" x14ac:dyDescent="0.3">
      <c r="A981" s="60"/>
      <c r="B981" s="167"/>
      <c r="C981" s="168"/>
      <c r="D981" s="168"/>
      <c r="E981" s="168"/>
      <c r="F981" s="151"/>
      <c r="G981" s="52"/>
      <c r="H981" s="190"/>
    </row>
    <row r="982" spans="1:8" ht="14.25" customHeight="1" outlineLevel="1" x14ac:dyDescent="0.3">
      <c r="A982" s="60"/>
      <c r="B982" s="151"/>
      <c r="C982" s="168"/>
      <c r="D982" s="168"/>
      <c r="E982" s="168"/>
      <c r="F982" s="151"/>
      <c r="G982" s="56"/>
      <c r="H982" s="190"/>
    </row>
    <row r="983" spans="1:8" ht="14.25" customHeight="1" outlineLevel="1" x14ac:dyDescent="0.3">
      <c r="A983" s="60"/>
      <c r="B983" s="167"/>
      <c r="C983" s="168"/>
      <c r="D983" s="168"/>
      <c r="E983" s="168"/>
      <c r="F983" s="151"/>
      <c r="G983" s="56"/>
      <c r="H983" s="190" t="s">
        <v>305</v>
      </c>
    </row>
    <row r="984" spans="1:8" ht="14.25" customHeight="1" outlineLevel="1" x14ac:dyDescent="0.3">
      <c r="A984" s="60"/>
      <c r="B984" s="167"/>
      <c r="C984" s="168"/>
      <c r="D984" s="168"/>
      <c r="E984" s="168"/>
      <c r="F984" s="151"/>
      <c r="G984" s="51"/>
      <c r="H984" s="190"/>
    </row>
    <row r="985" spans="1:8" ht="14.25" customHeight="1" outlineLevel="1" x14ac:dyDescent="0.3">
      <c r="A985" s="60"/>
      <c r="B985" s="150"/>
      <c r="C985" s="150"/>
      <c r="D985" s="171"/>
      <c r="E985" s="150"/>
      <c r="F985" s="151"/>
      <c r="G985" s="51"/>
      <c r="H985" s="73" t="s">
        <v>268</v>
      </c>
    </row>
    <row r="986" spans="1:8" ht="14.25" customHeight="1" outlineLevel="1" x14ac:dyDescent="0.3">
      <c r="A986" s="60"/>
      <c r="B986" s="150"/>
      <c r="C986" s="150"/>
      <c r="D986" s="171"/>
      <c r="E986" s="150"/>
      <c r="F986" s="171"/>
      <c r="G986" s="54"/>
      <c r="H986" s="73" t="s">
        <v>111</v>
      </c>
    </row>
    <row r="987" spans="1:8" ht="14.25" customHeight="1" outlineLevel="1" x14ac:dyDescent="0.3">
      <c r="A987" s="87"/>
      <c r="B987" s="57"/>
      <c r="C987" s="58"/>
      <c r="D987" s="58"/>
      <c r="E987" s="58"/>
      <c r="F987" s="58"/>
      <c r="G987" s="69"/>
      <c r="H987" s="72" t="s">
        <v>148</v>
      </c>
    </row>
    <row r="988" spans="1:8" ht="18.75" x14ac:dyDescent="0.3">
      <c r="A988" s="105" t="s">
        <v>136</v>
      </c>
      <c r="B988" s="106"/>
      <c r="C988" s="107"/>
      <c r="D988" s="108"/>
      <c r="E988" s="107"/>
      <c r="F988" s="108"/>
      <c r="G988" s="108"/>
      <c r="H988" s="109"/>
    </row>
    <row r="989" spans="1:8" outlineLevel="1" x14ac:dyDescent="0.3">
      <c r="A989" s="36" t="s">
        <v>78</v>
      </c>
      <c r="B989" s="37" t="s">
        <v>150</v>
      </c>
      <c r="C989" s="204" t="s">
        <v>25</v>
      </c>
      <c r="D989" s="205"/>
      <c r="E989" s="204" t="s">
        <v>26</v>
      </c>
      <c r="F989" s="205"/>
      <c r="G989" s="204" t="s">
        <v>21</v>
      </c>
      <c r="H989" s="205"/>
    </row>
    <row r="990" spans="1:8" ht="24" outlineLevel="1" x14ac:dyDescent="0.3">
      <c r="A990" s="62" t="s">
        <v>40</v>
      </c>
      <c r="B990" s="24">
        <f>SUM(C992:E998)</f>
        <v>0</v>
      </c>
      <c r="C990" s="194">
        <v>299.8</v>
      </c>
      <c r="D990" s="195"/>
      <c r="E990" s="194">
        <f>-C990*($F$1-100)/100</f>
        <v>224.85</v>
      </c>
      <c r="F990" s="195"/>
      <c r="G990" s="196">
        <f>E990*B990</f>
        <v>0</v>
      </c>
      <c r="H990" s="197"/>
    </row>
    <row r="991" spans="1:8" ht="14.25" customHeight="1" outlineLevel="1" x14ac:dyDescent="0.3">
      <c r="A991" s="60"/>
      <c r="B991" s="56"/>
      <c r="C991" s="51" t="s">
        <v>11</v>
      </c>
      <c r="D991" s="51" t="s">
        <v>12</v>
      </c>
      <c r="E991" s="51" t="s">
        <v>13</v>
      </c>
      <c r="F991" s="86"/>
      <c r="G991" s="51"/>
      <c r="H991" s="191" t="s">
        <v>224</v>
      </c>
    </row>
    <row r="992" spans="1:8" ht="14.25" customHeight="1" outlineLevel="1" x14ac:dyDescent="0.3">
      <c r="A992" s="60"/>
      <c r="B992" s="14" t="s">
        <v>97</v>
      </c>
      <c r="C992" s="22"/>
      <c r="D992" s="42"/>
      <c r="E992" s="22"/>
      <c r="F992" s="86"/>
      <c r="G992" s="52"/>
      <c r="H992" s="190"/>
    </row>
    <row r="993" spans="1:8" ht="14.25" customHeight="1" outlineLevel="1" x14ac:dyDescent="0.3">
      <c r="A993" s="60"/>
      <c r="B993" s="17" t="s">
        <v>92</v>
      </c>
      <c r="C993" s="22"/>
      <c r="D993" s="22"/>
      <c r="E993" s="22"/>
      <c r="F993" s="86"/>
      <c r="G993" s="52"/>
      <c r="H993" s="190"/>
    </row>
    <row r="994" spans="1:8" ht="14.25" customHeight="1" outlineLevel="1" x14ac:dyDescent="0.3">
      <c r="A994" s="60"/>
      <c r="B994" s="97" t="s">
        <v>95</v>
      </c>
      <c r="C994" s="22"/>
      <c r="D994" s="22"/>
      <c r="E994" s="22"/>
      <c r="F994" s="86"/>
      <c r="G994" s="52"/>
      <c r="H994" s="190"/>
    </row>
    <row r="995" spans="1:8" ht="14.25" customHeight="1" outlineLevel="1" x14ac:dyDescent="0.3">
      <c r="A995" s="60"/>
      <c r="B995" s="13" t="s">
        <v>100</v>
      </c>
      <c r="C995" s="22"/>
      <c r="D995" s="22"/>
      <c r="E995" s="22"/>
      <c r="F995" s="86"/>
      <c r="G995" s="52"/>
      <c r="H995" s="190"/>
    </row>
    <row r="996" spans="1:8" ht="14.25" customHeight="1" outlineLevel="1" x14ac:dyDescent="0.3">
      <c r="A996" s="60"/>
      <c r="B996" s="155" t="s">
        <v>90</v>
      </c>
      <c r="C996" s="22"/>
      <c r="D996" s="22"/>
      <c r="E996" s="22"/>
      <c r="F996" s="86"/>
      <c r="G996" s="56"/>
      <c r="H996" s="190"/>
    </row>
    <row r="997" spans="1:8" ht="14.25" customHeight="1" outlineLevel="1" x14ac:dyDescent="0.3">
      <c r="A997" s="60"/>
      <c r="B997" s="16" t="s">
        <v>91</v>
      </c>
      <c r="C997" s="22"/>
      <c r="D997" s="22"/>
      <c r="E997" s="22"/>
      <c r="F997" s="86"/>
      <c r="G997" s="56"/>
      <c r="H997" s="135" t="s">
        <v>223</v>
      </c>
    </row>
    <row r="998" spans="1:8" ht="14.25" customHeight="1" outlineLevel="1" x14ac:dyDescent="0.3">
      <c r="A998" s="60"/>
      <c r="B998" s="20" t="s">
        <v>94</v>
      </c>
      <c r="C998" s="22"/>
      <c r="D998" s="22"/>
      <c r="E998" s="22"/>
      <c r="F998" s="86"/>
      <c r="G998" s="51"/>
      <c r="H998" s="73" t="s">
        <v>110</v>
      </c>
    </row>
    <row r="999" spans="1:8" ht="14.25" customHeight="1" outlineLevel="1" x14ac:dyDescent="0.3">
      <c r="A999" s="60"/>
      <c r="B999" s="56"/>
      <c r="C999" s="56"/>
      <c r="D999" s="55"/>
      <c r="E999" s="56"/>
      <c r="F999" s="86"/>
      <c r="G999" s="51"/>
      <c r="H999" s="73" t="s">
        <v>111</v>
      </c>
    </row>
    <row r="1000" spans="1:8" ht="14.25" customHeight="1" outlineLevel="1" x14ac:dyDescent="0.3">
      <c r="A1000" s="60"/>
      <c r="B1000" s="56"/>
      <c r="C1000" s="56"/>
      <c r="D1000" s="55"/>
      <c r="E1000" s="56"/>
      <c r="F1000" s="55"/>
      <c r="G1000" s="54"/>
      <c r="H1000" s="95"/>
    </row>
    <row r="1001" spans="1:8" ht="14.25" customHeight="1" outlineLevel="1" x14ac:dyDescent="0.3">
      <c r="A1001" s="87"/>
      <c r="B1001" s="57"/>
      <c r="C1001" s="58"/>
      <c r="D1001" s="58"/>
      <c r="E1001" s="58"/>
      <c r="F1001" s="58"/>
      <c r="G1001" s="69"/>
      <c r="H1001" s="72" t="s">
        <v>148</v>
      </c>
    </row>
    <row r="1002" spans="1:8" outlineLevel="1" x14ac:dyDescent="0.3">
      <c r="A1002" s="36" t="s">
        <v>79</v>
      </c>
      <c r="B1002" s="37" t="s">
        <v>150</v>
      </c>
      <c r="C1002" s="204" t="s">
        <v>25</v>
      </c>
      <c r="D1002" s="205"/>
      <c r="E1002" s="204" t="s">
        <v>26</v>
      </c>
      <c r="F1002" s="205"/>
      <c r="G1002" s="204" t="s">
        <v>21</v>
      </c>
      <c r="H1002" s="205"/>
    </row>
    <row r="1003" spans="1:8" ht="24" outlineLevel="1" x14ac:dyDescent="0.3">
      <c r="A1003" s="62" t="s">
        <v>40</v>
      </c>
      <c r="B1003" s="24">
        <f>SUM(C1005:E1010)</f>
        <v>0</v>
      </c>
      <c r="C1003" s="194">
        <v>321.3</v>
      </c>
      <c r="D1003" s="195"/>
      <c r="E1003" s="194">
        <f>-C1003*($F$1-100)/100</f>
        <v>240.97499999999999</v>
      </c>
      <c r="F1003" s="195"/>
      <c r="G1003" s="196">
        <f>E1003*B1003</f>
        <v>0</v>
      </c>
      <c r="H1003" s="197"/>
    </row>
    <row r="1004" spans="1:8" ht="14.25" customHeight="1" outlineLevel="1" x14ac:dyDescent="0.3">
      <c r="A1004" s="60"/>
      <c r="B1004" s="56"/>
      <c r="C1004" s="51" t="s">
        <v>11</v>
      </c>
      <c r="D1004" s="51" t="s">
        <v>12</v>
      </c>
      <c r="E1004" s="51" t="s">
        <v>13</v>
      </c>
      <c r="F1004" s="86"/>
      <c r="G1004" s="51"/>
      <c r="H1004" s="191" t="s">
        <v>225</v>
      </c>
    </row>
    <row r="1005" spans="1:8" ht="14.25" customHeight="1" outlineLevel="1" x14ac:dyDescent="0.3">
      <c r="A1005" s="60"/>
      <c r="B1005" s="14" t="s">
        <v>97</v>
      </c>
      <c r="C1005" s="42"/>
      <c r="D1005" s="22"/>
      <c r="E1005" s="22"/>
      <c r="F1005" s="86"/>
      <c r="G1005" s="52"/>
      <c r="H1005" s="190"/>
    </row>
    <row r="1006" spans="1:8" ht="14.25" customHeight="1" outlineLevel="1" x14ac:dyDescent="0.3">
      <c r="A1006" s="60"/>
      <c r="B1006" s="17" t="s">
        <v>92</v>
      </c>
      <c r="C1006" s="22"/>
      <c r="D1006" s="22"/>
      <c r="E1006" s="22"/>
      <c r="F1006" s="86"/>
      <c r="G1006" s="52"/>
      <c r="H1006" s="190"/>
    </row>
    <row r="1007" spans="1:8" ht="14.25" customHeight="1" outlineLevel="1" x14ac:dyDescent="0.3">
      <c r="A1007" s="60"/>
      <c r="B1007" s="19" t="s">
        <v>95</v>
      </c>
      <c r="C1007" s="22"/>
      <c r="D1007" s="22"/>
      <c r="E1007" s="22"/>
      <c r="F1007" s="86"/>
      <c r="G1007" s="52"/>
      <c r="H1007" s="190"/>
    </row>
    <row r="1008" spans="1:8" ht="14.25" customHeight="1" outlineLevel="1" x14ac:dyDescent="0.3">
      <c r="A1008" s="60"/>
      <c r="B1008" s="155" t="s">
        <v>90</v>
      </c>
      <c r="C1008" s="22"/>
      <c r="D1008" s="22"/>
      <c r="E1008" s="22"/>
      <c r="F1008" s="86"/>
      <c r="G1008" s="56"/>
      <c r="H1008" s="190"/>
    </row>
    <row r="1009" spans="1:8" ht="14.25" customHeight="1" outlineLevel="1" x14ac:dyDescent="0.3">
      <c r="A1009" s="60"/>
      <c r="B1009" s="16" t="s">
        <v>91</v>
      </c>
      <c r="C1009" s="22"/>
      <c r="D1009" s="22"/>
      <c r="E1009" s="22"/>
      <c r="F1009" s="86"/>
      <c r="G1009" s="56"/>
      <c r="H1009" s="190"/>
    </row>
    <row r="1010" spans="1:8" ht="14.25" customHeight="1" outlineLevel="1" x14ac:dyDescent="0.3">
      <c r="A1010" s="60"/>
      <c r="B1010" s="20" t="s">
        <v>94</v>
      </c>
      <c r="C1010" s="22"/>
      <c r="D1010" s="22"/>
      <c r="E1010" s="22"/>
      <c r="F1010" s="86"/>
      <c r="G1010" s="51"/>
      <c r="H1010" s="190"/>
    </row>
    <row r="1011" spans="1:8" ht="14.25" customHeight="1" outlineLevel="1" x14ac:dyDescent="0.3">
      <c r="A1011" s="60"/>
      <c r="B1011" s="147"/>
      <c r="C1011" s="147"/>
      <c r="D1011" s="147"/>
      <c r="E1011" s="147"/>
      <c r="F1011" s="55"/>
      <c r="G1011" s="56"/>
      <c r="H1011" s="190"/>
    </row>
    <row r="1012" spans="1:8" ht="14.25" customHeight="1" outlineLevel="1" x14ac:dyDescent="0.3">
      <c r="A1012" s="60"/>
      <c r="B1012" s="150"/>
      <c r="C1012" s="151"/>
      <c r="D1012" s="151"/>
      <c r="E1012" s="151"/>
      <c r="F1012" s="55"/>
      <c r="G1012" s="56"/>
      <c r="H1012" s="135" t="s">
        <v>226</v>
      </c>
    </row>
    <row r="1013" spans="1:8" ht="14.25" customHeight="1" outlineLevel="1" x14ac:dyDescent="0.3">
      <c r="A1013" s="60"/>
      <c r="B1013" s="56"/>
      <c r="C1013" s="86"/>
      <c r="D1013" s="86"/>
      <c r="E1013" s="86"/>
      <c r="F1013" s="86"/>
      <c r="G1013" s="54"/>
      <c r="H1013" s="73" t="s">
        <v>110</v>
      </c>
    </row>
    <row r="1014" spans="1:8" ht="14.25" customHeight="1" outlineLevel="1" x14ac:dyDescent="0.3">
      <c r="A1014" s="96"/>
      <c r="B1014" s="76"/>
      <c r="C1014" s="54"/>
      <c r="D1014" s="54"/>
      <c r="E1014" s="54"/>
      <c r="F1014" s="54"/>
      <c r="G1014" s="55"/>
      <c r="H1014" s="73" t="s">
        <v>111</v>
      </c>
    </row>
    <row r="1015" spans="1:8" ht="14.25" customHeight="1" outlineLevel="1" x14ac:dyDescent="0.3">
      <c r="A1015" s="87"/>
      <c r="B1015" s="57"/>
      <c r="C1015" s="58"/>
      <c r="D1015" s="58"/>
      <c r="E1015" s="58"/>
      <c r="F1015" s="58"/>
      <c r="G1015" s="69"/>
      <c r="H1015" s="72" t="s">
        <v>148</v>
      </c>
    </row>
    <row r="1016" spans="1:8" ht="18" x14ac:dyDescent="0.3">
      <c r="A1016" s="102" t="s">
        <v>137</v>
      </c>
      <c r="B1016" s="103"/>
      <c r="C1016" s="103"/>
      <c r="D1016" s="103"/>
      <c r="E1016" s="103"/>
      <c r="F1016" s="103"/>
      <c r="G1016" s="103"/>
      <c r="H1016" s="104"/>
    </row>
    <row r="1017" spans="1:8" outlineLevel="1" x14ac:dyDescent="0.3">
      <c r="A1017" s="21" t="s">
        <v>80</v>
      </c>
      <c r="B1017" s="15" t="s">
        <v>150</v>
      </c>
      <c r="C1017" s="209" t="s">
        <v>25</v>
      </c>
      <c r="D1017" s="210"/>
      <c r="E1017" s="209" t="s">
        <v>26</v>
      </c>
      <c r="F1017" s="210"/>
      <c r="G1017" s="209" t="s">
        <v>21</v>
      </c>
      <c r="H1017" s="210"/>
    </row>
    <row r="1018" spans="1:8" ht="24" outlineLevel="1" x14ac:dyDescent="0.3">
      <c r="A1018" s="62" t="s">
        <v>40</v>
      </c>
      <c r="B1018" s="24">
        <f>SUM(C1020:C1022)</f>
        <v>0</v>
      </c>
      <c r="C1018" s="194">
        <v>102.82</v>
      </c>
      <c r="D1018" s="195"/>
      <c r="E1018" s="194">
        <f>-C1018*($F$1-100)/100</f>
        <v>77.114999999999995</v>
      </c>
      <c r="F1018" s="195"/>
      <c r="G1018" s="196">
        <f>E1018*B1018</f>
        <v>0</v>
      </c>
      <c r="H1018" s="197"/>
    </row>
    <row r="1019" spans="1:8" ht="14.25" customHeight="1" outlineLevel="1" x14ac:dyDescent="0.3">
      <c r="A1019" s="60"/>
      <c r="B1019" s="56"/>
      <c r="C1019" s="51" t="s">
        <v>81</v>
      </c>
      <c r="D1019" s="54"/>
      <c r="E1019" s="54"/>
      <c r="F1019" s="86"/>
      <c r="G1019" s="51"/>
      <c r="H1019" s="191" t="s">
        <v>227</v>
      </c>
    </row>
    <row r="1020" spans="1:8" ht="14.25" customHeight="1" outlineLevel="1" x14ac:dyDescent="0.3">
      <c r="A1020" s="60"/>
      <c r="B1020" s="155" t="s">
        <v>90</v>
      </c>
      <c r="C1020" s="42"/>
      <c r="D1020" s="54"/>
      <c r="E1020" s="54"/>
      <c r="F1020" s="86"/>
      <c r="G1020" s="52"/>
      <c r="H1020" s="190"/>
    </row>
    <row r="1021" spans="1:8" ht="14.25" customHeight="1" outlineLevel="1" x14ac:dyDescent="0.3">
      <c r="A1021" s="60"/>
      <c r="B1021" s="16" t="s">
        <v>91</v>
      </c>
      <c r="C1021" s="42"/>
      <c r="D1021" s="54"/>
      <c r="E1021" s="54"/>
      <c r="F1021" s="86"/>
      <c r="G1021" s="52"/>
      <c r="H1021" s="190"/>
    </row>
    <row r="1022" spans="1:8" ht="14.25" customHeight="1" outlineLevel="1" x14ac:dyDescent="0.3">
      <c r="A1022" s="60"/>
      <c r="B1022" s="38" t="s">
        <v>102</v>
      </c>
      <c r="C1022" s="42"/>
      <c r="D1022" s="54"/>
      <c r="E1022" s="54"/>
      <c r="F1022" s="86"/>
      <c r="G1022" s="52"/>
      <c r="H1022" s="190"/>
    </row>
    <row r="1023" spans="1:8" ht="14.25" customHeight="1" outlineLevel="1" x14ac:dyDescent="0.3">
      <c r="A1023" s="60"/>
      <c r="B1023" s="53"/>
      <c r="C1023" s="53"/>
      <c r="D1023" s="56"/>
      <c r="E1023" s="55"/>
      <c r="F1023" s="86"/>
      <c r="G1023" s="52"/>
      <c r="H1023" s="64" t="s">
        <v>228</v>
      </c>
    </row>
    <row r="1024" spans="1:8" outlineLevel="1" x14ac:dyDescent="0.3">
      <c r="A1024" s="162"/>
      <c r="B1024" s="56"/>
      <c r="C1024" s="56"/>
      <c r="D1024" s="56"/>
      <c r="E1024" s="55"/>
      <c r="F1024" s="86"/>
      <c r="G1024" s="52"/>
      <c r="H1024" s="73" t="s">
        <v>274</v>
      </c>
    </row>
    <row r="1025" spans="1:8" outlineLevel="1" x14ac:dyDescent="0.3">
      <c r="A1025" s="162"/>
      <c r="B1025" s="56"/>
      <c r="C1025" s="56"/>
      <c r="D1025" s="56"/>
      <c r="E1025" s="55"/>
      <c r="F1025" s="86"/>
      <c r="G1025" s="52"/>
      <c r="H1025" s="73" t="s">
        <v>275</v>
      </c>
    </row>
    <row r="1026" spans="1:8" outlineLevel="1" x14ac:dyDescent="0.3">
      <c r="A1026" s="162"/>
      <c r="B1026" s="56"/>
      <c r="C1026" s="56"/>
      <c r="D1026" s="56"/>
      <c r="E1026" s="55"/>
      <c r="F1026" s="86"/>
      <c r="G1026" s="52"/>
      <c r="H1026" s="71" t="s">
        <v>148</v>
      </c>
    </row>
    <row r="1027" spans="1:8" outlineLevel="1" x14ac:dyDescent="0.3">
      <c r="A1027" s="21" t="s">
        <v>82</v>
      </c>
      <c r="B1027" s="15" t="s">
        <v>150</v>
      </c>
      <c r="C1027" s="209" t="s">
        <v>25</v>
      </c>
      <c r="D1027" s="210"/>
      <c r="E1027" s="209" t="s">
        <v>26</v>
      </c>
      <c r="F1027" s="210"/>
      <c r="G1027" s="209" t="s">
        <v>21</v>
      </c>
      <c r="H1027" s="210"/>
    </row>
    <row r="1028" spans="1:8" ht="24" outlineLevel="1" x14ac:dyDescent="0.3">
      <c r="A1028" s="62" t="s">
        <v>40</v>
      </c>
      <c r="B1028" s="24">
        <f>SUM(C1030:C1032)</f>
        <v>0</v>
      </c>
      <c r="C1028" s="194">
        <v>115.67</v>
      </c>
      <c r="D1028" s="195"/>
      <c r="E1028" s="194">
        <f>-C1028*($F$1-100)/100</f>
        <v>86.752499999999998</v>
      </c>
      <c r="F1028" s="195"/>
      <c r="G1028" s="196">
        <f>E1028*B1028</f>
        <v>0</v>
      </c>
      <c r="H1028" s="197"/>
    </row>
    <row r="1029" spans="1:8" ht="14.25" customHeight="1" outlineLevel="1" x14ac:dyDescent="0.3">
      <c r="A1029" s="60"/>
      <c r="B1029" s="56"/>
      <c r="C1029" s="51" t="s">
        <v>81</v>
      </c>
      <c r="D1029" s="54"/>
      <c r="E1029" s="54"/>
      <c r="F1029" s="86"/>
      <c r="G1029" s="51"/>
      <c r="H1029" s="191" t="s">
        <v>227</v>
      </c>
    </row>
    <row r="1030" spans="1:8" ht="14.25" customHeight="1" outlineLevel="1" x14ac:dyDescent="0.3">
      <c r="A1030" s="60"/>
      <c r="B1030" s="155" t="s">
        <v>90</v>
      </c>
      <c r="C1030" s="22"/>
      <c r="D1030" s="54"/>
      <c r="E1030" s="54"/>
      <c r="F1030" s="86"/>
      <c r="G1030" s="52"/>
      <c r="H1030" s="190"/>
    </row>
    <row r="1031" spans="1:8" ht="14.25" customHeight="1" outlineLevel="1" x14ac:dyDescent="0.3">
      <c r="A1031" s="60"/>
      <c r="B1031" s="16" t="s">
        <v>91</v>
      </c>
      <c r="C1031" s="22"/>
      <c r="D1031" s="54"/>
      <c r="E1031" s="54"/>
      <c r="F1031" s="86"/>
      <c r="G1031" s="52"/>
      <c r="H1031" s="190"/>
    </row>
    <row r="1032" spans="1:8" ht="14.25" customHeight="1" outlineLevel="1" x14ac:dyDescent="0.3">
      <c r="A1032" s="60"/>
      <c r="B1032" s="38" t="s">
        <v>102</v>
      </c>
      <c r="C1032" s="22"/>
      <c r="D1032" s="54"/>
      <c r="E1032" s="54"/>
      <c r="F1032" s="86"/>
      <c r="G1032" s="52"/>
      <c r="H1032" s="190"/>
    </row>
    <row r="1033" spans="1:8" ht="14.25" customHeight="1" outlineLevel="1" x14ac:dyDescent="0.3">
      <c r="A1033" s="60"/>
      <c r="B1033" s="53"/>
      <c r="C1033" s="53"/>
      <c r="D1033" s="56"/>
      <c r="E1033" s="55"/>
      <c r="F1033" s="86"/>
      <c r="G1033" s="52"/>
      <c r="H1033" s="64" t="s">
        <v>228</v>
      </c>
    </row>
    <row r="1034" spans="1:8" outlineLevel="1" x14ac:dyDescent="0.3">
      <c r="A1034" s="60"/>
      <c r="B1034" s="56"/>
      <c r="C1034" s="56"/>
      <c r="D1034" s="56"/>
      <c r="E1034" s="55"/>
      <c r="F1034" s="86"/>
      <c r="G1034" s="52"/>
      <c r="H1034" s="73" t="s">
        <v>274</v>
      </c>
    </row>
    <row r="1035" spans="1:8" outlineLevel="1" x14ac:dyDescent="0.3">
      <c r="A1035" s="60"/>
      <c r="B1035" s="56"/>
      <c r="C1035" s="56"/>
      <c r="D1035" s="56"/>
      <c r="E1035" s="55"/>
      <c r="F1035" s="86"/>
      <c r="G1035" s="52"/>
      <c r="H1035" s="73" t="s">
        <v>275</v>
      </c>
    </row>
    <row r="1036" spans="1:8" outlineLevel="1" x14ac:dyDescent="0.3">
      <c r="A1036" s="60"/>
      <c r="B1036" s="56"/>
      <c r="C1036" s="56"/>
      <c r="D1036" s="56"/>
      <c r="E1036" s="55"/>
      <c r="F1036" s="86"/>
      <c r="G1036" s="52"/>
      <c r="H1036" s="71" t="s">
        <v>148</v>
      </c>
    </row>
    <row r="1037" spans="1:8" outlineLevel="1" x14ac:dyDescent="0.3">
      <c r="A1037" s="21" t="s">
        <v>83</v>
      </c>
      <c r="B1037" s="15" t="s">
        <v>150</v>
      </c>
      <c r="C1037" s="209" t="s">
        <v>25</v>
      </c>
      <c r="D1037" s="210"/>
      <c r="E1037" s="209" t="s">
        <v>26</v>
      </c>
      <c r="F1037" s="210"/>
      <c r="G1037" s="209" t="s">
        <v>21</v>
      </c>
      <c r="H1037" s="210"/>
    </row>
    <row r="1038" spans="1:8" ht="24" outlineLevel="1" x14ac:dyDescent="0.3">
      <c r="A1038" s="62" t="s">
        <v>40</v>
      </c>
      <c r="B1038" s="24">
        <f>SUM(C1040:C1042)</f>
        <v>0</v>
      </c>
      <c r="C1038" s="194">
        <v>124.24</v>
      </c>
      <c r="D1038" s="195"/>
      <c r="E1038" s="194">
        <f>-C1038*($F$1-100)/100</f>
        <v>93.18</v>
      </c>
      <c r="F1038" s="195"/>
      <c r="G1038" s="196">
        <f>E1038*B1038</f>
        <v>0</v>
      </c>
      <c r="H1038" s="197"/>
    </row>
    <row r="1039" spans="1:8" ht="14.25" customHeight="1" outlineLevel="1" x14ac:dyDescent="0.3">
      <c r="A1039" s="60"/>
      <c r="B1039" s="56"/>
      <c r="C1039" s="51" t="s">
        <v>81</v>
      </c>
      <c r="D1039" s="54"/>
      <c r="E1039" s="54"/>
      <c r="F1039" s="86"/>
      <c r="G1039" s="51"/>
      <c r="H1039" s="191" t="s">
        <v>229</v>
      </c>
    </row>
    <row r="1040" spans="1:8" ht="14.25" customHeight="1" outlineLevel="1" x14ac:dyDescent="0.3">
      <c r="A1040" s="60"/>
      <c r="B1040" s="155" t="s">
        <v>90</v>
      </c>
      <c r="C1040" s="22"/>
      <c r="D1040" s="54"/>
      <c r="E1040" s="54"/>
      <c r="F1040" s="86"/>
      <c r="G1040" s="52"/>
      <c r="H1040" s="190"/>
    </row>
    <row r="1041" spans="1:8" ht="14.25" customHeight="1" outlineLevel="1" x14ac:dyDescent="0.3">
      <c r="A1041" s="60"/>
      <c r="B1041" s="16" t="s">
        <v>91</v>
      </c>
      <c r="C1041" s="22"/>
      <c r="D1041" s="54"/>
      <c r="E1041" s="54"/>
      <c r="F1041" s="86"/>
      <c r="G1041" s="52"/>
      <c r="H1041" s="190"/>
    </row>
    <row r="1042" spans="1:8" ht="14.25" customHeight="1" outlineLevel="1" x14ac:dyDescent="0.3">
      <c r="A1042" s="60"/>
      <c r="B1042" s="38" t="s">
        <v>102</v>
      </c>
      <c r="C1042" s="22"/>
      <c r="D1042" s="56"/>
      <c r="E1042" s="55"/>
      <c r="F1042" s="86"/>
      <c r="G1042" s="52"/>
      <c r="H1042" s="64" t="s">
        <v>230</v>
      </c>
    </row>
    <row r="1043" spans="1:8" outlineLevel="1" x14ac:dyDescent="0.3">
      <c r="A1043" s="60"/>
      <c r="B1043" s="56"/>
      <c r="C1043" s="56"/>
      <c r="D1043" s="56"/>
      <c r="E1043" s="55"/>
      <c r="F1043" s="86"/>
      <c r="G1043" s="52"/>
      <c r="H1043" s="73" t="s">
        <v>274</v>
      </c>
    </row>
    <row r="1044" spans="1:8" outlineLevel="1" x14ac:dyDescent="0.3">
      <c r="A1044" s="60"/>
      <c r="B1044" s="56"/>
      <c r="C1044" s="56"/>
      <c r="D1044" s="56"/>
      <c r="E1044" s="55"/>
      <c r="F1044" s="86"/>
      <c r="G1044" s="52"/>
      <c r="H1044" s="73" t="s">
        <v>275</v>
      </c>
    </row>
    <row r="1045" spans="1:8" outlineLevel="1" x14ac:dyDescent="0.3">
      <c r="A1045" s="60"/>
      <c r="B1045" s="56"/>
      <c r="C1045" s="56"/>
      <c r="D1045" s="56"/>
      <c r="E1045" s="55"/>
      <c r="F1045" s="86"/>
      <c r="G1045" s="52"/>
      <c r="H1045" s="71" t="s">
        <v>148</v>
      </c>
    </row>
    <row r="1046" spans="1:8" outlineLevel="1" x14ac:dyDescent="0.3">
      <c r="A1046" s="21" t="s">
        <v>84</v>
      </c>
      <c r="B1046" s="15" t="s">
        <v>150</v>
      </c>
      <c r="C1046" s="209" t="s">
        <v>25</v>
      </c>
      <c r="D1046" s="210"/>
      <c r="E1046" s="209" t="s">
        <v>26</v>
      </c>
      <c r="F1046" s="210"/>
      <c r="G1046" s="209" t="s">
        <v>21</v>
      </c>
      <c r="H1046" s="210"/>
    </row>
    <row r="1047" spans="1:8" ht="24" outlineLevel="1" x14ac:dyDescent="0.3">
      <c r="A1047" s="62" t="s">
        <v>40</v>
      </c>
      <c r="B1047" s="24">
        <f>SUM(C1049:C1051)</f>
        <v>0</v>
      </c>
      <c r="C1047" s="194">
        <v>137.09</v>
      </c>
      <c r="D1047" s="195"/>
      <c r="E1047" s="194">
        <f>-C1047*($F$1-100)/100</f>
        <v>102.8175</v>
      </c>
      <c r="F1047" s="195"/>
      <c r="G1047" s="196">
        <f>E1047*B1047</f>
        <v>0</v>
      </c>
      <c r="H1047" s="197"/>
    </row>
    <row r="1048" spans="1:8" ht="14.25" customHeight="1" outlineLevel="1" x14ac:dyDescent="0.3">
      <c r="A1048" s="60"/>
      <c r="B1048" s="56"/>
      <c r="C1048" s="51" t="s">
        <v>81</v>
      </c>
      <c r="D1048" s="54"/>
      <c r="E1048" s="54"/>
      <c r="F1048" s="86"/>
      <c r="G1048" s="51"/>
      <c r="H1048" s="191" t="s">
        <v>229</v>
      </c>
    </row>
    <row r="1049" spans="1:8" ht="14.25" customHeight="1" outlineLevel="1" x14ac:dyDescent="0.3">
      <c r="A1049" s="60"/>
      <c r="B1049" s="155" t="s">
        <v>90</v>
      </c>
      <c r="C1049" s="22"/>
      <c r="D1049" s="54"/>
      <c r="E1049" s="54"/>
      <c r="F1049" s="86"/>
      <c r="G1049" s="52"/>
      <c r="H1049" s="190"/>
    </row>
    <row r="1050" spans="1:8" ht="14.25" customHeight="1" outlineLevel="1" x14ac:dyDescent="0.3">
      <c r="A1050" s="60"/>
      <c r="B1050" s="16" t="s">
        <v>91</v>
      </c>
      <c r="C1050" s="22"/>
      <c r="D1050" s="54"/>
      <c r="E1050" s="54"/>
      <c r="F1050" s="86"/>
      <c r="G1050" s="52"/>
      <c r="H1050" s="190"/>
    </row>
    <row r="1051" spans="1:8" ht="14.25" customHeight="1" outlineLevel="1" x14ac:dyDescent="0.3">
      <c r="A1051" s="60"/>
      <c r="B1051" s="38" t="s">
        <v>102</v>
      </c>
      <c r="C1051" s="22"/>
      <c r="D1051" s="56"/>
      <c r="E1051" s="55"/>
      <c r="F1051" s="86"/>
      <c r="G1051" s="52"/>
      <c r="H1051" s="64" t="s">
        <v>230</v>
      </c>
    </row>
    <row r="1052" spans="1:8" outlineLevel="1" x14ac:dyDescent="0.3">
      <c r="A1052" s="60"/>
      <c r="B1052" s="56"/>
      <c r="C1052" s="56"/>
      <c r="D1052" s="56"/>
      <c r="E1052" s="55"/>
      <c r="F1052" s="86"/>
      <c r="G1052" s="52"/>
      <c r="H1052" s="73" t="s">
        <v>274</v>
      </c>
    </row>
    <row r="1053" spans="1:8" outlineLevel="1" x14ac:dyDescent="0.3">
      <c r="A1053" s="60"/>
      <c r="B1053" s="56"/>
      <c r="C1053" s="56"/>
      <c r="D1053" s="56"/>
      <c r="E1053" s="55"/>
      <c r="F1053" s="86"/>
      <c r="G1053" s="52"/>
      <c r="H1053" s="73" t="s">
        <v>275</v>
      </c>
    </row>
    <row r="1054" spans="1:8" outlineLevel="1" x14ac:dyDescent="0.3">
      <c r="A1054" s="60"/>
      <c r="B1054" s="56"/>
      <c r="C1054" s="56"/>
      <c r="D1054" s="56"/>
      <c r="E1054" s="55"/>
      <c r="F1054" s="86"/>
      <c r="G1054" s="52"/>
      <c r="H1054" s="71" t="s">
        <v>148</v>
      </c>
    </row>
    <row r="1055" spans="1:8" ht="18.75" x14ac:dyDescent="0.3">
      <c r="A1055" s="98" t="s">
        <v>30</v>
      </c>
      <c r="B1055" s="99"/>
      <c r="C1055" s="100"/>
      <c r="D1055" s="100"/>
      <c r="E1055" s="100"/>
      <c r="F1055" s="100"/>
      <c r="G1055" s="100"/>
      <c r="H1055" s="101"/>
    </row>
    <row r="1056" spans="1:8" outlineLevel="1" x14ac:dyDescent="0.3">
      <c r="A1056" s="21" t="s">
        <v>85</v>
      </c>
      <c r="B1056" s="15" t="s">
        <v>150</v>
      </c>
      <c r="C1056" s="209" t="s">
        <v>25</v>
      </c>
      <c r="D1056" s="210"/>
      <c r="E1056" s="209" t="s">
        <v>26</v>
      </c>
      <c r="F1056" s="210"/>
      <c r="G1056" s="209" t="s">
        <v>21</v>
      </c>
      <c r="H1056" s="210"/>
    </row>
    <row r="1057" spans="1:8" ht="24" outlineLevel="1" x14ac:dyDescent="0.3">
      <c r="A1057" s="62" t="s">
        <v>40</v>
      </c>
      <c r="B1057" s="24">
        <f>SUM(C1059:E1059)</f>
        <v>0</v>
      </c>
      <c r="C1057" s="194">
        <v>306.18</v>
      </c>
      <c r="D1057" s="195"/>
      <c r="E1057" s="194">
        <f>-C1057*($F$1-100)/100</f>
        <v>229.63499999999999</v>
      </c>
      <c r="F1057" s="195"/>
      <c r="G1057" s="196">
        <f>E1057*B1057</f>
        <v>0</v>
      </c>
      <c r="H1057" s="197"/>
    </row>
    <row r="1058" spans="1:8" ht="14.25" customHeight="1" outlineLevel="1" x14ac:dyDescent="0.3">
      <c r="A1058" s="60"/>
      <c r="B1058" s="56"/>
      <c r="C1058" s="51" t="s">
        <v>11</v>
      </c>
      <c r="D1058" s="51" t="s">
        <v>12</v>
      </c>
      <c r="E1058" s="51" t="s">
        <v>13</v>
      </c>
      <c r="F1058" s="55"/>
      <c r="G1058" s="51"/>
      <c r="H1058" s="191" t="s">
        <v>232</v>
      </c>
    </row>
    <row r="1059" spans="1:8" outlineLevel="1" x14ac:dyDescent="0.3">
      <c r="A1059" s="60"/>
      <c r="B1059" s="155" t="s">
        <v>90</v>
      </c>
      <c r="C1059" s="22"/>
      <c r="D1059" s="22"/>
      <c r="E1059" s="22"/>
      <c r="F1059" s="55"/>
      <c r="G1059" s="51"/>
      <c r="H1059" s="190"/>
    </row>
    <row r="1060" spans="1:8" outlineLevel="1" x14ac:dyDescent="0.3">
      <c r="A1060" s="60"/>
      <c r="B1060" s="54"/>
      <c r="C1060" s="56"/>
      <c r="D1060" s="55"/>
      <c r="E1060" s="56"/>
      <c r="F1060" s="55"/>
      <c r="G1060" s="54"/>
      <c r="H1060" s="190" t="s">
        <v>219</v>
      </c>
    </row>
    <row r="1061" spans="1:8" outlineLevel="1" x14ac:dyDescent="0.3">
      <c r="A1061" s="60"/>
      <c r="B1061" s="54"/>
      <c r="C1061" s="54"/>
      <c r="D1061" s="56"/>
      <c r="E1061" s="54"/>
      <c r="F1061" s="56"/>
      <c r="G1061" s="54"/>
      <c r="H1061" s="190"/>
    </row>
    <row r="1062" spans="1:8" outlineLevel="1" x14ac:dyDescent="0.3">
      <c r="A1062" s="60"/>
      <c r="B1062" s="54"/>
      <c r="C1062" s="54"/>
      <c r="D1062" s="56"/>
      <c r="E1062" s="54"/>
      <c r="F1062" s="56"/>
      <c r="G1062" s="54"/>
      <c r="H1062" s="73" t="s">
        <v>110</v>
      </c>
    </row>
    <row r="1063" spans="1:8" outlineLevel="1" x14ac:dyDescent="0.3">
      <c r="A1063" s="60"/>
      <c r="B1063" s="54"/>
      <c r="C1063" s="56"/>
      <c r="D1063" s="56"/>
      <c r="E1063" s="54"/>
      <c r="F1063" s="56"/>
      <c r="G1063" s="54"/>
      <c r="H1063" s="73" t="s">
        <v>111</v>
      </c>
    </row>
    <row r="1064" spans="1:8" outlineLevel="1" x14ac:dyDescent="0.3">
      <c r="A1064" s="60"/>
      <c r="B1064" s="54"/>
      <c r="C1064" s="86"/>
      <c r="D1064" s="56"/>
      <c r="E1064" s="54"/>
      <c r="F1064" s="56"/>
      <c r="G1064" s="54"/>
      <c r="H1064" s="138" t="s">
        <v>148</v>
      </c>
    </row>
    <row r="1065" spans="1:8" outlineLevel="1" x14ac:dyDescent="0.3">
      <c r="A1065" s="60"/>
      <c r="B1065" s="54"/>
      <c r="C1065" s="54"/>
      <c r="D1065" s="54"/>
      <c r="E1065" s="54"/>
      <c r="F1065" s="54"/>
      <c r="G1065" s="56"/>
      <c r="H1065" s="138"/>
    </row>
    <row r="1066" spans="1:8" outlineLevel="1" x14ac:dyDescent="0.3">
      <c r="A1066" s="60"/>
      <c r="B1066" s="56"/>
      <c r="C1066" s="86"/>
      <c r="D1066" s="86"/>
      <c r="E1066" s="86"/>
      <c r="F1066" s="86"/>
      <c r="G1066" s="54"/>
      <c r="H1066" s="161"/>
    </row>
    <row r="1067" spans="1:8" outlineLevel="1" x14ac:dyDescent="0.3">
      <c r="A1067" s="87"/>
      <c r="B1067" s="57"/>
      <c r="C1067" s="58"/>
      <c r="D1067" s="58"/>
      <c r="E1067" s="58"/>
      <c r="F1067" s="58"/>
      <c r="G1067" s="55"/>
      <c r="H1067" s="161"/>
    </row>
    <row r="1068" spans="1:8" outlineLevel="1" x14ac:dyDescent="0.3">
      <c r="A1068" s="36" t="s">
        <v>244</v>
      </c>
      <c r="B1068" s="37" t="s">
        <v>150</v>
      </c>
      <c r="C1068" s="204" t="s">
        <v>25</v>
      </c>
      <c r="D1068" s="205"/>
      <c r="E1068" s="204" t="s">
        <v>26</v>
      </c>
      <c r="F1068" s="205"/>
      <c r="G1068" s="189" t="s">
        <v>21</v>
      </c>
      <c r="H1068" s="189"/>
    </row>
    <row r="1069" spans="1:8" ht="24" outlineLevel="1" x14ac:dyDescent="0.3">
      <c r="A1069" s="62" t="s">
        <v>40</v>
      </c>
      <c r="B1069" s="24">
        <f>SUM(C1071:E1072)</f>
        <v>0</v>
      </c>
      <c r="C1069" s="194">
        <v>306.18</v>
      </c>
      <c r="D1069" s="195"/>
      <c r="E1069" s="194">
        <f>-C1069*($F$1-100)/100</f>
        <v>229.63499999999999</v>
      </c>
      <c r="F1069" s="195"/>
      <c r="G1069" s="196">
        <f>E1069*B1069</f>
        <v>0</v>
      </c>
      <c r="H1069" s="197"/>
    </row>
    <row r="1070" spans="1:8" ht="14.25" customHeight="1" outlineLevel="1" x14ac:dyDescent="0.3">
      <c r="A1070" s="60"/>
      <c r="B1070" s="56"/>
      <c r="C1070" s="51" t="s">
        <v>11</v>
      </c>
      <c r="D1070" s="51" t="s">
        <v>12</v>
      </c>
      <c r="E1070" s="51" t="s">
        <v>13</v>
      </c>
      <c r="F1070" s="56"/>
      <c r="G1070" s="51"/>
      <c r="H1070" s="191" t="s">
        <v>233</v>
      </c>
    </row>
    <row r="1071" spans="1:8" outlineLevel="1" x14ac:dyDescent="0.3">
      <c r="A1071" s="60"/>
      <c r="B1071" s="155" t="s">
        <v>90</v>
      </c>
      <c r="C1071" s="22"/>
      <c r="D1071" s="22"/>
      <c r="E1071" s="22"/>
      <c r="F1071" s="56"/>
      <c r="G1071" s="51"/>
      <c r="H1071" s="190"/>
    </row>
    <row r="1072" spans="1:8" outlineLevel="1" x14ac:dyDescent="0.3">
      <c r="A1072" s="60"/>
      <c r="B1072" s="28" t="s">
        <v>96</v>
      </c>
      <c r="C1072" s="22"/>
      <c r="D1072" s="22"/>
      <c r="E1072" s="22"/>
      <c r="F1072" s="56"/>
      <c r="G1072" s="54"/>
      <c r="H1072" s="190"/>
    </row>
    <row r="1073" spans="1:8" outlineLevel="1" x14ac:dyDescent="0.3">
      <c r="A1073" s="60"/>
      <c r="B1073" s="53"/>
      <c r="C1073" s="53"/>
      <c r="D1073" s="53"/>
      <c r="E1073" s="53"/>
      <c r="F1073" s="56"/>
      <c r="G1073" s="54"/>
      <c r="H1073" s="190" t="s">
        <v>183</v>
      </c>
    </row>
    <row r="1074" spans="1:8" outlineLevel="1" x14ac:dyDescent="0.3">
      <c r="A1074" s="60"/>
      <c r="B1074" s="54"/>
      <c r="C1074" s="54"/>
      <c r="D1074" s="56"/>
      <c r="E1074" s="54"/>
      <c r="F1074" s="56"/>
      <c r="G1074" s="54"/>
      <c r="H1074" s="190"/>
    </row>
    <row r="1075" spans="1:8" outlineLevel="1" x14ac:dyDescent="0.3">
      <c r="A1075" s="60"/>
      <c r="B1075" s="54"/>
      <c r="C1075" s="56"/>
      <c r="D1075" s="56"/>
      <c r="E1075" s="54"/>
      <c r="F1075" s="56"/>
      <c r="G1075" s="54"/>
      <c r="H1075" s="73" t="s">
        <v>110</v>
      </c>
    </row>
    <row r="1076" spans="1:8" outlineLevel="1" x14ac:dyDescent="0.3">
      <c r="A1076" s="60"/>
      <c r="B1076" s="54"/>
      <c r="C1076" s="86"/>
      <c r="D1076" s="56"/>
      <c r="E1076" s="54"/>
      <c r="F1076" s="56"/>
      <c r="G1076" s="54"/>
      <c r="H1076" s="73" t="s">
        <v>111</v>
      </c>
    </row>
    <row r="1077" spans="1:8" outlineLevel="1" x14ac:dyDescent="0.3">
      <c r="A1077" s="60"/>
      <c r="B1077" s="54"/>
      <c r="C1077" s="54"/>
      <c r="D1077" s="54"/>
      <c r="E1077" s="54"/>
      <c r="F1077" s="54"/>
      <c r="G1077" s="56"/>
      <c r="H1077" s="138" t="s">
        <v>148</v>
      </c>
    </row>
    <row r="1078" spans="1:8" outlineLevel="1" x14ac:dyDescent="0.3">
      <c r="A1078" s="60"/>
      <c r="B1078" s="56"/>
      <c r="C1078" s="86"/>
      <c r="D1078" s="86"/>
      <c r="E1078" s="86"/>
      <c r="F1078" s="86"/>
      <c r="G1078" s="54"/>
      <c r="H1078" s="95"/>
    </row>
    <row r="1079" spans="1:8" outlineLevel="1" x14ac:dyDescent="0.3">
      <c r="A1079" s="87"/>
      <c r="B1079" s="57"/>
      <c r="C1079" s="58"/>
      <c r="D1079" s="58"/>
      <c r="E1079" s="58"/>
      <c r="F1079" s="58"/>
      <c r="G1079" s="55"/>
      <c r="H1079" s="161"/>
    </row>
    <row r="1080" spans="1:8" outlineLevel="1" x14ac:dyDescent="0.3">
      <c r="A1080" s="36" t="s">
        <v>27</v>
      </c>
      <c r="B1080" s="37" t="s">
        <v>150</v>
      </c>
      <c r="C1080" s="204" t="s">
        <v>25</v>
      </c>
      <c r="D1080" s="205"/>
      <c r="E1080" s="204" t="s">
        <v>26</v>
      </c>
      <c r="F1080" s="205"/>
      <c r="G1080" s="189" t="s">
        <v>21</v>
      </c>
      <c r="H1080" s="189"/>
    </row>
    <row r="1081" spans="1:8" ht="24" outlineLevel="1" x14ac:dyDescent="0.3">
      <c r="A1081" s="62" t="s">
        <v>40</v>
      </c>
      <c r="B1081" s="24">
        <f>SUM(C1083:E1085)</f>
        <v>0</v>
      </c>
      <c r="C1081" s="194">
        <v>283.5</v>
      </c>
      <c r="D1081" s="195"/>
      <c r="E1081" s="194">
        <f>-C1081*($F$1-100)/100</f>
        <v>212.625</v>
      </c>
      <c r="F1081" s="195"/>
      <c r="G1081" s="196">
        <f>E1081*B1081</f>
        <v>0</v>
      </c>
      <c r="H1081" s="197"/>
    </row>
    <row r="1082" spans="1:8" outlineLevel="1" x14ac:dyDescent="0.3">
      <c r="A1082" s="60"/>
      <c r="B1082" s="56"/>
      <c r="C1082" s="51" t="s">
        <v>11</v>
      </c>
      <c r="D1082" s="51" t="s">
        <v>12</v>
      </c>
      <c r="E1082" s="51" t="s">
        <v>13</v>
      </c>
      <c r="F1082" s="56"/>
      <c r="G1082" s="51"/>
      <c r="H1082" s="191" t="s">
        <v>234</v>
      </c>
    </row>
    <row r="1083" spans="1:8" outlineLevel="1" x14ac:dyDescent="0.3">
      <c r="A1083" s="60"/>
      <c r="B1083" s="155" t="s">
        <v>90</v>
      </c>
      <c r="C1083" s="22"/>
      <c r="D1083" s="22"/>
      <c r="E1083" s="22"/>
      <c r="F1083" s="56"/>
      <c r="G1083" s="51"/>
      <c r="H1083" s="190"/>
    </row>
    <row r="1084" spans="1:8" outlineLevel="1" x14ac:dyDescent="0.3">
      <c r="A1084" s="60"/>
      <c r="B1084" s="39" t="s">
        <v>91</v>
      </c>
      <c r="C1084" s="32"/>
      <c r="D1084" s="32"/>
      <c r="E1084" s="32"/>
      <c r="F1084" s="56"/>
      <c r="G1084" s="54"/>
      <c r="H1084" s="190"/>
    </row>
    <row r="1085" spans="1:8" outlineLevel="1" x14ac:dyDescent="0.3">
      <c r="A1085" s="60"/>
      <c r="B1085" s="28" t="s">
        <v>96</v>
      </c>
      <c r="C1085" s="22"/>
      <c r="D1085" s="22"/>
      <c r="E1085" s="22"/>
      <c r="F1085" s="56"/>
      <c r="G1085" s="54"/>
      <c r="H1085" s="190"/>
    </row>
    <row r="1086" spans="1:8" outlineLevel="1" x14ac:dyDescent="0.3">
      <c r="A1086" s="60"/>
      <c r="B1086" s="54"/>
      <c r="C1086" s="56"/>
      <c r="D1086" s="55"/>
      <c r="E1086" s="56"/>
      <c r="F1086" s="56"/>
      <c r="G1086" s="54"/>
      <c r="H1086" s="190" t="s">
        <v>235</v>
      </c>
    </row>
    <row r="1087" spans="1:8" outlineLevel="1" x14ac:dyDescent="0.3">
      <c r="A1087" s="60"/>
      <c r="B1087" s="54"/>
      <c r="C1087" s="56"/>
      <c r="D1087" s="56"/>
      <c r="E1087" s="54"/>
      <c r="F1087" s="56"/>
      <c r="G1087" s="54"/>
      <c r="H1087" s="190"/>
    </row>
    <row r="1088" spans="1:8" outlineLevel="1" x14ac:dyDescent="0.3">
      <c r="A1088" s="60"/>
      <c r="B1088" s="54"/>
      <c r="C1088" s="86"/>
      <c r="D1088" s="56"/>
      <c r="E1088" s="54"/>
      <c r="F1088" s="56"/>
      <c r="G1088" s="54"/>
      <c r="H1088" s="73" t="s">
        <v>110</v>
      </c>
    </row>
    <row r="1089" spans="1:8" outlineLevel="1" x14ac:dyDescent="0.3">
      <c r="A1089" s="60"/>
      <c r="B1089" s="54"/>
      <c r="C1089" s="54"/>
      <c r="D1089" s="54"/>
      <c r="E1089" s="54"/>
      <c r="F1089" s="54"/>
      <c r="G1089" s="56"/>
      <c r="H1089" s="73" t="s">
        <v>111</v>
      </c>
    </row>
    <row r="1090" spans="1:8" outlineLevel="1" x14ac:dyDescent="0.3">
      <c r="A1090" s="60"/>
      <c r="B1090" s="56"/>
      <c r="C1090" s="86"/>
      <c r="D1090" s="86"/>
      <c r="E1090" s="86"/>
      <c r="F1090" s="86"/>
      <c r="G1090" s="54"/>
      <c r="H1090" s="138" t="s">
        <v>148</v>
      </c>
    </row>
    <row r="1091" spans="1:8" outlineLevel="1" x14ac:dyDescent="0.3">
      <c r="A1091" s="87"/>
      <c r="B1091" s="57"/>
      <c r="C1091" s="58"/>
      <c r="D1091" s="58"/>
      <c r="E1091" s="58"/>
      <c r="F1091" s="58"/>
      <c r="G1091" s="55"/>
      <c r="H1091" s="161"/>
    </row>
    <row r="1092" spans="1:8" outlineLevel="1" x14ac:dyDescent="0.3">
      <c r="A1092" s="36" t="s">
        <v>86</v>
      </c>
      <c r="B1092" s="37" t="s">
        <v>150</v>
      </c>
      <c r="C1092" s="204" t="s">
        <v>25</v>
      </c>
      <c r="D1092" s="205"/>
      <c r="E1092" s="204" t="s">
        <v>26</v>
      </c>
      <c r="F1092" s="205"/>
      <c r="G1092" s="189" t="s">
        <v>21</v>
      </c>
      <c r="H1092" s="189"/>
    </row>
    <row r="1093" spans="1:8" ht="24" outlineLevel="1" x14ac:dyDescent="0.3">
      <c r="A1093" s="62" t="s">
        <v>40</v>
      </c>
      <c r="B1093" s="24">
        <f>SUM(C1096:E1096)</f>
        <v>0</v>
      </c>
      <c r="C1093" s="194">
        <v>306.18</v>
      </c>
      <c r="D1093" s="195"/>
      <c r="E1093" s="194">
        <f>-C1093*($F$1-100)/100</f>
        <v>229.63499999999999</v>
      </c>
      <c r="F1093" s="195"/>
      <c r="G1093" s="196">
        <f>E1093*B1093</f>
        <v>0</v>
      </c>
      <c r="H1093" s="197"/>
    </row>
    <row r="1094" spans="1:8" outlineLevel="1" x14ac:dyDescent="0.3">
      <c r="A1094" s="60"/>
      <c r="B1094" s="56"/>
      <c r="C1094" s="54"/>
      <c r="D1094" s="86"/>
      <c r="E1094" s="86"/>
      <c r="F1094" s="86"/>
      <c r="G1094" s="51"/>
      <c r="H1094" s="191" t="s">
        <v>236</v>
      </c>
    </row>
    <row r="1095" spans="1:8" outlineLevel="1" x14ac:dyDescent="0.3">
      <c r="A1095" s="60"/>
      <c r="B1095" s="54"/>
      <c r="C1095" s="51" t="s">
        <v>11</v>
      </c>
      <c r="D1095" s="51" t="s">
        <v>12</v>
      </c>
      <c r="E1095" s="51" t="s">
        <v>13</v>
      </c>
      <c r="F1095" s="56"/>
      <c r="G1095" s="51"/>
      <c r="H1095" s="190"/>
    </row>
    <row r="1096" spans="1:8" outlineLevel="1" x14ac:dyDescent="0.3">
      <c r="A1096" s="60"/>
      <c r="B1096" s="155" t="s">
        <v>90</v>
      </c>
      <c r="C1096" s="32"/>
      <c r="D1096" s="32"/>
      <c r="E1096" s="32"/>
      <c r="F1096" s="56"/>
      <c r="G1096" s="54"/>
      <c r="H1096" s="190"/>
    </row>
    <row r="1097" spans="1:8" outlineLevel="1" x14ac:dyDescent="0.3">
      <c r="A1097" s="60"/>
      <c r="B1097" s="54"/>
      <c r="C1097" s="54"/>
      <c r="D1097" s="56"/>
      <c r="E1097" s="56"/>
      <c r="F1097" s="56"/>
      <c r="G1097" s="56"/>
      <c r="H1097" s="190"/>
    </row>
    <row r="1098" spans="1:8" outlineLevel="1" x14ac:dyDescent="0.3">
      <c r="A1098" s="60"/>
      <c r="B1098" s="54"/>
      <c r="C1098" s="56"/>
      <c r="D1098" s="55"/>
      <c r="E1098" s="56"/>
      <c r="F1098" s="56"/>
      <c r="G1098" s="54"/>
      <c r="H1098" s="190" t="s">
        <v>237</v>
      </c>
    </row>
    <row r="1099" spans="1:8" outlineLevel="1" x14ac:dyDescent="0.3">
      <c r="A1099" s="60"/>
      <c r="B1099" s="54"/>
      <c r="C1099" s="56"/>
      <c r="D1099" s="56"/>
      <c r="E1099" s="54"/>
      <c r="F1099" s="56"/>
      <c r="G1099" s="54"/>
      <c r="H1099" s="190"/>
    </row>
    <row r="1100" spans="1:8" outlineLevel="1" x14ac:dyDescent="0.3">
      <c r="A1100" s="60"/>
      <c r="B1100" s="54"/>
      <c r="C1100" s="86"/>
      <c r="D1100" s="56"/>
      <c r="E1100" s="54"/>
      <c r="F1100" s="56"/>
      <c r="G1100" s="54"/>
      <c r="H1100" s="73" t="s">
        <v>110</v>
      </c>
    </row>
    <row r="1101" spans="1:8" outlineLevel="1" x14ac:dyDescent="0.3">
      <c r="A1101" s="60"/>
      <c r="B1101" s="54"/>
      <c r="C1101" s="54"/>
      <c r="D1101" s="54"/>
      <c r="E1101" s="54"/>
      <c r="F1101" s="54"/>
      <c r="G1101" s="56"/>
      <c r="H1101" s="73" t="s">
        <v>111</v>
      </c>
    </row>
    <row r="1102" spans="1:8" outlineLevel="1" x14ac:dyDescent="0.3">
      <c r="A1102" s="60"/>
      <c r="B1102" s="56"/>
      <c r="C1102" s="86"/>
      <c r="D1102" s="86"/>
      <c r="E1102" s="86"/>
      <c r="F1102" s="86"/>
      <c r="G1102" s="54"/>
      <c r="H1102" s="138" t="s">
        <v>148</v>
      </c>
    </row>
    <row r="1103" spans="1:8" outlineLevel="1" x14ac:dyDescent="0.3">
      <c r="A1103" s="87"/>
      <c r="B1103" s="57"/>
      <c r="C1103" s="58"/>
      <c r="D1103" s="58"/>
      <c r="E1103" s="58"/>
      <c r="F1103" s="58"/>
      <c r="G1103" s="55"/>
      <c r="H1103" s="161"/>
    </row>
    <row r="1104" spans="1:8" outlineLevel="1" x14ac:dyDescent="0.3">
      <c r="A1104" s="36" t="s">
        <v>28</v>
      </c>
      <c r="B1104" s="37" t="s">
        <v>150</v>
      </c>
      <c r="C1104" s="204" t="s">
        <v>25</v>
      </c>
      <c r="D1104" s="205"/>
      <c r="E1104" s="204" t="s">
        <v>26</v>
      </c>
      <c r="F1104" s="205"/>
      <c r="G1104" s="189" t="s">
        <v>21</v>
      </c>
      <c r="H1104" s="189"/>
    </row>
    <row r="1105" spans="1:8" ht="24" outlineLevel="1" x14ac:dyDescent="0.3">
      <c r="A1105" s="62" t="s">
        <v>40</v>
      </c>
      <c r="B1105" s="24">
        <f>SUM(C1108:E1108)</f>
        <v>0</v>
      </c>
      <c r="C1105" s="194">
        <v>306.18</v>
      </c>
      <c r="D1105" s="195"/>
      <c r="E1105" s="194">
        <f>-C1105*($F$1-100)/100</f>
        <v>229.63499999999999</v>
      </c>
      <c r="F1105" s="195"/>
      <c r="G1105" s="196">
        <f>E1105*B1105</f>
        <v>0</v>
      </c>
      <c r="H1105" s="197"/>
    </row>
    <row r="1106" spans="1:8" outlineLevel="1" x14ac:dyDescent="0.3">
      <c r="A1106" s="60"/>
      <c r="B1106" s="56"/>
      <c r="C1106" s="54"/>
      <c r="D1106" s="86"/>
      <c r="E1106" s="86"/>
      <c r="F1106" s="86"/>
      <c r="G1106" s="51"/>
      <c r="H1106" s="191" t="s">
        <v>238</v>
      </c>
    </row>
    <row r="1107" spans="1:8" outlineLevel="1" x14ac:dyDescent="0.3">
      <c r="A1107" s="60"/>
      <c r="B1107" s="54"/>
      <c r="C1107" s="51" t="s">
        <v>11</v>
      </c>
      <c r="D1107" s="51" t="s">
        <v>12</v>
      </c>
      <c r="E1107" s="51" t="s">
        <v>13</v>
      </c>
      <c r="F1107" s="54"/>
      <c r="G1107" s="51"/>
      <c r="H1107" s="190"/>
    </row>
    <row r="1108" spans="1:8" outlineLevel="1" x14ac:dyDescent="0.3">
      <c r="A1108" s="60"/>
      <c r="B1108" s="155" t="s">
        <v>90</v>
      </c>
      <c r="C1108" s="22"/>
      <c r="D1108" s="22"/>
      <c r="E1108" s="22"/>
      <c r="F1108" s="54"/>
      <c r="G1108" s="54"/>
      <c r="H1108" s="190" t="s">
        <v>219</v>
      </c>
    </row>
    <row r="1109" spans="1:8" outlineLevel="1" x14ac:dyDescent="0.3">
      <c r="A1109" s="60"/>
      <c r="B1109" s="54"/>
      <c r="C1109" s="54"/>
      <c r="D1109" s="56"/>
      <c r="E1109" s="56"/>
      <c r="F1109" s="54"/>
      <c r="G1109" s="56"/>
      <c r="H1109" s="190"/>
    </row>
    <row r="1110" spans="1:8" outlineLevel="1" x14ac:dyDescent="0.3">
      <c r="A1110" s="60"/>
      <c r="B1110" s="54"/>
      <c r="C1110" s="56"/>
      <c r="D1110" s="55"/>
      <c r="E1110" s="56"/>
      <c r="F1110" s="54"/>
      <c r="G1110" s="54"/>
      <c r="H1110" s="73" t="s">
        <v>110</v>
      </c>
    </row>
    <row r="1111" spans="1:8" outlineLevel="1" x14ac:dyDescent="0.3">
      <c r="A1111" s="60"/>
      <c r="B1111" s="54"/>
      <c r="C1111" s="56"/>
      <c r="D1111" s="56"/>
      <c r="E1111" s="54"/>
      <c r="F1111" s="54"/>
      <c r="G1111" s="54"/>
      <c r="H1111" s="73" t="s">
        <v>111</v>
      </c>
    </row>
    <row r="1112" spans="1:8" outlineLevel="1" x14ac:dyDescent="0.3">
      <c r="A1112" s="60"/>
      <c r="B1112" s="54"/>
      <c r="C1112" s="86"/>
      <c r="D1112" s="56"/>
      <c r="E1112" s="54"/>
      <c r="F1112" s="54"/>
      <c r="G1112" s="54"/>
      <c r="H1112" s="71" t="s">
        <v>148</v>
      </c>
    </row>
    <row r="1113" spans="1:8" outlineLevel="1" x14ac:dyDescent="0.3">
      <c r="A1113" s="60"/>
      <c r="B1113" s="54"/>
      <c r="C1113" s="54"/>
      <c r="D1113" s="54"/>
      <c r="E1113" s="54"/>
      <c r="F1113" s="54"/>
      <c r="G1113" s="56"/>
      <c r="H1113" s="89"/>
    </row>
    <row r="1114" spans="1:8" outlineLevel="1" x14ac:dyDescent="0.3">
      <c r="A1114" s="60"/>
      <c r="B1114" s="56"/>
      <c r="C1114" s="86"/>
      <c r="D1114" s="86"/>
      <c r="E1114" s="86"/>
      <c r="F1114" s="86"/>
      <c r="G1114" s="54"/>
      <c r="H1114" s="95"/>
    </row>
    <row r="1115" spans="1:8" outlineLevel="1" x14ac:dyDescent="0.3">
      <c r="A1115" s="87"/>
      <c r="B1115" s="57"/>
      <c r="C1115" s="58"/>
      <c r="D1115" s="58"/>
      <c r="E1115" s="58"/>
      <c r="F1115" s="58"/>
      <c r="G1115" s="55"/>
      <c r="H1115" s="161"/>
    </row>
    <row r="1116" spans="1:8" outlineLevel="1" x14ac:dyDescent="0.3">
      <c r="A1116" s="36" t="s">
        <v>29</v>
      </c>
      <c r="B1116" s="37" t="s">
        <v>150</v>
      </c>
      <c r="C1116" s="204" t="s">
        <v>25</v>
      </c>
      <c r="D1116" s="205"/>
      <c r="E1116" s="204" t="s">
        <v>26</v>
      </c>
      <c r="F1116" s="205"/>
      <c r="G1116" s="189" t="s">
        <v>21</v>
      </c>
      <c r="H1116" s="189"/>
    </row>
    <row r="1117" spans="1:8" ht="24" outlineLevel="1" x14ac:dyDescent="0.3">
      <c r="A1117" s="62" t="s">
        <v>40</v>
      </c>
      <c r="B1117" s="24">
        <f>SUM(C1120:E1120)</f>
        <v>0</v>
      </c>
      <c r="C1117" s="194">
        <v>362.88</v>
      </c>
      <c r="D1117" s="195"/>
      <c r="E1117" s="194">
        <f>-C1117*($F$1-100)/100</f>
        <v>272.16000000000003</v>
      </c>
      <c r="F1117" s="195"/>
      <c r="G1117" s="196">
        <f>E1117*B1117</f>
        <v>0</v>
      </c>
      <c r="H1117" s="197"/>
    </row>
    <row r="1118" spans="1:8" ht="14.25" customHeight="1" outlineLevel="1" x14ac:dyDescent="0.3">
      <c r="A1118" s="60"/>
      <c r="B1118" s="56"/>
      <c r="C1118" s="54"/>
      <c r="D1118" s="86"/>
      <c r="E1118" s="86"/>
      <c r="F1118" s="56"/>
      <c r="G1118" s="51"/>
      <c r="H1118" s="191" t="s">
        <v>239</v>
      </c>
    </row>
    <row r="1119" spans="1:8" outlineLevel="1" x14ac:dyDescent="0.3">
      <c r="A1119" s="60"/>
      <c r="B1119" s="54"/>
      <c r="C1119" s="51" t="s">
        <v>11</v>
      </c>
      <c r="D1119" s="51" t="s">
        <v>12</v>
      </c>
      <c r="E1119" s="51" t="s">
        <v>13</v>
      </c>
      <c r="F1119" s="56"/>
      <c r="G1119" s="52"/>
      <c r="H1119" s="190"/>
    </row>
    <row r="1120" spans="1:8" outlineLevel="1" x14ac:dyDescent="0.3">
      <c r="A1120" s="60"/>
      <c r="B1120" s="155" t="s">
        <v>90</v>
      </c>
      <c r="C1120" s="32"/>
      <c r="D1120" s="32"/>
      <c r="E1120" s="32"/>
      <c r="F1120" s="56"/>
      <c r="G1120" s="54"/>
      <c r="H1120" s="190" t="s">
        <v>191</v>
      </c>
    </row>
    <row r="1121" spans="1:8" outlineLevel="1" x14ac:dyDescent="0.3">
      <c r="A1121" s="60"/>
      <c r="B1121" s="54"/>
      <c r="C1121" s="54"/>
      <c r="D1121" s="56"/>
      <c r="E1121" s="56"/>
      <c r="F1121" s="56"/>
      <c r="G1121" s="56"/>
      <c r="H1121" s="190"/>
    </row>
    <row r="1122" spans="1:8" outlineLevel="1" x14ac:dyDescent="0.3">
      <c r="A1122" s="60"/>
      <c r="B1122" s="54"/>
      <c r="C1122" s="56"/>
      <c r="D1122" s="55"/>
      <c r="E1122" s="56"/>
      <c r="F1122" s="55"/>
      <c r="G1122" s="54"/>
      <c r="H1122" s="73" t="s">
        <v>110</v>
      </c>
    </row>
    <row r="1123" spans="1:8" outlineLevel="1" x14ac:dyDescent="0.3">
      <c r="A1123" s="60"/>
      <c r="B1123" s="54"/>
      <c r="C1123" s="56"/>
      <c r="D1123" s="56"/>
      <c r="E1123" s="54"/>
      <c r="F1123" s="56"/>
      <c r="G1123" s="54"/>
      <c r="H1123" s="73" t="s">
        <v>111</v>
      </c>
    </row>
    <row r="1124" spans="1:8" outlineLevel="1" x14ac:dyDescent="0.3">
      <c r="A1124" s="60"/>
      <c r="B1124" s="54"/>
      <c r="C1124" s="86"/>
      <c r="D1124" s="56"/>
      <c r="E1124" s="54"/>
      <c r="F1124" s="56"/>
      <c r="G1124" s="54"/>
      <c r="H1124" s="71" t="s">
        <v>148</v>
      </c>
    </row>
    <row r="1125" spans="1:8" outlineLevel="1" x14ac:dyDescent="0.3">
      <c r="A1125" s="60"/>
      <c r="B1125" s="54"/>
      <c r="C1125" s="54"/>
      <c r="D1125" s="54"/>
      <c r="E1125" s="54"/>
      <c r="F1125" s="54"/>
      <c r="G1125" s="56"/>
      <c r="H1125" s="89"/>
    </row>
    <row r="1126" spans="1:8" outlineLevel="1" x14ac:dyDescent="0.3">
      <c r="A1126" s="60"/>
      <c r="B1126" s="56"/>
      <c r="C1126" s="86"/>
      <c r="D1126" s="86"/>
      <c r="E1126" s="86"/>
      <c r="F1126" s="86"/>
      <c r="G1126" s="54"/>
      <c r="H1126" s="95"/>
    </row>
    <row r="1127" spans="1:8" outlineLevel="1" x14ac:dyDescent="0.3">
      <c r="A1127" s="87"/>
      <c r="B1127" s="57"/>
      <c r="C1127" s="58"/>
      <c r="D1127" s="58"/>
      <c r="E1127" s="58"/>
      <c r="F1127" s="58"/>
      <c r="G1127" s="55"/>
      <c r="H1127" s="161"/>
    </row>
    <row r="1128" spans="1:8" outlineLevel="1" x14ac:dyDescent="0.3">
      <c r="A1128" s="36" t="s">
        <v>38</v>
      </c>
      <c r="B1128" s="37" t="s">
        <v>150</v>
      </c>
      <c r="C1128" s="204" t="s">
        <v>25</v>
      </c>
      <c r="D1128" s="205"/>
      <c r="E1128" s="204" t="s">
        <v>26</v>
      </c>
      <c r="F1128" s="205"/>
      <c r="G1128" s="189" t="s">
        <v>21</v>
      </c>
      <c r="H1128" s="189"/>
    </row>
    <row r="1129" spans="1:8" ht="24" outlineLevel="1" x14ac:dyDescent="0.3">
      <c r="A1129" s="62" t="s">
        <v>40</v>
      </c>
      <c r="B1129" s="24">
        <f>SUM(D1131:F1132)</f>
        <v>0</v>
      </c>
      <c r="C1129" s="194">
        <v>362.88</v>
      </c>
      <c r="D1129" s="195"/>
      <c r="E1129" s="194">
        <f>-C1129*($F$1-100)/100</f>
        <v>272.16000000000003</v>
      </c>
      <c r="F1129" s="195"/>
      <c r="G1129" s="196">
        <f>E1129*B1129</f>
        <v>0</v>
      </c>
      <c r="H1129" s="197"/>
    </row>
    <row r="1130" spans="1:8" ht="14.25" customHeight="1" outlineLevel="1" x14ac:dyDescent="0.3">
      <c r="A1130" s="60"/>
      <c r="B1130" s="56"/>
      <c r="C1130" s="54"/>
      <c r="D1130" s="51" t="s">
        <v>11</v>
      </c>
      <c r="E1130" s="51" t="s">
        <v>12</v>
      </c>
      <c r="F1130" s="51" t="s">
        <v>13</v>
      </c>
      <c r="G1130" s="51"/>
      <c r="H1130" s="191" t="s">
        <v>240</v>
      </c>
    </row>
    <row r="1131" spans="1:8" outlineLevel="1" x14ac:dyDescent="0.3">
      <c r="A1131" s="60"/>
      <c r="B1131" s="54"/>
      <c r="C1131" s="56" t="s">
        <v>39</v>
      </c>
      <c r="D1131" s="182" t="s">
        <v>273</v>
      </c>
      <c r="E1131" s="182" t="s">
        <v>273</v>
      </c>
      <c r="F1131" s="182" t="s">
        <v>273</v>
      </c>
      <c r="G1131" s="52"/>
      <c r="H1131" s="190"/>
    </row>
    <row r="1132" spans="1:8" outlineLevel="1" x14ac:dyDescent="0.3">
      <c r="A1132" s="60"/>
      <c r="B1132" s="54"/>
      <c r="C1132" s="56" t="s">
        <v>266</v>
      </c>
      <c r="D1132" s="32"/>
      <c r="E1132" s="32"/>
      <c r="F1132" s="32"/>
      <c r="G1132" s="54"/>
      <c r="H1132" s="190"/>
    </row>
    <row r="1133" spans="1:8" outlineLevel="1" x14ac:dyDescent="0.3">
      <c r="A1133" s="60"/>
      <c r="B1133" s="86"/>
      <c r="C1133" s="86"/>
      <c r="D1133" s="86"/>
      <c r="E1133" s="86"/>
      <c r="F1133" s="86"/>
      <c r="G1133" s="56"/>
      <c r="H1133" s="190"/>
    </row>
    <row r="1134" spans="1:8" outlineLevel="1" x14ac:dyDescent="0.3">
      <c r="A1134" s="60"/>
      <c r="B1134" s="86"/>
      <c r="C1134" s="86"/>
      <c r="D1134" s="86"/>
      <c r="E1134" s="86"/>
      <c r="F1134" s="86"/>
      <c r="G1134" s="54"/>
      <c r="H1134" s="190"/>
    </row>
    <row r="1135" spans="1:8" outlineLevel="1" x14ac:dyDescent="0.3">
      <c r="A1135" s="60"/>
      <c r="B1135" s="86"/>
      <c r="C1135" s="86"/>
      <c r="D1135" s="86"/>
      <c r="E1135" s="86"/>
      <c r="F1135" s="86"/>
      <c r="G1135" s="54"/>
      <c r="H1135" s="190" t="s">
        <v>241</v>
      </c>
    </row>
    <row r="1136" spans="1:8" outlineLevel="1" x14ac:dyDescent="0.3">
      <c r="A1136" s="60"/>
      <c r="B1136" s="86"/>
      <c r="C1136" s="56"/>
      <c r="D1136" s="55"/>
      <c r="E1136" s="56"/>
      <c r="F1136" s="55"/>
      <c r="G1136" s="54"/>
      <c r="H1136" s="190"/>
    </row>
    <row r="1137" spans="1:8" outlineLevel="1" x14ac:dyDescent="0.3">
      <c r="A1137" s="60"/>
      <c r="B1137" s="54"/>
      <c r="C1137" s="86"/>
      <c r="D1137" s="54"/>
      <c r="E1137" s="54"/>
      <c r="F1137" s="54"/>
      <c r="G1137" s="56"/>
      <c r="H1137" s="73" t="s">
        <v>110</v>
      </c>
    </row>
    <row r="1138" spans="1:8" outlineLevel="1" x14ac:dyDescent="0.3">
      <c r="A1138" s="60"/>
      <c r="B1138" s="56"/>
      <c r="C1138" s="86"/>
      <c r="D1138" s="86"/>
      <c r="E1138" s="86"/>
      <c r="F1138" s="86"/>
      <c r="G1138" s="54"/>
      <c r="H1138" s="73" t="s">
        <v>111</v>
      </c>
    </row>
    <row r="1139" spans="1:8" outlineLevel="1" x14ac:dyDescent="0.3">
      <c r="A1139" s="87"/>
      <c r="B1139" s="57"/>
      <c r="C1139" s="58"/>
      <c r="D1139" s="58"/>
      <c r="E1139" s="58"/>
      <c r="F1139" s="58"/>
      <c r="G1139" s="69"/>
      <c r="H1139" s="72" t="s">
        <v>148</v>
      </c>
    </row>
    <row r="1140" spans="1:8" outlineLevel="1" x14ac:dyDescent="0.3">
      <c r="A1140" s="36" t="s">
        <v>89</v>
      </c>
      <c r="B1140" s="37" t="s">
        <v>150</v>
      </c>
      <c r="C1140" s="204" t="s">
        <v>25</v>
      </c>
      <c r="D1140" s="205"/>
      <c r="E1140" s="204" t="s">
        <v>26</v>
      </c>
      <c r="F1140" s="205"/>
      <c r="G1140" s="204" t="s">
        <v>21</v>
      </c>
      <c r="H1140" s="205"/>
    </row>
    <row r="1141" spans="1:8" ht="24" outlineLevel="1" x14ac:dyDescent="0.3">
      <c r="A1141" s="62" t="s">
        <v>40</v>
      </c>
      <c r="B1141" s="24">
        <f>SUM(C1143:E1143)</f>
        <v>0</v>
      </c>
      <c r="C1141" s="194">
        <v>362.88</v>
      </c>
      <c r="D1141" s="195"/>
      <c r="E1141" s="194">
        <f>-C1141*($F$1-100)/100</f>
        <v>272.16000000000003</v>
      </c>
      <c r="F1141" s="195"/>
      <c r="G1141" s="196">
        <f>E1141*B1141</f>
        <v>0</v>
      </c>
      <c r="H1141" s="197"/>
    </row>
    <row r="1142" spans="1:8" ht="14.25" customHeight="1" outlineLevel="1" x14ac:dyDescent="0.3">
      <c r="A1142" s="60"/>
      <c r="B1142" s="56"/>
      <c r="C1142" s="51" t="s">
        <v>11</v>
      </c>
      <c r="D1142" s="51" t="s">
        <v>12</v>
      </c>
      <c r="E1142" s="51" t="s">
        <v>13</v>
      </c>
      <c r="F1142" s="86"/>
      <c r="G1142" s="51"/>
      <c r="H1142" s="191" t="s">
        <v>242</v>
      </c>
    </row>
    <row r="1143" spans="1:8" outlineLevel="1" x14ac:dyDescent="0.3">
      <c r="A1143" s="60"/>
      <c r="B1143" s="155" t="s">
        <v>90</v>
      </c>
      <c r="C1143" s="185" t="s">
        <v>293</v>
      </c>
      <c r="D1143" s="185" t="s">
        <v>293</v>
      </c>
      <c r="E1143" s="185" t="s">
        <v>293</v>
      </c>
      <c r="F1143" s="86"/>
      <c r="G1143" s="52"/>
      <c r="H1143" s="190"/>
    </row>
    <row r="1144" spans="1:8" outlineLevel="1" x14ac:dyDescent="0.3">
      <c r="A1144" s="60"/>
      <c r="B1144" s="54"/>
      <c r="C1144" s="54"/>
      <c r="D1144" s="86"/>
      <c r="E1144" s="86"/>
      <c r="F1144" s="86"/>
      <c r="G1144" s="54"/>
      <c r="H1144" s="190"/>
    </row>
    <row r="1145" spans="1:8" outlineLevel="1" x14ac:dyDescent="0.3">
      <c r="A1145" s="60"/>
      <c r="B1145" s="54"/>
      <c r="C1145" s="54"/>
      <c r="D1145" s="56"/>
      <c r="E1145" s="56"/>
      <c r="F1145" s="56"/>
      <c r="G1145" s="56"/>
      <c r="H1145" s="190"/>
    </row>
    <row r="1146" spans="1:8" ht="15.75" customHeight="1" outlineLevel="1" x14ac:dyDescent="0.3">
      <c r="A1146" s="60"/>
      <c r="B1146" s="54"/>
      <c r="C1146" s="86"/>
      <c r="D1146" s="86"/>
      <c r="E1146" s="86"/>
      <c r="F1146" s="86"/>
      <c r="G1146" s="54"/>
      <c r="H1146" s="190"/>
    </row>
    <row r="1147" spans="1:8" outlineLevel="1" x14ac:dyDescent="0.3">
      <c r="A1147" s="60"/>
      <c r="B1147" s="54"/>
      <c r="C1147" s="56"/>
      <c r="D1147" s="51"/>
      <c r="E1147" s="51"/>
      <c r="F1147" s="51"/>
      <c r="G1147" s="54"/>
      <c r="H1147" s="190"/>
    </row>
    <row r="1148" spans="1:8" outlineLevel="1" x14ac:dyDescent="0.3">
      <c r="A1148" s="60"/>
      <c r="B1148" s="54"/>
      <c r="C1148" s="56"/>
      <c r="D1148" s="51"/>
      <c r="E1148" s="51"/>
      <c r="F1148" s="51"/>
      <c r="G1148" s="54"/>
      <c r="H1148" s="190" t="s">
        <v>208</v>
      </c>
    </row>
    <row r="1149" spans="1:8" outlineLevel="1" x14ac:dyDescent="0.3">
      <c r="A1149" s="60"/>
      <c r="B1149" s="54"/>
      <c r="C1149" s="86"/>
      <c r="D1149" s="54"/>
      <c r="E1149" s="54"/>
      <c r="F1149" s="54"/>
      <c r="G1149" s="56"/>
      <c r="H1149" s="190"/>
    </row>
    <row r="1150" spans="1:8" outlineLevel="1" x14ac:dyDescent="0.3">
      <c r="A1150" s="60"/>
      <c r="B1150" s="56"/>
      <c r="C1150" s="56"/>
      <c r="D1150" s="55"/>
      <c r="E1150" s="56"/>
      <c r="F1150" s="55"/>
      <c r="G1150" s="54"/>
      <c r="H1150" s="73" t="s">
        <v>110</v>
      </c>
    </row>
    <row r="1151" spans="1:8" outlineLevel="1" x14ac:dyDescent="0.3">
      <c r="A1151" s="60"/>
      <c r="B1151" s="56"/>
      <c r="C1151" s="56"/>
      <c r="D1151" s="55"/>
      <c r="E1151" s="56"/>
      <c r="F1151" s="55"/>
      <c r="G1151" s="54"/>
      <c r="H1151" s="73" t="s">
        <v>111</v>
      </c>
    </row>
    <row r="1152" spans="1:8" outlineLevel="1" x14ac:dyDescent="0.3">
      <c r="A1152" s="87"/>
      <c r="B1152" s="57"/>
      <c r="C1152" s="58"/>
      <c r="D1152" s="58"/>
      <c r="E1152" s="58"/>
      <c r="F1152" s="58"/>
      <c r="G1152" s="69"/>
      <c r="H1152" s="80" t="s">
        <v>148</v>
      </c>
    </row>
  </sheetData>
  <sheetProtection password="DFA8" sheet="1" objects="1" scenarios="1" formatCells="0" formatColumns="0" formatRows="0" insertColumns="0" insertRows="0" insertHyperlinks="0" deleteColumns="0" deleteRows="0" sort="0" pivotTables="0"/>
  <sortState ref="B689:B694">
    <sortCondition ref="B689:B694"/>
  </sortState>
  <dataConsolidate/>
  <mergeCells count="671">
    <mergeCell ref="C975:D975"/>
    <mergeCell ref="E975:F975"/>
    <mergeCell ref="G975:H975"/>
    <mergeCell ref="H976:H982"/>
    <mergeCell ref="C851:D851"/>
    <mergeCell ref="E851:F851"/>
    <mergeCell ref="G851:H851"/>
    <mergeCell ref="C852:D852"/>
    <mergeCell ref="E852:F852"/>
    <mergeCell ref="G852:H852"/>
    <mergeCell ref="H858:H859"/>
    <mergeCell ref="H853:H856"/>
    <mergeCell ref="H963:H967"/>
    <mergeCell ref="E865:F865"/>
    <mergeCell ref="C866:D866"/>
    <mergeCell ref="E866:F866"/>
    <mergeCell ref="G866:H866"/>
    <mergeCell ref="C893:D893"/>
    <mergeCell ref="E893:F893"/>
    <mergeCell ref="G893:H893"/>
    <mergeCell ref="C894:D894"/>
    <mergeCell ref="E894:F894"/>
    <mergeCell ref="G894:H894"/>
    <mergeCell ref="H881:H887"/>
    <mergeCell ref="H1029:H1032"/>
    <mergeCell ref="H1039:H1041"/>
    <mergeCell ref="H1048:H1050"/>
    <mergeCell ref="H1060:H1061"/>
    <mergeCell ref="H1058:H1059"/>
    <mergeCell ref="H948:H954"/>
    <mergeCell ref="H955:H956"/>
    <mergeCell ref="H991:H996"/>
    <mergeCell ref="H1004:H1011"/>
    <mergeCell ref="H1019:H1022"/>
    <mergeCell ref="G1046:H1046"/>
    <mergeCell ref="G1038:H1038"/>
    <mergeCell ref="G1056:H1056"/>
    <mergeCell ref="G961:H961"/>
    <mergeCell ref="G962:H962"/>
    <mergeCell ref="G974:H974"/>
    <mergeCell ref="H983:H984"/>
    <mergeCell ref="H1135:H1136"/>
    <mergeCell ref="H1142:H1147"/>
    <mergeCell ref="H1148:H1149"/>
    <mergeCell ref="H1070:H1072"/>
    <mergeCell ref="H1073:H1074"/>
    <mergeCell ref="H1082:H1085"/>
    <mergeCell ref="H1086:H1087"/>
    <mergeCell ref="H1094:H1097"/>
    <mergeCell ref="H1098:H1099"/>
    <mergeCell ref="H1106:H1107"/>
    <mergeCell ref="H1130:H1134"/>
    <mergeCell ref="G1128:H1128"/>
    <mergeCell ref="G1081:H1081"/>
    <mergeCell ref="H672:H678"/>
    <mergeCell ref="H679:H680"/>
    <mergeCell ref="H686:H692"/>
    <mergeCell ref="H693:H694"/>
    <mergeCell ref="H700:H706"/>
    <mergeCell ref="H707:H708"/>
    <mergeCell ref="G1018:H1018"/>
    <mergeCell ref="G1003:H1003"/>
    <mergeCell ref="H715:H721"/>
    <mergeCell ref="H722:H723"/>
    <mergeCell ref="H729:H735"/>
    <mergeCell ref="H895:H901"/>
    <mergeCell ref="H902:H903"/>
    <mergeCell ref="H909:H914"/>
    <mergeCell ref="H787:H793"/>
    <mergeCell ref="H794:H795"/>
    <mergeCell ref="H801:H807"/>
    <mergeCell ref="H808:H809"/>
    <mergeCell ref="H816:H819"/>
    <mergeCell ref="H820:H821"/>
    <mergeCell ref="H828:H833"/>
    <mergeCell ref="H834:H835"/>
    <mergeCell ref="H936:H938"/>
    <mergeCell ref="G865:H865"/>
    <mergeCell ref="H531:H537"/>
    <mergeCell ref="H538:H539"/>
    <mergeCell ref="H573:H579"/>
    <mergeCell ref="H580:H581"/>
    <mergeCell ref="H587:H593"/>
    <mergeCell ref="H594:H595"/>
    <mergeCell ref="H616:H622"/>
    <mergeCell ref="H623:H624"/>
    <mergeCell ref="H630:H636"/>
    <mergeCell ref="G196:H196"/>
    <mergeCell ref="E208:F208"/>
    <mergeCell ref="G208:H208"/>
    <mergeCell ref="C209:D209"/>
    <mergeCell ref="E209:F209"/>
    <mergeCell ref="G209:H209"/>
    <mergeCell ref="C208:D208"/>
    <mergeCell ref="H418:H424"/>
    <mergeCell ref="H425:H426"/>
    <mergeCell ref="H335:H341"/>
    <mergeCell ref="H356:H357"/>
    <mergeCell ref="H348:H355"/>
    <mergeCell ref="H294:H299"/>
    <mergeCell ref="C292:D292"/>
    <mergeCell ref="E292:F292"/>
    <mergeCell ref="G292:H292"/>
    <mergeCell ref="C293:D293"/>
    <mergeCell ref="E293:F293"/>
    <mergeCell ref="G293:H293"/>
    <mergeCell ref="H314:H315"/>
    <mergeCell ref="H307:H313"/>
    <mergeCell ref="C306:D306"/>
    <mergeCell ref="H300:H301"/>
    <mergeCell ref="H390:H396"/>
    <mergeCell ref="G347:H347"/>
    <mergeCell ref="H328:H329"/>
    <mergeCell ref="C278:D278"/>
    <mergeCell ref="E278:F278"/>
    <mergeCell ref="G278:H278"/>
    <mergeCell ref="C279:D279"/>
    <mergeCell ref="E279:F279"/>
    <mergeCell ref="G279:H279"/>
    <mergeCell ref="C266:D266"/>
    <mergeCell ref="E266:F266"/>
    <mergeCell ref="G266:H266"/>
    <mergeCell ref="E306:F306"/>
    <mergeCell ref="G306:H306"/>
    <mergeCell ref="C44:D44"/>
    <mergeCell ref="C239:D239"/>
    <mergeCell ref="E239:F239"/>
    <mergeCell ref="G239:H239"/>
    <mergeCell ref="H224:H233"/>
    <mergeCell ref="E252:F252"/>
    <mergeCell ref="G252:H252"/>
    <mergeCell ref="C265:D265"/>
    <mergeCell ref="H321:H327"/>
    <mergeCell ref="H240:H245"/>
    <mergeCell ref="C238:D238"/>
    <mergeCell ref="E238:F238"/>
    <mergeCell ref="G238:H238"/>
    <mergeCell ref="C195:D195"/>
    <mergeCell ref="E223:F223"/>
    <mergeCell ref="G223:H223"/>
    <mergeCell ref="C181:D181"/>
    <mergeCell ref="E181:F181"/>
    <mergeCell ref="H143:H148"/>
    <mergeCell ref="H156:H161"/>
    <mergeCell ref="H169:H174"/>
    <mergeCell ref="G181:H181"/>
    <mergeCell ref="C196:D196"/>
    <mergeCell ref="E196:F196"/>
    <mergeCell ref="G44:H44"/>
    <mergeCell ref="E55:F55"/>
    <mergeCell ref="E44:F44"/>
    <mergeCell ref="C182:D182"/>
    <mergeCell ref="E182:F182"/>
    <mergeCell ref="G182:H182"/>
    <mergeCell ref="H105:H108"/>
    <mergeCell ref="C103:D103"/>
    <mergeCell ref="E103:F103"/>
    <mergeCell ref="C105:D105"/>
    <mergeCell ref="C142:D142"/>
    <mergeCell ref="E142:F142"/>
    <mergeCell ref="G142:H142"/>
    <mergeCell ref="C128:D128"/>
    <mergeCell ref="E128:F128"/>
    <mergeCell ref="G128:H128"/>
    <mergeCell ref="C116:D116"/>
    <mergeCell ref="E116:F116"/>
    <mergeCell ref="C91:D91"/>
    <mergeCell ref="E91:F91"/>
    <mergeCell ref="G91:H91"/>
    <mergeCell ref="C92:D92"/>
    <mergeCell ref="E92:F92"/>
    <mergeCell ref="G92:H92"/>
    <mergeCell ref="C129:D129"/>
    <mergeCell ref="E129:F129"/>
    <mergeCell ref="G129:H129"/>
    <mergeCell ref="H45:H48"/>
    <mergeCell ref="H69:H72"/>
    <mergeCell ref="H118:H121"/>
    <mergeCell ref="E265:F265"/>
    <mergeCell ref="G265:H265"/>
    <mergeCell ref="G103:H103"/>
    <mergeCell ref="E104:F104"/>
    <mergeCell ref="G104:H104"/>
    <mergeCell ref="G67:H67"/>
    <mergeCell ref="G195:H195"/>
    <mergeCell ref="C104:D104"/>
    <mergeCell ref="C251:D251"/>
    <mergeCell ref="E251:F251"/>
    <mergeCell ref="G251:H251"/>
    <mergeCell ref="C252:D252"/>
    <mergeCell ref="E195:F195"/>
    <mergeCell ref="C93:D93"/>
    <mergeCell ref="H93:H95"/>
    <mergeCell ref="C67:D67"/>
    <mergeCell ref="C55:D55"/>
    <mergeCell ref="G55:H55"/>
    <mergeCell ref="C1092:D1092"/>
    <mergeCell ref="E1092:F1092"/>
    <mergeCell ref="G1092:H1092"/>
    <mergeCell ref="C1093:D1093"/>
    <mergeCell ref="E1093:F1093"/>
    <mergeCell ref="G1093:H1093"/>
    <mergeCell ref="C1104:D1104"/>
    <mergeCell ref="E1104:F1104"/>
    <mergeCell ref="G1104:H1104"/>
    <mergeCell ref="E1081:F1081"/>
    <mergeCell ref="C222:D222"/>
    <mergeCell ref="E222:F222"/>
    <mergeCell ref="G222:H222"/>
    <mergeCell ref="C223:D223"/>
    <mergeCell ref="C1047:D1047"/>
    <mergeCell ref="E1047:F1047"/>
    <mergeCell ref="G1047:H1047"/>
    <mergeCell ref="C771:D771"/>
    <mergeCell ref="C799:D799"/>
    <mergeCell ref="E799:F799"/>
    <mergeCell ref="G799:H799"/>
    <mergeCell ref="C800:D800"/>
    <mergeCell ref="E800:F800"/>
    <mergeCell ref="G800:H800"/>
    <mergeCell ref="C814:D814"/>
    <mergeCell ref="E814:F814"/>
    <mergeCell ref="G814:H814"/>
    <mergeCell ref="C815:D815"/>
    <mergeCell ref="E815:F815"/>
    <mergeCell ref="G815:H815"/>
    <mergeCell ref="C305:D305"/>
    <mergeCell ref="E305:F305"/>
    <mergeCell ref="G305:H305"/>
    <mergeCell ref="C839:D839"/>
    <mergeCell ref="E839:F839"/>
    <mergeCell ref="C1129:D1129"/>
    <mergeCell ref="E1129:F1129"/>
    <mergeCell ref="G1129:H1129"/>
    <mergeCell ref="C1105:D1105"/>
    <mergeCell ref="E1105:F1105"/>
    <mergeCell ref="G1105:H1105"/>
    <mergeCell ref="C1116:D1116"/>
    <mergeCell ref="E1116:F1116"/>
    <mergeCell ref="G1116:H1116"/>
    <mergeCell ref="C1117:D1117"/>
    <mergeCell ref="E1117:F1117"/>
    <mergeCell ref="G1117:H1117"/>
    <mergeCell ref="H1108:H1109"/>
    <mergeCell ref="H1118:H1119"/>
    <mergeCell ref="H1120:H1121"/>
    <mergeCell ref="G839:H839"/>
    <mergeCell ref="C1038:D1038"/>
    <mergeCell ref="E1038:F1038"/>
    <mergeCell ref="C1046:D1046"/>
    <mergeCell ref="E1046:F1046"/>
    <mergeCell ref="C1128:D1128"/>
    <mergeCell ref="E1128:F1128"/>
    <mergeCell ref="C840:D840"/>
    <mergeCell ref="E840:F840"/>
    <mergeCell ref="G840:H840"/>
    <mergeCell ref="C865:D865"/>
    <mergeCell ref="C334:D334"/>
    <mergeCell ref="E334:F334"/>
    <mergeCell ref="G334:H334"/>
    <mergeCell ref="C319:D319"/>
    <mergeCell ref="E319:F319"/>
    <mergeCell ref="G319:H319"/>
    <mergeCell ref="C320:D320"/>
    <mergeCell ref="E320:F320"/>
    <mergeCell ref="G320:H320"/>
    <mergeCell ref="C333:D333"/>
    <mergeCell ref="E333:F333"/>
    <mergeCell ref="G333:H333"/>
    <mergeCell ref="C346:D346"/>
    <mergeCell ref="E346:F346"/>
    <mergeCell ref="C826:D826"/>
    <mergeCell ref="E826:F826"/>
    <mergeCell ref="G826:H826"/>
    <mergeCell ref="C827:D827"/>
    <mergeCell ref="E827:F827"/>
    <mergeCell ref="G827:H827"/>
    <mergeCell ref="C1037:D1037"/>
    <mergeCell ref="E1037:F1037"/>
    <mergeCell ref="G1037:H1037"/>
    <mergeCell ref="C117:D117"/>
    <mergeCell ref="E117:F117"/>
    <mergeCell ref="G117:H117"/>
    <mergeCell ref="C141:D141"/>
    <mergeCell ref="C167:D167"/>
    <mergeCell ref="E167:F167"/>
    <mergeCell ref="G167:H167"/>
    <mergeCell ref="C168:D168"/>
    <mergeCell ref="E168:F168"/>
    <mergeCell ref="G168:H168"/>
    <mergeCell ref="C154:D154"/>
    <mergeCell ref="E154:F154"/>
    <mergeCell ref="G154:H154"/>
    <mergeCell ref="C155:D155"/>
    <mergeCell ref="E155:F155"/>
    <mergeCell ref="G155:H155"/>
    <mergeCell ref="E141:F141"/>
    <mergeCell ref="G141:H141"/>
    <mergeCell ref="G346:H346"/>
    <mergeCell ref="C347:D347"/>
    <mergeCell ref="E347:F347"/>
    <mergeCell ref="G9:H9"/>
    <mergeCell ref="G20:H20"/>
    <mergeCell ref="G43:H43"/>
    <mergeCell ref="C1:E1"/>
    <mergeCell ref="C8:D8"/>
    <mergeCell ref="E8:F8"/>
    <mergeCell ref="C3:E3"/>
    <mergeCell ref="C20:D20"/>
    <mergeCell ref="E20:F20"/>
    <mergeCell ref="G8:H8"/>
    <mergeCell ref="C4:E4"/>
    <mergeCell ref="C2:E2"/>
    <mergeCell ref="G21:H21"/>
    <mergeCell ref="C9:D9"/>
    <mergeCell ref="E9:F9"/>
    <mergeCell ref="C21:D21"/>
    <mergeCell ref="E21:F21"/>
    <mergeCell ref="H10:H13"/>
    <mergeCell ref="H22:H25"/>
    <mergeCell ref="H34:H37"/>
    <mergeCell ref="C43:D43"/>
    <mergeCell ref="E43:F43"/>
    <mergeCell ref="F6:G6"/>
    <mergeCell ref="C361:D361"/>
    <mergeCell ref="E361:F361"/>
    <mergeCell ref="G361:H361"/>
    <mergeCell ref="C362:D362"/>
    <mergeCell ref="E362:F362"/>
    <mergeCell ref="G362:H362"/>
    <mergeCell ref="C45:D45"/>
    <mergeCell ref="C57:D57"/>
    <mergeCell ref="C69:D69"/>
    <mergeCell ref="C81:D81"/>
    <mergeCell ref="G79:H79"/>
    <mergeCell ref="C80:D80"/>
    <mergeCell ref="E80:F80"/>
    <mergeCell ref="G80:H80"/>
    <mergeCell ref="C68:D68"/>
    <mergeCell ref="E68:F68"/>
    <mergeCell ref="G68:H68"/>
    <mergeCell ref="C56:D56"/>
    <mergeCell ref="E56:F56"/>
    <mergeCell ref="G56:H56"/>
    <mergeCell ref="E67:F67"/>
    <mergeCell ref="C79:D79"/>
    <mergeCell ref="E79:F79"/>
    <mergeCell ref="G116:H116"/>
    <mergeCell ref="H363:H370"/>
    <mergeCell ref="C402:D402"/>
    <mergeCell ref="E402:F402"/>
    <mergeCell ref="G402:H402"/>
    <mergeCell ref="C388:D388"/>
    <mergeCell ref="E388:F388"/>
    <mergeCell ref="G388:H388"/>
    <mergeCell ref="C389:D389"/>
    <mergeCell ref="E389:F389"/>
    <mergeCell ref="G389:H389"/>
    <mergeCell ref="H385:H386"/>
    <mergeCell ref="C375:D375"/>
    <mergeCell ref="E375:F375"/>
    <mergeCell ref="G375:H375"/>
    <mergeCell ref="C376:D376"/>
    <mergeCell ref="E376:F376"/>
    <mergeCell ref="G376:H376"/>
    <mergeCell ref="H377:H384"/>
    <mergeCell ref="C403:D403"/>
    <mergeCell ref="E403:F403"/>
    <mergeCell ref="G403:H403"/>
    <mergeCell ref="C416:D416"/>
    <mergeCell ref="E416:F416"/>
    <mergeCell ref="G416:H416"/>
    <mergeCell ref="C417:D417"/>
    <mergeCell ref="E417:F417"/>
    <mergeCell ref="G417:H417"/>
    <mergeCell ref="H404:H410"/>
    <mergeCell ref="H411:H412"/>
    <mergeCell ref="C430:D430"/>
    <mergeCell ref="E430:F430"/>
    <mergeCell ref="G430:H430"/>
    <mergeCell ref="C431:D431"/>
    <mergeCell ref="E431:F431"/>
    <mergeCell ref="G431:H431"/>
    <mergeCell ref="C444:D444"/>
    <mergeCell ref="E444:F444"/>
    <mergeCell ref="G444:H444"/>
    <mergeCell ref="H432:H438"/>
    <mergeCell ref="H439:H440"/>
    <mergeCell ref="C445:D445"/>
    <mergeCell ref="E445:F445"/>
    <mergeCell ref="G445:H445"/>
    <mergeCell ref="C473:D473"/>
    <mergeCell ref="E473:F473"/>
    <mergeCell ref="G473:H473"/>
    <mergeCell ref="H453:H454"/>
    <mergeCell ref="C474:D474"/>
    <mergeCell ref="E474:F474"/>
    <mergeCell ref="G474:H474"/>
    <mergeCell ref="C458:D458"/>
    <mergeCell ref="E458:F458"/>
    <mergeCell ref="G458:H458"/>
    <mergeCell ref="C459:D459"/>
    <mergeCell ref="E459:F459"/>
    <mergeCell ref="G459:H459"/>
    <mergeCell ref="H460:H466"/>
    <mergeCell ref="H467:H468"/>
    <mergeCell ref="H446:H452"/>
    <mergeCell ref="C487:D487"/>
    <mergeCell ref="E487:F487"/>
    <mergeCell ref="G487:H487"/>
    <mergeCell ref="C488:D488"/>
    <mergeCell ref="E488:F488"/>
    <mergeCell ref="G488:H488"/>
    <mergeCell ref="H475:H481"/>
    <mergeCell ref="H482:H483"/>
    <mergeCell ref="C501:D501"/>
    <mergeCell ref="E501:F501"/>
    <mergeCell ref="G501:H501"/>
    <mergeCell ref="H489:H495"/>
    <mergeCell ref="H496:H497"/>
    <mergeCell ref="C529:D529"/>
    <mergeCell ref="E529:F529"/>
    <mergeCell ref="G529:H529"/>
    <mergeCell ref="C530:D530"/>
    <mergeCell ref="E530:F530"/>
    <mergeCell ref="G530:H530"/>
    <mergeCell ref="C502:D502"/>
    <mergeCell ref="E502:F502"/>
    <mergeCell ref="G502:H502"/>
    <mergeCell ref="C515:D515"/>
    <mergeCell ref="E515:F515"/>
    <mergeCell ref="G515:H515"/>
    <mergeCell ref="C516:D516"/>
    <mergeCell ref="E516:F516"/>
    <mergeCell ref="G516:H516"/>
    <mergeCell ref="H517:H523"/>
    <mergeCell ref="H524:H525"/>
    <mergeCell ref="H503:H509"/>
    <mergeCell ref="H510:H511"/>
    <mergeCell ref="C557:D557"/>
    <mergeCell ref="E557:F557"/>
    <mergeCell ref="G557:H557"/>
    <mergeCell ref="C544:D544"/>
    <mergeCell ref="E544:F544"/>
    <mergeCell ref="G544:H544"/>
    <mergeCell ref="C543:D543"/>
    <mergeCell ref="E543:F543"/>
    <mergeCell ref="G543:H543"/>
    <mergeCell ref="H545:H551"/>
    <mergeCell ref="H552:H553"/>
    <mergeCell ref="C558:D558"/>
    <mergeCell ref="E558:F558"/>
    <mergeCell ref="G558:H558"/>
    <mergeCell ref="C571:D571"/>
    <mergeCell ref="E571:F571"/>
    <mergeCell ref="G571:H571"/>
    <mergeCell ref="C572:D572"/>
    <mergeCell ref="E572:F572"/>
    <mergeCell ref="G572:H572"/>
    <mergeCell ref="H559:H565"/>
    <mergeCell ref="H566:H567"/>
    <mergeCell ref="C585:D585"/>
    <mergeCell ref="E585:F585"/>
    <mergeCell ref="G585:H585"/>
    <mergeCell ref="C586:D586"/>
    <mergeCell ref="E586:F586"/>
    <mergeCell ref="G586:H586"/>
    <mergeCell ref="C599:D599"/>
    <mergeCell ref="E599:F599"/>
    <mergeCell ref="G599:H599"/>
    <mergeCell ref="C600:D600"/>
    <mergeCell ref="E600:F600"/>
    <mergeCell ref="G600:H600"/>
    <mergeCell ref="C614:D614"/>
    <mergeCell ref="E614:F614"/>
    <mergeCell ref="G614:H614"/>
    <mergeCell ref="C615:D615"/>
    <mergeCell ref="E615:F615"/>
    <mergeCell ref="G615:H615"/>
    <mergeCell ref="H601:H607"/>
    <mergeCell ref="H608:H609"/>
    <mergeCell ref="C628:D628"/>
    <mergeCell ref="E628:F628"/>
    <mergeCell ref="G628:H628"/>
    <mergeCell ref="C629:D629"/>
    <mergeCell ref="E629:F629"/>
    <mergeCell ref="G629:H629"/>
    <mergeCell ref="C656:D656"/>
    <mergeCell ref="E656:F656"/>
    <mergeCell ref="G656:H656"/>
    <mergeCell ref="H637:H638"/>
    <mergeCell ref="C642:D642"/>
    <mergeCell ref="E642:F642"/>
    <mergeCell ref="G642:H642"/>
    <mergeCell ref="C643:D643"/>
    <mergeCell ref="E643:F643"/>
    <mergeCell ref="G643:H643"/>
    <mergeCell ref="C644:D644"/>
    <mergeCell ref="H644:H649"/>
    <mergeCell ref="H650:H651"/>
    <mergeCell ref="C657:D657"/>
    <mergeCell ref="E657:F657"/>
    <mergeCell ref="G657:H657"/>
    <mergeCell ref="C670:D670"/>
    <mergeCell ref="E670:F670"/>
    <mergeCell ref="G670:H670"/>
    <mergeCell ref="C671:D671"/>
    <mergeCell ref="E671:F671"/>
    <mergeCell ref="G671:H671"/>
    <mergeCell ref="H658:H664"/>
    <mergeCell ref="H665:H666"/>
    <mergeCell ref="C684:D684"/>
    <mergeCell ref="E684:F684"/>
    <mergeCell ref="G684:H684"/>
    <mergeCell ref="C685:D685"/>
    <mergeCell ref="E685:F685"/>
    <mergeCell ref="G685:H685"/>
    <mergeCell ref="C698:D698"/>
    <mergeCell ref="E698:F698"/>
    <mergeCell ref="G698:H698"/>
    <mergeCell ref="C686:D686"/>
    <mergeCell ref="C699:D699"/>
    <mergeCell ref="E699:F699"/>
    <mergeCell ref="G699:H699"/>
    <mergeCell ref="C713:D713"/>
    <mergeCell ref="E713:F713"/>
    <mergeCell ref="G713:H713"/>
    <mergeCell ref="C714:D714"/>
    <mergeCell ref="E714:F714"/>
    <mergeCell ref="G714:H714"/>
    <mergeCell ref="C700:D700"/>
    <mergeCell ref="C727:D727"/>
    <mergeCell ref="E727:F727"/>
    <mergeCell ref="G727:H727"/>
    <mergeCell ref="C728:D728"/>
    <mergeCell ref="E728:F728"/>
    <mergeCell ref="G728:H728"/>
    <mergeCell ref="C756:D756"/>
    <mergeCell ref="E756:F756"/>
    <mergeCell ref="G756:H756"/>
    <mergeCell ref="H736:H737"/>
    <mergeCell ref="C741:D741"/>
    <mergeCell ref="E741:F741"/>
    <mergeCell ref="G741:H741"/>
    <mergeCell ref="C742:D742"/>
    <mergeCell ref="E742:F742"/>
    <mergeCell ref="G742:H742"/>
    <mergeCell ref="H751:H752"/>
    <mergeCell ref="H743:H750"/>
    <mergeCell ref="C757:D757"/>
    <mergeCell ref="E757:F757"/>
    <mergeCell ref="G757:H757"/>
    <mergeCell ref="C785:D785"/>
    <mergeCell ref="E785:F785"/>
    <mergeCell ref="G785:H785"/>
    <mergeCell ref="C786:D786"/>
    <mergeCell ref="E786:F786"/>
    <mergeCell ref="G786:H786"/>
    <mergeCell ref="E771:F771"/>
    <mergeCell ref="G771:H771"/>
    <mergeCell ref="C772:D772"/>
    <mergeCell ref="E772:F772"/>
    <mergeCell ref="G772:H772"/>
    <mergeCell ref="H758:H765"/>
    <mergeCell ref="H766:H767"/>
    <mergeCell ref="H773:H779"/>
    <mergeCell ref="H780:H781"/>
    <mergeCell ref="H841:H845"/>
    <mergeCell ref="H846:H847"/>
    <mergeCell ref="C879:D879"/>
    <mergeCell ref="E879:F879"/>
    <mergeCell ref="G879:H879"/>
    <mergeCell ref="H867:H873"/>
    <mergeCell ref="H874:H875"/>
    <mergeCell ref="C880:D880"/>
    <mergeCell ref="E880:F880"/>
    <mergeCell ref="G880:H880"/>
    <mergeCell ref="H888:H889"/>
    <mergeCell ref="B910:C910"/>
    <mergeCell ref="H939:H940"/>
    <mergeCell ref="G1028:H1028"/>
    <mergeCell ref="C1003:D1003"/>
    <mergeCell ref="E1003:F1003"/>
    <mergeCell ref="C946:D946"/>
    <mergeCell ref="E946:F946"/>
    <mergeCell ref="E934:F934"/>
    <mergeCell ref="G934:H934"/>
    <mergeCell ref="C935:D935"/>
    <mergeCell ref="E935:F935"/>
    <mergeCell ref="C934:D934"/>
    <mergeCell ref="C1017:D1017"/>
    <mergeCell ref="E1017:F1017"/>
    <mergeCell ref="G1017:H1017"/>
    <mergeCell ref="C1018:D1018"/>
    <mergeCell ref="E1018:F1018"/>
    <mergeCell ref="G947:H947"/>
    <mergeCell ref="C961:D961"/>
    <mergeCell ref="E961:F961"/>
    <mergeCell ref="C962:D962"/>
    <mergeCell ref="E962:F962"/>
    <mergeCell ref="C974:D974"/>
    <mergeCell ref="E974:F974"/>
    <mergeCell ref="C1140:D1140"/>
    <mergeCell ref="E1140:F1140"/>
    <mergeCell ref="G1140:H1140"/>
    <mergeCell ref="C1141:D1141"/>
    <mergeCell ref="E1141:F1141"/>
    <mergeCell ref="G1141:H1141"/>
    <mergeCell ref="C267:D267"/>
    <mergeCell ref="C280:D280"/>
    <mergeCell ref="C1056:D1056"/>
    <mergeCell ref="E1056:F1056"/>
    <mergeCell ref="C1080:D1080"/>
    <mergeCell ref="E1080:F1080"/>
    <mergeCell ref="G1080:H1080"/>
    <mergeCell ref="C1081:D1081"/>
    <mergeCell ref="C1069:D1069"/>
    <mergeCell ref="E1069:F1069"/>
    <mergeCell ref="G1069:H1069"/>
    <mergeCell ref="C1027:D1027"/>
    <mergeCell ref="E1027:F1027"/>
    <mergeCell ref="G1027:H1027"/>
    <mergeCell ref="C989:D989"/>
    <mergeCell ref="E989:F989"/>
    <mergeCell ref="G989:H989"/>
    <mergeCell ref="C990:D990"/>
    <mergeCell ref="C1057:D1057"/>
    <mergeCell ref="E1057:F1057"/>
    <mergeCell ref="G1057:H1057"/>
    <mergeCell ref="C1068:D1068"/>
    <mergeCell ref="E1068:F1068"/>
    <mergeCell ref="G1068:H1068"/>
    <mergeCell ref="C32:D32"/>
    <mergeCell ref="E32:F32"/>
    <mergeCell ref="G32:H32"/>
    <mergeCell ref="C33:D33"/>
    <mergeCell ref="E33:F33"/>
    <mergeCell ref="G33:H33"/>
    <mergeCell ref="E990:F990"/>
    <mergeCell ref="G990:H990"/>
    <mergeCell ref="C1002:D1002"/>
    <mergeCell ref="E1002:F1002"/>
    <mergeCell ref="G1002:H1002"/>
    <mergeCell ref="C1028:D1028"/>
    <mergeCell ref="E1028:F1028"/>
    <mergeCell ref="C947:D947"/>
    <mergeCell ref="E947:F947"/>
    <mergeCell ref="C907:D907"/>
    <mergeCell ref="E907:F907"/>
    <mergeCell ref="G907:H907"/>
    <mergeCell ref="G946:H946"/>
    <mergeCell ref="H915:H916"/>
    <mergeCell ref="H923:H928"/>
    <mergeCell ref="H929:H930"/>
    <mergeCell ref="B917:C917"/>
    <mergeCell ref="B916:C916"/>
    <mergeCell ref="C908:D908"/>
    <mergeCell ref="E908:F908"/>
    <mergeCell ref="G908:H908"/>
    <mergeCell ref="C921:D921"/>
    <mergeCell ref="E921:F921"/>
    <mergeCell ref="G921:H921"/>
    <mergeCell ref="C922:D922"/>
    <mergeCell ref="E922:F922"/>
    <mergeCell ref="G922:H922"/>
    <mergeCell ref="G935:H935"/>
    <mergeCell ref="B915:C915"/>
    <mergeCell ref="B914:C914"/>
    <mergeCell ref="B913:C913"/>
    <mergeCell ref="B912:C912"/>
    <mergeCell ref="B911:C911"/>
  </mergeCells>
  <conditionalFormatting sqref="C643:D64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{2782018C-36E5-4FCB-A21B-AFFEB7EA2838}</x14:id>
        </ext>
      </extLst>
    </cfRule>
  </conditionalFormatting>
  <hyperlinks>
    <hyperlink ref="H153" r:id="rId1" display="Описание …."/>
    <hyperlink ref="H166" r:id="rId2" display="Описание …."/>
    <hyperlink ref="H179" r:id="rId3" display="Описание …."/>
    <hyperlink ref="H194" r:id="rId4" display="Описание …."/>
    <hyperlink ref="H207" r:id="rId5" display="Описание …."/>
    <hyperlink ref="H264" r:id="rId6" display="Описание …."/>
    <hyperlink ref="H277" r:id="rId7" display="Описание …."/>
    <hyperlink ref="H290" r:id="rId8" display="Описание …."/>
    <hyperlink ref="H304" r:id="rId9" display="Описание …."/>
    <hyperlink ref="H318" r:id="rId10" display="Описание …."/>
    <hyperlink ref="H332" r:id="rId11" display="Описание …."/>
    <hyperlink ref="H345" r:id="rId12"/>
    <hyperlink ref="H360" r:id="rId13" display="Описание …."/>
    <hyperlink ref="H374" r:id="rId14" display="Описание …."/>
    <hyperlink ref="H415" r:id="rId15" display="Описание …."/>
    <hyperlink ref="H429" r:id="rId16" display="Описание …."/>
    <hyperlink ref="H443" r:id="rId17" display="Описание …."/>
    <hyperlink ref="H850" r:id="rId18" display="Описание …."/>
    <hyperlink ref="H920" r:id="rId19" display="Описание …."/>
    <hyperlink ref="H1001" r:id="rId20" display="Описание …."/>
    <hyperlink ref="H1139" r:id="rId21" display="Описание …."/>
    <hyperlink ref="H1152" r:id="rId22" display="Описание …."/>
    <hyperlink ref="H3" r:id="rId23"/>
    <hyperlink ref="H17" r:id="rId24" display="Описание …."/>
    <hyperlink ref="H29" r:id="rId25" display="Описание …."/>
    <hyperlink ref="H41" r:id="rId26" display="Описание …."/>
    <hyperlink ref="H53" r:id="rId27" display="Описание …."/>
    <hyperlink ref="H66" r:id="rId28" display="Описание …."/>
    <hyperlink ref="H77" r:id="rId29" display="Описание …."/>
    <hyperlink ref="H90" r:id="rId30" display="Описание …."/>
    <hyperlink ref="H250" r:id="rId31" display="Описание …."/>
    <hyperlink ref="H236" r:id="rId32" display="Описание …."/>
    <hyperlink ref="H138" r:id="rId33" display="Описание …."/>
    <hyperlink ref="H126" r:id="rId34" display="Описание …."/>
    <hyperlink ref="H99" r:id="rId35"/>
    <hyperlink ref="H112" r:id="rId36"/>
    <hyperlink ref="H400" r:id="rId37"/>
    <hyperlink ref="H221" r:id="rId38"/>
    <hyperlink ref="H457" r:id="rId39" display="Описание …."/>
    <hyperlink ref="H471" r:id="rId40"/>
    <hyperlink ref="H486" r:id="rId41" display="Описание …."/>
    <hyperlink ref="H500" r:id="rId42" display="Описание …."/>
    <hyperlink ref="H514" r:id="rId43" display="Описание …."/>
    <hyperlink ref="H528" r:id="rId44" display="Описание …."/>
    <hyperlink ref="H542" r:id="rId45" display="Описание …."/>
    <hyperlink ref="H556" r:id="rId46" display="Описание …."/>
    <hyperlink ref="H570" r:id="rId47" display="Описание …."/>
    <hyperlink ref="H584" r:id="rId48" display="Описание …."/>
    <hyperlink ref="H598" r:id="rId49" display="Описание …."/>
    <hyperlink ref="H612" r:id="rId50" display="Описание …."/>
    <hyperlink ref="H627" r:id="rId51" display="Описание …."/>
    <hyperlink ref="H641" r:id="rId52" display="Описание …."/>
    <hyperlink ref="H669" r:id="rId53" display="Описание …."/>
    <hyperlink ref="H683" r:id="rId54" display="Описание …."/>
    <hyperlink ref="H697" r:id="rId55" display="Описание …."/>
    <hyperlink ref="H711" r:id="rId56" display="Описание …."/>
    <hyperlink ref="H726" r:id="rId57" display="Описание …."/>
    <hyperlink ref="H740" r:id="rId58" display="Описание …."/>
    <hyperlink ref="H755" r:id="rId59"/>
    <hyperlink ref="H770" r:id="rId60" display="Описание …."/>
    <hyperlink ref="H784" r:id="rId61" display="Описание …."/>
    <hyperlink ref="H798" r:id="rId62" display="Описание …."/>
    <hyperlink ref="H812" r:id="rId63" display="Описание …."/>
    <hyperlink ref="H824" r:id="rId64" display="Описание …."/>
    <hyperlink ref="H838" r:id="rId65" display="Описание …."/>
    <hyperlink ref="H878" r:id="rId66" display="Описание …."/>
    <hyperlink ref="H892" r:id="rId67" display="Описание …."/>
    <hyperlink ref="H906" r:id="rId68" display="Описание …."/>
    <hyperlink ref="H933" r:id="rId69" display="Описание …."/>
    <hyperlink ref="H654" r:id="rId70"/>
    <hyperlink ref="H959" r:id="rId71" display="Описание …."/>
    <hyperlink ref="H1015" r:id="rId72" display="Описание …."/>
    <hyperlink ref="H1036" r:id="rId73"/>
    <hyperlink ref="H1026" r:id="rId74"/>
    <hyperlink ref="H1045" r:id="rId75"/>
    <hyperlink ref="H1054" r:id="rId76"/>
    <hyperlink ref="H1064" r:id="rId77" display="Описание …."/>
    <hyperlink ref="H1077" r:id="rId78" display="Описание …."/>
    <hyperlink ref="H1090" r:id="rId79" display="Описание …."/>
    <hyperlink ref="H1102" r:id="rId80" display="Описание …."/>
    <hyperlink ref="H1112" r:id="rId81" display="Описание …."/>
    <hyperlink ref="H1124" r:id="rId82" display="Описание …."/>
    <hyperlink ref="H387" r:id="rId83"/>
    <hyperlink ref="H987" r:id="rId84"/>
    <hyperlink ref="H972" r:id="rId85"/>
  </hyperlinks>
  <printOptions horizontalCentered="1" verticalCentered="1"/>
  <pageMargins left="0.19685039370078741" right="0.19685039370078741" top="0.19685039370078741" bottom="0.19685039370078741" header="0" footer="0"/>
  <pageSetup paperSize="9" scale="88" fitToHeight="0" orientation="portrait" verticalDpi="300" r:id="rId86"/>
  <headerFooter scaleWithDoc="0"/>
  <rowBreaks count="19" manualBreakCount="19">
    <brk id="54" max="7" man="1"/>
    <brk id="114" max="7" man="1"/>
    <brk id="166" max="7" man="1"/>
    <brk id="221" max="7" man="1"/>
    <brk id="277" max="7" man="1"/>
    <brk id="332" max="7" man="1"/>
    <brk id="400" max="7" man="1"/>
    <brk id="457" max="7" man="1"/>
    <brk id="514" max="7" man="1"/>
    <brk id="570" max="7" man="1"/>
    <brk id="627" max="7" man="1"/>
    <brk id="683" max="7" man="1"/>
    <brk id="755" max="7" man="1"/>
    <brk id="770" max="7" man="1"/>
    <brk id="825" max="7" man="1"/>
    <brk id="892" max="7" man="1"/>
    <brk id="945" max="7" man="1"/>
    <brk id="1036" max="7" man="1"/>
    <brk id="1091" max="7" man="1"/>
  </rowBreaks>
  <drawing r:id="rId8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82018C-36E5-4FCB-A21B-AFFEB7EA28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C643:D643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ЗАКАЗА ORI</vt:lpstr>
      <vt:lpstr>'БЛАНК ЗАКАЗА ORI'!Область_печати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EXPORT SALES</dc:creator>
  <cp:lastModifiedBy>Tovmasho</cp:lastModifiedBy>
  <cp:lastPrinted>2017-09-19T13:03:20Z</cp:lastPrinted>
  <dcterms:created xsi:type="dcterms:W3CDTF">2016-01-19T14:59:21Z</dcterms:created>
  <dcterms:modified xsi:type="dcterms:W3CDTF">2017-10-17T12:08:56Z</dcterms:modified>
</cp:coreProperties>
</file>