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опт" sheetId="8" r:id="rId1"/>
    <sheet name="ОСНОВАНИЯ+ПОДЪЕМНИК" sheetId="7" state="hidden" r:id="rId2"/>
  </sheets>
  <definedNames>
    <definedName name="_xlnm.Print_Area" localSheetId="0">опт!$W$1:$AJ$297</definedName>
  </definedNames>
  <calcPr calcId="124519"/>
</workbook>
</file>

<file path=xl/calcChain.xml><?xml version="1.0" encoding="utf-8"?>
<calcChain xmlns="http://schemas.openxmlformats.org/spreadsheetml/2006/main">
  <c r="AH242" i="8"/>
  <c r="AG242"/>
  <c r="AE242"/>
  <c r="AD242"/>
  <c r="AH241"/>
  <c r="AG241"/>
  <c r="AE241"/>
  <c r="AD241"/>
  <c r="AH240"/>
  <c r="AG240"/>
  <c r="AE240"/>
  <c r="AD240"/>
  <c r="AH236"/>
  <c r="AG236"/>
  <c r="AE236"/>
  <c r="AD236"/>
  <c r="AH235"/>
  <c r="AG235"/>
  <c r="AE235"/>
  <c r="AD235"/>
  <c r="AH234"/>
  <c r="AG234"/>
  <c r="AE234"/>
  <c r="AD234"/>
  <c r="AH233"/>
  <c r="AG233"/>
  <c r="AE233"/>
  <c r="AD233"/>
  <c r="AH232"/>
  <c r="AG232"/>
  <c r="AE232"/>
  <c r="AD232"/>
  <c r="AH224"/>
  <c r="AG224"/>
  <c r="AE224"/>
  <c r="AD224"/>
  <c r="AH223"/>
  <c r="AG223"/>
  <c r="AE223"/>
  <c r="AD223"/>
  <c r="AH222"/>
  <c r="AG222"/>
  <c r="AE222"/>
  <c r="AD222"/>
  <c r="AH216"/>
  <c r="AG216"/>
  <c r="AE216"/>
  <c r="AD216"/>
  <c r="AH215"/>
  <c r="AG215"/>
  <c r="AE215"/>
  <c r="AD215"/>
  <c r="AH214"/>
  <c r="AG214"/>
  <c r="AE214"/>
  <c r="AD214"/>
  <c r="AH210"/>
  <c r="AG210"/>
  <c r="AE210"/>
  <c r="AD210"/>
  <c r="AH209"/>
  <c r="AG209"/>
  <c r="AE209"/>
  <c r="AD209"/>
  <c r="AH208"/>
  <c r="AG208"/>
  <c r="AE208"/>
  <c r="AD208"/>
  <c r="AH191"/>
  <c r="AG191"/>
  <c r="AE191"/>
  <c r="AD191"/>
  <c r="AH190"/>
  <c r="AG190"/>
  <c r="AE190"/>
  <c r="AD190"/>
  <c r="AH189"/>
  <c r="AG189"/>
  <c r="AE189"/>
  <c r="AD189"/>
  <c r="AH169"/>
  <c r="AG169"/>
  <c r="AE169"/>
  <c r="AD169"/>
  <c r="AH168"/>
  <c r="AG168"/>
  <c r="AE168"/>
  <c r="AD168"/>
  <c r="AH167"/>
  <c r="AG167"/>
  <c r="AE167"/>
  <c r="AD167"/>
  <c r="AH166"/>
  <c r="AG166"/>
  <c r="AE166"/>
  <c r="AD166"/>
  <c r="AH138"/>
  <c r="AG138"/>
  <c r="AE138"/>
  <c r="AD138"/>
  <c r="AH137"/>
  <c r="AG137"/>
  <c r="AE137"/>
  <c r="AD137"/>
  <c r="AH136"/>
  <c r="AG136"/>
  <c r="AE136"/>
  <c r="AD136"/>
  <c r="AH131"/>
  <c r="AG131"/>
  <c r="AE131"/>
  <c r="AD131"/>
  <c r="AH130"/>
  <c r="AG130"/>
  <c r="AE130"/>
  <c r="AD130"/>
  <c r="AH129"/>
  <c r="AG129"/>
  <c r="AE129"/>
  <c r="AD129"/>
  <c r="AH128"/>
  <c r="AG128"/>
  <c r="AE128"/>
  <c r="AD128"/>
  <c r="AH114"/>
  <c r="AG114"/>
  <c r="AE114"/>
  <c r="AD114"/>
  <c r="AH113"/>
  <c r="AG113"/>
  <c r="AE113"/>
  <c r="AD113"/>
  <c r="AH112"/>
  <c r="AG112"/>
  <c r="AE112"/>
  <c r="AD112"/>
  <c r="J25" i="7" l="1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5"/>
  <c r="J6"/>
</calcChain>
</file>

<file path=xl/sharedStrings.xml><?xml version="1.0" encoding="utf-8"?>
<sst xmlns="http://schemas.openxmlformats.org/spreadsheetml/2006/main" count="1139" uniqueCount="116">
  <si>
    <t>CLASIC</t>
  </si>
  <si>
    <t>75 cm</t>
  </si>
  <si>
    <t>R + 5 cm</t>
  </si>
  <si>
    <t>W + 1 cm</t>
  </si>
  <si>
    <t>x</t>
  </si>
  <si>
    <t>CLASIC LUX</t>
  </si>
  <si>
    <t>82 cm</t>
  </si>
  <si>
    <t>GUANA</t>
  </si>
  <si>
    <t>78 cm</t>
  </si>
  <si>
    <t>GUANA LUX</t>
  </si>
  <si>
    <t>NAOMI</t>
  </si>
  <si>
    <t>77 cm</t>
  </si>
  <si>
    <t>NAOMI LUX</t>
  </si>
  <si>
    <t>FUTURA</t>
  </si>
  <si>
    <t>LOFT</t>
  </si>
  <si>
    <t>90 cm</t>
  </si>
  <si>
    <t>AVANTI</t>
  </si>
  <si>
    <t>110 cm</t>
  </si>
  <si>
    <t>97 cm</t>
  </si>
  <si>
    <t>MADISON</t>
  </si>
  <si>
    <t>MADISON LUX</t>
  </si>
  <si>
    <t>LORENZO</t>
  </si>
  <si>
    <t>85 cm</t>
  </si>
  <si>
    <t>MADISON PRESTIGE</t>
  </si>
  <si>
    <t>95 cm</t>
  </si>
  <si>
    <t>LUGANO</t>
  </si>
  <si>
    <t>86 cm</t>
  </si>
  <si>
    <t>AZURRO</t>
  </si>
  <si>
    <t>QUADDRO MINI</t>
  </si>
  <si>
    <t>111 cm</t>
  </si>
  <si>
    <t>QUADDRO MIDI</t>
  </si>
  <si>
    <t>QUADDRO CARO</t>
  </si>
  <si>
    <t>QUADDRO DUBLE</t>
  </si>
  <si>
    <t>QUADDRO PLUS</t>
  </si>
  <si>
    <t>LORENZO NEW</t>
  </si>
  <si>
    <t>60 cm</t>
  </si>
  <si>
    <t>LAZIO</t>
  </si>
  <si>
    <t>LAZIO EXTRA</t>
  </si>
  <si>
    <t>LAZIO MAXI</t>
  </si>
  <si>
    <t>LAZIO PRESTIGE</t>
  </si>
  <si>
    <t>SORIANO</t>
  </si>
  <si>
    <t>NAOMI Prestige</t>
  </si>
  <si>
    <t>Milano</t>
  </si>
  <si>
    <t>100 cm</t>
  </si>
  <si>
    <t>ОТСУТСТВИЕ ВОЗМОЖНОСТИ ИЗМЕНЕНИЯ ВЫСОТЫ ИЗГОЛОВЬЯ. РАМА ДО 35 СМ</t>
  </si>
  <si>
    <t>ОТСУТСТВИЕ ВОЗМОЖНОСТИ ИЗМЕНЕНИЯ ВЫСОТЫ ИЗГОЛОВЬЯ. РАМА ТОЛЬКО 30 СМ</t>
  </si>
  <si>
    <t>ОТСУТСТВИЕ ВОЗМОЖНОСТИ ИЗМЕНЕНИЯ ВЫСОТЫ ИЗГОЛОВЬЕ ( 110 СМ ). РАМА ТОЛЬКО 30 СМ</t>
  </si>
  <si>
    <t>КВАДРАТЫ около 20x20 см. Рама 30 см по низкой цене</t>
  </si>
  <si>
    <t>В случае изменения размеров изголовья наименьший квадрат, рассматриваются как остальные.</t>
  </si>
  <si>
    <t>ПРЯМОУГОЛЬНИКИ, размер 40x20 см. Рама 30 см</t>
  </si>
  <si>
    <t>Решетка в изголовье размер 17,4x17,4 см</t>
  </si>
  <si>
    <t xml:space="preserve">АЛМАЗЫ- рзмер 40х40 см. Рама 30 см </t>
  </si>
  <si>
    <t>В случае изменения размеров изголовья наименьший квадрат, рассматриваются как остальные</t>
  </si>
  <si>
    <t>ПРЯМОУГОЛЬНИКИ 2 в ширину, высота 20 см. Рама 30 см</t>
  </si>
  <si>
    <t>ПРЯМОУГОЛЬНИКИ, размер 60х40 см. Рама 30 см</t>
  </si>
  <si>
    <t>стандарт</t>
  </si>
  <si>
    <t>гр.1</t>
  </si>
  <si>
    <t>кожа1</t>
  </si>
  <si>
    <t>кожа2</t>
  </si>
  <si>
    <t>размер</t>
  </si>
  <si>
    <t>Высота ножки 7 см.</t>
  </si>
  <si>
    <t>Высота царги 30 см. Нога только P5 без доплаты</t>
  </si>
  <si>
    <t>ОТСУТСТВИЕ ВОЗМОЖНОСТИ ИЗМЕНЕНИЯ ВЫСОТЫ ИЗГОЛОВЬЯ. Высота царги до 35 см.</t>
  </si>
  <si>
    <t>Наименование модели, длина спального места 1900 и 2000 мм</t>
  </si>
  <si>
    <t>Ширина основания, мм</t>
  </si>
  <si>
    <t>Летто Примо - широкие березовые латы 68х8, 13 шт., врезные латодержатели</t>
  </si>
  <si>
    <t>Летто Медио - широкие березовые латы 63х8, 13 шт., накладные латодержатели</t>
  </si>
  <si>
    <t xml:space="preserve">Летто ле Люкс - узкие березовые латы 38х8, 26 шт., каучковый спаренный латодержатель с амортизатором INDURUB (Бельгия) </t>
  </si>
  <si>
    <t>Цена основания без ножек + МЕХАНИЗМ ПОДЪЕМА</t>
  </si>
  <si>
    <t xml:space="preserve">Цена основания без ножек </t>
  </si>
  <si>
    <t>2000*800</t>
  </si>
  <si>
    <t>2000*900</t>
  </si>
  <si>
    <t>2000*2000</t>
  </si>
  <si>
    <t>2000*1800</t>
  </si>
  <si>
    <t>2000*1600</t>
  </si>
  <si>
    <t>2000*1400</t>
  </si>
  <si>
    <t>2000*1200</t>
  </si>
  <si>
    <t>х</t>
  </si>
  <si>
    <t>Наименование</t>
  </si>
  <si>
    <t>ЦЕНА С ОСНОВАНИЕМ</t>
  </si>
  <si>
    <t>ЦЕНА С ПОДЪЕМНЫМ МЕХАНИЗМОМ И КОРОБОМ ДЛЯ БЕЛЬЯ</t>
  </si>
  <si>
    <t>Высота спинки, см</t>
  </si>
  <si>
    <t>Размер спального места, см</t>
  </si>
  <si>
    <t>105 см</t>
  </si>
  <si>
    <t>гр.2</t>
  </si>
  <si>
    <r>
      <t>ЕВА</t>
    </r>
    <r>
      <rPr>
        <b/>
        <sz val="11"/>
        <color rgb="FFFF0000"/>
        <rFont val="Czcionka tekstu podstawowego"/>
        <charset val="204"/>
      </rPr>
      <t>*</t>
    </r>
  </si>
  <si>
    <r>
      <t xml:space="preserve">* </t>
    </r>
    <r>
      <rPr>
        <sz val="11"/>
        <rFont val="Czcionka tekstu podstawowego"/>
        <charset val="204"/>
      </rPr>
      <t>Ограничение на кровать "Ева" - высота матраса не больше 20см</t>
    </r>
  </si>
  <si>
    <t>НОВИНКА!!!</t>
  </si>
  <si>
    <r>
      <rPr>
        <b/>
        <sz val="12"/>
        <color rgb="FFFF0000"/>
        <rFont val="Czcionka tekstu podstawowego"/>
        <charset val="204"/>
      </rPr>
      <t>* ОПЦИЯ</t>
    </r>
    <r>
      <rPr>
        <sz val="12"/>
        <rFont val="Czcionka tekstu podstawowego"/>
        <family val="2"/>
        <charset val="238"/>
      </rPr>
      <t>: При заказе кровати с основанием возможно выбрать высокие ножки 13,5 см (+5% к цене).</t>
    </r>
  </si>
  <si>
    <t>82 см</t>
  </si>
  <si>
    <t>гр.3</t>
  </si>
  <si>
    <t>КРОВАТЬ "МАЛЬТА" - НОВИНКА</t>
  </si>
  <si>
    <t xml:space="preserve">Матрас в стоимость кровати Мальта не входит.  </t>
  </si>
  <si>
    <t xml:space="preserve">Кровать «Мальта» создана на основе механизма трансформации с автоматической регулировкой высоты подъема головы и ног, производства компании “STALMOT” Польша. Изголовье кровати можно выбирать из нашего каталога кроватей (кроме «Евы»).  Рекомендуем высокие изголовья -  Мэдисон, Аванти, Квадро Мини, Квадро Миди, Квадро Дабл, Квадро Плюс, Лацио).                                                                                                                                                                                                            Рекомендуемый матрас: размер 200х900 модели Импульс, Флекс, Релакс  </t>
  </si>
  <si>
    <t>Данная модель представлена со спинкой Квадро Плюс</t>
  </si>
  <si>
    <t xml:space="preserve">КРОВАТЬ "ЛАНА" </t>
  </si>
  <si>
    <t>Цена, руб.</t>
  </si>
  <si>
    <t>Размеры</t>
  </si>
  <si>
    <t xml:space="preserve">Габаритные размеры: (ширина-высота-глубина) 2210х730х1030 мм
Размеры спального места: 2000х900 мм       </t>
  </si>
  <si>
    <t xml:space="preserve">Мягкие кровати ТМ SONIT </t>
  </si>
  <si>
    <t>оптовый прайс FCA от 01.03.2017 г., цены указаны с учетом НДС</t>
  </si>
  <si>
    <t>Мазаник Михаил Васильевич </t>
  </si>
  <si>
    <r>
      <t>моб </t>
    </r>
    <r>
      <rPr>
        <sz val="11"/>
        <color rgb="FFF26D00"/>
        <rFont val="Arial"/>
        <family val="2"/>
        <charset val="204"/>
      </rPr>
      <t>+7 910 721 26 22</t>
    </r>
  </si>
  <si>
    <t>моб. тел. +37529 561 5601</t>
  </si>
  <si>
    <t>ЦЕНА БЕЗ СПИНКИ</t>
  </si>
  <si>
    <t>ЦЕНА СО СПИНКОЙ</t>
  </si>
  <si>
    <t>-</t>
  </si>
  <si>
    <t xml:space="preserve">КРОВАТЬ "АЛЬМА -Box-Spring" </t>
  </si>
  <si>
    <t>115 cm</t>
  </si>
  <si>
    <t>гр.4</t>
  </si>
  <si>
    <t xml:space="preserve">Донна </t>
  </si>
  <si>
    <t xml:space="preserve">ТАХТА "ВИЛЛА" </t>
  </si>
  <si>
    <t>Наматрасник-чехол</t>
  </si>
  <si>
    <t>Цвет согласно основным тканям кровати "ВИЛЛА"</t>
  </si>
  <si>
    <t xml:space="preserve">Габаритные размеры: (ширина-глубинавысота) 2200х1090х750 мм.                                                     Размеры спального места: 2000х900 мм   </t>
  </si>
  <si>
    <t>НОВИНКА!!! ДОННА</t>
  </si>
</sst>
</file>

<file path=xl/styles.xml><?xml version="1.0" encoding="utf-8"?>
<styleSheet xmlns="http://schemas.openxmlformats.org/spreadsheetml/2006/main">
  <numFmts count="11">
    <numFmt numFmtId="164" formatCode="_-* #,##0.00\ &quot;zł&quot;_-;\-* #,##0.00\ &quot;zł&quot;_-;_-* &quot;-&quot;??\ &quot;zł&quot;_-;_-@_-"/>
    <numFmt numFmtId="165" formatCode="_-* #,##0\ &quot;zł&quot;_-;\-* #,##0\ &quot;zł&quot;_-;_-* &quot;-&quot;??\ &quot;zł&quot;_-;_-@_-"/>
    <numFmt numFmtId="166" formatCode="_-* #,##0.0\ &quot;zł&quot;_-;\-* #,##0.0\ &quot;zł&quot;_-;_-* &quot;-&quot;??\ &quot;zł&quot;_-;_-@_-"/>
    <numFmt numFmtId="167" formatCode="#,##0.00\ &quot;zł&quot;"/>
    <numFmt numFmtId="168" formatCode="#,##0_ ;\-#,##0\ "/>
    <numFmt numFmtId="169" formatCode="#,##0.0\ &quot;zł&quot;;[Red]\-#,##0.0\ &quot;zł&quot;"/>
    <numFmt numFmtId="170" formatCode="#,##0\ &quot;zł&quot;;[Red]\-#,##0\ &quot;zł&quot;"/>
    <numFmt numFmtId="171" formatCode="_-* #,##0.000\ &quot;zł&quot;_-;\-* #,##0.000\ &quot;zł&quot;_-;_-* &quot;-&quot;??\ &quot;zł&quot;_-;_-@_-"/>
    <numFmt numFmtId="172" formatCode="#,##0.00_ ;[Red]\-#,##0.00\ "/>
    <numFmt numFmtId="173" formatCode="#,##0\ &quot;zł&quot;"/>
    <numFmt numFmtId="174" formatCode="#,##0.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36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5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theme="1"/>
      <name val="Czcionka tekstu podstawowego"/>
      <charset val="204"/>
    </font>
    <font>
      <sz val="11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04"/>
    </font>
    <font>
      <sz val="11"/>
      <color theme="1"/>
      <name val="Czcionka tekstu podstawowego"/>
      <charset val="204"/>
    </font>
    <font>
      <sz val="8"/>
      <color indexed="8"/>
      <name val="Czcionka tekstu podstawowego"/>
      <charset val="204"/>
    </font>
    <font>
      <b/>
      <sz val="8"/>
      <color indexed="8"/>
      <name val="Czcionka tekstu podstawowego"/>
      <charset val="204"/>
    </font>
    <font>
      <b/>
      <sz val="11"/>
      <color indexed="8"/>
      <name val="Czcionka tekstu podstawowego"/>
      <charset val="204"/>
    </font>
    <font>
      <sz val="11"/>
      <color indexed="8"/>
      <name val="Czcionka tekstu podstawowego"/>
      <charset val="204"/>
    </font>
    <font>
      <sz val="11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9"/>
      <name val="Czcionka tekstu podstawowego"/>
      <family val="2"/>
      <charset val="238"/>
    </font>
    <font>
      <b/>
      <sz val="14"/>
      <color theme="1"/>
      <name val="Czcionka tekstu podstawowego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indexed="8"/>
      <name val="Czcionka tekstu podstawowego"/>
      <charset val="238"/>
    </font>
    <font>
      <b/>
      <sz val="11"/>
      <color rgb="FFFF0000"/>
      <name val="Czcionka tekstu podstawowego"/>
      <charset val="204"/>
    </font>
    <font>
      <sz val="11"/>
      <name val="Czcionka tekstu podstawowego"/>
      <charset val="204"/>
    </font>
    <font>
      <sz val="12"/>
      <name val="Czcionka tekstu podstawowego"/>
      <family val="2"/>
      <charset val="238"/>
    </font>
    <font>
      <b/>
      <sz val="12"/>
      <color rgb="FFFF0000"/>
      <name val="Czcionka tekstu podstawowego"/>
      <charset val="204"/>
    </font>
    <font>
      <sz val="12"/>
      <name val="Czcionka tekstu podstawowego"/>
      <charset val="204"/>
    </font>
    <font>
      <sz val="11"/>
      <name val="Arial Cyr"/>
      <charset val="204"/>
    </font>
    <font>
      <b/>
      <sz val="14"/>
      <color indexed="8"/>
      <name val="Czcionka tekstu podstawowego"/>
      <charset val="204"/>
    </font>
    <font>
      <sz val="10"/>
      <name val="Czcionka tekstu podstawowego"/>
      <family val="2"/>
      <charset val="238"/>
    </font>
    <font>
      <b/>
      <sz val="16"/>
      <color indexed="8"/>
      <name val="Czcionka tekstu podstawowego"/>
      <charset val="204"/>
    </font>
    <font>
      <sz val="11"/>
      <color rgb="FF000000"/>
      <name val="Arial"/>
      <family val="2"/>
      <charset val="204"/>
    </font>
    <font>
      <sz val="11"/>
      <color rgb="FFF26D00"/>
      <name val="Arial"/>
      <family val="2"/>
      <charset val="204"/>
    </font>
    <font>
      <sz val="11"/>
      <color rgb="FF0077CC"/>
      <name val="Arial"/>
      <family val="2"/>
      <charset val="204"/>
    </font>
    <font>
      <b/>
      <sz val="11"/>
      <name val="Arial Cyr"/>
      <charset val="204"/>
    </font>
    <font>
      <sz val="8"/>
      <name val="Czcionka tekstu podstawowego"/>
      <family val="2"/>
      <charset val="238"/>
    </font>
    <font>
      <strike/>
      <sz val="12"/>
      <name val="Czcionka tekstu podstawowego"/>
      <charset val="204"/>
    </font>
    <font>
      <sz val="14"/>
      <name val="Times New Roman"/>
      <family val="1"/>
      <charset val="204"/>
    </font>
    <font>
      <b/>
      <sz val="8"/>
      <color theme="1"/>
      <name val="Czcionka tekstu podstawowego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87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/>
    <xf numFmtId="165" fontId="9" fillId="0" borderId="0" xfId="1" applyNumberFormat="1" applyFont="1" applyFill="1" applyBorder="1" applyAlignment="1"/>
    <xf numFmtId="164" fontId="9" fillId="0" borderId="0" xfId="1" applyFont="1" applyFill="1" applyBorder="1" applyAlignment="1"/>
    <xf numFmtId="0" fontId="10" fillId="0" borderId="0" xfId="0" applyNumberFormat="1" applyFont="1" applyFill="1"/>
    <xf numFmtId="0" fontId="11" fillId="0" borderId="0" xfId="0" applyFont="1"/>
    <xf numFmtId="0" fontId="0" fillId="0" borderId="0" xfId="0" applyFont="1" applyAlignment="1">
      <alignment horizontal="left"/>
    </xf>
    <xf numFmtId="165" fontId="8" fillId="0" borderId="0" xfId="1" applyNumberFormat="1" applyFont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2" fillId="3" borderId="4" xfId="1" applyNumberFormat="1" applyFont="1" applyFill="1" applyBorder="1" applyAlignment="1">
      <alignment horizontal="center" vertical="center"/>
    </xf>
    <xf numFmtId="167" fontId="12" fillId="3" borderId="4" xfId="1" applyNumberFormat="1" applyFont="1" applyFill="1" applyBorder="1" applyAlignment="1">
      <alignment horizontal="center" vertical="center"/>
    </xf>
    <xf numFmtId="168" fontId="13" fillId="5" borderId="0" xfId="0" applyNumberFormat="1" applyFont="1" applyFill="1" applyAlignment="1">
      <alignment horizontal="center"/>
    </xf>
    <xf numFmtId="0" fontId="8" fillId="5" borderId="0" xfId="1" applyNumberFormat="1" applyFont="1" applyFill="1" applyBorder="1" applyAlignment="1">
      <alignment horizontal="center" vertical="center"/>
    </xf>
    <xf numFmtId="169" fontId="8" fillId="5" borderId="0" xfId="1" applyNumberFormat="1" applyFont="1" applyFill="1" applyBorder="1" applyAlignment="1">
      <alignment horizontal="center" vertical="center"/>
    </xf>
    <xf numFmtId="169" fontId="8" fillId="4" borderId="0" xfId="1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169" fontId="8" fillId="0" borderId="0" xfId="1" applyNumberFormat="1" applyFont="1" applyFill="1" applyBorder="1" applyAlignment="1">
      <alignment horizontal="center" vertical="center"/>
    </xf>
    <xf numFmtId="0" fontId="8" fillId="5" borderId="4" xfId="1" applyNumberFormat="1" applyFont="1" applyFill="1" applyBorder="1" applyAlignment="1">
      <alignment horizontal="center" vertical="center"/>
    </xf>
    <xf numFmtId="169" fontId="8" fillId="5" borderId="4" xfId="1" applyNumberFormat="1" applyFont="1" applyFill="1" applyBorder="1" applyAlignment="1">
      <alignment horizontal="center" vertical="center"/>
    </xf>
    <xf numFmtId="0" fontId="0" fillId="3" borderId="5" xfId="0" applyFill="1" applyBorder="1" applyAlignment="1"/>
    <xf numFmtId="0" fontId="0" fillId="3" borderId="0" xfId="0" applyFill="1" applyBorder="1" applyAlignment="1">
      <alignment horizontal="center"/>
    </xf>
    <xf numFmtId="165" fontId="6" fillId="0" borderId="0" xfId="1" applyNumberFormat="1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" fontId="8" fillId="4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center" vertical="center"/>
    </xf>
    <xf numFmtId="1" fontId="8" fillId="5" borderId="4" xfId="1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5" xfId="0" applyBorder="1" applyAlignment="1"/>
    <xf numFmtId="0" fontId="0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 vertical="center"/>
    </xf>
    <xf numFmtId="0" fontId="8" fillId="4" borderId="0" xfId="1" applyNumberFormat="1" applyFont="1" applyFill="1" applyBorder="1" applyAlignment="1">
      <alignment horizontal="center" vertical="center"/>
    </xf>
    <xf numFmtId="166" fontId="8" fillId="5" borderId="4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5" xfId="0" applyFont="1" applyFill="1" applyBorder="1" applyAlignment="1"/>
    <xf numFmtId="0" fontId="0" fillId="0" borderId="0" xfId="0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5" xfId="0" applyFont="1" applyBorder="1" applyAlignment="1"/>
    <xf numFmtId="0" fontId="0" fillId="0" borderId="1" xfId="0" applyNumberFormat="1" applyFill="1" applyBorder="1" applyAlignment="1"/>
    <xf numFmtId="0" fontId="0" fillId="0" borderId="5" xfId="0" applyNumberFormat="1" applyFill="1" applyBorder="1" applyAlignment="1"/>
    <xf numFmtId="0" fontId="0" fillId="0" borderId="0" xfId="0" applyNumberForma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5" xfId="0" applyFill="1" applyBorder="1" applyAlignment="1"/>
    <xf numFmtId="0" fontId="8" fillId="0" borderId="6" xfId="1" applyNumberFormat="1" applyFont="1" applyFill="1" applyBorder="1" applyAlignment="1">
      <alignment horizontal="center" vertical="center"/>
    </xf>
    <xf numFmtId="169" fontId="8" fillId="0" borderId="6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5" fillId="0" borderId="1" xfId="0" applyFont="1" applyBorder="1" applyAlignment="1"/>
    <xf numFmtId="0" fontId="15" fillId="0" borderId="2" xfId="0" applyFont="1" applyBorder="1" applyAlignment="1"/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0" borderId="3" xfId="0" applyFont="1" applyBorder="1" applyAlignment="1"/>
    <xf numFmtId="0" fontId="0" fillId="0" borderId="9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17" fillId="0" borderId="1" xfId="0" applyFont="1" applyFill="1" applyBorder="1" applyAlignment="1"/>
    <xf numFmtId="0" fontId="17" fillId="0" borderId="5" xfId="0" applyFont="1" applyFill="1" applyBorder="1" applyAlignment="1"/>
    <xf numFmtId="0" fontId="17" fillId="0" borderId="0" xfId="0" applyFont="1" applyFill="1" applyBorder="1" applyAlignment="1">
      <alignment horizontal="center"/>
    </xf>
    <xf numFmtId="165" fontId="11" fillId="0" borderId="0" xfId="1" applyNumberFormat="1" applyFont="1"/>
    <xf numFmtId="1" fontId="6" fillId="5" borderId="0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171" fontId="8" fillId="0" borderId="0" xfId="1" applyNumberFormat="1" applyFont="1" applyAlignment="1">
      <alignment horizontal="center" vertical="center"/>
    </xf>
    <xf numFmtId="173" fontId="8" fillId="0" borderId="0" xfId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167" fontId="8" fillId="3" borderId="4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" fontId="14" fillId="5" borderId="0" xfId="3" applyNumberFormat="1" applyFont="1" applyFill="1" applyBorder="1" applyAlignment="1">
      <alignment horizontal="center" vertical="center"/>
    </xf>
    <xf numFmtId="0" fontId="8" fillId="6" borderId="0" xfId="1" applyNumberFormat="1" applyFont="1" applyFill="1" applyBorder="1" applyAlignment="1">
      <alignment horizontal="center" vertical="center"/>
    </xf>
    <xf numFmtId="169" fontId="8" fillId="6" borderId="0" xfId="1" applyNumberFormat="1" applyFont="1" applyFill="1" applyBorder="1" applyAlignment="1">
      <alignment horizontal="center" vertical="center"/>
    </xf>
    <xf numFmtId="1" fontId="14" fillId="5" borderId="4" xfId="3" applyNumberFormat="1" applyFont="1" applyFill="1" applyBorder="1" applyAlignment="1">
      <alignment horizontal="center" vertical="center"/>
    </xf>
    <xf numFmtId="0" fontId="20" fillId="0" borderId="1" xfId="2" applyFont="1" applyBorder="1" applyAlignment="1"/>
    <xf numFmtId="0" fontId="20" fillId="0" borderId="5" xfId="2" applyFont="1" applyBorder="1" applyAlignment="1"/>
    <xf numFmtId="0" fontId="20" fillId="0" borderId="0" xfId="2" applyFont="1" applyBorder="1" applyAlignment="1">
      <alignment horizontal="center"/>
    </xf>
    <xf numFmtId="0" fontId="19" fillId="0" borderId="0" xfId="2" applyNumberForma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center" vertical="center"/>
    </xf>
    <xf numFmtId="170" fontId="8" fillId="4" borderId="0" xfId="3" applyNumberFormat="1" applyFont="1" applyFill="1" applyBorder="1" applyAlignment="1">
      <alignment horizontal="center" vertical="center"/>
    </xf>
    <xf numFmtId="174" fontId="8" fillId="4" borderId="0" xfId="3" applyNumberFormat="1" applyFont="1" applyFill="1" applyBorder="1" applyAlignment="1">
      <alignment horizontal="center" vertical="center"/>
    </xf>
    <xf numFmtId="172" fontId="8" fillId="4" borderId="0" xfId="1" applyNumberFormat="1" applyFont="1" applyFill="1" applyBorder="1" applyAlignment="1">
      <alignment horizontal="center" vertical="center"/>
    </xf>
    <xf numFmtId="165" fontId="6" fillId="5" borderId="4" xfId="1" applyNumberFormat="1" applyFont="1" applyFill="1" applyBorder="1" applyAlignment="1">
      <alignment horizontal="center" vertical="center"/>
    </xf>
    <xf numFmtId="165" fontId="8" fillId="5" borderId="4" xfId="1" applyNumberFormat="1" applyFont="1" applyFill="1" applyBorder="1" applyAlignment="1">
      <alignment horizontal="center" vertical="center"/>
    </xf>
    <xf numFmtId="2" fontId="6" fillId="5" borderId="0" xfId="1" applyNumberFormat="1" applyFont="1" applyFill="1" applyBorder="1" applyAlignment="1">
      <alignment horizontal="center" vertical="center"/>
    </xf>
    <xf numFmtId="167" fontId="8" fillId="5" borderId="4" xfId="1" applyNumberFormat="1" applyFont="1" applyFill="1" applyBorder="1" applyAlignment="1">
      <alignment horizontal="center" vertical="center"/>
    </xf>
    <xf numFmtId="170" fontId="8" fillId="4" borderId="0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21" fillId="0" borderId="0" xfId="0" applyFont="1"/>
    <xf numFmtId="0" fontId="0" fillId="6" borderId="13" xfId="0" applyFont="1" applyFill="1" applyBorder="1"/>
    <xf numFmtId="0" fontId="0" fillId="6" borderId="14" xfId="0" applyFont="1" applyFill="1" applyBorder="1"/>
    <xf numFmtId="0" fontId="0" fillId="6" borderId="14" xfId="0" applyFont="1" applyFill="1" applyBorder="1" applyAlignment="1">
      <alignment horizontal="left"/>
    </xf>
    <xf numFmtId="168" fontId="13" fillId="6" borderId="14" xfId="0" applyNumberFormat="1" applyFont="1" applyFill="1" applyBorder="1" applyAlignment="1">
      <alignment horizontal="center"/>
    </xf>
    <xf numFmtId="168" fontId="13" fillId="6" borderId="15" xfId="0" applyNumberFormat="1" applyFont="1" applyFill="1" applyBorder="1" applyAlignment="1">
      <alignment horizontal="center"/>
    </xf>
    <xf numFmtId="0" fontId="0" fillId="6" borderId="16" xfId="0" applyFont="1" applyFill="1" applyBorder="1"/>
    <xf numFmtId="0" fontId="0" fillId="6" borderId="17" xfId="0" applyFont="1" applyFill="1" applyBorder="1"/>
    <xf numFmtId="0" fontId="0" fillId="6" borderId="17" xfId="0" applyFont="1" applyFill="1" applyBorder="1" applyAlignment="1">
      <alignment horizontal="left"/>
    </xf>
    <xf numFmtId="168" fontId="13" fillId="6" borderId="17" xfId="0" applyNumberFormat="1" applyFont="1" applyFill="1" applyBorder="1" applyAlignment="1">
      <alignment horizontal="center"/>
    </xf>
    <xf numFmtId="168" fontId="13" fillId="6" borderId="18" xfId="0" applyNumberFormat="1" applyFont="1" applyFill="1" applyBorder="1" applyAlignment="1">
      <alignment horizontal="center"/>
    </xf>
    <xf numFmtId="0" fontId="0" fillId="6" borderId="19" xfId="0" applyFont="1" applyFill="1" applyBorder="1"/>
    <xf numFmtId="0" fontId="0" fillId="6" borderId="20" xfId="0" applyFont="1" applyFill="1" applyBorder="1"/>
    <xf numFmtId="0" fontId="0" fillId="6" borderId="20" xfId="0" applyFont="1" applyFill="1" applyBorder="1" applyAlignment="1">
      <alignment horizontal="left"/>
    </xf>
    <xf numFmtId="0" fontId="0" fillId="6" borderId="1" xfId="0" applyFill="1" applyBorder="1" applyAlignment="1"/>
    <xf numFmtId="0" fontId="0" fillId="6" borderId="5" xfId="0" applyFill="1" applyBorder="1" applyAlignment="1"/>
    <xf numFmtId="168" fontId="22" fillId="6" borderId="14" xfId="0" applyNumberFormat="1" applyFont="1" applyFill="1" applyBorder="1" applyAlignment="1">
      <alignment horizontal="center"/>
    </xf>
    <xf numFmtId="0" fontId="23" fillId="6" borderId="14" xfId="1" applyNumberFormat="1" applyFont="1" applyFill="1" applyBorder="1" applyAlignment="1">
      <alignment horizontal="center" vertical="center"/>
    </xf>
    <xf numFmtId="169" fontId="23" fillId="6" borderId="14" xfId="1" applyNumberFormat="1" applyFont="1" applyFill="1" applyBorder="1" applyAlignment="1">
      <alignment horizontal="center" vertical="center"/>
    </xf>
    <xf numFmtId="168" fontId="22" fillId="6" borderId="15" xfId="0" applyNumberFormat="1" applyFont="1" applyFill="1" applyBorder="1" applyAlignment="1">
      <alignment horizontal="center"/>
    </xf>
    <xf numFmtId="168" fontId="22" fillId="6" borderId="17" xfId="0" applyNumberFormat="1" applyFont="1" applyFill="1" applyBorder="1" applyAlignment="1">
      <alignment horizontal="center"/>
    </xf>
    <xf numFmtId="168" fontId="22" fillId="6" borderId="18" xfId="0" applyNumberFormat="1" applyFont="1" applyFill="1" applyBorder="1" applyAlignment="1">
      <alignment horizontal="center"/>
    </xf>
    <xf numFmtId="0" fontId="23" fillId="6" borderId="17" xfId="1" applyNumberFormat="1" applyFont="1" applyFill="1" applyBorder="1" applyAlignment="1">
      <alignment horizontal="center" vertical="center"/>
    </xf>
    <xf numFmtId="169" fontId="23" fillId="6" borderId="17" xfId="1" applyNumberFormat="1" applyFont="1" applyFill="1" applyBorder="1" applyAlignment="1">
      <alignment horizontal="center" vertical="center"/>
    </xf>
    <xf numFmtId="168" fontId="22" fillId="6" borderId="20" xfId="0" applyNumberFormat="1" applyFont="1" applyFill="1" applyBorder="1" applyAlignment="1">
      <alignment horizontal="center"/>
    </xf>
    <xf numFmtId="0" fontId="23" fillId="6" borderId="20" xfId="1" applyNumberFormat="1" applyFont="1" applyFill="1" applyBorder="1" applyAlignment="1">
      <alignment horizontal="center" vertical="center"/>
    </xf>
    <xf numFmtId="169" fontId="23" fillId="6" borderId="20" xfId="1" applyNumberFormat="1" applyFont="1" applyFill="1" applyBorder="1" applyAlignment="1">
      <alignment horizontal="center" vertical="center"/>
    </xf>
    <xf numFmtId="168" fontId="22" fillId="6" borderId="21" xfId="0" applyNumberFormat="1" applyFont="1" applyFill="1" applyBorder="1" applyAlignment="1">
      <alignment horizontal="center"/>
    </xf>
    <xf numFmtId="168" fontId="13" fillId="6" borderId="23" xfId="0" applyNumberFormat="1" applyFont="1" applyFill="1" applyBorder="1" applyAlignment="1">
      <alignment horizontal="center"/>
    </xf>
    <xf numFmtId="1" fontId="23" fillId="6" borderId="14" xfId="1" applyNumberFormat="1" applyFont="1" applyFill="1" applyBorder="1" applyAlignment="1">
      <alignment horizontal="center" vertical="center"/>
    </xf>
    <xf numFmtId="1" fontId="23" fillId="6" borderId="17" xfId="1" applyNumberFormat="1" applyFont="1" applyFill="1" applyBorder="1" applyAlignment="1">
      <alignment horizontal="center" vertical="center"/>
    </xf>
    <xf numFmtId="1" fontId="23" fillId="6" borderId="20" xfId="1" applyNumberFormat="1" applyFont="1" applyFill="1" applyBorder="1" applyAlignment="1">
      <alignment horizontal="center" vertical="center"/>
    </xf>
    <xf numFmtId="1" fontId="24" fillId="6" borderId="17" xfId="1" applyNumberFormat="1" applyFont="1" applyFill="1" applyBorder="1" applyAlignment="1">
      <alignment horizontal="center" vertical="center"/>
    </xf>
    <xf numFmtId="0" fontId="13" fillId="6" borderId="16" xfId="0" applyFont="1" applyFill="1" applyBorder="1"/>
    <xf numFmtId="0" fontId="13" fillId="6" borderId="17" xfId="0" applyFont="1" applyFill="1" applyBorder="1"/>
    <xf numFmtId="0" fontId="13" fillId="6" borderId="17" xfId="0" applyFont="1" applyFill="1" applyBorder="1" applyAlignment="1">
      <alignment horizontal="left"/>
    </xf>
    <xf numFmtId="0" fontId="22" fillId="6" borderId="22" xfId="0" applyFont="1" applyFill="1" applyBorder="1"/>
    <xf numFmtId="0" fontId="22" fillId="6" borderId="17" xfId="0" applyFont="1" applyFill="1" applyBorder="1"/>
    <xf numFmtId="0" fontId="22" fillId="6" borderId="17" xfId="0" applyFont="1" applyFill="1" applyBorder="1" applyAlignment="1">
      <alignment horizontal="left"/>
    </xf>
    <xf numFmtId="168" fontId="22" fillId="6" borderId="23" xfId="0" applyNumberFormat="1" applyFont="1" applyFill="1" applyBorder="1" applyAlignment="1">
      <alignment horizontal="center"/>
    </xf>
    <xf numFmtId="0" fontId="22" fillId="6" borderId="24" xfId="0" applyFont="1" applyFill="1" applyBorder="1"/>
    <xf numFmtId="0" fontId="22" fillId="6" borderId="20" xfId="0" applyFont="1" applyFill="1" applyBorder="1"/>
    <xf numFmtId="0" fontId="22" fillId="6" borderId="20" xfId="0" applyFont="1" applyFill="1" applyBorder="1" applyAlignment="1">
      <alignment horizontal="left"/>
    </xf>
    <xf numFmtId="165" fontId="23" fillId="6" borderId="20" xfId="1" applyNumberFormat="1" applyFont="1" applyFill="1" applyBorder="1" applyAlignment="1">
      <alignment horizontal="center" vertical="center"/>
    </xf>
    <xf numFmtId="166" fontId="23" fillId="6" borderId="20" xfId="1" applyNumberFormat="1" applyFont="1" applyFill="1" applyBorder="1" applyAlignment="1">
      <alignment horizontal="center" vertical="center"/>
    </xf>
    <xf numFmtId="168" fontId="22" fillId="6" borderId="25" xfId="0" applyNumberFormat="1" applyFont="1" applyFill="1" applyBorder="1" applyAlignment="1">
      <alignment horizontal="center"/>
    </xf>
    <xf numFmtId="0" fontId="13" fillId="6" borderId="22" xfId="0" applyFont="1" applyFill="1" applyBorder="1"/>
    <xf numFmtId="0" fontId="24" fillId="6" borderId="17" xfId="1" applyNumberFormat="1" applyFont="1" applyFill="1" applyBorder="1" applyAlignment="1">
      <alignment horizontal="center" vertical="center"/>
    </xf>
    <xf numFmtId="169" fontId="24" fillId="6" borderId="17" xfId="1" applyNumberFormat="1" applyFont="1" applyFill="1" applyBorder="1" applyAlignment="1">
      <alignment horizontal="center" vertical="center"/>
    </xf>
    <xf numFmtId="0" fontId="22" fillId="6" borderId="26" xfId="0" applyFont="1" applyFill="1" applyBorder="1"/>
    <xf numFmtId="0" fontId="22" fillId="6" borderId="14" xfId="0" applyFont="1" applyFill="1" applyBorder="1"/>
    <xf numFmtId="0" fontId="22" fillId="6" borderId="14" xfId="0" applyFont="1" applyFill="1" applyBorder="1" applyAlignment="1">
      <alignment horizontal="left"/>
    </xf>
    <xf numFmtId="168" fontId="22" fillId="6" borderId="27" xfId="0" applyNumberFormat="1" applyFont="1" applyFill="1" applyBorder="1" applyAlignment="1">
      <alignment horizontal="center"/>
    </xf>
    <xf numFmtId="0" fontId="22" fillId="6" borderId="13" xfId="0" applyFont="1" applyFill="1" applyBorder="1"/>
    <xf numFmtId="0" fontId="26" fillId="6" borderId="14" xfId="0" applyFont="1" applyFill="1" applyBorder="1"/>
    <xf numFmtId="0" fontId="22" fillId="6" borderId="16" xfId="0" applyFont="1" applyFill="1" applyBorder="1"/>
    <xf numFmtId="0" fontId="13" fillId="6" borderId="1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left" vertical="center"/>
    </xf>
    <xf numFmtId="0" fontId="22" fillId="6" borderId="19" xfId="0" applyFont="1" applyFill="1" applyBorder="1"/>
    <xf numFmtId="2" fontId="26" fillId="6" borderId="17" xfId="1" applyNumberFormat="1" applyFont="1" applyFill="1" applyBorder="1" applyAlignment="1">
      <alignment horizontal="center" vertical="center"/>
    </xf>
    <xf numFmtId="0" fontId="13" fillId="6" borderId="13" xfId="0" applyFont="1" applyFill="1" applyBorder="1"/>
    <xf numFmtId="0" fontId="13" fillId="6" borderId="14" xfId="0" applyFont="1" applyFill="1" applyBorder="1"/>
    <xf numFmtId="0" fontId="13" fillId="6" borderId="14" xfId="0" applyFont="1" applyFill="1" applyBorder="1" applyAlignment="1">
      <alignment horizontal="left"/>
    </xf>
    <xf numFmtId="0" fontId="24" fillId="6" borderId="14" xfId="1" applyNumberFormat="1" applyFont="1" applyFill="1" applyBorder="1" applyAlignment="1">
      <alignment horizontal="center" vertical="center"/>
    </xf>
    <xf numFmtId="169" fontId="24" fillId="6" borderId="14" xfId="1" applyNumberFormat="1" applyFont="1" applyFill="1" applyBorder="1" applyAlignment="1">
      <alignment horizontal="center" vertical="center"/>
    </xf>
    <xf numFmtId="2" fontId="25" fillId="6" borderId="17" xfId="1" applyNumberFormat="1" applyFont="1" applyFill="1" applyBorder="1" applyAlignment="1">
      <alignment horizontal="center" vertical="center"/>
    </xf>
    <xf numFmtId="170" fontId="24" fillId="6" borderId="17" xfId="1" applyNumberFormat="1" applyFont="1" applyFill="1" applyBorder="1" applyAlignment="1">
      <alignment horizontal="center" vertical="center"/>
    </xf>
    <xf numFmtId="165" fontId="23" fillId="6" borderId="14" xfId="1" applyNumberFormat="1" applyFont="1" applyFill="1" applyBorder="1" applyAlignment="1">
      <alignment horizontal="center" vertical="center"/>
    </xf>
    <xf numFmtId="171" fontId="23" fillId="6" borderId="14" xfId="1" applyNumberFormat="1" applyFont="1" applyFill="1" applyBorder="1" applyAlignment="1">
      <alignment horizontal="center" vertical="center"/>
    </xf>
    <xf numFmtId="173" fontId="23" fillId="6" borderId="20" xfId="1" applyNumberFormat="1" applyFont="1" applyFill="1" applyBorder="1" applyAlignment="1">
      <alignment horizontal="center" vertical="center"/>
    </xf>
    <xf numFmtId="172" fontId="24" fillId="6" borderId="17" xfId="1" applyNumberFormat="1" applyFont="1" applyFill="1" applyBorder="1" applyAlignment="1">
      <alignment horizontal="center" vertical="center"/>
    </xf>
    <xf numFmtId="0" fontId="27" fillId="6" borderId="13" xfId="0" applyFont="1" applyFill="1" applyBorder="1"/>
    <xf numFmtId="0" fontId="27" fillId="6" borderId="14" xfId="0" applyFont="1" applyFill="1" applyBorder="1"/>
    <xf numFmtId="0" fontId="27" fillId="6" borderId="14" xfId="0" applyFont="1" applyFill="1" applyBorder="1" applyAlignment="1">
      <alignment horizontal="left"/>
    </xf>
    <xf numFmtId="168" fontId="27" fillId="6" borderId="14" xfId="0" applyNumberFormat="1" applyFont="1" applyFill="1" applyBorder="1" applyAlignment="1">
      <alignment horizontal="center"/>
    </xf>
    <xf numFmtId="165" fontId="28" fillId="6" borderId="14" xfId="1" applyNumberFormat="1" applyFont="1" applyFill="1" applyBorder="1" applyAlignment="1">
      <alignment horizontal="center" vertical="center"/>
    </xf>
    <xf numFmtId="171" fontId="28" fillId="6" borderId="14" xfId="1" applyNumberFormat="1" applyFont="1" applyFill="1" applyBorder="1" applyAlignment="1">
      <alignment horizontal="center" vertical="center"/>
    </xf>
    <xf numFmtId="168" fontId="27" fillId="6" borderId="15" xfId="0" applyNumberFormat="1" applyFont="1" applyFill="1" applyBorder="1" applyAlignment="1">
      <alignment horizontal="center"/>
    </xf>
    <xf numFmtId="0" fontId="29" fillId="6" borderId="16" xfId="0" applyFont="1" applyFill="1" applyBorder="1"/>
    <xf numFmtId="0" fontId="29" fillId="6" borderId="17" xfId="0" applyFont="1" applyFill="1" applyBorder="1"/>
    <xf numFmtId="0" fontId="29" fillId="6" borderId="17" xfId="0" applyFont="1" applyFill="1" applyBorder="1" applyAlignment="1">
      <alignment horizontal="left"/>
    </xf>
    <xf numFmtId="168" fontId="29" fillId="6" borderId="17" xfId="0" applyNumberFormat="1" applyFont="1" applyFill="1" applyBorder="1" applyAlignment="1">
      <alignment horizontal="center"/>
    </xf>
    <xf numFmtId="172" fontId="30" fillId="6" borderId="17" xfId="1" applyNumberFormat="1" applyFont="1" applyFill="1" applyBorder="1" applyAlignment="1">
      <alignment horizontal="center" vertical="center"/>
    </xf>
    <xf numFmtId="168" fontId="29" fillId="6" borderId="18" xfId="0" applyNumberFormat="1" applyFont="1" applyFill="1" applyBorder="1" applyAlignment="1">
      <alignment horizontal="center"/>
    </xf>
    <xf numFmtId="0" fontId="27" fillId="6" borderId="19" xfId="0" applyFont="1" applyFill="1" applyBorder="1"/>
    <xf numFmtId="0" fontId="27" fillId="6" borderId="20" xfId="0" applyFont="1" applyFill="1" applyBorder="1"/>
    <xf numFmtId="0" fontId="27" fillId="6" borderId="20" xfId="0" applyFont="1" applyFill="1" applyBorder="1" applyAlignment="1">
      <alignment horizontal="left"/>
    </xf>
    <xf numFmtId="168" fontId="27" fillId="6" borderId="20" xfId="0" applyNumberFormat="1" applyFont="1" applyFill="1" applyBorder="1" applyAlignment="1">
      <alignment horizontal="center"/>
    </xf>
    <xf numFmtId="0" fontId="28" fillId="6" borderId="20" xfId="1" applyNumberFormat="1" applyFont="1" applyFill="1" applyBorder="1" applyAlignment="1">
      <alignment horizontal="center" vertical="center"/>
    </xf>
    <xf numFmtId="173" fontId="28" fillId="6" borderId="20" xfId="1" applyNumberFormat="1" applyFont="1" applyFill="1" applyBorder="1" applyAlignment="1">
      <alignment horizontal="center" vertical="center"/>
    </xf>
    <xf numFmtId="168" fontId="27" fillId="6" borderId="21" xfId="0" applyNumberFormat="1" applyFont="1" applyFill="1" applyBorder="1" applyAlignment="1">
      <alignment horizontal="center"/>
    </xf>
    <xf numFmtId="0" fontId="27" fillId="6" borderId="13" xfId="2" applyFont="1" applyFill="1" applyBorder="1"/>
    <xf numFmtId="0" fontId="31" fillId="6" borderId="14" xfId="2" applyFont="1" applyFill="1" applyBorder="1"/>
    <xf numFmtId="0" fontId="27" fillId="6" borderId="14" xfId="2" applyFont="1" applyFill="1" applyBorder="1" applyAlignment="1">
      <alignment horizontal="left"/>
    </xf>
    <xf numFmtId="1" fontId="31" fillId="6" borderId="14" xfId="3" applyNumberFormat="1" applyFont="1" applyFill="1" applyBorder="1" applyAlignment="1">
      <alignment horizontal="center" vertical="center"/>
    </xf>
    <xf numFmtId="0" fontId="27" fillId="6" borderId="16" xfId="2" applyFont="1" applyFill="1" applyBorder="1"/>
    <xf numFmtId="0" fontId="27" fillId="6" borderId="17" xfId="2" applyFont="1" applyFill="1" applyBorder="1"/>
    <xf numFmtId="0" fontId="27" fillId="6" borderId="17" xfId="2" applyFont="1" applyFill="1" applyBorder="1" applyAlignment="1">
      <alignment horizontal="left"/>
    </xf>
    <xf numFmtId="168" fontId="27" fillId="6" borderId="17" xfId="0" applyNumberFormat="1" applyFont="1" applyFill="1" applyBorder="1" applyAlignment="1">
      <alignment horizontal="center"/>
    </xf>
    <xf numFmtId="0" fontId="31" fillId="6" borderId="17" xfId="1" applyNumberFormat="1" applyFont="1" applyFill="1" applyBorder="1" applyAlignment="1">
      <alignment horizontal="center" vertical="center"/>
    </xf>
    <xf numFmtId="169" fontId="31" fillId="6" borderId="17" xfId="1" applyNumberFormat="1" applyFont="1" applyFill="1" applyBorder="1" applyAlignment="1">
      <alignment horizontal="center" vertical="center"/>
    </xf>
    <xf numFmtId="168" fontId="27" fillId="6" borderId="18" xfId="0" applyNumberFormat="1" applyFont="1" applyFill="1" applyBorder="1" applyAlignment="1">
      <alignment horizontal="center"/>
    </xf>
    <xf numFmtId="0" fontId="29" fillId="6" borderId="16" xfId="2" applyFont="1" applyFill="1" applyBorder="1"/>
    <xf numFmtId="0" fontId="29" fillId="6" borderId="17" xfId="2" applyFont="1" applyFill="1" applyBorder="1"/>
    <xf numFmtId="0" fontId="29" fillId="6" borderId="17" xfId="2" applyFont="1" applyFill="1" applyBorder="1" applyAlignment="1">
      <alignment horizontal="left"/>
    </xf>
    <xf numFmtId="172" fontId="32" fillId="6" borderId="17" xfId="1" applyNumberFormat="1" applyFont="1" applyFill="1" applyBorder="1" applyAlignment="1">
      <alignment horizontal="center" vertical="center"/>
    </xf>
    <xf numFmtId="0" fontId="27" fillId="6" borderId="19" xfId="2" applyFont="1" applyFill="1" applyBorder="1"/>
    <xf numFmtId="0" fontId="27" fillId="6" borderId="20" xfId="2" applyFont="1" applyFill="1" applyBorder="1"/>
    <xf numFmtId="0" fontId="27" fillId="6" borderId="20" xfId="2" applyFont="1" applyFill="1" applyBorder="1" applyAlignment="1">
      <alignment horizontal="left"/>
    </xf>
    <xf numFmtId="1" fontId="31" fillId="6" borderId="20" xfId="3" applyNumberFormat="1" applyFont="1" applyFill="1" applyBorder="1" applyAlignment="1">
      <alignment horizontal="center" vertical="center"/>
    </xf>
    <xf numFmtId="0" fontId="28" fillId="6" borderId="17" xfId="1" applyNumberFormat="1" applyFont="1" applyFill="1" applyBorder="1" applyAlignment="1">
      <alignment horizontal="center" vertical="center"/>
    </xf>
    <xf numFmtId="169" fontId="28" fillId="6" borderId="17" xfId="1" applyNumberFormat="1" applyFont="1" applyFill="1" applyBorder="1" applyAlignment="1">
      <alignment horizontal="center" vertical="center"/>
    </xf>
    <xf numFmtId="170" fontId="30" fillId="6" borderId="17" xfId="3" applyNumberFormat="1" applyFont="1" applyFill="1" applyBorder="1" applyAlignment="1">
      <alignment horizontal="center" vertical="center"/>
    </xf>
    <xf numFmtId="174" fontId="30" fillId="6" borderId="17" xfId="3" applyNumberFormat="1" applyFont="1" applyFill="1" applyBorder="1" applyAlignment="1">
      <alignment horizontal="center" vertical="center"/>
    </xf>
    <xf numFmtId="0" fontId="22" fillId="6" borderId="27" xfId="0" applyFont="1" applyFill="1" applyBorder="1"/>
    <xf numFmtId="0" fontId="13" fillId="6" borderId="23" xfId="0" applyFont="1" applyFill="1" applyBorder="1"/>
    <xf numFmtId="0" fontId="22" fillId="6" borderId="23" xfId="0" applyFont="1" applyFill="1" applyBorder="1"/>
    <xf numFmtId="0" fontId="22" fillId="6" borderId="25" xfId="0" applyFont="1" applyFill="1" applyBorder="1"/>
    <xf numFmtId="0" fontId="22" fillId="6" borderId="13" xfId="0" applyFont="1" applyFill="1" applyBorder="1" applyAlignment="1">
      <alignment horizontal="left"/>
    </xf>
    <xf numFmtId="0" fontId="13" fillId="6" borderId="16" xfId="0" applyFont="1" applyFill="1" applyBorder="1" applyAlignment="1">
      <alignment horizontal="left"/>
    </xf>
    <xf numFmtId="0" fontId="22" fillId="6" borderId="16" xfId="0" applyFont="1" applyFill="1" applyBorder="1" applyAlignment="1">
      <alignment horizontal="left"/>
    </xf>
    <xf numFmtId="0" fontId="22" fillId="6" borderId="19" xfId="0" applyFont="1" applyFill="1" applyBorder="1" applyAlignment="1">
      <alignment horizontal="left"/>
    </xf>
    <xf numFmtId="0" fontId="0" fillId="0" borderId="2" xfId="0" applyFont="1" applyBorder="1" applyAlignment="1"/>
    <xf numFmtId="0" fontId="0" fillId="0" borderId="2" xfId="0" applyFont="1" applyFill="1" applyBorder="1" applyAlignment="1"/>
    <xf numFmtId="165" fontId="12" fillId="3" borderId="3" xfId="1" applyNumberFormat="1" applyFont="1" applyFill="1" applyBorder="1" applyAlignment="1">
      <alignment horizontal="center" vertical="center"/>
    </xf>
    <xf numFmtId="167" fontId="12" fillId="3" borderId="3" xfId="1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/>
    <xf numFmtId="9" fontId="12" fillId="3" borderId="3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0" fillId="0" borderId="7" xfId="0" applyBorder="1"/>
    <xf numFmtId="0" fontId="0" fillId="0" borderId="0" xfId="0" applyAlignment="1"/>
    <xf numFmtId="168" fontId="27" fillId="6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6" xfId="0" applyFill="1" applyBorder="1" applyAlignment="1"/>
    <xf numFmtId="0" fontId="7" fillId="0" borderId="6" xfId="0" applyFont="1" applyFill="1" applyBorder="1" applyAlignment="1">
      <alignment vertical="center"/>
    </xf>
    <xf numFmtId="0" fontId="17" fillId="0" borderId="6" xfId="0" applyFont="1" applyFill="1" applyBorder="1" applyAlignment="1"/>
    <xf numFmtId="0" fontId="20" fillId="0" borderId="6" xfId="2" applyFont="1" applyBorder="1" applyAlignment="1"/>
    <xf numFmtId="0" fontId="0" fillId="0" borderId="9" xfId="0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1" xfId="0" applyBorder="1"/>
    <xf numFmtId="0" fontId="0" fillId="0" borderId="4" xfId="0" applyBorder="1"/>
    <xf numFmtId="0" fontId="0" fillId="0" borderId="4" xfId="0" applyBorder="1" applyAlignment="1">
      <alignment vertical="center" wrapText="1"/>
    </xf>
    <xf numFmtId="3" fontId="38" fillId="0" borderId="3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9" fontId="12" fillId="3" borderId="29" xfId="1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0" fontId="17" fillId="0" borderId="0" xfId="0" applyFont="1" applyFill="1" applyBorder="1" applyAlignment="1"/>
    <xf numFmtId="0" fontId="17" fillId="0" borderId="4" xfId="0" applyFont="1" applyFill="1" applyBorder="1" applyAlignment="1"/>
    <xf numFmtId="168" fontId="27" fillId="6" borderId="27" xfId="0" applyNumberFormat="1" applyFont="1" applyFill="1" applyBorder="1" applyAlignment="1">
      <alignment horizontal="center"/>
    </xf>
    <xf numFmtId="168" fontId="27" fillId="7" borderId="17" xfId="0" applyNumberFormat="1" applyFont="1" applyFill="1" applyBorder="1" applyAlignment="1">
      <alignment horizontal="center"/>
    </xf>
    <xf numFmtId="168" fontId="27" fillId="6" borderId="23" xfId="0" applyNumberFormat="1" applyFont="1" applyFill="1" applyBorder="1" applyAlignment="1">
      <alignment horizontal="center"/>
    </xf>
    <xf numFmtId="168" fontId="27" fillId="6" borderId="25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11" xfId="0" applyFont="1" applyFill="1" applyBorder="1" applyAlignment="1"/>
    <xf numFmtId="0" fontId="22" fillId="6" borderId="31" xfId="0" applyFont="1" applyFill="1" applyBorder="1"/>
    <xf numFmtId="0" fontId="22" fillId="6" borderId="30" xfId="0" applyFont="1" applyFill="1" applyBorder="1"/>
    <xf numFmtId="0" fontId="22" fillId="6" borderId="30" xfId="0" applyFont="1" applyFill="1" applyBorder="1" applyAlignment="1">
      <alignment horizontal="left"/>
    </xf>
    <xf numFmtId="168" fontId="27" fillId="6" borderId="32" xfId="0" applyNumberFormat="1" applyFont="1" applyFill="1" applyBorder="1" applyAlignment="1">
      <alignment horizontal="center"/>
    </xf>
    <xf numFmtId="0" fontId="22" fillId="7" borderId="23" xfId="0" applyFont="1" applyFill="1" applyBorder="1"/>
    <xf numFmtId="0" fontId="22" fillId="7" borderId="16" xfId="0" applyFont="1" applyFill="1" applyBorder="1" applyAlignment="1">
      <alignment horizontal="left"/>
    </xf>
    <xf numFmtId="0" fontId="22" fillId="7" borderId="22" xfId="0" applyFont="1" applyFill="1" applyBorder="1"/>
    <xf numFmtId="0" fontId="22" fillId="6" borderId="7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horizontal="left"/>
    </xf>
    <xf numFmtId="168" fontId="22" fillId="6" borderId="0" xfId="0" applyNumberFormat="1" applyFont="1" applyFill="1" applyBorder="1" applyAlignment="1">
      <alignment horizontal="center"/>
    </xf>
    <xf numFmtId="0" fontId="23" fillId="6" borderId="0" xfId="1" applyNumberFormat="1" applyFont="1" applyFill="1" applyBorder="1" applyAlignment="1">
      <alignment horizontal="center" vertical="center"/>
    </xf>
    <xf numFmtId="169" fontId="23" fillId="6" borderId="0" xfId="1" applyNumberFormat="1" applyFont="1" applyFill="1" applyBorder="1" applyAlignment="1">
      <alignment horizontal="center" vertical="center"/>
    </xf>
    <xf numFmtId="168" fontId="22" fillId="6" borderId="10" xfId="0" applyNumberFormat="1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9" xfId="0" applyFill="1" applyBorder="1" applyAlignment="1"/>
    <xf numFmtId="0" fontId="0" fillId="0" borderId="7" xfId="0" applyFill="1" applyBorder="1" applyAlignment="1"/>
    <xf numFmtId="0" fontId="0" fillId="0" borderId="11" xfId="0" applyFill="1" applyBorder="1" applyAlignment="1"/>
    <xf numFmtId="2" fontId="0" fillId="0" borderId="0" xfId="0" applyNumberFormat="1"/>
    <xf numFmtId="0" fontId="34" fillId="0" borderId="6" xfId="0" applyFont="1" applyFill="1" applyBorder="1" applyAlignment="1"/>
    <xf numFmtId="2" fontId="0" fillId="0" borderId="7" xfId="0" applyNumberFormat="1" applyBorder="1"/>
    <xf numFmtId="0" fontId="44" fillId="0" borderId="6" xfId="0" applyFont="1" applyFill="1" applyBorder="1" applyAlignment="1">
      <alignment vertical="top" wrapText="1"/>
    </xf>
    <xf numFmtId="0" fontId="42" fillId="0" borderId="6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0" fillId="8" borderId="0" xfId="0" applyFill="1" applyBorder="1" applyAlignment="1">
      <alignment horizontal="left"/>
    </xf>
    <xf numFmtId="0" fontId="0" fillId="8" borderId="0" xfId="0" applyFont="1" applyFill="1"/>
    <xf numFmtId="0" fontId="11" fillId="8" borderId="0" xfId="0" applyFont="1" applyFill="1"/>
    <xf numFmtId="0" fontId="0" fillId="8" borderId="0" xfId="0" applyFont="1" applyFill="1" applyAlignment="1">
      <alignment horizontal="left"/>
    </xf>
    <xf numFmtId="165" fontId="11" fillId="8" borderId="0" xfId="1" applyNumberFormat="1" applyFont="1" applyFill="1"/>
    <xf numFmtId="165" fontId="8" fillId="8" borderId="0" xfId="1" applyNumberFormat="1" applyFont="1" applyFill="1" applyAlignment="1">
      <alignment horizontal="center" vertical="center"/>
    </xf>
    <xf numFmtId="166" fontId="8" fillId="8" borderId="0" xfId="1" applyNumberFormat="1" applyFont="1" applyFill="1" applyAlignment="1">
      <alignment horizontal="center" vertical="center"/>
    </xf>
    <xf numFmtId="0" fontId="22" fillId="8" borderId="16" xfId="0" applyFont="1" applyFill="1" applyBorder="1"/>
    <xf numFmtId="0" fontId="22" fillId="8" borderId="17" xfId="0" applyFont="1" applyFill="1" applyBorder="1"/>
    <xf numFmtId="0" fontId="22" fillId="8" borderId="17" xfId="0" applyFont="1" applyFill="1" applyBorder="1" applyAlignment="1">
      <alignment horizontal="left"/>
    </xf>
    <xf numFmtId="0" fontId="0" fillId="8" borderId="0" xfId="0" applyFill="1"/>
    <xf numFmtId="0" fontId="13" fillId="8" borderId="16" xfId="0" applyFont="1" applyFill="1" applyBorder="1"/>
    <xf numFmtId="0" fontId="13" fillId="8" borderId="17" xfId="0" applyFont="1" applyFill="1" applyBorder="1"/>
    <xf numFmtId="0" fontId="13" fillId="8" borderId="17" xfId="0" applyFont="1" applyFill="1" applyBorder="1" applyAlignment="1">
      <alignment horizontal="left"/>
    </xf>
    <xf numFmtId="168" fontId="13" fillId="8" borderId="17" xfId="0" applyNumberFormat="1" applyFont="1" applyFill="1" applyBorder="1" applyAlignment="1">
      <alignment horizontal="center"/>
    </xf>
    <xf numFmtId="0" fontId="8" fillId="8" borderId="17" xfId="1" applyNumberFormat="1" applyFont="1" applyFill="1" applyBorder="1" applyAlignment="1">
      <alignment horizontal="center" vertical="center"/>
    </xf>
    <xf numFmtId="169" fontId="8" fillId="8" borderId="17" xfId="1" applyNumberFormat="1" applyFont="1" applyFill="1" applyBorder="1" applyAlignment="1">
      <alignment horizontal="center" vertical="center"/>
    </xf>
    <xf numFmtId="168" fontId="13" fillId="8" borderId="18" xfId="0" applyNumberFormat="1" applyFont="1" applyFill="1" applyBorder="1" applyAlignment="1">
      <alignment horizontal="center"/>
    </xf>
    <xf numFmtId="0" fontId="8" fillId="8" borderId="0" xfId="1" applyNumberFormat="1" applyFont="1" applyFill="1" applyBorder="1" applyAlignment="1">
      <alignment horizontal="center" vertical="center"/>
    </xf>
    <xf numFmtId="169" fontId="8" fillId="8" borderId="0" xfId="1" applyNumberFormat="1" applyFont="1" applyFill="1" applyBorder="1" applyAlignment="1">
      <alignment horizontal="center" vertical="center"/>
    </xf>
    <xf numFmtId="168" fontId="27" fillId="8" borderId="17" xfId="0" applyNumberFormat="1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left" vertical="center"/>
    </xf>
    <xf numFmtId="168" fontId="13" fillId="8" borderId="0" xfId="0" applyNumberFormat="1" applyFont="1" applyFill="1" applyAlignment="1">
      <alignment horizontal="center"/>
    </xf>
    <xf numFmtId="0" fontId="22" fillId="8" borderId="22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left" vertical="center"/>
    </xf>
    <xf numFmtId="0" fontId="0" fillId="8" borderId="4" xfId="0" applyFill="1" applyBorder="1" applyAlignment="1"/>
    <xf numFmtId="0" fontId="0" fillId="8" borderId="0" xfId="0" applyFill="1" applyBorder="1" applyAlignment="1"/>
    <xf numFmtId="0" fontId="0" fillId="8" borderId="0" xfId="0" applyFill="1" applyBorder="1" applyAlignment="1">
      <alignment horizontal="center"/>
    </xf>
    <xf numFmtId="168" fontId="27" fillId="8" borderId="14" xfId="0" applyNumberFormat="1" applyFont="1" applyFill="1" applyBorder="1" applyAlignment="1">
      <alignment horizontal="center"/>
    </xf>
    <xf numFmtId="168" fontId="27" fillId="8" borderId="23" xfId="0" applyNumberFormat="1" applyFont="1" applyFill="1" applyBorder="1" applyAlignment="1">
      <alignment horizontal="center"/>
    </xf>
    <xf numFmtId="168" fontId="27" fillId="8" borderId="27" xfId="0" applyNumberFormat="1" applyFont="1" applyFill="1" applyBorder="1" applyAlignment="1">
      <alignment horizontal="center"/>
    </xf>
    <xf numFmtId="2" fontId="0" fillId="8" borderId="7" xfId="0" applyNumberFormat="1" applyFill="1" applyBorder="1"/>
    <xf numFmtId="2" fontId="0" fillId="8" borderId="0" xfId="0" applyNumberFormat="1" applyFill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40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Fill="1" applyAlignment="1">
      <alignment horizontal="center"/>
    </xf>
    <xf numFmtId="0" fontId="0" fillId="0" borderId="29" xfId="0" applyFont="1" applyBorder="1" applyAlignment="1">
      <alignment horizontal="center"/>
    </xf>
    <xf numFmtId="0" fontId="19" fillId="0" borderId="0" xfId="2" applyBorder="1" applyAlignment="1">
      <alignment horizontal="left"/>
    </xf>
    <xf numFmtId="0" fontId="0" fillId="0" borderId="0" xfId="0" applyFill="1" applyBorder="1" applyAlignment="1">
      <alignment horizontal="center"/>
    </xf>
    <xf numFmtId="0" fontId="42" fillId="0" borderId="0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3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2" fillId="0" borderId="0" xfId="0" applyFont="1" applyFill="1" applyBorder="1" applyAlignment="1">
      <alignment horizontal="left" vertical="top" wrapText="1"/>
    </xf>
    <xf numFmtId="9" fontId="12" fillId="3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8" fillId="0" borderId="0" xfId="0" applyFont="1" applyFill="1" applyBorder="1" applyAlignment="1">
      <alignment vertical="center"/>
    </xf>
    <xf numFmtId="0" fontId="20" fillId="0" borderId="0" xfId="2" applyFont="1" applyBorder="1" applyAlignment="1"/>
    <xf numFmtId="9" fontId="12" fillId="3" borderId="1" xfId="1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NumberFormat="1" applyFill="1" applyBorder="1" applyAlignment="1"/>
    <xf numFmtId="0" fontId="7" fillId="0" borderId="3" xfId="0" applyFont="1" applyFill="1" applyBorder="1" applyAlignment="1">
      <alignment vertical="center"/>
    </xf>
    <xf numFmtId="0" fontId="29" fillId="6" borderId="34" xfId="2" applyFont="1" applyFill="1" applyBorder="1"/>
    <xf numFmtId="0" fontId="29" fillId="6" borderId="35" xfId="2" applyFont="1" applyFill="1" applyBorder="1"/>
    <xf numFmtId="0" fontId="29" fillId="6" borderId="35" xfId="2" applyFont="1" applyFill="1" applyBorder="1" applyAlignment="1">
      <alignment horizontal="left"/>
    </xf>
    <xf numFmtId="168" fontId="27" fillId="6" borderId="36" xfId="0" applyNumberFormat="1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49" fillId="0" borderId="0" xfId="0" applyFont="1"/>
    <xf numFmtId="0" fontId="51" fillId="0" borderId="0" xfId="0" applyFont="1"/>
    <xf numFmtId="3" fontId="45" fillId="0" borderId="3" xfId="0" applyNumberFormat="1" applyFont="1" applyBorder="1" applyAlignment="1">
      <alignment horizontal="center" vertical="center"/>
    </xf>
    <xf numFmtId="3" fontId="45" fillId="8" borderId="3" xfId="0" applyNumberFormat="1" applyFont="1" applyFill="1" applyBorder="1" applyAlignment="1">
      <alignment horizontal="center" vertical="center"/>
    </xf>
    <xf numFmtId="3" fontId="45" fillId="0" borderId="3" xfId="0" applyNumberFormat="1" applyFont="1" applyBorder="1" applyAlignment="1">
      <alignment horizontal="center"/>
    </xf>
    <xf numFmtId="3" fontId="45" fillId="8" borderId="3" xfId="0" applyNumberFormat="1" applyFont="1" applyFill="1" applyBorder="1" applyAlignment="1">
      <alignment horizontal="center"/>
    </xf>
    <xf numFmtId="3" fontId="22" fillId="6" borderId="13" xfId="0" applyNumberFormat="1" applyFont="1" applyFill="1" applyBorder="1"/>
    <xf numFmtId="3" fontId="22" fillId="6" borderId="14" xfId="0" applyNumberFormat="1" applyFont="1" applyFill="1" applyBorder="1"/>
    <xf numFmtId="3" fontId="22" fillId="6" borderId="14" xfId="0" applyNumberFormat="1" applyFont="1" applyFill="1" applyBorder="1" applyAlignment="1">
      <alignment horizontal="left"/>
    </xf>
    <xf numFmtId="3" fontId="27" fillId="6" borderId="14" xfId="0" applyNumberFormat="1" applyFont="1" applyFill="1" applyBorder="1" applyAlignment="1">
      <alignment horizontal="center"/>
    </xf>
    <xf numFmtId="3" fontId="22" fillId="8" borderId="16" xfId="0" applyNumberFormat="1" applyFont="1" applyFill="1" applyBorder="1"/>
    <xf numFmtId="3" fontId="22" fillId="8" borderId="17" xfId="0" applyNumberFormat="1" applyFont="1" applyFill="1" applyBorder="1"/>
    <xf numFmtId="3" fontId="22" fillId="8" borderId="17" xfId="0" applyNumberFormat="1" applyFont="1" applyFill="1" applyBorder="1" applyAlignment="1">
      <alignment horizontal="left"/>
    </xf>
    <xf numFmtId="3" fontId="27" fillId="8" borderId="14" xfId="0" applyNumberFormat="1" applyFont="1" applyFill="1" applyBorder="1" applyAlignment="1">
      <alignment horizontal="center"/>
    </xf>
    <xf numFmtId="3" fontId="22" fillId="6" borderId="16" xfId="0" applyNumberFormat="1" applyFont="1" applyFill="1" applyBorder="1"/>
    <xf numFmtId="3" fontId="22" fillId="6" borderId="17" xfId="0" applyNumberFormat="1" applyFont="1" applyFill="1" applyBorder="1"/>
    <xf numFmtId="3" fontId="22" fillId="6" borderId="17" xfId="0" applyNumberFormat="1" applyFont="1" applyFill="1" applyBorder="1" applyAlignment="1">
      <alignment horizontal="left"/>
    </xf>
    <xf numFmtId="3" fontId="22" fillId="6" borderId="19" xfId="0" applyNumberFormat="1" applyFont="1" applyFill="1" applyBorder="1"/>
    <xf numFmtId="3" fontId="22" fillId="6" borderId="20" xfId="0" applyNumberFormat="1" applyFont="1" applyFill="1" applyBorder="1"/>
    <xf numFmtId="3" fontId="22" fillId="6" borderId="20" xfId="0" applyNumberFormat="1" applyFont="1" applyFill="1" applyBorder="1" applyAlignment="1">
      <alignment horizontal="left"/>
    </xf>
    <xf numFmtId="3" fontId="27" fillId="6" borderId="28" xfId="0" applyNumberFormat="1" applyFont="1" applyFill="1" applyBorder="1" applyAlignment="1">
      <alignment horizontal="center"/>
    </xf>
    <xf numFmtId="3" fontId="26" fillId="0" borderId="5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/>
    <xf numFmtId="3" fontId="17" fillId="0" borderId="4" xfId="0" applyNumberFormat="1" applyFont="1" applyFill="1" applyBorder="1" applyAlignment="1"/>
    <xf numFmtId="3" fontId="17" fillId="0" borderId="6" xfId="0" applyNumberFormat="1" applyFont="1" applyFill="1" applyBorder="1" applyAlignment="1"/>
    <xf numFmtId="3" fontId="0" fillId="0" borderId="3" xfId="0" applyNumberFormat="1" applyFont="1" applyBorder="1" applyAlignment="1">
      <alignment horizont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0" xfId="1" applyNumberFormat="1" applyFont="1" applyFill="1" applyBorder="1" applyAlignment="1">
      <alignment horizontal="center" vertical="center"/>
    </xf>
    <xf numFmtId="3" fontId="27" fillId="6" borderId="0" xfId="0" applyNumberFormat="1" applyFont="1" applyFill="1" applyBorder="1" applyAlignment="1">
      <alignment horizontal="center"/>
    </xf>
    <xf numFmtId="3" fontId="26" fillId="0" borderId="9" xfId="0" applyNumberFormat="1" applyFont="1" applyFill="1" applyBorder="1" applyAlignment="1"/>
    <xf numFmtId="3" fontId="7" fillId="0" borderId="1" xfId="0" applyNumberFormat="1" applyFont="1" applyFill="1" applyBorder="1" applyAlignment="1"/>
    <xf numFmtId="3" fontId="7" fillId="0" borderId="5" xfId="0" applyNumberFormat="1" applyFont="1" applyFill="1" applyBorder="1" applyAlignment="1"/>
    <xf numFmtId="3" fontId="7" fillId="0" borderId="0" xfId="0" applyNumberFormat="1" applyFont="1" applyFill="1" applyBorder="1" applyAlignment="1"/>
    <xf numFmtId="3" fontId="0" fillId="0" borderId="0" xfId="0" applyNumberFormat="1" applyFill="1" applyBorder="1" applyAlignment="1">
      <alignment horizontal="center"/>
    </xf>
    <xf numFmtId="3" fontId="12" fillId="3" borderId="1" xfId="1" applyNumberFormat="1" applyFont="1" applyFill="1" applyBorder="1" applyAlignment="1">
      <alignment horizontal="center" vertical="center"/>
    </xf>
    <xf numFmtId="3" fontId="22" fillId="6" borderId="26" xfId="0" applyNumberFormat="1" applyFont="1" applyFill="1" applyBorder="1"/>
    <xf numFmtId="3" fontId="22" fillId="8" borderId="22" xfId="0" applyNumberFormat="1" applyFont="1" applyFill="1" applyBorder="1"/>
    <xf numFmtId="3" fontId="22" fillId="6" borderId="24" xfId="0" applyNumberFormat="1" applyFont="1" applyFill="1" applyBorder="1"/>
    <xf numFmtId="3" fontId="27" fillId="8" borderId="17" xfId="0" applyNumberFormat="1" applyFont="1" applyFill="1" applyBorder="1" applyAlignment="1">
      <alignment horizontal="center"/>
    </xf>
    <xf numFmtId="3" fontId="27" fillId="6" borderId="20" xfId="0" applyNumberFormat="1" applyFont="1" applyFill="1" applyBorder="1" applyAlignment="1">
      <alignment horizontal="center"/>
    </xf>
    <xf numFmtId="3" fontId="22" fillId="6" borderId="22" xfId="0" applyNumberFormat="1" applyFont="1" applyFill="1" applyBorder="1"/>
    <xf numFmtId="3" fontId="17" fillId="0" borderId="0" xfId="0" applyNumberFormat="1" applyFont="1" applyFill="1" applyBorder="1" applyAlignment="1">
      <alignment horizontal="center"/>
    </xf>
    <xf numFmtId="3" fontId="0" fillId="0" borderId="29" xfId="0" applyNumberFormat="1" applyFont="1" applyBorder="1" applyAlignment="1">
      <alignment horizontal="center"/>
    </xf>
    <xf numFmtId="3" fontId="12" fillId="3" borderId="29" xfId="1" applyNumberFormat="1" applyFont="1" applyFill="1" applyBorder="1" applyAlignment="1">
      <alignment horizontal="center" vertical="center"/>
    </xf>
    <xf numFmtId="3" fontId="13" fillId="6" borderId="16" xfId="0" applyNumberFormat="1" applyFont="1" applyFill="1" applyBorder="1"/>
    <xf numFmtId="3" fontId="13" fillId="6" borderId="17" xfId="0" applyNumberFormat="1" applyFont="1" applyFill="1" applyBorder="1"/>
    <xf numFmtId="3" fontId="13" fillId="6" borderId="17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/>
    <xf numFmtId="3" fontId="17" fillId="0" borderId="5" xfId="0" applyNumberFormat="1" applyFont="1" applyFill="1" applyBorder="1" applyAlignment="1"/>
    <xf numFmtId="3" fontId="26" fillId="6" borderId="14" xfId="0" applyNumberFormat="1" applyFont="1" applyFill="1" applyBorder="1"/>
    <xf numFmtId="3" fontId="13" fillId="6" borderId="13" xfId="0" applyNumberFormat="1" applyFont="1" applyFill="1" applyBorder="1"/>
    <xf numFmtId="3" fontId="13" fillId="6" borderId="14" xfId="0" applyNumberFormat="1" applyFont="1" applyFill="1" applyBorder="1"/>
    <xf numFmtId="3" fontId="13" fillId="6" borderId="14" xfId="0" applyNumberFormat="1" applyFont="1" applyFill="1" applyBorder="1" applyAlignment="1">
      <alignment horizontal="left"/>
    </xf>
    <xf numFmtId="3" fontId="0" fillId="0" borderId="1" xfId="0" applyNumberFormat="1" applyFill="1" applyBorder="1" applyAlignment="1"/>
    <xf numFmtId="3" fontId="0" fillId="0" borderId="5" xfId="0" applyNumberFormat="1" applyFill="1" applyBorder="1" applyAlignment="1"/>
    <xf numFmtId="3" fontId="0" fillId="0" borderId="0" xfId="0" applyNumberFormat="1" applyFill="1" applyBorder="1" applyAlignment="1"/>
    <xf numFmtId="3" fontId="27" fillId="6" borderId="27" xfId="0" applyNumberFormat="1" applyFont="1" applyFill="1" applyBorder="1" applyAlignment="1">
      <alignment horizontal="center"/>
    </xf>
    <xf numFmtId="3" fontId="27" fillId="8" borderId="27" xfId="0" applyNumberFormat="1" applyFont="1" applyFill="1" applyBorder="1" applyAlignment="1">
      <alignment horizontal="center"/>
    </xf>
    <xf numFmtId="3" fontId="27" fillId="6" borderId="25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/>
    </xf>
    <xf numFmtId="3" fontId="27" fillId="6" borderId="23" xfId="0" applyNumberFormat="1" applyFont="1" applyFill="1" applyBorder="1" applyAlignment="1">
      <alignment horizontal="center"/>
    </xf>
    <xf numFmtId="3" fontId="27" fillId="8" borderId="2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/>
    <xf numFmtId="3" fontId="27" fillId="6" borderId="33" xfId="0" applyNumberFormat="1" applyFont="1" applyFill="1" applyBorder="1" applyAlignment="1">
      <alignment horizontal="center"/>
    </xf>
    <xf numFmtId="3" fontId="27" fillId="6" borderId="17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left"/>
    </xf>
    <xf numFmtId="3" fontId="0" fillId="6" borderId="5" xfId="0" applyNumberFormat="1" applyFill="1" applyBorder="1" applyAlignment="1"/>
    <xf numFmtId="3" fontId="0" fillId="6" borderId="2" xfId="0" applyNumberFormat="1" applyFill="1" applyBorder="1" applyAlignment="1"/>
    <xf numFmtId="3" fontId="0" fillId="0" borderId="0" xfId="0" applyNumberFormat="1" applyFont="1" applyAlignment="1">
      <alignment horizontal="left"/>
    </xf>
    <xf numFmtId="3" fontId="0" fillId="0" borderId="5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Font="1" applyFill="1" applyBorder="1" applyAlignment="1"/>
    <xf numFmtId="3" fontId="0" fillId="0" borderId="3" xfId="0" applyNumberFormat="1" applyFont="1" applyFill="1" applyBorder="1" applyAlignment="1"/>
    <xf numFmtId="3" fontId="0" fillId="0" borderId="0" xfId="0" applyNumberFormat="1" applyFont="1" applyFill="1" applyBorder="1" applyAlignment="1">
      <alignment horizontal="left"/>
    </xf>
    <xf numFmtId="3" fontId="27" fillId="6" borderId="26" xfId="0" applyNumberFormat="1" applyFont="1" applyFill="1" applyBorder="1" applyAlignment="1">
      <alignment horizontal="center"/>
    </xf>
    <xf numFmtId="3" fontId="27" fillId="6" borderId="13" xfId="0" applyNumberFormat="1" applyFont="1" applyFill="1" applyBorder="1" applyAlignment="1">
      <alignment horizontal="center"/>
    </xf>
    <xf numFmtId="3" fontId="27" fillId="6" borderId="15" xfId="0" applyNumberFormat="1" applyFont="1" applyFill="1" applyBorder="1" applyAlignment="1">
      <alignment horizontal="center"/>
    </xf>
    <xf numFmtId="3" fontId="27" fillId="7" borderId="17" xfId="0" applyNumberFormat="1" applyFont="1" applyFill="1" applyBorder="1" applyAlignment="1">
      <alignment horizontal="center"/>
    </xf>
    <xf numFmtId="3" fontId="27" fillId="7" borderId="22" xfId="0" applyNumberFormat="1" applyFont="1" applyFill="1" applyBorder="1" applyAlignment="1">
      <alignment horizontal="center"/>
    </xf>
    <xf numFmtId="3" fontId="27" fillId="7" borderId="16" xfId="0" applyNumberFormat="1" applyFont="1" applyFill="1" applyBorder="1" applyAlignment="1">
      <alignment horizontal="center"/>
    </xf>
    <xf numFmtId="3" fontId="27" fillId="7" borderId="18" xfId="0" applyNumberFormat="1" applyFont="1" applyFill="1" applyBorder="1" applyAlignment="1">
      <alignment horizontal="center"/>
    </xf>
    <xf numFmtId="3" fontId="27" fillId="7" borderId="0" xfId="0" applyNumberFormat="1" applyFont="1" applyFill="1" applyBorder="1" applyAlignment="1">
      <alignment horizontal="center"/>
    </xf>
    <xf numFmtId="3" fontId="27" fillId="6" borderId="22" xfId="0" applyNumberFormat="1" applyFont="1" applyFill="1" applyBorder="1" applyAlignment="1">
      <alignment horizontal="center"/>
    </xf>
    <xf numFmtId="3" fontId="27" fillId="6" borderId="16" xfId="0" applyNumberFormat="1" applyFont="1" applyFill="1" applyBorder="1" applyAlignment="1">
      <alignment horizontal="center"/>
    </xf>
    <xf numFmtId="3" fontId="27" fillId="6" borderId="18" xfId="0" applyNumberFormat="1" applyFont="1" applyFill="1" applyBorder="1" applyAlignment="1">
      <alignment horizontal="center"/>
    </xf>
    <xf numFmtId="3" fontId="27" fillId="6" borderId="24" xfId="0" applyNumberFormat="1" applyFont="1" applyFill="1" applyBorder="1" applyAlignment="1">
      <alignment horizontal="center"/>
    </xf>
    <xf numFmtId="3" fontId="27" fillId="6" borderId="19" xfId="0" applyNumberFormat="1" applyFont="1" applyFill="1" applyBorder="1" applyAlignment="1">
      <alignment horizontal="center"/>
    </xf>
    <xf numFmtId="3" fontId="27" fillId="6" borderId="21" xfId="0" applyNumberFormat="1" applyFont="1" applyFill="1" applyBorder="1" applyAlignment="1">
      <alignment horizontal="center"/>
    </xf>
    <xf numFmtId="3" fontId="0" fillId="0" borderId="5" xfId="0" applyNumberFormat="1" applyFont="1" applyBorder="1" applyAlignment="1"/>
    <xf numFmtId="3" fontId="0" fillId="0" borderId="0" xfId="0" applyNumberFormat="1" applyFont="1" applyBorder="1" applyAlignment="1"/>
    <xf numFmtId="3" fontId="0" fillId="0" borderId="6" xfId="0" applyNumberFormat="1" applyFill="1" applyBorder="1" applyAlignment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left"/>
    </xf>
    <xf numFmtId="3" fontId="0" fillId="0" borderId="14" xfId="0" applyNumberFormat="1" applyBorder="1"/>
    <xf numFmtId="3" fontId="0" fillId="8" borderId="17" xfId="0" applyNumberFormat="1" applyFill="1" applyBorder="1"/>
    <xf numFmtId="3" fontId="0" fillId="0" borderId="17" xfId="0" applyNumberFormat="1" applyBorder="1"/>
    <xf numFmtId="3" fontId="0" fillId="0" borderId="20" xfId="0" applyNumberFormat="1" applyBorder="1"/>
    <xf numFmtId="9" fontId="12" fillId="3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3" xfId="0" applyFont="1" applyBorder="1" applyAlignment="1">
      <alignment horizontal="center"/>
    </xf>
    <xf numFmtId="3" fontId="42" fillId="0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0" fillId="6" borderId="3" xfId="0" applyFill="1" applyBorder="1"/>
    <xf numFmtId="0" fontId="0" fillId="6" borderId="30" xfId="0" applyFill="1" applyBorder="1"/>
    <xf numFmtId="0" fontId="0" fillId="0" borderId="3" xfId="0" applyFont="1" applyBorder="1" applyAlignment="1">
      <alignment horizontal="center"/>
    </xf>
    <xf numFmtId="9" fontId="12" fillId="3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40" fillId="8" borderId="2" xfId="0" applyFont="1" applyFill="1" applyBorder="1" applyAlignment="1">
      <alignment horizontal="center"/>
    </xf>
    <xf numFmtId="3" fontId="45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45" fillId="0" borderId="3" xfId="0" applyNumberFormat="1" applyFont="1" applyBorder="1" applyAlignment="1">
      <alignment horizontal="center" vertical="center"/>
    </xf>
    <xf numFmtId="3" fontId="52" fillId="0" borderId="3" xfId="0" applyNumberFormat="1" applyFont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6" borderId="38" xfId="0" applyFont="1" applyFill="1" applyBorder="1" applyAlignment="1">
      <alignment horizontal="center" vertical="center"/>
    </xf>
    <xf numFmtId="3" fontId="45" fillId="0" borderId="40" xfId="0" applyNumberFormat="1" applyFont="1" applyBorder="1" applyAlignment="1">
      <alignment horizontal="center" vertical="center"/>
    </xf>
    <xf numFmtId="3" fontId="45" fillId="0" borderId="29" xfId="0" applyNumberFormat="1" applyFont="1" applyBorder="1" applyAlignment="1">
      <alignment horizontal="center" vertical="center"/>
    </xf>
    <xf numFmtId="3" fontId="52" fillId="0" borderId="40" xfId="0" applyNumberFormat="1" applyFont="1" applyBorder="1" applyAlignment="1">
      <alignment horizontal="center" vertical="center"/>
    </xf>
    <xf numFmtId="3" fontId="52" fillId="0" borderId="2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2" fillId="6" borderId="3" xfId="0" applyFont="1" applyFill="1" applyBorder="1" applyAlignment="1">
      <alignment horizontal="center" vertical="center"/>
    </xf>
    <xf numFmtId="3" fontId="52" fillId="6" borderId="3" xfId="0" applyNumberFormat="1" applyFont="1" applyFill="1" applyBorder="1" applyAlignment="1">
      <alignment horizontal="center" vertical="center"/>
    </xf>
    <xf numFmtId="3" fontId="45" fillId="6" borderId="3" xfId="0" applyNumberFormat="1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/>
    </xf>
    <xf numFmtId="0" fontId="40" fillId="8" borderId="5" xfId="0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2" fillId="0" borderId="3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3" fontId="17" fillId="0" borderId="6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9" xfId="0" applyFont="1" applyFill="1" applyBorder="1" applyAlignment="1">
      <alignment horizontal="left" vertical="top" wrapText="1"/>
    </xf>
    <xf numFmtId="0" fontId="47" fillId="0" borderId="6" xfId="0" applyFont="1" applyFill="1" applyBorder="1" applyAlignment="1">
      <alignment horizontal="left" vertical="top" wrapText="1"/>
    </xf>
    <xf numFmtId="0" fontId="47" fillId="0" borderId="8" xfId="0" applyFont="1" applyFill="1" applyBorder="1" applyAlignment="1">
      <alignment horizontal="left" vertical="top" wrapText="1"/>
    </xf>
    <xf numFmtId="0" fontId="47" fillId="0" borderId="11" xfId="0" applyFont="1" applyFill="1" applyBorder="1" applyAlignment="1">
      <alignment horizontal="left" vertical="top" wrapText="1"/>
    </xf>
    <xf numFmtId="0" fontId="47" fillId="0" borderId="4" xfId="0" applyFont="1" applyFill="1" applyBorder="1" applyAlignment="1">
      <alignment horizontal="left" vertical="top" wrapText="1"/>
    </xf>
    <xf numFmtId="0" fontId="47" fillId="0" borderId="12" xfId="0" applyFont="1" applyFill="1" applyBorder="1" applyAlignment="1">
      <alignment horizontal="left" vertical="top" wrapText="1"/>
    </xf>
    <xf numFmtId="3" fontId="45" fillId="0" borderId="1" xfId="0" applyNumberFormat="1" applyFont="1" applyBorder="1" applyAlignment="1">
      <alignment horizontal="center" vertical="center"/>
    </xf>
    <xf numFmtId="3" fontId="45" fillId="0" borderId="2" xfId="0" applyNumberFormat="1" applyFont="1" applyBorder="1" applyAlignment="1">
      <alignment horizontal="center" vertical="center"/>
    </xf>
    <xf numFmtId="9" fontId="12" fillId="3" borderId="1" xfId="1" applyNumberFormat="1" applyFont="1" applyFill="1" applyBorder="1" applyAlignment="1">
      <alignment horizontal="center" vertical="center"/>
    </xf>
    <xf numFmtId="9" fontId="12" fillId="3" borderId="2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left" vertical="top"/>
    </xf>
    <xf numFmtId="3" fontId="40" fillId="0" borderId="5" xfId="0" applyNumberFormat="1" applyFont="1" applyBorder="1" applyAlignment="1">
      <alignment horizontal="left" vertical="top"/>
    </xf>
    <xf numFmtId="3" fontId="40" fillId="0" borderId="2" xfId="0" applyNumberFormat="1" applyFont="1" applyBorder="1" applyAlignment="1">
      <alignment horizontal="left" vertical="top"/>
    </xf>
    <xf numFmtId="0" fontId="48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4" fillId="0" borderId="3" xfId="0" applyFont="1" applyFill="1" applyBorder="1" applyAlignment="1">
      <alignment horizontal="left" vertical="top" wrapText="1"/>
    </xf>
    <xf numFmtId="0" fontId="42" fillId="0" borderId="3" xfId="0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left"/>
    </xf>
    <xf numFmtId="3" fontId="0" fillId="0" borderId="5" xfId="0" applyNumberFormat="1" applyFill="1" applyBorder="1" applyAlignment="1">
      <alignment horizontal="left"/>
    </xf>
    <xf numFmtId="3" fontId="0" fillId="0" borderId="2" xfId="0" applyNumberForma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39" fillId="0" borderId="11" xfId="0" applyNumberFormat="1" applyFont="1" applyFill="1" applyBorder="1" applyAlignment="1">
      <alignment horizontal="left" vertical="center"/>
    </xf>
    <xf numFmtId="3" fontId="39" fillId="0" borderId="4" xfId="0" applyNumberFormat="1" applyFont="1" applyFill="1" applyBorder="1" applyAlignment="1">
      <alignment horizontal="left" vertical="center"/>
    </xf>
    <xf numFmtId="3" fontId="39" fillId="0" borderId="12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3" fontId="0" fillId="0" borderId="29" xfId="0" applyNumberFormat="1" applyFont="1" applyBorder="1" applyAlignment="1">
      <alignment horizontal="center"/>
    </xf>
    <xf numFmtId="0" fontId="44" fillId="0" borderId="7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5" xfId="0" applyNumberFormat="1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/>
    </xf>
    <xf numFmtId="0" fontId="34" fillId="0" borderId="5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1" xfId="2" applyBorder="1" applyAlignment="1">
      <alignment horizontal="left"/>
    </xf>
    <xf numFmtId="0" fontId="19" fillId="0" borderId="2" xfId="2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9" fillId="0" borderId="6" xfId="2" applyBorder="1" applyAlignment="1">
      <alignment horizontal="left"/>
    </xf>
    <xf numFmtId="0" fontId="19" fillId="0" borderId="8" xfId="2" applyBorder="1" applyAlignment="1">
      <alignment horizontal="left"/>
    </xf>
    <xf numFmtId="0" fontId="19" fillId="0" borderId="0" xfId="2" applyBorder="1" applyAlignment="1">
      <alignment horizontal="left"/>
    </xf>
    <xf numFmtId="0" fontId="19" fillId="0" borderId="10" xfId="2" applyBorder="1" applyAlignment="1">
      <alignment horizontal="left"/>
    </xf>
    <xf numFmtId="0" fontId="19" fillId="0" borderId="5" xfId="2" applyNumberFormat="1" applyFill="1" applyBorder="1" applyAlignment="1">
      <alignment horizontal="center"/>
    </xf>
    <xf numFmtId="0" fontId="19" fillId="0" borderId="6" xfId="2" applyNumberFormat="1" applyFill="1" applyBorder="1" applyAlignment="1">
      <alignment horizontal="center"/>
    </xf>
    <xf numFmtId="3" fontId="42" fillId="0" borderId="9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center" vertical="center" wrapText="1"/>
    </xf>
    <xf numFmtId="3" fontId="42" fillId="0" borderId="8" xfId="0" applyNumberFormat="1" applyFont="1" applyFill="1" applyBorder="1" applyAlignment="1">
      <alignment horizontal="center" vertical="center" wrapText="1"/>
    </xf>
    <xf numFmtId="3" fontId="42" fillId="0" borderId="11" xfId="0" applyNumberFormat="1" applyFont="1" applyFill="1" applyBorder="1" applyAlignment="1">
      <alignment horizontal="center" vertical="center" wrapText="1"/>
    </xf>
    <xf numFmtId="3" fontId="42" fillId="0" borderId="4" xfId="0" applyNumberFormat="1" applyFont="1" applyFill="1" applyBorder="1" applyAlignment="1">
      <alignment horizontal="center" vertical="center" wrapText="1"/>
    </xf>
    <xf numFmtId="3" fontId="42" fillId="0" borderId="1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44" fillId="0" borderId="9" xfId="0" applyFont="1" applyFill="1" applyBorder="1" applyAlignment="1">
      <alignment horizontal="left" vertical="top" wrapText="1"/>
    </xf>
    <xf numFmtId="0" fontId="44" fillId="0" borderId="6" xfId="0" applyFont="1" applyFill="1" applyBorder="1" applyAlignment="1">
      <alignment horizontal="left" vertical="top" wrapText="1"/>
    </xf>
    <xf numFmtId="0" fontId="44" fillId="0" borderId="8" xfId="0" applyFont="1" applyFill="1" applyBorder="1" applyAlignment="1">
      <alignment horizontal="left" vertical="top" wrapText="1"/>
    </xf>
    <xf numFmtId="0" fontId="44" fillId="0" borderId="10" xfId="0" applyFont="1" applyFill="1" applyBorder="1" applyAlignment="1">
      <alignment horizontal="left" vertical="top" wrapText="1"/>
    </xf>
    <xf numFmtId="0" fontId="44" fillId="0" borderId="11" xfId="0" applyFont="1" applyFill="1" applyBorder="1" applyAlignment="1">
      <alignment horizontal="left" vertical="top" wrapText="1"/>
    </xf>
    <xf numFmtId="0" fontId="44" fillId="0" borderId="4" xfId="0" applyFont="1" applyFill="1" applyBorder="1" applyAlignment="1">
      <alignment horizontal="left" vertical="top" wrapText="1"/>
    </xf>
    <xf numFmtId="0" fontId="44" fillId="0" borderId="12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vertical="center"/>
    </xf>
    <xf numFmtId="0" fontId="37" fillId="0" borderId="9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8" fillId="0" borderId="13" xfId="0" applyFont="1" applyBorder="1" applyAlignment="1">
      <alignment horizontal="center"/>
    </xf>
    <xf numFmtId="0" fontId="38" fillId="0" borderId="15" xfId="0" applyFont="1" applyBorder="1"/>
    <xf numFmtId="0" fontId="38" fillId="0" borderId="16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22" fillId="6" borderId="0" xfId="0" applyFont="1" applyFill="1" applyBorder="1" applyAlignment="1">
      <alignment horizontal="center" vertical="center"/>
    </xf>
    <xf numFmtId="3" fontId="52" fillId="0" borderId="0" xfId="0" applyNumberFormat="1" applyFont="1" applyBorder="1" applyAlignment="1">
      <alignment horizontal="center" vertical="center"/>
    </xf>
    <xf numFmtId="3" fontId="45" fillId="0" borderId="0" xfId="0" applyNumberFormat="1" applyFont="1" applyBorder="1" applyAlignment="1">
      <alignment horizontal="center" vertical="center"/>
    </xf>
    <xf numFmtId="0" fontId="22" fillId="0" borderId="34" xfId="0" applyFont="1" applyFill="1" applyBorder="1"/>
    <xf numFmtId="0" fontId="22" fillId="0" borderId="35" xfId="0" applyFont="1" applyFill="1" applyBorder="1"/>
    <xf numFmtId="0" fontId="22" fillId="0" borderId="35" xfId="0" applyFont="1" applyFill="1" applyBorder="1" applyAlignment="1">
      <alignment horizontal="left"/>
    </xf>
    <xf numFmtId="0" fontId="40" fillId="8" borderId="3" xfId="0" applyFont="1" applyFill="1" applyBorder="1" applyAlignment="1">
      <alignment horizontal="center"/>
    </xf>
    <xf numFmtId="9" fontId="12" fillId="3" borderId="3" xfId="1" applyNumberFormat="1" applyFont="1" applyFill="1" applyBorder="1" applyAlignment="1">
      <alignment horizontal="center" vertical="center"/>
    </xf>
    <xf numFmtId="0" fontId="22" fillId="6" borderId="3" xfId="0" applyFont="1" applyFill="1" applyBorder="1"/>
    <xf numFmtId="0" fontId="22" fillId="6" borderId="3" xfId="0" applyFont="1" applyFill="1" applyBorder="1" applyAlignment="1">
      <alignment horizontal="left"/>
    </xf>
    <xf numFmtId="168" fontId="27" fillId="6" borderId="3" xfId="0" applyNumberFormat="1" applyFont="1" applyFill="1" applyBorder="1" applyAlignment="1">
      <alignment horizontal="center"/>
    </xf>
    <xf numFmtId="0" fontId="53" fillId="0" borderId="3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vertical="top" wrapText="1"/>
    </xf>
    <xf numFmtId="0" fontId="53" fillId="0" borderId="3" xfId="0" applyFont="1" applyFill="1" applyBorder="1" applyAlignment="1">
      <alignment horizontal="center" vertical="center" wrapText="1"/>
    </xf>
    <xf numFmtId="3" fontId="54" fillId="0" borderId="6" xfId="0" applyNumberFormat="1" applyFont="1" applyFill="1" applyBorder="1" applyAlignment="1">
      <alignment horizontal="left" vertical="top" wrapText="1"/>
    </xf>
    <xf numFmtId="3" fontId="54" fillId="0" borderId="8" xfId="0" applyNumberFormat="1" applyFont="1" applyFill="1" applyBorder="1" applyAlignment="1">
      <alignment horizontal="left" vertical="top" wrapText="1"/>
    </xf>
    <xf numFmtId="3" fontId="54" fillId="0" borderId="11" xfId="0" applyNumberFormat="1" applyFont="1" applyFill="1" applyBorder="1" applyAlignment="1">
      <alignment horizontal="left" vertical="top" wrapText="1"/>
    </xf>
    <xf numFmtId="3" fontId="54" fillId="0" borderId="4" xfId="0" applyNumberFormat="1" applyFont="1" applyFill="1" applyBorder="1" applyAlignment="1">
      <alignment horizontal="left" vertical="top" wrapText="1"/>
    </xf>
    <xf numFmtId="3" fontId="54" fillId="0" borderId="12" xfId="0" applyNumberFormat="1" applyFont="1" applyFill="1" applyBorder="1" applyAlignment="1">
      <alignment horizontal="left" vertical="top" wrapText="1"/>
    </xf>
    <xf numFmtId="3" fontId="55" fillId="0" borderId="9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56" fillId="0" borderId="41" xfId="0" applyFont="1" applyBorder="1" applyAlignment="1"/>
  </cellXfs>
  <cellStyles count="10">
    <cellStyle name="Normalny 2" xfId="2"/>
    <cellStyle name="Walutowy 2" xfId="3"/>
    <cellStyle name="Walutowy 2 2" xfId="4"/>
    <cellStyle name="Денежный" xfId="1" builtinId="4"/>
    <cellStyle name="Обычный" xfId="0" builtinId="0"/>
    <cellStyle name="Обычный 2" xfId="5"/>
    <cellStyle name="Обычный 3" xfId="6"/>
    <cellStyle name="Обычный 4" xfId="7"/>
    <cellStyle name="Обычный 5" xfId="8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35</xdr:row>
      <xdr:rowOff>28575</xdr:rowOff>
    </xdr:from>
    <xdr:ext cx="1695450" cy="993413"/>
    <xdr:pic>
      <xdr:nvPicPr>
        <xdr:cNvPr id="2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257925"/>
          <a:ext cx="1695450" cy="99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1361</xdr:colOff>
      <xdr:row>75</xdr:row>
      <xdr:rowOff>46265</xdr:rowOff>
    </xdr:from>
    <xdr:ext cx="1695450" cy="988002"/>
    <xdr:pic>
      <xdr:nvPicPr>
        <xdr:cNvPr id="3" name="Obraz 6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68" y="13598979"/>
          <a:ext cx="1695450" cy="988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9525</xdr:colOff>
      <xdr:row>83</xdr:row>
      <xdr:rowOff>50346</xdr:rowOff>
    </xdr:from>
    <xdr:ext cx="1695450" cy="988002"/>
    <xdr:pic>
      <xdr:nvPicPr>
        <xdr:cNvPr id="4" name="Obraz 7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14099721"/>
          <a:ext cx="1695450" cy="988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9526</xdr:colOff>
      <xdr:row>97</xdr:row>
      <xdr:rowOff>47626</xdr:rowOff>
    </xdr:from>
    <xdr:ext cx="1752600" cy="927480"/>
    <xdr:pic>
      <xdr:nvPicPr>
        <xdr:cNvPr id="5" name="Obraz 10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1" y="16802101"/>
          <a:ext cx="1752600" cy="927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19050</xdr:colOff>
      <xdr:row>104</xdr:row>
      <xdr:rowOff>57149</xdr:rowOff>
    </xdr:from>
    <xdr:ext cx="1676400" cy="976901"/>
    <xdr:pic>
      <xdr:nvPicPr>
        <xdr:cNvPr id="6" name="Obraz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18087974"/>
          <a:ext cx="1676400" cy="976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119</xdr:row>
      <xdr:rowOff>108858</xdr:rowOff>
    </xdr:from>
    <xdr:ext cx="1695450" cy="941676"/>
    <xdr:pic>
      <xdr:nvPicPr>
        <xdr:cNvPr id="7" name="Obraz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9616058"/>
          <a:ext cx="1695450" cy="941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19050</xdr:colOff>
      <xdr:row>143</xdr:row>
      <xdr:rowOff>76200</xdr:rowOff>
    </xdr:from>
    <xdr:ext cx="1704975" cy="917213"/>
    <xdr:pic>
      <xdr:nvPicPr>
        <xdr:cNvPr id="8" name="Obraz 1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575" y="21259800"/>
          <a:ext cx="1704975" cy="91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13607</xdr:colOff>
      <xdr:row>181</xdr:row>
      <xdr:rowOff>20411</xdr:rowOff>
    </xdr:from>
    <xdr:ext cx="1455964" cy="941544"/>
    <xdr:pic>
      <xdr:nvPicPr>
        <xdr:cNvPr id="9" name="Obraz 11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7214" y="27221090"/>
          <a:ext cx="1455964" cy="941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1</xdr:colOff>
      <xdr:row>195</xdr:row>
      <xdr:rowOff>14968</xdr:rowOff>
    </xdr:from>
    <xdr:ext cx="1564821" cy="872507"/>
    <xdr:pic>
      <xdr:nvPicPr>
        <xdr:cNvPr id="10" name="Obraz 27" descr="NEWDESIGNE_Lazio małe 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608" y="28535539"/>
          <a:ext cx="1564821" cy="87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13607</xdr:colOff>
      <xdr:row>19</xdr:row>
      <xdr:rowOff>13608</xdr:rowOff>
    </xdr:from>
    <xdr:ext cx="1695450" cy="914400"/>
    <xdr:pic>
      <xdr:nvPicPr>
        <xdr:cNvPr id="11" name="Obraz 26" descr="CLASSIC_NEWDESIGNE_HR.RGB male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214" y="4095751"/>
          <a:ext cx="1695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27214</xdr:colOff>
      <xdr:row>27</xdr:row>
      <xdr:rowOff>65003</xdr:rowOff>
    </xdr:from>
    <xdr:ext cx="1646465" cy="997809"/>
    <xdr:pic>
      <xdr:nvPicPr>
        <xdr:cNvPr id="12" name="Obraz 27" descr="NEWDESIGNE_CLASIC LUX mal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739" y="4694153"/>
          <a:ext cx="1646465" cy="997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51</xdr:row>
      <xdr:rowOff>83003</xdr:rowOff>
    </xdr:from>
    <xdr:ext cx="1704975" cy="921327"/>
    <xdr:pic>
      <xdr:nvPicPr>
        <xdr:cNvPr id="13" name="Obraz 28" descr="NEWDESIGNE NAOMI mal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779203"/>
          <a:ext cx="1704975" cy="92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9525</xdr:colOff>
      <xdr:row>59</xdr:row>
      <xdr:rowOff>47625</xdr:rowOff>
    </xdr:from>
    <xdr:ext cx="1685925" cy="959427"/>
    <xdr:pic>
      <xdr:nvPicPr>
        <xdr:cNvPr id="14" name="Obraz 29" descr="NEWDESIGNE_NAOMI_LUX ar HR maly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9248775"/>
          <a:ext cx="1685925" cy="959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63954</xdr:colOff>
      <xdr:row>91</xdr:row>
      <xdr:rowOff>59871</xdr:rowOff>
    </xdr:from>
    <xdr:ext cx="1695450" cy="978477"/>
    <xdr:pic>
      <xdr:nvPicPr>
        <xdr:cNvPr id="15" name="Obraz 30" descr="NEWDESIGNE_AVANTI ma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479" y="15566571"/>
          <a:ext cx="1695450" cy="978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28575</xdr:colOff>
      <xdr:row>158</xdr:row>
      <xdr:rowOff>19051</xdr:rowOff>
    </xdr:from>
    <xdr:ext cx="1562100" cy="917214"/>
    <xdr:pic>
      <xdr:nvPicPr>
        <xdr:cNvPr id="16" name="Obraz 1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82" y="24634372"/>
          <a:ext cx="1562100" cy="91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19050</xdr:colOff>
      <xdr:row>173</xdr:row>
      <xdr:rowOff>63954</xdr:rowOff>
    </xdr:from>
    <xdr:ext cx="1562100" cy="917214"/>
    <xdr:pic>
      <xdr:nvPicPr>
        <xdr:cNvPr id="17" name="Obraz 11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2657" y="25971954"/>
          <a:ext cx="1562100" cy="91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22</xdr:col>
      <xdr:colOff>9526</xdr:colOff>
      <xdr:row>11</xdr:row>
      <xdr:rowOff>28575</xdr:rowOff>
    </xdr:from>
    <xdr:to>
      <xdr:col>23</xdr:col>
      <xdr:colOff>933451</xdr:colOff>
      <xdr:row>15</xdr:row>
      <xdr:rowOff>161925</xdr:rowOff>
    </xdr:to>
    <xdr:pic>
      <xdr:nvPicPr>
        <xdr:cNvPr id="19" name="Рисунок 18" descr="Final_Interier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051" y="1533525"/>
          <a:ext cx="1790700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201</xdr:row>
      <xdr:rowOff>27214</xdr:rowOff>
    </xdr:from>
    <xdr:to>
      <xdr:col>23</xdr:col>
      <xdr:colOff>489858</xdr:colOff>
      <xdr:row>205</xdr:row>
      <xdr:rowOff>75639</xdr:rowOff>
    </xdr:to>
    <xdr:pic>
      <xdr:nvPicPr>
        <xdr:cNvPr id="20" name="Рисунок 19" descr="Лацио 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4673" r="5202" b="19626"/>
        <a:stretch>
          <a:fillRect/>
        </a:stretch>
      </xdr:blipFill>
      <xdr:spPr>
        <a:xfrm>
          <a:off x="13608" y="30670500"/>
          <a:ext cx="1360714" cy="810425"/>
        </a:xfrm>
        <a:prstGeom prst="rect">
          <a:avLst/>
        </a:prstGeom>
      </xdr:spPr>
    </xdr:pic>
    <xdr:clientData/>
  </xdr:twoCellAnchor>
  <xdr:twoCellAnchor editAs="oneCell">
    <xdr:from>
      <xdr:col>22</xdr:col>
      <xdr:colOff>40823</xdr:colOff>
      <xdr:row>244</xdr:row>
      <xdr:rowOff>27214</xdr:rowOff>
    </xdr:from>
    <xdr:to>
      <xdr:col>23</xdr:col>
      <xdr:colOff>952500</xdr:colOff>
      <xdr:row>247</xdr:row>
      <xdr:rowOff>256097</xdr:rowOff>
    </xdr:to>
    <xdr:pic>
      <xdr:nvPicPr>
        <xdr:cNvPr id="21" name="Рисунок 20" descr="3.png"/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54430" y="31867928"/>
          <a:ext cx="1782534" cy="854812"/>
        </a:xfrm>
        <a:prstGeom prst="rect">
          <a:avLst/>
        </a:prstGeom>
      </xdr:spPr>
    </xdr:pic>
    <xdr:clientData/>
  </xdr:twoCellAnchor>
  <xdr:twoCellAnchor editAs="oneCell">
    <xdr:from>
      <xdr:col>22</xdr:col>
      <xdr:colOff>585108</xdr:colOff>
      <xdr:row>66</xdr:row>
      <xdr:rowOff>81644</xdr:rowOff>
    </xdr:from>
    <xdr:to>
      <xdr:col>23</xdr:col>
      <xdr:colOff>870858</xdr:colOff>
      <xdr:row>68</xdr:row>
      <xdr:rowOff>221476</xdr:rowOff>
    </xdr:to>
    <xdr:pic>
      <xdr:nvPicPr>
        <xdr:cNvPr id="22" name="Рисунок 21" descr="ножки 3.pn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6856" t="19300" r="8236" b="19861"/>
        <a:stretch>
          <a:fillRect/>
        </a:stretch>
      </xdr:blipFill>
      <xdr:spPr>
        <a:xfrm>
          <a:off x="598715" y="11375573"/>
          <a:ext cx="1156607" cy="520832"/>
        </a:xfrm>
        <a:prstGeom prst="rect">
          <a:avLst/>
        </a:prstGeom>
      </xdr:spPr>
    </xdr:pic>
    <xdr:clientData/>
  </xdr:twoCellAnchor>
  <xdr:twoCellAnchor editAs="oneCell">
    <xdr:from>
      <xdr:col>22</xdr:col>
      <xdr:colOff>530679</xdr:colOff>
      <xdr:row>150</xdr:row>
      <xdr:rowOff>40821</xdr:rowOff>
    </xdr:from>
    <xdr:to>
      <xdr:col>23</xdr:col>
      <xdr:colOff>952501</xdr:colOff>
      <xdr:row>152</xdr:row>
      <xdr:rowOff>146678</xdr:rowOff>
    </xdr:to>
    <xdr:pic>
      <xdr:nvPicPr>
        <xdr:cNvPr id="23" name="Рисунок 22" descr="ножки 3.pn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6856" t="19300" r="8236" b="19861"/>
        <a:stretch>
          <a:fillRect/>
        </a:stretch>
      </xdr:blipFill>
      <xdr:spPr>
        <a:xfrm>
          <a:off x="540204" y="22443621"/>
          <a:ext cx="1288597" cy="572582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571501</xdr:colOff>
      <xdr:row>250</xdr:row>
      <xdr:rowOff>13607</xdr:rowOff>
    </xdr:from>
    <xdr:to>
      <xdr:col>23</xdr:col>
      <xdr:colOff>884465</xdr:colOff>
      <xdr:row>253</xdr:row>
      <xdr:rowOff>2409</xdr:rowOff>
    </xdr:to>
    <xdr:pic>
      <xdr:nvPicPr>
        <xdr:cNvPr id="24" name="Рисунок 23" descr="ножки 3.pn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6856" t="19300" r="8236" b="19861"/>
        <a:stretch>
          <a:fillRect/>
        </a:stretch>
      </xdr:blipFill>
      <xdr:spPr>
        <a:xfrm>
          <a:off x="585108" y="33024536"/>
          <a:ext cx="1183821" cy="533087"/>
        </a:xfrm>
        <a:prstGeom prst="rect">
          <a:avLst/>
        </a:prstGeom>
      </xdr:spPr>
    </xdr:pic>
    <xdr:clientData/>
  </xdr:twoCellAnchor>
  <xdr:twoCellAnchor editAs="oneCell">
    <xdr:from>
      <xdr:col>22</xdr:col>
      <xdr:colOff>81643</xdr:colOff>
      <xdr:row>255</xdr:row>
      <xdr:rowOff>54430</xdr:rowOff>
    </xdr:from>
    <xdr:to>
      <xdr:col>23</xdr:col>
      <xdr:colOff>988513</xdr:colOff>
      <xdr:row>259</xdr:row>
      <xdr:rowOff>231322</xdr:rowOff>
    </xdr:to>
    <xdr:pic>
      <xdr:nvPicPr>
        <xdr:cNvPr id="28" name="Рисунок 6" descr="7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5630" t="10515" r="6053" b="11443"/>
        <a:stretch>
          <a:fillRect/>
        </a:stretch>
      </xdr:blipFill>
      <xdr:spPr bwMode="auto">
        <a:xfrm>
          <a:off x="95250" y="33868180"/>
          <a:ext cx="1777727" cy="1102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110218</xdr:colOff>
      <xdr:row>262</xdr:row>
      <xdr:rowOff>27215</xdr:rowOff>
    </xdr:from>
    <xdr:to>
      <xdr:col>24</xdr:col>
      <xdr:colOff>110218</xdr:colOff>
      <xdr:row>264</xdr:row>
      <xdr:rowOff>220592</xdr:rowOff>
    </xdr:to>
    <xdr:pic>
      <xdr:nvPicPr>
        <xdr:cNvPr id="29" name="Рисунок 5" descr="1.pn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7310" t="16206" r="10752" b="11765"/>
        <a:stretch>
          <a:fillRect/>
        </a:stretch>
      </xdr:blipFill>
      <xdr:spPr bwMode="auto">
        <a:xfrm>
          <a:off x="119743" y="34241015"/>
          <a:ext cx="1905000" cy="755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0</xdr:row>
      <xdr:rowOff>54428</xdr:rowOff>
    </xdr:from>
    <xdr:to>
      <xdr:col>35</xdr:col>
      <xdr:colOff>609619</xdr:colOff>
      <xdr:row>5</xdr:row>
      <xdr:rowOff>54428</xdr:rowOff>
    </xdr:to>
    <xdr:pic>
      <xdr:nvPicPr>
        <xdr:cNvPr id="30" name="Рисунок 29" descr="в прайс рф (1)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607" y="54428"/>
          <a:ext cx="9318191" cy="952500"/>
        </a:xfrm>
        <a:prstGeom prst="rect">
          <a:avLst/>
        </a:prstGeom>
      </xdr:spPr>
    </xdr:pic>
    <xdr:clientData/>
  </xdr:twoCellAnchor>
  <xdr:twoCellAnchor>
    <xdr:from>
      <xdr:col>22</xdr:col>
      <xdr:colOff>219074</xdr:colOff>
      <xdr:row>267</xdr:row>
      <xdr:rowOff>38099</xdr:rowOff>
    </xdr:from>
    <xdr:to>
      <xdr:col>24</xdr:col>
      <xdr:colOff>444775</xdr:colOff>
      <xdr:row>275</xdr:row>
      <xdr:rowOff>161924</xdr:rowOff>
    </xdr:to>
    <xdr:pic>
      <xdr:nvPicPr>
        <xdr:cNvPr id="1025" name="Picture 1" descr="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7953" t="11623" r="12158" b="13835"/>
        <a:stretch>
          <a:fillRect/>
        </a:stretch>
      </xdr:blipFill>
      <xdr:spPr bwMode="auto">
        <a:xfrm>
          <a:off x="228599" y="35490149"/>
          <a:ext cx="21307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231912</xdr:colOff>
      <xdr:row>289</xdr:row>
      <xdr:rowOff>22194</xdr:rowOff>
    </xdr:from>
    <xdr:to>
      <xdr:col>24</xdr:col>
      <xdr:colOff>306456</xdr:colOff>
      <xdr:row>293</xdr:row>
      <xdr:rowOff>900981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 rot="10800000" flipV="1">
          <a:off x="240195" y="41211607"/>
          <a:ext cx="1979544" cy="1541396"/>
        </a:xfrm>
        <a:prstGeom prst="rect">
          <a:avLst/>
        </a:prstGeom>
      </xdr:spPr>
    </xdr:pic>
    <xdr:clientData/>
  </xdr:twoCellAnchor>
  <xdr:twoCellAnchor editAs="oneCell">
    <xdr:from>
      <xdr:col>22</xdr:col>
      <xdr:colOff>124239</xdr:colOff>
      <xdr:row>280</xdr:row>
      <xdr:rowOff>204992</xdr:rowOff>
    </xdr:from>
    <xdr:to>
      <xdr:col>24</xdr:col>
      <xdr:colOff>463826</xdr:colOff>
      <xdr:row>285</xdr:row>
      <xdr:rowOff>249511</xdr:rowOff>
    </xdr:to>
    <xdr:pic>
      <xdr:nvPicPr>
        <xdr:cNvPr id="34" name="Рисунок 33" descr="IMG_3531-400x250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2522" y="37915709"/>
          <a:ext cx="2244587" cy="1402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47625</xdr:rowOff>
    </xdr:from>
    <xdr:to>
      <xdr:col>2</xdr:col>
      <xdr:colOff>895350</xdr:colOff>
      <xdr:row>9</xdr:row>
      <xdr:rowOff>142875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2343150"/>
          <a:ext cx="208597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104775</xdr:rowOff>
    </xdr:from>
    <xdr:to>
      <xdr:col>2</xdr:col>
      <xdr:colOff>685581</xdr:colOff>
      <xdr:row>16</xdr:row>
      <xdr:rowOff>142732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3790950"/>
          <a:ext cx="1752381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142875</xdr:rowOff>
    </xdr:from>
    <xdr:to>
      <xdr:col>2</xdr:col>
      <xdr:colOff>599869</xdr:colOff>
      <xdr:row>23</xdr:row>
      <xdr:rowOff>161785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5219700"/>
          <a:ext cx="1647619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299"/>
  <sheetViews>
    <sheetView tabSelected="1" view="pageBreakPreview" topLeftCell="P1" zoomScale="115" zoomScaleNormal="70" zoomScaleSheetLayoutView="115" workbookViewId="0">
      <selection activeCell="W8" sqref="W8:AI8"/>
    </sheetView>
  </sheetViews>
  <sheetFormatPr defaultRowHeight="15"/>
  <cols>
    <col min="1" max="1" width="7.625" style="334" hidden="1" customWidth="1"/>
    <col min="2" max="2" width="9.875" style="334" hidden="1" customWidth="1"/>
    <col min="3" max="3" width="7.125" style="334" hidden="1" customWidth="1"/>
    <col min="4" max="4" width="4.125" style="106" hidden="1" customWidth="1"/>
    <col min="5" max="5" width="1.75" style="9" hidden="1" customWidth="1"/>
    <col min="6" max="6" width="5.875" style="10" hidden="1" customWidth="1"/>
    <col min="7" max="7" width="13.5" style="75" hidden="1" customWidth="1"/>
    <col min="8" max="8" width="9.125" style="11" hidden="1" customWidth="1"/>
    <col min="9" max="9" width="10" style="12" hidden="1" customWidth="1"/>
    <col min="10" max="10" width="13.5" style="75" hidden="1" customWidth="1"/>
    <col min="11" max="11" width="8.625" style="11" hidden="1" customWidth="1"/>
    <col min="12" max="12" width="9.75" style="12" hidden="1" customWidth="1"/>
    <col min="13" max="13" width="14.625" style="11" hidden="1" customWidth="1"/>
    <col min="14" max="14" width="13.25" style="12" hidden="1" customWidth="1"/>
    <col min="15" max="15" width="13.625" style="11" hidden="1" customWidth="1"/>
    <col min="16" max="16" width="0.125" style="12" customWidth="1"/>
    <col min="17" max="17" width="13.75" style="75" hidden="1" customWidth="1"/>
    <col min="18" max="18" width="13.625" style="11" hidden="1" customWidth="1"/>
    <col min="19" max="19" width="12.875" style="12" hidden="1" customWidth="1"/>
    <col min="20" max="20" width="13.625" style="75" hidden="1" customWidth="1"/>
    <col min="21" max="21" width="13.25" style="11" hidden="1" customWidth="1"/>
    <col min="22" max="22" width="13" style="12" hidden="1" customWidth="1"/>
    <col min="23" max="23" width="11.375" style="105" customWidth="1"/>
    <col min="24" max="24" width="13.625" style="105" customWidth="1"/>
    <col min="25" max="25" width="9" style="105"/>
    <col min="26" max="26" width="4.625" style="105" customWidth="1"/>
    <col min="27" max="27" width="2.25" style="105" customWidth="1"/>
    <col min="28" max="28" width="5.375" style="105" customWidth="1"/>
    <col min="29" max="29" width="12.875" style="105" hidden="1" customWidth="1"/>
    <col min="30" max="30" width="12.875" style="105" customWidth="1"/>
    <col min="31" max="31" width="11.25" style="105" customWidth="1"/>
    <col min="32" max="32" width="10.125" style="105" customWidth="1"/>
    <col min="33" max="33" width="11" style="105" customWidth="1"/>
    <col min="34" max="34" width="11.625" style="105" customWidth="1"/>
    <col min="35" max="35" width="11" style="105" customWidth="1"/>
    <col min="36" max="36" width="9" style="105"/>
    <col min="37" max="37" width="11.375" style="105" customWidth="1"/>
    <col min="38" max="38" width="13.5" style="105" customWidth="1"/>
    <col min="39" max="39" width="12.875" style="105" customWidth="1"/>
    <col min="40" max="40" width="14.375" style="105" customWidth="1"/>
    <col min="41" max="41" width="14.75" style="105" customWidth="1"/>
    <col min="42" max="42" width="17.875" style="105" customWidth="1"/>
    <col min="43" max="16384" width="9" style="105"/>
  </cols>
  <sheetData>
    <row r="1" spans="1:36">
      <c r="A1" s="346"/>
      <c r="B1" s="346"/>
      <c r="C1" s="346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</row>
    <row r="2" spans="1:36">
      <c r="A2" s="346"/>
      <c r="B2" s="346"/>
      <c r="C2" s="346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</row>
    <row r="3" spans="1:36">
      <c r="A3" s="346"/>
      <c r="B3" s="346"/>
      <c r="C3" s="346"/>
      <c r="W3" s="539"/>
      <c r="X3" s="539"/>
      <c r="Y3" s="539"/>
      <c r="Z3" s="539"/>
      <c r="AA3" s="539"/>
      <c r="AB3" s="539"/>
      <c r="AC3" s="539"/>
      <c r="AD3" s="539"/>
      <c r="AE3" s="539"/>
      <c r="AF3" s="539"/>
      <c r="AG3" s="539"/>
      <c r="AH3" s="539"/>
      <c r="AI3" s="539"/>
      <c r="AJ3" s="539"/>
    </row>
    <row r="4" spans="1:36">
      <c r="A4" s="346"/>
      <c r="B4" s="346"/>
      <c r="C4" s="346"/>
      <c r="W4" s="539"/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</row>
    <row r="5" spans="1:36">
      <c r="A5" s="346"/>
      <c r="B5" s="346"/>
      <c r="C5" s="346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</row>
    <row r="6" spans="1:36" ht="7.5" customHeight="1">
      <c r="A6" s="346"/>
      <c r="B6" s="346"/>
      <c r="C6" s="346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</row>
    <row r="7" spans="1:36" ht="20.25"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6"/>
      <c r="V7" s="7"/>
      <c r="W7" s="553" t="s">
        <v>99</v>
      </c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</row>
    <row r="8" spans="1:36" ht="18">
      <c r="A8" s="346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6"/>
      <c r="V8" s="7"/>
      <c r="W8" s="554" t="s">
        <v>100</v>
      </c>
      <c r="X8" s="554"/>
      <c r="Y8" s="554"/>
      <c r="Z8" s="554"/>
      <c r="AA8" s="554"/>
      <c r="AB8" s="554"/>
      <c r="AC8" s="554"/>
      <c r="AD8" s="554"/>
      <c r="AE8" s="554"/>
      <c r="AF8" s="554"/>
      <c r="AG8" s="554"/>
      <c r="AH8" s="554"/>
      <c r="AI8" s="554"/>
    </row>
    <row r="9" spans="1:36" ht="10.5" customHeight="1">
      <c r="A9" s="1"/>
      <c r="B9" s="1"/>
      <c r="C9" s="1"/>
      <c r="D9" s="1"/>
      <c r="E9" s="1"/>
      <c r="F9" s="1"/>
      <c r="G9" s="2"/>
      <c r="H9" s="2"/>
      <c r="I9" s="2"/>
      <c r="J9" s="2"/>
      <c r="K9" s="2"/>
      <c r="L9" s="2"/>
      <c r="M9" s="2"/>
      <c r="N9" s="3"/>
      <c r="O9" s="4"/>
      <c r="P9" s="3"/>
      <c r="Q9" s="5"/>
      <c r="R9" s="6"/>
      <c r="S9" s="8"/>
      <c r="T9" s="5"/>
      <c r="U9" s="6"/>
      <c r="V9" s="8"/>
      <c r="W9" s="516"/>
      <c r="X9" s="516"/>
      <c r="Y9" s="516"/>
      <c r="Z9" s="516"/>
      <c r="AA9" s="516"/>
      <c r="AB9" s="516"/>
      <c r="AC9" s="516"/>
      <c r="AD9" s="516"/>
      <c r="AE9" s="516"/>
      <c r="AF9" s="343"/>
    </row>
    <row r="10" spans="1:36" ht="52.5" customHeight="1">
      <c r="A10" s="1"/>
      <c r="B10" s="1"/>
      <c r="C10" s="1"/>
      <c r="D10" s="1"/>
      <c r="E10" s="1"/>
      <c r="F10" s="1"/>
      <c r="G10" s="2"/>
      <c r="H10" s="2"/>
      <c r="I10" s="2"/>
      <c r="J10" s="2"/>
      <c r="K10" s="2"/>
      <c r="L10" s="2"/>
      <c r="M10" s="2"/>
      <c r="N10" s="3"/>
      <c r="O10" s="4"/>
      <c r="P10" s="3"/>
      <c r="Q10" s="5"/>
      <c r="R10" s="6"/>
      <c r="S10" s="8"/>
      <c r="T10" s="5"/>
      <c r="U10" s="6"/>
      <c r="V10" s="8"/>
      <c r="W10" s="494" t="s">
        <v>78</v>
      </c>
      <c r="X10" s="496"/>
      <c r="Y10" s="254" t="s">
        <v>81</v>
      </c>
      <c r="Z10" s="497" t="s">
        <v>82</v>
      </c>
      <c r="AA10" s="498"/>
      <c r="AB10" s="499"/>
      <c r="AC10" s="353"/>
      <c r="AD10" s="500" t="s">
        <v>79</v>
      </c>
      <c r="AE10" s="501"/>
      <c r="AF10" s="502"/>
      <c r="AG10" s="549" t="s">
        <v>80</v>
      </c>
      <c r="AH10" s="549"/>
      <c r="AI10" s="549"/>
    </row>
    <row r="11" spans="1:36" ht="15" customHeight="1">
      <c r="A11" s="537" t="s">
        <v>37</v>
      </c>
      <c r="B11" s="538"/>
      <c r="C11" s="62" t="s">
        <v>15</v>
      </c>
      <c r="D11" s="545" t="s">
        <v>59</v>
      </c>
      <c r="E11" s="546"/>
      <c r="F11" s="506"/>
      <c r="G11" s="236" t="s">
        <v>55</v>
      </c>
      <c r="H11" s="232" t="s">
        <v>2</v>
      </c>
      <c r="I11" s="233" t="s">
        <v>3</v>
      </c>
      <c r="J11" s="236" t="s">
        <v>56</v>
      </c>
      <c r="K11" s="232" t="s">
        <v>2</v>
      </c>
      <c r="L11" s="233" t="s">
        <v>3</v>
      </c>
      <c r="M11" s="232" t="s">
        <v>2</v>
      </c>
      <c r="N11" s="233" t="s">
        <v>3</v>
      </c>
      <c r="O11" s="232" t="s">
        <v>2</v>
      </c>
      <c r="P11" s="232" t="s">
        <v>3</v>
      </c>
      <c r="Q11" s="236" t="s">
        <v>57</v>
      </c>
      <c r="R11" s="232" t="s">
        <v>2</v>
      </c>
      <c r="S11" s="232" t="s">
        <v>3</v>
      </c>
      <c r="T11" s="233" t="s">
        <v>58</v>
      </c>
      <c r="U11" s="14" t="s">
        <v>2</v>
      </c>
      <c r="V11" s="14" t="s">
        <v>3</v>
      </c>
      <c r="W11" s="537" t="s">
        <v>85</v>
      </c>
      <c r="X11" s="538"/>
      <c r="Y11" s="77" t="s">
        <v>83</v>
      </c>
      <c r="Z11" s="507"/>
      <c r="AA11" s="507"/>
      <c r="AB11" s="507"/>
      <c r="AC11" s="345"/>
      <c r="AD11" s="236" t="s">
        <v>56</v>
      </c>
      <c r="AE11" s="236" t="s">
        <v>84</v>
      </c>
      <c r="AF11" s="236" t="s">
        <v>90</v>
      </c>
      <c r="AG11" s="236" t="s">
        <v>56</v>
      </c>
      <c r="AH11" s="352" t="s">
        <v>84</v>
      </c>
      <c r="AI11" s="236" t="s">
        <v>90</v>
      </c>
    </row>
    <row r="12" spans="1:36" ht="15" customHeight="1">
      <c r="W12" s="547"/>
      <c r="X12" s="547"/>
      <c r="Y12" s="547"/>
      <c r="Z12" s="463">
        <v>120</v>
      </c>
      <c r="AA12" s="464" t="s">
        <v>77</v>
      </c>
      <c r="AB12" s="465">
        <v>200</v>
      </c>
      <c r="AC12" s="466"/>
      <c r="AD12" s="368">
        <v>14597.877107747343</v>
      </c>
      <c r="AE12" s="368">
        <v>15776.787649281434</v>
      </c>
      <c r="AF12" s="368">
        <v>19021.89403466212</v>
      </c>
      <c r="AG12" s="368">
        <v>18440.372633191055</v>
      </c>
      <c r="AH12" s="368">
        <v>19548.371262452416</v>
      </c>
      <c r="AI12" s="368">
        <v>22598.28327878765</v>
      </c>
    </row>
    <row r="13" spans="1:36" ht="15" customHeight="1">
      <c r="W13" s="547"/>
      <c r="X13" s="547"/>
      <c r="Y13" s="547"/>
      <c r="Z13" s="378">
        <v>140</v>
      </c>
      <c r="AA13" s="379" t="s">
        <v>4</v>
      </c>
      <c r="AB13" s="380">
        <v>200</v>
      </c>
      <c r="AC13" s="434"/>
      <c r="AD13" s="368">
        <v>16422.61174621576</v>
      </c>
      <c r="AE13" s="368">
        <v>17748.886105441612</v>
      </c>
      <c r="AF13" s="368">
        <v>21399.630788994884</v>
      </c>
      <c r="AG13" s="368">
        <v>20745.419212339933</v>
      </c>
      <c r="AH13" s="368">
        <v>21991.917670258968</v>
      </c>
      <c r="AI13" s="368">
        <v>25423.068688636104</v>
      </c>
    </row>
    <row r="14" spans="1:36" s="300" customFormat="1" ht="15" customHeight="1">
      <c r="A14" s="290"/>
      <c r="B14" s="290"/>
      <c r="C14" s="290"/>
      <c r="D14" s="291"/>
      <c r="E14" s="292"/>
      <c r="F14" s="293"/>
      <c r="G14" s="294"/>
      <c r="H14" s="295"/>
      <c r="I14" s="296"/>
      <c r="J14" s="294"/>
      <c r="K14" s="295"/>
      <c r="L14" s="296"/>
      <c r="M14" s="295"/>
      <c r="N14" s="296"/>
      <c r="O14" s="295"/>
      <c r="P14" s="296"/>
      <c r="Q14" s="294"/>
      <c r="R14" s="295"/>
      <c r="S14" s="296"/>
      <c r="T14" s="294"/>
      <c r="U14" s="295"/>
      <c r="V14" s="296"/>
      <c r="W14" s="547"/>
      <c r="X14" s="547"/>
      <c r="Y14" s="547"/>
      <c r="Z14" s="374">
        <v>160</v>
      </c>
      <c r="AA14" s="375" t="s">
        <v>4</v>
      </c>
      <c r="AB14" s="376">
        <v>200</v>
      </c>
      <c r="AC14" s="467"/>
      <c r="AD14" s="369">
        <v>18247.346384684177</v>
      </c>
      <c r="AE14" s="369">
        <v>19720.984561601792</v>
      </c>
      <c r="AF14" s="369">
        <v>23777.367543327648</v>
      </c>
      <c r="AG14" s="369">
        <v>23050.465791488816</v>
      </c>
      <c r="AH14" s="369">
        <v>24435.464078065521</v>
      </c>
      <c r="AI14" s="369">
        <v>28247.85409848456</v>
      </c>
    </row>
    <row r="15" spans="1:36" ht="15" customHeight="1">
      <c r="W15" s="547"/>
      <c r="X15" s="547"/>
      <c r="Y15" s="547"/>
      <c r="Z15" s="378">
        <v>180</v>
      </c>
      <c r="AA15" s="379" t="s">
        <v>77</v>
      </c>
      <c r="AB15" s="380">
        <v>200</v>
      </c>
      <c r="AC15" s="468"/>
      <c r="AD15" s="368">
        <v>20072.081023152597</v>
      </c>
      <c r="AE15" s="368">
        <v>21693.083017761972</v>
      </c>
      <c r="AF15" s="368">
        <v>26155.104297660415</v>
      </c>
      <c r="AG15" s="368">
        <v>25355.512370637698</v>
      </c>
      <c r="AH15" s="368">
        <v>26879.010485872073</v>
      </c>
      <c r="AI15" s="368">
        <v>31072.639508333017</v>
      </c>
    </row>
    <row r="16" spans="1:36" ht="15" customHeight="1">
      <c r="W16" s="547"/>
      <c r="X16" s="547"/>
      <c r="Y16" s="547"/>
      <c r="Z16" s="381">
        <v>200</v>
      </c>
      <c r="AA16" s="382" t="s">
        <v>77</v>
      </c>
      <c r="AB16" s="383">
        <v>200</v>
      </c>
      <c r="AC16" s="469"/>
      <c r="AD16" s="368">
        <v>23721.550300089431</v>
      </c>
      <c r="AE16" s="368">
        <v>25637.279930082332</v>
      </c>
      <c r="AF16" s="368">
        <v>30910.577806325942</v>
      </c>
      <c r="AG16" s="368">
        <v>29965.605528935463</v>
      </c>
      <c r="AH16" s="368">
        <v>31766.103301485178</v>
      </c>
      <c r="AI16" s="368">
        <v>36722.210328029927</v>
      </c>
    </row>
    <row r="17" spans="1:55" ht="15.75" customHeight="1">
      <c r="W17" s="550" t="s">
        <v>86</v>
      </c>
      <c r="X17" s="551"/>
      <c r="Y17" s="551"/>
      <c r="Z17" s="551"/>
      <c r="AA17" s="551"/>
      <c r="AB17" s="551"/>
      <c r="AC17" s="551"/>
      <c r="AD17" s="551"/>
      <c r="AE17" s="551"/>
      <c r="AF17" s="551"/>
      <c r="AG17" s="551"/>
      <c r="AH17" s="551"/>
      <c r="AI17" s="552"/>
    </row>
    <row r="18" spans="1:55" ht="15.75" customHeight="1">
      <c r="W18" s="335"/>
      <c r="X18" s="336"/>
      <c r="Y18" s="336"/>
      <c r="Z18" s="336"/>
      <c r="AA18" s="336"/>
      <c r="AB18" s="336"/>
      <c r="AC18" s="336"/>
      <c r="AD18" s="336"/>
      <c r="AE18" s="336"/>
      <c r="AF18" s="342"/>
      <c r="AG18" s="336"/>
      <c r="AH18" s="336"/>
      <c r="AI18" s="349"/>
    </row>
    <row r="19" spans="1:55">
      <c r="A19" s="537" t="s">
        <v>0</v>
      </c>
      <c r="B19" s="538"/>
      <c r="C19" s="13" t="s">
        <v>1</v>
      </c>
      <c r="D19" s="545" t="s">
        <v>59</v>
      </c>
      <c r="E19" s="546"/>
      <c r="F19" s="506"/>
      <c r="G19" s="236" t="s">
        <v>55</v>
      </c>
      <c r="H19" s="232" t="s">
        <v>2</v>
      </c>
      <c r="I19" s="233" t="s">
        <v>3</v>
      </c>
      <c r="J19" s="236" t="s">
        <v>56</v>
      </c>
      <c r="K19" s="232" t="s">
        <v>2</v>
      </c>
      <c r="L19" s="233" t="s">
        <v>3</v>
      </c>
      <c r="M19" s="232" t="s">
        <v>2</v>
      </c>
      <c r="N19" s="233" t="s">
        <v>3</v>
      </c>
      <c r="O19" s="232" t="s">
        <v>2</v>
      </c>
      <c r="P19" s="232" t="s">
        <v>3</v>
      </c>
      <c r="Q19" s="236" t="s">
        <v>57</v>
      </c>
      <c r="R19" s="232" t="s">
        <v>2</v>
      </c>
      <c r="S19" s="232" t="s">
        <v>3</v>
      </c>
      <c r="T19" s="233" t="s">
        <v>58</v>
      </c>
      <c r="U19" s="14" t="s">
        <v>2</v>
      </c>
      <c r="V19" s="14" t="s">
        <v>3</v>
      </c>
      <c r="W19" s="537" t="s">
        <v>0</v>
      </c>
      <c r="X19" s="538"/>
      <c r="Y19" s="13" t="s">
        <v>1</v>
      </c>
      <c r="Z19" s="548"/>
      <c r="AA19" s="548"/>
      <c r="AB19" s="548"/>
      <c r="AC19" s="331">
        <v>23500</v>
      </c>
      <c r="AD19" s="236" t="s">
        <v>56</v>
      </c>
      <c r="AE19" s="236" t="s">
        <v>84</v>
      </c>
      <c r="AF19" s="236" t="s">
        <v>90</v>
      </c>
      <c r="AG19" s="236" t="s">
        <v>56</v>
      </c>
      <c r="AH19" s="352" t="s">
        <v>84</v>
      </c>
      <c r="AI19" s="236" t="s">
        <v>90</v>
      </c>
    </row>
    <row r="20" spans="1:55" ht="15" customHeight="1">
      <c r="A20" s="540"/>
      <c r="B20" s="540"/>
      <c r="C20" s="541"/>
      <c r="D20" s="108">
        <v>120</v>
      </c>
      <c r="E20" s="109" t="s">
        <v>4</v>
      </c>
      <c r="F20" s="110">
        <v>200</v>
      </c>
      <c r="G20" s="123">
        <v>4100000</v>
      </c>
      <c r="H20" s="124"/>
      <c r="I20" s="125"/>
      <c r="J20" s="123">
        <v>4740000</v>
      </c>
      <c r="K20" s="124"/>
      <c r="L20" s="125"/>
      <c r="M20" s="124"/>
      <c r="N20" s="125"/>
      <c r="O20" s="124"/>
      <c r="P20" s="125"/>
      <c r="Q20" s="123">
        <v>6440000</v>
      </c>
      <c r="R20" s="124"/>
      <c r="S20" s="125"/>
      <c r="T20" s="126">
        <v>6810000</v>
      </c>
      <c r="U20" s="17"/>
      <c r="V20" s="18"/>
      <c r="W20" s="544"/>
      <c r="X20" s="544"/>
      <c r="Y20" s="544"/>
      <c r="Z20" s="108">
        <v>120</v>
      </c>
      <c r="AA20" s="109" t="s">
        <v>4</v>
      </c>
      <c r="AB20" s="110">
        <v>200</v>
      </c>
      <c r="AC20" s="182"/>
      <c r="AD20" s="368">
        <v>12453.084698344781</v>
      </c>
      <c r="AE20" s="368">
        <v>13494.037623316373</v>
      </c>
      <c r="AF20" s="368">
        <v>16359.397516790807</v>
      </c>
      <c r="AG20" s="368">
        <v>16398.8309354304</v>
      </c>
      <c r="AH20" s="368">
        <v>17377.170150629259</v>
      </c>
      <c r="AI20" s="368">
        <v>20070.177569308242</v>
      </c>
    </row>
    <row r="21" spans="1:55" ht="15" customHeight="1">
      <c r="A21" s="542"/>
      <c r="B21" s="542"/>
      <c r="C21" s="543"/>
      <c r="D21" s="113">
        <v>140</v>
      </c>
      <c r="E21" s="114" t="s">
        <v>4</v>
      </c>
      <c r="F21" s="115">
        <v>200</v>
      </c>
      <c r="G21" s="127">
        <v>4720000</v>
      </c>
      <c r="H21" s="127">
        <v>140000</v>
      </c>
      <c r="I21" s="127">
        <v>8500</v>
      </c>
      <c r="J21" s="127">
        <v>5360000</v>
      </c>
      <c r="K21" s="127">
        <v>170000</v>
      </c>
      <c r="L21" s="127">
        <v>10000</v>
      </c>
      <c r="M21" s="127">
        <v>190000</v>
      </c>
      <c r="N21" s="127">
        <v>11500</v>
      </c>
      <c r="O21" s="127">
        <v>330000</v>
      </c>
      <c r="P21" s="127">
        <v>17000</v>
      </c>
      <c r="Q21" s="127">
        <v>7070000</v>
      </c>
      <c r="R21" s="127">
        <v>210000</v>
      </c>
      <c r="S21" s="127">
        <v>13000</v>
      </c>
      <c r="T21" s="128">
        <v>7440000</v>
      </c>
      <c r="U21" s="16">
        <v>220000</v>
      </c>
      <c r="V21" s="16">
        <v>13500</v>
      </c>
      <c r="W21" s="544"/>
      <c r="X21" s="544"/>
      <c r="Y21" s="544"/>
      <c r="Z21" s="113">
        <v>140</v>
      </c>
      <c r="AA21" s="114" t="s">
        <v>4</v>
      </c>
      <c r="AB21" s="115">
        <v>200</v>
      </c>
      <c r="AC21" s="206"/>
      <c r="AD21" s="368">
        <v>14009.720285637877</v>
      </c>
      <c r="AE21" s="368">
        <v>15180.79232623092</v>
      </c>
      <c r="AF21" s="368">
        <v>18404.322206389657</v>
      </c>
      <c r="AG21" s="368">
        <v>18448.684802359199</v>
      </c>
      <c r="AH21" s="368">
        <v>19549.316419457919</v>
      </c>
      <c r="AI21" s="368">
        <v>22578.949765471771</v>
      </c>
    </row>
    <row r="22" spans="1:55" s="300" customFormat="1" ht="15" customHeight="1">
      <c r="A22" s="542"/>
      <c r="B22" s="542"/>
      <c r="C22" s="543"/>
      <c r="D22" s="301">
        <v>160</v>
      </c>
      <c r="E22" s="302" t="s">
        <v>4</v>
      </c>
      <c r="F22" s="303">
        <v>200</v>
      </c>
      <c r="G22" s="304">
        <v>4980000</v>
      </c>
      <c r="H22" s="305"/>
      <c r="I22" s="306"/>
      <c r="J22" s="304">
        <v>5700000</v>
      </c>
      <c r="K22" s="305"/>
      <c r="L22" s="306"/>
      <c r="M22" s="305"/>
      <c r="N22" s="306"/>
      <c r="O22" s="305"/>
      <c r="P22" s="306"/>
      <c r="Q22" s="304">
        <v>7320000</v>
      </c>
      <c r="R22" s="305"/>
      <c r="S22" s="306"/>
      <c r="T22" s="307">
        <v>7690000</v>
      </c>
      <c r="U22" s="308"/>
      <c r="V22" s="309"/>
      <c r="W22" s="544"/>
      <c r="X22" s="544"/>
      <c r="Y22" s="544"/>
      <c r="Z22" s="297">
        <v>160</v>
      </c>
      <c r="AA22" s="298" t="s">
        <v>4</v>
      </c>
      <c r="AB22" s="299">
        <v>200</v>
      </c>
      <c r="AC22" s="310"/>
      <c r="AD22" s="369">
        <v>15566.355872930975</v>
      </c>
      <c r="AE22" s="369">
        <v>16867.547029145466</v>
      </c>
      <c r="AF22" s="369">
        <v>20449.246895988508</v>
      </c>
      <c r="AG22" s="369">
        <v>20498.538669287998</v>
      </c>
      <c r="AH22" s="369">
        <v>21721.462688286574</v>
      </c>
      <c r="AI22" s="369">
        <v>25087.7219616353</v>
      </c>
    </row>
    <row r="23" spans="1:55" ht="15" customHeight="1">
      <c r="A23" s="542"/>
      <c r="B23" s="542"/>
      <c r="C23" s="543"/>
      <c r="D23" s="113">
        <v>180</v>
      </c>
      <c r="E23" s="114" t="s">
        <v>4</v>
      </c>
      <c r="F23" s="115">
        <v>200</v>
      </c>
      <c r="G23" s="127">
        <v>5490000</v>
      </c>
      <c r="H23" s="129"/>
      <c r="I23" s="130"/>
      <c r="J23" s="127">
        <v>6130000</v>
      </c>
      <c r="K23" s="129"/>
      <c r="L23" s="130"/>
      <c r="M23" s="129"/>
      <c r="N23" s="130"/>
      <c r="O23" s="129"/>
      <c r="P23" s="130"/>
      <c r="Q23" s="127">
        <v>7830000</v>
      </c>
      <c r="R23" s="129"/>
      <c r="S23" s="130"/>
      <c r="T23" s="128">
        <v>8200000</v>
      </c>
      <c r="U23" s="4"/>
      <c r="V23" s="22"/>
      <c r="W23" s="544"/>
      <c r="X23" s="544"/>
      <c r="Y23" s="544"/>
      <c r="Z23" s="113">
        <v>180</v>
      </c>
      <c r="AA23" s="114" t="s">
        <v>4</v>
      </c>
      <c r="AB23" s="115">
        <v>200</v>
      </c>
      <c r="AC23" s="206"/>
      <c r="AD23" s="368">
        <v>17122.991460224075</v>
      </c>
      <c r="AE23" s="368">
        <v>18554.301732060016</v>
      </c>
      <c r="AF23" s="368">
        <v>22494.171585587359</v>
      </c>
      <c r="AG23" s="368">
        <v>22548.392536216801</v>
      </c>
      <c r="AH23" s="368">
        <v>23893.608957115233</v>
      </c>
      <c r="AI23" s="368">
        <v>27596.494157798832</v>
      </c>
    </row>
    <row r="24" spans="1:55" ht="15" customHeight="1">
      <c r="A24" s="542"/>
      <c r="B24" s="542"/>
      <c r="C24" s="543"/>
      <c r="D24" s="118">
        <v>200</v>
      </c>
      <c r="E24" s="119" t="s">
        <v>4</v>
      </c>
      <c r="F24" s="120">
        <v>200</v>
      </c>
      <c r="G24" s="131">
        <v>6060000</v>
      </c>
      <c r="H24" s="132"/>
      <c r="I24" s="133"/>
      <c r="J24" s="131">
        <v>6850000</v>
      </c>
      <c r="K24" s="132"/>
      <c r="L24" s="133"/>
      <c r="M24" s="132"/>
      <c r="N24" s="133"/>
      <c r="O24" s="132"/>
      <c r="P24" s="133"/>
      <c r="Q24" s="131">
        <v>8650000</v>
      </c>
      <c r="R24" s="132"/>
      <c r="S24" s="133"/>
      <c r="T24" s="134">
        <v>9030000</v>
      </c>
      <c r="U24" s="23"/>
      <c r="V24" s="24"/>
      <c r="W24" s="544"/>
      <c r="X24" s="544"/>
      <c r="Y24" s="544"/>
      <c r="Z24" s="118">
        <v>200</v>
      </c>
      <c r="AA24" s="119" t="s">
        <v>4</v>
      </c>
      <c r="AB24" s="120">
        <v>200</v>
      </c>
      <c r="AC24" s="195"/>
      <c r="AD24" s="368">
        <v>20236.262634810268</v>
      </c>
      <c r="AE24" s="368">
        <v>21927.811137889108</v>
      </c>
      <c r="AF24" s="368">
        <v>26584.020964785061</v>
      </c>
      <c r="AG24" s="368">
        <v>26648.100270074399</v>
      </c>
      <c r="AH24" s="368">
        <v>28237.901494772548</v>
      </c>
      <c r="AI24" s="368">
        <v>32614.03855012589</v>
      </c>
    </row>
    <row r="25" spans="1:55" ht="14.25">
      <c r="A25" s="542"/>
      <c r="B25" s="542"/>
      <c r="C25" s="543"/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25"/>
      <c r="V25" s="26"/>
      <c r="W25" s="544"/>
      <c r="X25" s="544"/>
      <c r="Y25" s="544"/>
      <c r="Z25" s="121"/>
      <c r="AA25" s="122"/>
      <c r="AB25" s="122"/>
      <c r="AC25" s="122"/>
      <c r="AD25" s="438"/>
      <c r="AE25" s="438"/>
      <c r="AF25" s="438"/>
      <c r="AG25" s="438"/>
      <c r="AH25" s="438"/>
      <c r="AI25" s="439"/>
    </row>
    <row r="26" spans="1:55" ht="21" customHeight="1">
      <c r="E26" s="106"/>
      <c r="G26" s="27"/>
      <c r="H26" s="28"/>
      <c r="I26" s="29"/>
      <c r="J26" s="27"/>
      <c r="K26" s="28"/>
      <c r="L26" s="29"/>
      <c r="M26" s="28"/>
      <c r="N26" s="29"/>
      <c r="O26" s="28"/>
      <c r="P26" s="29"/>
      <c r="Q26" s="27"/>
      <c r="R26" s="28"/>
      <c r="S26" s="29"/>
      <c r="T26" s="27"/>
      <c r="U26" s="28"/>
      <c r="V26" s="29"/>
      <c r="W26" s="334"/>
      <c r="X26" s="334"/>
      <c r="Y26" s="334"/>
      <c r="Z26" s="106"/>
      <c r="AA26" s="106"/>
      <c r="AB26" s="10"/>
      <c r="AC26" s="10"/>
      <c r="AD26" s="440"/>
      <c r="AE26" s="440"/>
      <c r="AF26" s="440"/>
      <c r="AG26" s="440"/>
      <c r="AH26" s="440"/>
      <c r="AI26" s="440"/>
    </row>
    <row r="27" spans="1:55" ht="14.25">
      <c r="A27" s="537" t="s">
        <v>5</v>
      </c>
      <c r="B27" s="538"/>
      <c r="C27" s="13" t="s">
        <v>6</v>
      </c>
      <c r="D27" s="545" t="s">
        <v>59</v>
      </c>
      <c r="E27" s="546"/>
      <c r="F27" s="506"/>
      <c r="G27" s="236" t="s">
        <v>55</v>
      </c>
      <c r="H27" s="232" t="s">
        <v>2</v>
      </c>
      <c r="I27" s="233" t="s">
        <v>3</v>
      </c>
      <c r="J27" s="236" t="s">
        <v>56</v>
      </c>
      <c r="K27" s="232" t="s">
        <v>2</v>
      </c>
      <c r="L27" s="233" t="s">
        <v>3</v>
      </c>
      <c r="M27" s="232" t="s">
        <v>2</v>
      </c>
      <c r="N27" s="233" t="s">
        <v>3</v>
      </c>
      <c r="O27" s="232" t="s">
        <v>2</v>
      </c>
      <c r="P27" s="232" t="s">
        <v>3</v>
      </c>
      <c r="Q27" s="236" t="s">
        <v>57</v>
      </c>
      <c r="R27" s="232" t="s">
        <v>2</v>
      </c>
      <c r="S27" s="232" t="s">
        <v>3</v>
      </c>
      <c r="T27" s="233" t="s">
        <v>58</v>
      </c>
      <c r="U27" s="14"/>
      <c r="V27" s="15"/>
      <c r="W27" s="537" t="s">
        <v>5</v>
      </c>
      <c r="X27" s="538"/>
      <c r="Y27" s="13" t="s">
        <v>6</v>
      </c>
      <c r="Z27" s="545" t="s">
        <v>59</v>
      </c>
      <c r="AA27" s="546"/>
      <c r="AB27" s="506"/>
      <c r="AC27" s="331"/>
      <c r="AD27" s="393" t="s">
        <v>56</v>
      </c>
      <c r="AE27" s="393" t="s">
        <v>84</v>
      </c>
      <c r="AF27" s="393" t="s">
        <v>90</v>
      </c>
      <c r="AG27" s="393" t="s">
        <v>56</v>
      </c>
      <c r="AH27" s="401" t="s">
        <v>84</v>
      </c>
      <c r="AI27" s="393" t="s">
        <v>90</v>
      </c>
    </row>
    <row r="28" spans="1:55" ht="14.25">
      <c r="A28" s="540"/>
      <c r="B28" s="540"/>
      <c r="C28" s="541"/>
      <c r="D28" s="108">
        <v>120</v>
      </c>
      <c r="E28" s="109" t="s">
        <v>4</v>
      </c>
      <c r="F28" s="110">
        <v>200</v>
      </c>
      <c r="G28" s="123">
        <v>5110000</v>
      </c>
      <c r="H28" s="136"/>
      <c r="I28" s="136"/>
      <c r="J28" s="123">
        <v>5740000</v>
      </c>
      <c r="K28" s="136"/>
      <c r="L28" s="136"/>
      <c r="M28" s="136"/>
      <c r="N28" s="136"/>
      <c r="O28" s="136"/>
      <c r="P28" s="136"/>
      <c r="Q28" s="123">
        <v>7450000</v>
      </c>
      <c r="R28" s="136"/>
      <c r="S28" s="136"/>
      <c r="T28" s="126">
        <v>7820000</v>
      </c>
      <c r="U28" s="30"/>
      <c r="V28" s="30"/>
      <c r="W28" s="544"/>
      <c r="X28" s="544"/>
      <c r="Y28" s="544"/>
      <c r="Z28" s="108">
        <v>120</v>
      </c>
      <c r="AA28" s="109" t="s">
        <v>4</v>
      </c>
      <c r="AB28" s="110">
        <v>200</v>
      </c>
      <c r="AC28" s="182"/>
      <c r="AD28" s="368">
        <v>13741.059561751656</v>
      </c>
      <c r="AE28" s="368">
        <v>14869.803697263016</v>
      </c>
      <c r="AF28" s="368">
        <v>17976.820449223251</v>
      </c>
      <c r="AG28" s="368">
        <v>17607.208382071025</v>
      </c>
      <c r="AH28" s="368">
        <v>18668.058133491482</v>
      </c>
      <c r="AI28" s="368">
        <v>21588.18665976989</v>
      </c>
    </row>
    <row r="29" spans="1:55">
      <c r="A29" s="542"/>
      <c r="B29" s="542"/>
      <c r="C29" s="543"/>
      <c r="D29" s="113">
        <v>140</v>
      </c>
      <c r="E29" s="114" t="s">
        <v>4</v>
      </c>
      <c r="F29" s="115">
        <v>200</v>
      </c>
      <c r="G29" s="127">
        <v>6000000</v>
      </c>
      <c r="H29" s="127">
        <v>140000</v>
      </c>
      <c r="I29" s="127">
        <v>10000</v>
      </c>
      <c r="J29" s="127">
        <v>6640000</v>
      </c>
      <c r="K29" s="127">
        <v>170000</v>
      </c>
      <c r="L29" s="127">
        <v>11500</v>
      </c>
      <c r="M29" s="127">
        <v>190000</v>
      </c>
      <c r="N29" s="127">
        <v>13500</v>
      </c>
      <c r="O29" s="127">
        <v>330000</v>
      </c>
      <c r="P29" s="127">
        <v>18500</v>
      </c>
      <c r="Q29" s="127">
        <v>8340000</v>
      </c>
      <c r="R29" s="127">
        <v>210000</v>
      </c>
      <c r="S29" s="127">
        <v>14500</v>
      </c>
      <c r="T29" s="128">
        <v>8710000</v>
      </c>
      <c r="U29" s="16">
        <v>220000</v>
      </c>
      <c r="V29" s="16">
        <v>15500</v>
      </c>
      <c r="W29" s="544"/>
      <c r="X29" s="544"/>
      <c r="Y29" s="544"/>
      <c r="Z29" s="113">
        <v>140</v>
      </c>
      <c r="AA29" s="114" t="s">
        <v>4</v>
      </c>
      <c r="AB29" s="115">
        <v>200</v>
      </c>
      <c r="AC29" s="182"/>
      <c r="AD29" s="368">
        <v>15458.692006970612</v>
      </c>
      <c r="AE29" s="368">
        <v>16728.529159420894</v>
      </c>
      <c r="AF29" s="368">
        <v>20223.923005376157</v>
      </c>
      <c r="AG29" s="368">
        <v>19808.109429829903</v>
      </c>
      <c r="AH29" s="368">
        <v>21001.565400177915</v>
      </c>
      <c r="AI29" s="368">
        <v>24286.709992241125</v>
      </c>
    </row>
    <row r="30" spans="1:55">
      <c r="A30" s="542"/>
      <c r="B30" s="542"/>
      <c r="C30" s="543"/>
      <c r="D30" s="140">
        <v>160</v>
      </c>
      <c r="E30" s="141" t="s">
        <v>4</v>
      </c>
      <c r="F30" s="142">
        <v>200</v>
      </c>
      <c r="G30" s="116">
        <v>6250000</v>
      </c>
      <c r="H30" s="139"/>
      <c r="I30" s="139"/>
      <c r="J30" s="116">
        <v>6890000</v>
      </c>
      <c r="K30" s="139"/>
      <c r="L30" s="139"/>
      <c r="M30" s="139"/>
      <c r="N30" s="139"/>
      <c r="O30" s="139"/>
      <c r="P30" s="139"/>
      <c r="Q30" s="116">
        <v>8600000</v>
      </c>
      <c r="R30" s="139"/>
      <c r="S30" s="139"/>
      <c r="T30" s="117">
        <v>8970000</v>
      </c>
      <c r="U30" s="30"/>
      <c r="V30" s="30"/>
      <c r="W30" s="544"/>
      <c r="X30" s="544"/>
      <c r="Y30" s="544"/>
      <c r="Z30" s="297">
        <v>160</v>
      </c>
      <c r="AA30" s="298" t="s">
        <v>4</v>
      </c>
      <c r="AB30" s="299">
        <v>200</v>
      </c>
      <c r="AC30" s="321"/>
      <c r="AD30" s="369">
        <v>17176.324452189569</v>
      </c>
      <c r="AE30" s="369">
        <v>18587.25462157877</v>
      </c>
      <c r="AF30" s="369">
        <v>22471.025561529063</v>
      </c>
      <c r="AG30" s="369">
        <v>22009.010477588781</v>
      </c>
      <c r="AH30" s="369">
        <v>23335.072666864351</v>
      </c>
      <c r="AI30" s="369">
        <v>26985.233324712361</v>
      </c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</row>
    <row r="31" spans="1:55" ht="14.25">
      <c r="A31" s="542"/>
      <c r="B31" s="542"/>
      <c r="C31" s="543"/>
      <c r="D31" s="113">
        <v>180</v>
      </c>
      <c r="E31" s="114" t="s">
        <v>4</v>
      </c>
      <c r="F31" s="115">
        <v>200</v>
      </c>
      <c r="G31" s="127">
        <v>6760000</v>
      </c>
      <c r="H31" s="137"/>
      <c r="I31" s="137"/>
      <c r="J31" s="127">
        <v>7400000</v>
      </c>
      <c r="K31" s="137"/>
      <c r="L31" s="137"/>
      <c r="M31" s="137"/>
      <c r="N31" s="137"/>
      <c r="O31" s="137"/>
      <c r="P31" s="137"/>
      <c r="Q31" s="127">
        <v>9110000</v>
      </c>
      <c r="R31" s="137"/>
      <c r="S31" s="137"/>
      <c r="T31" s="128">
        <v>9480000</v>
      </c>
      <c r="U31" s="33"/>
      <c r="V31" s="33"/>
      <c r="W31" s="544"/>
      <c r="X31" s="544"/>
      <c r="Y31" s="544"/>
      <c r="Z31" s="113">
        <v>180</v>
      </c>
      <c r="AA31" s="114" t="s">
        <v>4</v>
      </c>
      <c r="AB31" s="115">
        <v>200</v>
      </c>
      <c r="AC31" s="206"/>
      <c r="AD31" s="368">
        <v>18893.956897408527</v>
      </c>
      <c r="AE31" s="368">
        <v>20445.980083736649</v>
      </c>
      <c r="AF31" s="368">
        <v>24718.128117681972</v>
      </c>
      <c r="AG31" s="368">
        <v>24209.911525347663</v>
      </c>
      <c r="AH31" s="368">
        <v>25668.579933550787</v>
      </c>
      <c r="AI31" s="368">
        <v>29683.7566571836</v>
      </c>
    </row>
    <row r="32" spans="1:55" ht="14.25">
      <c r="A32" s="542"/>
      <c r="B32" s="542"/>
      <c r="C32" s="543"/>
      <c r="D32" s="118">
        <v>200</v>
      </c>
      <c r="E32" s="119" t="s">
        <v>4</v>
      </c>
      <c r="F32" s="120">
        <v>200</v>
      </c>
      <c r="G32" s="131">
        <v>7340000</v>
      </c>
      <c r="H32" s="138"/>
      <c r="I32" s="138"/>
      <c r="J32" s="131">
        <v>7990000</v>
      </c>
      <c r="K32" s="138"/>
      <c r="L32" s="138"/>
      <c r="M32" s="138"/>
      <c r="N32" s="138"/>
      <c r="O32" s="138"/>
      <c r="P32" s="138"/>
      <c r="Q32" s="131">
        <v>9790000</v>
      </c>
      <c r="R32" s="138"/>
      <c r="S32" s="138"/>
      <c r="T32" s="134">
        <v>10170000</v>
      </c>
      <c r="U32" s="34"/>
      <c r="V32" s="34"/>
      <c r="W32" s="544"/>
      <c r="X32" s="544"/>
      <c r="Y32" s="544"/>
      <c r="Z32" s="118">
        <v>200</v>
      </c>
      <c r="AA32" s="119" t="s">
        <v>4</v>
      </c>
      <c r="AB32" s="120">
        <v>200</v>
      </c>
      <c r="AC32" s="195"/>
      <c r="AD32" s="368">
        <v>22329.22178784644</v>
      </c>
      <c r="AE32" s="368">
        <v>24163.431008052401</v>
      </c>
      <c r="AF32" s="368">
        <v>29212.333229987784</v>
      </c>
      <c r="AG32" s="368">
        <v>28611.713620865416</v>
      </c>
      <c r="AH32" s="368">
        <v>30335.594466923656</v>
      </c>
      <c r="AI32" s="368">
        <v>35080.80332212607</v>
      </c>
    </row>
    <row r="33" spans="1:50" ht="14.25">
      <c r="A33" s="542"/>
      <c r="B33" s="542"/>
      <c r="C33" s="543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27"/>
      <c r="W33" s="544"/>
      <c r="X33" s="544"/>
      <c r="Y33" s="544"/>
      <c r="Z33" s="35"/>
      <c r="AA33" s="36"/>
      <c r="AB33" s="36"/>
      <c r="AC33" s="36"/>
      <c r="AD33" s="441"/>
      <c r="AE33" s="441"/>
      <c r="AF33" s="441"/>
      <c r="AG33" s="441"/>
      <c r="AH33" s="441"/>
      <c r="AI33" s="442"/>
    </row>
    <row r="34" spans="1:50" ht="24.75" customHeight="1">
      <c r="D34" s="32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34"/>
      <c r="X34" s="334"/>
      <c r="Y34" s="334"/>
      <c r="Z34" s="327"/>
      <c r="AA34" s="37"/>
      <c r="AB34" s="37"/>
      <c r="AC34" s="37"/>
      <c r="AD34" s="435"/>
      <c r="AE34" s="435"/>
      <c r="AF34" s="435"/>
      <c r="AG34" s="435"/>
      <c r="AH34" s="435"/>
      <c r="AI34" s="435"/>
    </row>
    <row r="35" spans="1:50" ht="14.25">
      <c r="A35" s="537" t="s">
        <v>7</v>
      </c>
      <c r="B35" s="538"/>
      <c r="C35" s="13" t="s">
        <v>8</v>
      </c>
      <c r="D35" s="545" t="s">
        <v>59</v>
      </c>
      <c r="E35" s="546"/>
      <c r="F35" s="506"/>
      <c r="G35" s="236" t="s">
        <v>55</v>
      </c>
      <c r="H35" s="232" t="s">
        <v>2</v>
      </c>
      <c r="I35" s="233" t="s">
        <v>3</v>
      </c>
      <c r="J35" s="236" t="s">
        <v>56</v>
      </c>
      <c r="K35" s="232" t="s">
        <v>2</v>
      </c>
      <c r="L35" s="233" t="s">
        <v>3</v>
      </c>
      <c r="M35" s="232" t="s">
        <v>2</v>
      </c>
      <c r="N35" s="233" t="s">
        <v>3</v>
      </c>
      <c r="O35" s="232" t="s">
        <v>2</v>
      </c>
      <c r="P35" s="232" t="s">
        <v>3</v>
      </c>
      <c r="Q35" s="236" t="s">
        <v>57</v>
      </c>
      <c r="R35" s="232" t="s">
        <v>2</v>
      </c>
      <c r="S35" s="232" t="s">
        <v>3</v>
      </c>
      <c r="T35" s="233" t="s">
        <v>58</v>
      </c>
      <c r="U35" s="14" t="s">
        <v>2</v>
      </c>
      <c r="V35" s="14" t="s">
        <v>3</v>
      </c>
      <c r="W35" s="537" t="s">
        <v>7</v>
      </c>
      <c r="X35" s="538"/>
      <c r="Y35" s="13" t="s">
        <v>8</v>
      </c>
      <c r="Z35" s="507" t="s">
        <v>59</v>
      </c>
      <c r="AA35" s="507"/>
      <c r="AB35" s="507"/>
      <c r="AC35" s="331"/>
      <c r="AD35" s="393" t="s">
        <v>56</v>
      </c>
      <c r="AE35" s="393" t="s">
        <v>84</v>
      </c>
      <c r="AF35" s="393" t="s">
        <v>90</v>
      </c>
      <c r="AG35" s="393" t="s">
        <v>56</v>
      </c>
      <c r="AH35" s="401" t="s">
        <v>84</v>
      </c>
      <c r="AI35" s="393" t="s">
        <v>90</v>
      </c>
    </row>
    <row r="36" spans="1:50" ht="14.25">
      <c r="A36" s="540"/>
      <c r="B36" s="540"/>
      <c r="C36" s="541"/>
      <c r="D36" s="160">
        <v>120</v>
      </c>
      <c r="E36" s="157" t="s">
        <v>4</v>
      </c>
      <c r="F36" s="158">
        <v>200</v>
      </c>
      <c r="G36" s="123">
        <v>4850000</v>
      </c>
      <c r="H36" s="124"/>
      <c r="I36" s="125"/>
      <c r="J36" s="123">
        <v>5490000</v>
      </c>
      <c r="K36" s="124"/>
      <c r="L36" s="125"/>
      <c r="M36" s="124"/>
      <c r="N36" s="125"/>
      <c r="O36" s="124"/>
      <c r="P36" s="125"/>
      <c r="Q36" s="123">
        <v>7190000</v>
      </c>
      <c r="R36" s="124"/>
      <c r="S36" s="125"/>
      <c r="T36" s="126">
        <v>7570000</v>
      </c>
      <c r="U36" s="39"/>
      <c r="V36" s="19"/>
      <c r="W36" s="514"/>
      <c r="X36" s="514"/>
      <c r="Y36" s="514"/>
      <c r="Z36" s="265">
        <v>120</v>
      </c>
      <c r="AA36" s="266" t="s">
        <v>4</v>
      </c>
      <c r="AB36" s="267">
        <v>200</v>
      </c>
      <c r="AC36" s="268"/>
      <c r="AD36" s="368">
        <v>15112.797540816007</v>
      </c>
      <c r="AE36" s="368">
        <v>16164.521488257184</v>
      </c>
      <c r="AF36" s="368">
        <v>19059.530038318946</v>
      </c>
      <c r="AG36" s="368">
        <v>19824.757999904003</v>
      </c>
      <c r="AH36" s="368">
        <v>20852.758850786355</v>
      </c>
      <c r="AI36" s="368">
        <v>23682.466456109887</v>
      </c>
    </row>
    <row r="37" spans="1:50">
      <c r="A37" s="542"/>
      <c r="B37" s="542"/>
      <c r="C37" s="543"/>
      <c r="D37" s="162">
        <v>140</v>
      </c>
      <c r="E37" s="144" t="s">
        <v>4</v>
      </c>
      <c r="F37" s="145">
        <v>200</v>
      </c>
      <c r="G37" s="127">
        <v>5620000</v>
      </c>
      <c r="H37" s="127">
        <v>140000</v>
      </c>
      <c r="I37" s="127">
        <v>10000</v>
      </c>
      <c r="J37" s="127">
        <v>6250000</v>
      </c>
      <c r="K37" s="127">
        <v>170000</v>
      </c>
      <c r="L37" s="127">
        <v>11500</v>
      </c>
      <c r="M37" s="127">
        <v>190000</v>
      </c>
      <c r="N37" s="127">
        <v>13500</v>
      </c>
      <c r="O37" s="127">
        <v>330000</v>
      </c>
      <c r="P37" s="127">
        <v>18500</v>
      </c>
      <c r="Q37" s="127">
        <v>7960000</v>
      </c>
      <c r="R37" s="127">
        <v>210000</v>
      </c>
      <c r="S37" s="127">
        <v>14500</v>
      </c>
      <c r="T37" s="128">
        <v>8330000</v>
      </c>
      <c r="U37" s="16">
        <v>220000</v>
      </c>
      <c r="V37" s="16">
        <v>15500</v>
      </c>
      <c r="W37" s="514"/>
      <c r="X37" s="514"/>
      <c r="Y37" s="514"/>
      <c r="Z37" s="162">
        <v>140</v>
      </c>
      <c r="AA37" s="144" t="s">
        <v>4</v>
      </c>
      <c r="AB37" s="145">
        <v>200</v>
      </c>
      <c r="AC37" s="261"/>
      <c r="AD37" s="368">
        <v>17001.897233418007</v>
      </c>
      <c r="AE37" s="368">
        <v>18185.08667428933</v>
      </c>
      <c r="AF37" s="368">
        <v>21441.971293108814</v>
      </c>
      <c r="AG37" s="368">
        <v>22302.852749892005</v>
      </c>
      <c r="AH37" s="368">
        <v>23459.353707134647</v>
      </c>
      <c r="AI37" s="368">
        <v>26642.77476312362</v>
      </c>
    </row>
    <row r="38" spans="1:50">
      <c r="A38" s="542"/>
      <c r="B38" s="542"/>
      <c r="C38" s="543"/>
      <c r="D38" s="140">
        <v>160</v>
      </c>
      <c r="E38" s="141" t="s">
        <v>4</v>
      </c>
      <c r="F38" s="142">
        <v>200</v>
      </c>
      <c r="G38" s="116">
        <v>5870000</v>
      </c>
      <c r="H38" s="154"/>
      <c r="I38" s="155"/>
      <c r="J38" s="116">
        <v>6510000</v>
      </c>
      <c r="K38" s="154"/>
      <c r="L38" s="155"/>
      <c r="M38" s="154"/>
      <c r="N38" s="155"/>
      <c r="O38" s="154"/>
      <c r="P38" s="155"/>
      <c r="Q38" s="116">
        <v>8210000</v>
      </c>
      <c r="R38" s="154"/>
      <c r="S38" s="155"/>
      <c r="T38" s="117">
        <v>8590000</v>
      </c>
      <c r="U38" s="39"/>
      <c r="V38" s="19"/>
      <c r="W38" s="514"/>
      <c r="X38" s="514"/>
      <c r="Y38" s="514"/>
      <c r="Z38" s="297">
        <v>160</v>
      </c>
      <c r="AA38" s="298" t="s">
        <v>4</v>
      </c>
      <c r="AB38" s="299">
        <v>200</v>
      </c>
      <c r="AC38" s="322"/>
      <c r="AD38" s="369">
        <v>18890.996926020009</v>
      </c>
      <c r="AE38" s="369">
        <v>20205.651860321479</v>
      </c>
      <c r="AF38" s="369">
        <v>23824.412547898683</v>
      </c>
      <c r="AG38" s="369">
        <v>24780.947499880003</v>
      </c>
      <c r="AH38" s="369">
        <v>26065.94856348294</v>
      </c>
      <c r="AI38" s="369">
        <v>29603.083070137356</v>
      </c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</row>
    <row r="39" spans="1:50" ht="14.25">
      <c r="A39" s="542"/>
      <c r="B39" s="542"/>
      <c r="C39" s="543"/>
      <c r="D39" s="162">
        <v>180</v>
      </c>
      <c r="E39" s="144" t="s">
        <v>4</v>
      </c>
      <c r="F39" s="145">
        <v>200</v>
      </c>
      <c r="G39" s="127">
        <v>6380000</v>
      </c>
      <c r="H39" s="129"/>
      <c r="I39" s="130"/>
      <c r="J39" s="127">
        <v>7020000</v>
      </c>
      <c r="K39" s="129"/>
      <c r="L39" s="130"/>
      <c r="M39" s="129"/>
      <c r="N39" s="130"/>
      <c r="O39" s="129"/>
      <c r="P39" s="130"/>
      <c r="Q39" s="127">
        <v>8720000</v>
      </c>
      <c r="R39" s="129"/>
      <c r="S39" s="130"/>
      <c r="T39" s="128">
        <v>9100000</v>
      </c>
      <c r="U39" s="4"/>
      <c r="V39" s="22"/>
      <c r="W39" s="514"/>
      <c r="X39" s="514"/>
      <c r="Y39" s="514"/>
      <c r="Z39" s="162">
        <v>180</v>
      </c>
      <c r="AA39" s="144" t="s">
        <v>4</v>
      </c>
      <c r="AB39" s="145">
        <v>200</v>
      </c>
      <c r="AC39" s="261"/>
      <c r="AD39" s="368">
        <v>20780.09661862201</v>
      </c>
      <c r="AE39" s="368">
        <v>22226.217046353628</v>
      </c>
      <c r="AF39" s="368">
        <v>26206.853802688554</v>
      </c>
      <c r="AG39" s="368">
        <v>27259.042249868005</v>
      </c>
      <c r="AH39" s="368">
        <v>28672.543419831236</v>
      </c>
      <c r="AI39" s="368">
        <v>32563.391377151096</v>
      </c>
    </row>
    <row r="40" spans="1:50" ht="14.25">
      <c r="A40" s="542"/>
      <c r="B40" s="542"/>
      <c r="C40" s="543"/>
      <c r="D40" s="166">
        <v>200</v>
      </c>
      <c r="E40" s="148" t="s">
        <v>4</v>
      </c>
      <c r="F40" s="149">
        <v>200</v>
      </c>
      <c r="G40" s="131">
        <v>7420000</v>
      </c>
      <c r="H40" s="150"/>
      <c r="I40" s="151"/>
      <c r="J40" s="131">
        <v>7700000</v>
      </c>
      <c r="K40" s="150"/>
      <c r="L40" s="151"/>
      <c r="M40" s="150"/>
      <c r="N40" s="151"/>
      <c r="O40" s="150"/>
      <c r="P40" s="151"/>
      <c r="Q40" s="131">
        <v>9450000</v>
      </c>
      <c r="R40" s="150"/>
      <c r="S40" s="151"/>
      <c r="T40" s="134">
        <v>9830000</v>
      </c>
      <c r="U40" s="101"/>
      <c r="V40" s="40"/>
      <c r="W40" s="514"/>
      <c r="X40" s="514"/>
      <c r="Y40" s="514"/>
      <c r="Z40" s="166">
        <v>200</v>
      </c>
      <c r="AA40" s="148" t="s">
        <v>4</v>
      </c>
      <c r="AB40" s="149">
        <v>200</v>
      </c>
      <c r="AC40" s="262"/>
      <c r="AD40" s="368">
        <v>24558.296003826013</v>
      </c>
      <c r="AE40" s="368">
        <v>26267.347418417925</v>
      </c>
      <c r="AF40" s="368">
        <v>30971.736312268287</v>
      </c>
      <c r="AG40" s="368">
        <v>32215.231749844006</v>
      </c>
      <c r="AH40" s="368">
        <v>33885.733132527821</v>
      </c>
      <c r="AI40" s="368">
        <v>38484.007991178565</v>
      </c>
    </row>
    <row r="41" spans="1:50" ht="14.25"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1"/>
      <c r="U41" s="42"/>
      <c r="V41" s="43"/>
      <c r="W41" s="514"/>
      <c r="X41" s="514"/>
      <c r="Y41" s="514"/>
      <c r="Z41" s="264"/>
      <c r="AA41" s="263"/>
      <c r="AB41" s="263"/>
      <c r="AC41" s="263"/>
      <c r="AD41" s="443"/>
      <c r="AE41" s="443"/>
      <c r="AF41" s="443"/>
      <c r="AG41" s="443"/>
      <c r="AH41" s="443"/>
      <c r="AI41" s="444"/>
    </row>
    <row r="42" spans="1:50" ht="5.25" customHeight="1">
      <c r="D42" s="31"/>
      <c r="E42" s="31"/>
      <c r="F42" s="32"/>
      <c r="G42" s="44"/>
      <c r="H42" s="28"/>
      <c r="I42" s="29"/>
      <c r="J42" s="44"/>
      <c r="K42" s="28"/>
      <c r="L42" s="29"/>
      <c r="M42" s="28"/>
      <c r="N42" s="29"/>
      <c r="O42" s="28"/>
      <c r="P42" s="29"/>
      <c r="Q42" s="44"/>
      <c r="R42" s="28"/>
      <c r="S42" s="29"/>
      <c r="T42" s="44"/>
      <c r="U42" s="28"/>
      <c r="V42" s="29"/>
      <c r="W42" s="334"/>
      <c r="X42" s="334"/>
      <c r="Y42" s="334"/>
      <c r="Z42" s="31"/>
      <c r="AA42" s="31"/>
      <c r="AB42" s="32"/>
      <c r="AC42" s="32"/>
      <c r="AD42" s="445"/>
      <c r="AE42" s="445"/>
      <c r="AF42" s="445"/>
      <c r="AG42" s="445"/>
      <c r="AH42" s="445"/>
      <c r="AI42" s="445"/>
    </row>
    <row r="43" spans="1:50" ht="16.5" hidden="1" customHeight="1">
      <c r="A43" s="537" t="s">
        <v>9</v>
      </c>
      <c r="B43" s="538"/>
      <c r="C43" s="13" t="s">
        <v>6</v>
      </c>
      <c r="D43" s="545" t="s">
        <v>59</v>
      </c>
      <c r="E43" s="546"/>
      <c r="F43" s="506"/>
      <c r="G43" s="236" t="s">
        <v>55</v>
      </c>
      <c r="H43" s="232" t="s">
        <v>2</v>
      </c>
      <c r="I43" s="233" t="s">
        <v>3</v>
      </c>
      <c r="J43" s="236" t="s">
        <v>56</v>
      </c>
      <c r="K43" s="232" t="s">
        <v>2</v>
      </c>
      <c r="L43" s="233" t="s">
        <v>3</v>
      </c>
      <c r="M43" s="232" t="s">
        <v>2</v>
      </c>
      <c r="N43" s="233" t="s">
        <v>3</v>
      </c>
      <c r="O43" s="232" t="s">
        <v>2</v>
      </c>
      <c r="P43" s="232" t="s">
        <v>3</v>
      </c>
      <c r="Q43" s="236" t="s">
        <v>57</v>
      </c>
      <c r="R43" s="232" t="s">
        <v>2</v>
      </c>
      <c r="S43" s="232" t="s">
        <v>3</v>
      </c>
      <c r="T43" s="233" t="s">
        <v>58</v>
      </c>
      <c r="U43" s="14" t="s">
        <v>2</v>
      </c>
      <c r="V43" s="14" t="s">
        <v>3</v>
      </c>
      <c r="W43" s="537"/>
      <c r="X43" s="538"/>
      <c r="Y43" s="13" t="s">
        <v>89</v>
      </c>
      <c r="Z43" s="507" t="s">
        <v>59</v>
      </c>
      <c r="AA43" s="507"/>
      <c r="AB43" s="507"/>
      <c r="AC43" s="331"/>
      <c r="AD43" s="393" t="s">
        <v>56</v>
      </c>
      <c r="AE43" s="393" t="s">
        <v>84</v>
      </c>
      <c r="AF43" s="393"/>
      <c r="AG43" s="393" t="s">
        <v>56</v>
      </c>
      <c r="AH43" s="393" t="s">
        <v>84</v>
      </c>
      <c r="AI43" s="394"/>
    </row>
    <row r="44" spans="1:50" ht="16.5" hidden="1" customHeight="1">
      <c r="D44" s="156">
        <v>140</v>
      </c>
      <c r="E44" s="222" t="s">
        <v>4</v>
      </c>
      <c r="F44" s="226">
        <v>200</v>
      </c>
      <c r="G44" s="123">
        <v>6890000</v>
      </c>
      <c r="H44" s="124"/>
      <c r="I44" s="125"/>
      <c r="J44" s="123">
        <v>7530000</v>
      </c>
      <c r="K44" s="124"/>
      <c r="L44" s="125"/>
      <c r="M44" s="124"/>
      <c r="N44" s="125"/>
      <c r="O44" s="124"/>
      <c r="P44" s="125"/>
      <c r="Q44" s="123">
        <v>9230000</v>
      </c>
      <c r="R44" s="124"/>
      <c r="S44" s="125"/>
      <c r="T44" s="126">
        <v>9610000</v>
      </c>
      <c r="U44" s="4"/>
      <c r="V44" s="22"/>
      <c r="W44" s="514"/>
      <c r="X44" s="514"/>
      <c r="Y44" s="514"/>
      <c r="Z44" s="156">
        <v>140</v>
      </c>
      <c r="AA44" s="222" t="s">
        <v>4</v>
      </c>
      <c r="AB44" s="226">
        <v>200</v>
      </c>
      <c r="AC44" s="182"/>
      <c r="AD44" s="373">
        <v>1000.7</v>
      </c>
      <c r="AE44" s="373">
        <v>1085.7</v>
      </c>
      <c r="AF44" s="446"/>
      <c r="AG44" s="447">
        <v>1071.7</v>
      </c>
      <c r="AH44" s="448">
        <v>1156.7</v>
      </c>
      <c r="AI44" s="395"/>
    </row>
    <row r="45" spans="1:50" ht="17.25" hidden="1" customHeight="1">
      <c r="D45" s="153">
        <v>160</v>
      </c>
      <c r="E45" s="223" t="s">
        <v>4</v>
      </c>
      <c r="F45" s="227">
        <v>200</v>
      </c>
      <c r="G45" s="116">
        <v>7150000</v>
      </c>
      <c r="H45" s="116">
        <v>140000</v>
      </c>
      <c r="I45" s="116">
        <v>11000</v>
      </c>
      <c r="J45" s="116">
        <v>7790000</v>
      </c>
      <c r="K45" s="116">
        <v>40000</v>
      </c>
      <c r="L45" s="116">
        <v>2500</v>
      </c>
      <c r="M45" s="116">
        <v>190000</v>
      </c>
      <c r="N45" s="116">
        <v>14500</v>
      </c>
      <c r="O45" s="116">
        <v>330000</v>
      </c>
      <c r="P45" s="116">
        <v>19500</v>
      </c>
      <c r="Q45" s="116">
        <v>9490000</v>
      </c>
      <c r="R45" s="116">
        <v>210000</v>
      </c>
      <c r="S45" s="116">
        <v>15500</v>
      </c>
      <c r="T45" s="117">
        <v>9860000</v>
      </c>
      <c r="U45" s="16">
        <v>220000</v>
      </c>
      <c r="V45" s="16">
        <v>16500</v>
      </c>
      <c r="W45" s="514"/>
      <c r="X45" s="514"/>
      <c r="Y45" s="514"/>
      <c r="Z45" s="271">
        <v>160</v>
      </c>
      <c r="AA45" s="269" t="s">
        <v>4</v>
      </c>
      <c r="AB45" s="270">
        <v>200</v>
      </c>
      <c r="AC45" s="260"/>
      <c r="AD45" s="449">
        <v>1038.7</v>
      </c>
      <c r="AE45" s="449">
        <v>1123.7</v>
      </c>
      <c r="AF45" s="450"/>
      <c r="AG45" s="451">
        <v>1109.7</v>
      </c>
      <c r="AH45" s="452">
        <v>1194.7</v>
      </c>
      <c r="AI45" s="453"/>
    </row>
    <row r="46" spans="1:50" ht="17.25" hidden="1" customHeight="1">
      <c r="D46" s="143">
        <v>180</v>
      </c>
      <c r="E46" s="224" t="s">
        <v>4</v>
      </c>
      <c r="F46" s="228">
        <v>200</v>
      </c>
      <c r="G46" s="127">
        <v>7660000</v>
      </c>
      <c r="H46" s="129"/>
      <c r="I46" s="130"/>
      <c r="J46" s="127">
        <v>8300000</v>
      </c>
      <c r="K46" s="129"/>
      <c r="L46" s="130"/>
      <c r="M46" s="129"/>
      <c r="N46" s="130"/>
      <c r="O46" s="129"/>
      <c r="P46" s="130"/>
      <c r="Q46" s="127">
        <v>10000000</v>
      </c>
      <c r="R46" s="129"/>
      <c r="S46" s="130"/>
      <c r="T46" s="128">
        <v>10370000</v>
      </c>
      <c r="U46" s="4"/>
      <c r="V46" s="22"/>
      <c r="W46" s="514"/>
      <c r="X46" s="514"/>
      <c r="Y46" s="514"/>
      <c r="Z46" s="143">
        <v>180</v>
      </c>
      <c r="AA46" s="224" t="s">
        <v>4</v>
      </c>
      <c r="AB46" s="228">
        <v>200</v>
      </c>
      <c r="AC46" s="206"/>
      <c r="AD46" s="434">
        <v>1115.5999999999999</v>
      </c>
      <c r="AE46" s="434">
        <v>1200.5999999999999</v>
      </c>
      <c r="AF46" s="454"/>
      <c r="AG46" s="455">
        <v>1186.5999999999999</v>
      </c>
      <c r="AH46" s="456">
        <v>1271.5999999999999</v>
      </c>
      <c r="AI46" s="395"/>
    </row>
    <row r="47" spans="1:50" ht="16.5" hidden="1" customHeight="1">
      <c r="D47" s="147">
        <v>200</v>
      </c>
      <c r="E47" s="225" t="s">
        <v>4</v>
      </c>
      <c r="F47" s="229">
        <v>200</v>
      </c>
      <c r="G47" s="131">
        <v>8560000</v>
      </c>
      <c r="H47" s="132"/>
      <c r="I47" s="133"/>
      <c r="J47" s="131">
        <v>9240000</v>
      </c>
      <c r="K47" s="132"/>
      <c r="L47" s="133"/>
      <c r="M47" s="132"/>
      <c r="N47" s="133"/>
      <c r="O47" s="132"/>
      <c r="P47" s="133"/>
      <c r="Q47" s="131">
        <v>10940000</v>
      </c>
      <c r="R47" s="132"/>
      <c r="S47" s="133"/>
      <c r="T47" s="134">
        <v>11310000</v>
      </c>
      <c r="U47" s="17"/>
      <c r="V47" s="18"/>
      <c r="W47" s="514"/>
      <c r="X47" s="514"/>
      <c r="Y47" s="514"/>
      <c r="Z47" s="147">
        <v>200</v>
      </c>
      <c r="AA47" s="225" t="s">
        <v>4</v>
      </c>
      <c r="AB47" s="229">
        <v>200</v>
      </c>
      <c r="AC47" s="195"/>
      <c r="AD47" s="406">
        <v>1247.8</v>
      </c>
      <c r="AE47" s="406">
        <v>1338.8</v>
      </c>
      <c r="AF47" s="457"/>
      <c r="AG47" s="458">
        <v>1318.8</v>
      </c>
      <c r="AH47" s="459">
        <v>1409.8</v>
      </c>
      <c r="AI47" s="395"/>
    </row>
    <row r="48" spans="1:50" ht="12.75" hidden="1" customHeight="1">
      <c r="D48" s="45"/>
      <c r="E48" s="46"/>
      <c r="F48" s="45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30"/>
      <c r="U48" s="46"/>
      <c r="V48" s="37"/>
      <c r="W48" s="514"/>
      <c r="X48" s="514"/>
      <c r="Y48" s="514"/>
      <c r="Z48" s="46"/>
      <c r="AA48" s="46"/>
      <c r="AB48" s="45"/>
      <c r="AC48" s="46"/>
      <c r="AD48" s="460"/>
      <c r="AE48" s="460"/>
      <c r="AF48" s="460"/>
      <c r="AG48" s="460"/>
      <c r="AH48" s="460"/>
      <c r="AI48" s="461"/>
    </row>
    <row r="49" spans="1:50" ht="9.75" hidden="1" customHeight="1">
      <c r="D49" s="20"/>
      <c r="E49" s="20"/>
      <c r="F49" s="21"/>
      <c r="G49" s="38"/>
      <c r="H49" s="28"/>
      <c r="I49" s="29"/>
      <c r="J49" s="38"/>
      <c r="K49" s="28"/>
      <c r="L49" s="29"/>
      <c r="M49" s="28"/>
      <c r="N49" s="29"/>
      <c r="O49" s="28"/>
      <c r="P49" s="29"/>
      <c r="Q49" s="38"/>
      <c r="R49" s="28"/>
      <c r="S49" s="29"/>
      <c r="T49" s="38"/>
      <c r="U49" s="28"/>
      <c r="V49" s="29"/>
      <c r="W49" s="514"/>
      <c r="X49" s="514"/>
      <c r="Y49" s="514"/>
      <c r="Z49" s="20"/>
      <c r="AA49" s="20"/>
      <c r="AB49" s="21"/>
      <c r="AC49" s="21"/>
      <c r="AD49" s="437"/>
      <c r="AE49" s="437"/>
      <c r="AF49" s="437"/>
      <c r="AG49" s="437"/>
      <c r="AH49" s="437"/>
      <c r="AI49" s="437"/>
    </row>
    <row r="50" spans="1:50" ht="9" customHeight="1">
      <c r="E50" s="106"/>
      <c r="G50" s="27"/>
      <c r="H50" s="28"/>
      <c r="I50" s="29"/>
      <c r="J50" s="27"/>
      <c r="K50" s="28"/>
      <c r="L50" s="29"/>
      <c r="M50" s="28"/>
      <c r="N50" s="29"/>
      <c r="O50" s="28"/>
      <c r="P50" s="29"/>
      <c r="Q50" s="27"/>
      <c r="R50" s="28"/>
      <c r="S50" s="29"/>
      <c r="T50" s="27"/>
      <c r="U50" s="28"/>
      <c r="V50" s="29"/>
      <c r="W50" s="334"/>
      <c r="X50" s="334"/>
      <c r="Y50" s="334"/>
      <c r="Z50" s="20"/>
      <c r="AA50" s="20"/>
      <c r="AB50" s="21"/>
      <c r="AC50" s="21"/>
      <c r="AD50" s="437"/>
      <c r="AE50" s="437"/>
      <c r="AF50" s="437"/>
      <c r="AG50" s="437"/>
      <c r="AH50" s="437"/>
      <c r="AI50" s="437"/>
    </row>
    <row r="51" spans="1:50" ht="14.25">
      <c r="A51" s="537" t="s">
        <v>10</v>
      </c>
      <c r="B51" s="538"/>
      <c r="C51" s="13" t="s">
        <v>11</v>
      </c>
      <c r="D51" s="545" t="s">
        <v>59</v>
      </c>
      <c r="E51" s="546"/>
      <c r="F51" s="506"/>
      <c r="G51" s="236" t="s">
        <v>55</v>
      </c>
      <c r="H51" s="232" t="s">
        <v>2</v>
      </c>
      <c r="I51" s="233" t="s">
        <v>3</v>
      </c>
      <c r="J51" s="236" t="s">
        <v>56</v>
      </c>
      <c r="K51" s="232" t="s">
        <v>2</v>
      </c>
      <c r="L51" s="233" t="s">
        <v>3</v>
      </c>
      <c r="M51" s="232" t="s">
        <v>2</v>
      </c>
      <c r="N51" s="233" t="s">
        <v>3</v>
      </c>
      <c r="O51" s="232" t="s">
        <v>2</v>
      </c>
      <c r="P51" s="232" t="s">
        <v>3</v>
      </c>
      <c r="Q51" s="236" t="s">
        <v>57</v>
      </c>
      <c r="R51" s="232" t="s">
        <v>2</v>
      </c>
      <c r="S51" s="232" t="s">
        <v>3</v>
      </c>
      <c r="T51" s="233" t="s">
        <v>58</v>
      </c>
      <c r="U51" s="14" t="s">
        <v>2</v>
      </c>
      <c r="V51" s="14" t="s">
        <v>3</v>
      </c>
      <c r="W51" s="537" t="s">
        <v>10</v>
      </c>
      <c r="X51" s="538"/>
      <c r="Y51" s="13" t="s">
        <v>11</v>
      </c>
      <c r="Z51" s="507" t="s">
        <v>59</v>
      </c>
      <c r="AA51" s="507"/>
      <c r="AB51" s="507"/>
      <c r="AC51" s="331"/>
      <c r="AD51" s="393" t="s">
        <v>56</v>
      </c>
      <c r="AE51" s="393" t="s">
        <v>84</v>
      </c>
      <c r="AF51" s="393" t="s">
        <v>90</v>
      </c>
      <c r="AG51" s="393" t="s">
        <v>56</v>
      </c>
      <c r="AH51" s="401" t="s">
        <v>84</v>
      </c>
      <c r="AI51" s="393" t="s">
        <v>90</v>
      </c>
    </row>
    <row r="52" spans="1:50" ht="14.25">
      <c r="A52" s="540"/>
      <c r="B52" s="540"/>
      <c r="C52" s="541"/>
      <c r="D52" s="160">
        <v>120</v>
      </c>
      <c r="E52" s="161" t="s">
        <v>4</v>
      </c>
      <c r="F52" s="158">
        <v>200</v>
      </c>
      <c r="G52" s="123">
        <v>3990000</v>
      </c>
      <c r="H52" s="124"/>
      <c r="I52" s="125"/>
      <c r="J52" s="123">
        <v>4560000</v>
      </c>
      <c r="K52" s="124"/>
      <c r="L52" s="125"/>
      <c r="M52" s="124"/>
      <c r="N52" s="125"/>
      <c r="O52" s="124"/>
      <c r="P52" s="125"/>
      <c r="Q52" s="123">
        <v>6200000</v>
      </c>
      <c r="R52" s="124"/>
      <c r="S52" s="125"/>
      <c r="T52" s="126">
        <v>6570000</v>
      </c>
      <c r="U52" s="39"/>
      <c r="V52" s="19"/>
      <c r="W52" s="514"/>
      <c r="X52" s="514"/>
      <c r="Y52" s="514"/>
      <c r="Z52" s="156">
        <v>120</v>
      </c>
      <c r="AA52" s="161" t="s">
        <v>4</v>
      </c>
      <c r="AB52" s="158">
        <v>200</v>
      </c>
      <c r="AC52" s="182"/>
      <c r="AD52" s="368">
        <v>11995.85036758858</v>
      </c>
      <c r="AE52" s="368">
        <v>12898.845675997671</v>
      </c>
      <c r="AF52" s="368">
        <v>15384.459077565856</v>
      </c>
      <c r="AG52" s="368">
        <v>16671.076422820315</v>
      </c>
      <c r="AH52" s="368">
        <v>17519.75622395668</v>
      </c>
      <c r="AI52" s="368">
        <v>19855.85904497941</v>
      </c>
    </row>
    <row r="53" spans="1:50" ht="14.25">
      <c r="A53" s="542"/>
      <c r="B53" s="542"/>
      <c r="C53" s="543"/>
      <c r="D53" s="162">
        <v>140</v>
      </c>
      <c r="E53" s="144" t="s">
        <v>4</v>
      </c>
      <c r="F53" s="145">
        <v>200</v>
      </c>
      <c r="G53" s="127">
        <v>5620000</v>
      </c>
      <c r="H53" s="129"/>
      <c r="I53" s="130"/>
      <c r="J53" s="127">
        <v>6250000</v>
      </c>
      <c r="K53" s="129"/>
      <c r="L53" s="130"/>
      <c r="M53" s="129"/>
      <c r="N53" s="130"/>
      <c r="O53" s="129"/>
      <c r="P53" s="130"/>
      <c r="Q53" s="127">
        <v>7960000</v>
      </c>
      <c r="R53" s="129"/>
      <c r="S53" s="130"/>
      <c r="T53" s="128">
        <v>8330000</v>
      </c>
      <c r="U53" s="4"/>
      <c r="V53" s="22"/>
      <c r="W53" s="514"/>
      <c r="X53" s="514"/>
      <c r="Y53" s="514"/>
      <c r="Z53" s="143">
        <v>140</v>
      </c>
      <c r="AA53" s="144" t="s">
        <v>4</v>
      </c>
      <c r="AB53" s="145">
        <v>200</v>
      </c>
      <c r="AC53" s="206"/>
      <c r="AD53" s="368">
        <v>13495.331663537152</v>
      </c>
      <c r="AE53" s="368">
        <v>14511.201385497379</v>
      </c>
      <c r="AF53" s="368">
        <v>17307.516462261588</v>
      </c>
      <c r="AG53" s="368">
        <v>18754.960975672857</v>
      </c>
      <c r="AH53" s="368">
        <v>19709.725751951264</v>
      </c>
      <c r="AI53" s="368">
        <v>22337.841425601833</v>
      </c>
    </row>
    <row r="54" spans="1:50" s="300" customFormat="1">
      <c r="A54" s="542"/>
      <c r="B54" s="542"/>
      <c r="C54" s="543"/>
      <c r="D54" s="311">
        <v>160</v>
      </c>
      <c r="E54" s="312" t="s">
        <v>4</v>
      </c>
      <c r="F54" s="313">
        <v>200</v>
      </c>
      <c r="G54" s="304">
        <v>5870000</v>
      </c>
      <c r="H54" s="304">
        <v>140000</v>
      </c>
      <c r="I54" s="304">
        <v>10000</v>
      </c>
      <c r="J54" s="304">
        <v>6510000</v>
      </c>
      <c r="K54" s="304">
        <v>170000</v>
      </c>
      <c r="L54" s="304">
        <v>11500</v>
      </c>
      <c r="M54" s="304">
        <v>190000</v>
      </c>
      <c r="N54" s="304">
        <v>13500</v>
      </c>
      <c r="O54" s="304">
        <v>330000</v>
      </c>
      <c r="P54" s="304">
        <v>19500</v>
      </c>
      <c r="Q54" s="304">
        <v>8210000</v>
      </c>
      <c r="R54" s="304">
        <v>210000</v>
      </c>
      <c r="S54" s="304">
        <v>14500</v>
      </c>
      <c r="T54" s="307">
        <v>8590000</v>
      </c>
      <c r="U54" s="314">
        <v>220000</v>
      </c>
      <c r="V54" s="314">
        <v>15500</v>
      </c>
      <c r="W54" s="514"/>
      <c r="X54" s="514"/>
      <c r="Y54" s="514"/>
      <c r="Z54" s="315">
        <v>160</v>
      </c>
      <c r="AA54" s="316" t="s">
        <v>4</v>
      </c>
      <c r="AB54" s="317">
        <v>200</v>
      </c>
      <c r="AC54" s="310"/>
      <c r="AD54" s="369">
        <v>14994.812959485724</v>
      </c>
      <c r="AE54" s="369">
        <v>16123.557094997088</v>
      </c>
      <c r="AF54" s="369">
        <v>19230.573846957319</v>
      </c>
      <c r="AG54" s="369">
        <v>20838.845528525395</v>
      </c>
      <c r="AH54" s="369">
        <v>21899.695279945849</v>
      </c>
      <c r="AI54" s="369">
        <v>24819.82380622426</v>
      </c>
    </row>
    <row r="55" spans="1:50" ht="14.25">
      <c r="D55" s="162">
        <v>180</v>
      </c>
      <c r="E55" s="144" t="s">
        <v>4</v>
      </c>
      <c r="F55" s="145">
        <v>200</v>
      </c>
      <c r="G55" s="127">
        <v>6380000</v>
      </c>
      <c r="H55" s="129"/>
      <c r="I55" s="130"/>
      <c r="J55" s="127">
        <v>7020000</v>
      </c>
      <c r="K55" s="129"/>
      <c r="L55" s="130"/>
      <c r="M55" s="129"/>
      <c r="N55" s="130"/>
      <c r="O55" s="129"/>
      <c r="P55" s="130"/>
      <c r="Q55" s="127">
        <v>8720000</v>
      </c>
      <c r="R55" s="129"/>
      <c r="S55" s="130"/>
      <c r="T55" s="128">
        <v>9100000</v>
      </c>
      <c r="U55" s="4"/>
      <c r="V55" s="22"/>
      <c r="W55" s="514"/>
      <c r="X55" s="514"/>
      <c r="Y55" s="514"/>
      <c r="Z55" s="143">
        <v>180</v>
      </c>
      <c r="AA55" s="144" t="s">
        <v>4</v>
      </c>
      <c r="AB55" s="145">
        <v>200</v>
      </c>
      <c r="AC55" s="206"/>
      <c r="AD55" s="368">
        <v>16494.294255434299</v>
      </c>
      <c r="AE55" s="368">
        <v>17735.912804496798</v>
      </c>
      <c r="AF55" s="368">
        <v>21153.631231653053</v>
      </c>
      <c r="AG55" s="368">
        <v>22922.730081377937</v>
      </c>
      <c r="AH55" s="368">
        <v>24089.664807940437</v>
      </c>
      <c r="AI55" s="368">
        <v>27301.806186846687</v>
      </c>
    </row>
    <row r="56" spans="1:50" ht="14.25">
      <c r="D56" s="166">
        <v>200</v>
      </c>
      <c r="E56" s="148" t="s">
        <v>4</v>
      </c>
      <c r="F56" s="149">
        <v>200</v>
      </c>
      <c r="G56" s="131">
        <v>7420000</v>
      </c>
      <c r="H56" s="132"/>
      <c r="I56" s="133"/>
      <c r="J56" s="131">
        <v>7700000</v>
      </c>
      <c r="K56" s="132"/>
      <c r="L56" s="133"/>
      <c r="M56" s="132"/>
      <c r="N56" s="133"/>
      <c r="O56" s="132"/>
      <c r="P56" s="133"/>
      <c r="Q56" s="131">
        <v>9450000</v>
      </c>
      <c r="R56" s="132"/>
      <c r="S56" s="133"/>
      <c r="T56" s="134">
        <v>9830000</v>
      </c>
      <c r="U56" s="23"/>
      <c r="V56" s="24"/>
      <c r="W56" s="514"/>
      <c r="X56" s="514"/>
      <c r="Y56" s="514"/>
      <c r="Z56" s="147">
        <v>200</v>
      </c>
      <c r="AA56" s="148" t="s">
        <v>4</v>
      </c>
      <c r="AB56" s="149">
        <v>200</v>
      </c>
      <c r="AC56" s="195"/>
      <c r="AD56" s="368">
        <v>19493.256847331442</v>
      </c>
      <c r="AE56" s="368">
        <v>20960.624223496216</v>
      </c>
      <c r="AF56" s="368">
        <v>24999.746001044514</v>
      </c>
      <c r="AG56" s="368">
        <v>27090.499187083013</v>
      </c>
      <c r="AH56" s="368">
        <v>28469.603863929606</v>
      </c>
      <c r="AI56" s="368">
        <v>32265.77094809154</v>
      </c>
    </row>
    <row r="57" spans="1:50" ht="14.25"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332"/>
      <c r="W57" s="514"/>
      <c r="X57" s="514"/>
      <c r="Y57" s="514"/>
      <c r="Z57" s="256"/>
      <c r="AA57" s="256"/>
      <c r="AB57" s="256"/>
      <c r="AC57" s="256"/>
      <c r="AD57" s="433">
        <v>0.8</v>
      </c>
      <c r="AE57" s="424"/>
      <c r="AF57" s="424"/>
      <c r="AG57" s="462"/>
      <c r="AH57" s="462"/>
      <c r="AI57" s="424"/>
    </row>
    <row r="58" spans="1:50" ht="18" customHeight="1">
      <c r="D58" s="49"/>
      <c r="E58" s="49"/>
      <c r="F58" s="49"/>
      <c r="G58" s="49"/>
      <c r="H58" s="4"/>
      <c r="I58" s="4"/>
      <c r="J58" s="49"/>
      <c r="K58" s="4"/>
      <c r="L58" s="4"/>
      <c r="M58" s="4"/>
      <c r="N58" s="4"/>
      <c r="O58" s="4"/>
      <c r="P58" s="4"/>
      <c r="Q58" s="49"/>
      <c r="R58" s="4"/>
      <c r="S58" s="4"/>
      <c r="T58" s="49"/>
      <c r="U58" s="4"/>
      <c r="V58" s="4"/>
      <c r="W58" s="334"/>
      <c r="X58" s="334"/>
      <c r="Y58" s="334"/>
      <c r="Z58" s="49"/>
      <c r="AA58" s="49"/>
      <c r="AB58" s="49"/>
      <c r="AC58" s="49"/>
      <c r="AD58" s="400"/>
      <c r="AE58" s="400"/>
      <c r="AF58" s="400"/>
      <c r="AG58" s="400"/>
      <c r="AH58" s="400"/>
      <c r="AI58" s="400"/>
    </row>
    <row r="59" spans="1:50" ht="14.25">
      <c r="A59" s="537" t="s">
        <v>12</v>
      </c>
      <c r="B59" s="538"/>
      <c r="C59" s="13" t="s">
        <v>6</v>
      </c>
      <c r="D59" s="545" t="s">
        <v>59</v>
      </c>
      <c r="E59" s="546"/>
      <c r="F59" s="506"/>
      <c r="G59" s="236" t="s">
        <v>55</v>
      </c>
      <c r="H59" s="232" t="s">
        <v>2</v>
      </c>
      <c r="I59" s="233" t="s">
        <v>3</v>
      </c>
      <c r="J59" s="236" t="s">
        <v>56</v>
      </c>
      <c r="K59" s="232" t="s">
        <v>2</v>
      </c>
      <c r="L59" s="233" t="s">
        <v>3</v>
      </c>
      <c r="M59" s="232" t="s">
        <v>2</v>
      </c>
      <c r="N59" s="233" t="s">
        <v>3</v>
      </c>
      <c r="O59" s="232" t="s">
        <v>2</v>
      </c>
      <c r="P59" s="232" t="s">
        <v>3</v>
      </c>
      <c r="Q59" s="236" t="s">
        <v>57</v>
      </c>
      <c r="R59" s="232" t="s">
        <v>2</v>
      </c>
      <c r="S59" s="232" t="s">
        <v>3</v>
      </c>
      <c r="T59" s="233" t="s">
        <v>58</v>
      </c>
      <c r="U59" s="14" t="s">
        <v>2</v>
      </c>
      <c r="V59" s="14" t="s">
        <v>3</v>
      </c>
      <c r="W59" s="537" t="s">
        <v>12</v>
      </c>
      <c r="X59" s="538"/>
      <c r="Y59" s="13" t="s">
        <v>6</v>
      </c>
      <c r="Z59" s="507" t="s">
        <v>59</v>
      </c>
      <c r="AA59" s="507"/>
      <c r="AB59" s="507"/>
      <c r="AC59" s="338"/>
      <c r="AD59" s="393" t="s">
        <v>56</v>
      </c>
      <c r="AE59" s="393" t="s">
        <v>84</v>
      </c>
      <c r="AF59" s="393" t="s">
        <v>90</v>
      </c>
      <c r="AG59" s="393" t="s">
        <v>56</v>
      </c>
      <c r="AH59" s="401" t="s">
        <v>84</v>
      </c>
      <c r="AI59" s="393" t="s">
        <v>90</v>
      </c>
    </row>
    <row r="60" spans="1:50" ht="14.25">
      <c r="A60" s="540"/>
      <c r="B60" s="540"/>
      <c r="C60" s="541"/>
      <c r="D60" s="160">
        <v>120</v>
      </c>
      <c r="E60" s="161" t="s">
        <v>4</v>
      </c>
      <c r="F60" s="158">
        <v>200</v>
      </c>
      <c r="G60" s="123">
        <v>4560000</v>
      </c>
      <c r="H60" s="124"/>
      <c r="I60" s="125"/>
      <c r="J60" s="123">
        <v>5130000</v>
      </c>
      <c r="K60" s="124"/>
      <c r="L60" s="125"/>
      <c r="M60" s="124"/>
      <c r="N60" s="125"/>
      <c r="O60" s="124"/>
      <c r="P60" s="125"/>
      <c r="Q60" s="123">
        <v>6770000</v>
      </c>
      <c r="R60" s="124"/>
      <c r="S60" s="125"/>
      <c r="T60" s="126">
        <v>7140000</v>
      </c>
      <c r="U60" s="39"/>
      <c r="V60" s="19"/>
      <c r="W60" s="514"/>
      <c r="X60" s="514"/>
      <c r="Y60" s="514"/>
      <c r="Z60" s="156">
        <v>120</v>
      </c>
      <c r="AA60" s="161" t="s">
        <v>4</v>
      </c>
      <c r="AB60" s="158">
        <v>200</v>
      </c>
      <c r="AC60" s="259"/>
      <c r="AD60" s="368">
        <v>13410.671658427789</v>
      </c>
      <c r="AE60" s="368">
        <v>14388.916575870971</v>
      </c>
      <c r="AF60" s="368">
        <v>17081.664427569842</v>
      </c>
      <c r="AG60" s="368">
        <v>17298.631975039774</v>
      </c>
      <c r="AH60" s="368">
        <v>18218.035092937505</v>
      </c>
      <c r="AI60" s="368">
        <v>20748.813149045454</v>
      </c>
    </row>
    <row r="61" spans="1:50" ht="14.25">
      <c r="A61" s="542"/>
      <c r="B61" s="542"/>
      <c r="C61" s="543"/>
      <c r="D61" s="162">
        <v>140</v>
      </c>
      <c r="E61" s="144" t="s">
        <v>4</v>
      </c>
      <c r="F61" s="145">
        <v>200</v>
      </c>
      <c r="G61" s="127">
        <v>6180000</v>
      </c>
      <c r="H61" s="129"/>
      <c r="I61" s="130"/>
      <c r="J61" s="127">
        <v>6820000</v>
      </c>
      <c r="K61" s="129"/>
      <c r="L61" s="130"/>
      <c r="M61" s="129"/>
      <c r="N61" s="130"/>
      <c r="O61" s="129"/>
      <c r="P61" s="130"/>
      <c r="Q61" s="127">
        <v>8530000</v>
      </c>
      <c r="R61" s="129"/>
      <c r="S61" s="130"/>
      <c r="T61" s="128">
        <v>8900000</v>
      </c>
      <c r="U61" s="4"/>
      <c r="V61" s="22"/>
      <c r="W61" s="514"/>
      <c r="X61" s="514"/>
      <c r="Y61" s="514"/>
      <c r="Z61" s="143">
        <v>140</v>
      </c>
      <c r="AA61" s="144" t="s">
        <v>4</v>
      </c>
      <c r="AB61" s="145">
        <v>200</v>
      </c>
      <c r="AC61" s="259"/>
      <c r="AD61" s="368">
        <v>15087.005615731263</v>
      </c>
      <c r="AE61" s="368">
        <v>16187.531147854843</v>
      </c>
      <c r="AF61" s="368">
        <v>19216.872481016071</v>
      </c>
      <c r="AG61" s="368">
        <v>19460.960971919743</v>
      </c>
      <c r="AH61" s="368">
        <v>20495.289479554693</v>
      </c>
      <c r="AI61" s="368">
        <v>23342.414792676136</v>
      </c>
    </row>
    <row r="62" spans="1:50">
      <c r="D62" s="163">
        <v>160</v>
      </c>
      <c r="E62" s="164" t="s">
        <v>4</v>
      </c>
      <c r="F62" s="165">
        <v>200</v>
      </c>
      <c r="G62" s="116">
        <v>6440000</v>
      </c>
      <c r="H62" s="116">
        <v>140000</v>
      </c>
      <c r="I62" s="116">
        <v>11000</v>
      </c>
      <c r="J62" s="116">
        <v>7080000</v>
      </c>
      <c r="K62" s="116">
        <v>170000</v>
      </c>
      <c r="L62" s="116">
        <v>12500</v>
      </c>
      <c r="M62" s="116">
        <v>190000</v>
      </c>
      <c r="N62" s="116">
        <v>14000</v>
      </c>
      <c r="O62" s="116">
        <v>330000</v>
      </c>
      <c r="P62" s="116">
        <v>19500</v>
      </c>
      <c r="Q62" s="116">
        <v>8780000</v>
      </c>
      <c r="R62" s="116">
        <v>210000</v>
      </c>
      <c r="S62" s="116">
        <v>15500</v>
      </c>
      <c r="T62" s="117">
        <v>9160000</v>
      </c>
      <c r="U62" s="16">
        <v>220000</v>
      </c>
      <c r="V62" s="16">
        <v>16000</v>
      </c>
      <c r="W62" s="514"/>
      <c r="X62" s="514"/>
      <c r="Y62" s="514"/>
      <c r="Z62" s="315">
        <v>160</v>
      </c>
      <c r="AA62" s="316" t="s">
        <v>4</v>
      </c>
      <c r="AB62" s="317">
        <v>200</v>
      </c>
      <c r="AC62" s="323"/>
      <c r="AD62" s="369">
        <v>16763.339573034737</v>
      </c>
      <c r="AE62" s="369">
        <v>17986.145719838714</v>
      </c>
      <c r="AF62" s="369">
        <v>21352.0805344623</v>
      </c>
      <c r="AG62" s="369">
        <v>21623.289968799716</v>
      </c>
      <c r="AH62" s="369">
        <v>22772.54386617188</v>
      </c>
      <c r="AI62" s="369">
        <v>25936.016436306818</v>
      </c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</row>
    <row r="63" spans="1:50" ht="14.25">
      <c r="D63" s="162">
        <v>180</v>
      </c>
      <c r="E63" s="144" t="s">
        <v>4</v>
      </c>
      <c r="F63" s="145">
        <v>200</v>
      </c>
      <c r="G63" s="127">
        <v>6950000</v>
      </c>
      <c r="H63" s="129"/>
      <c r="I63" s="130"/>
      <c r="J63" s="127">
        <v>7590000</v>
      </c>
      <c r="K63" s="129"/>
      <c r="L63" s="130"/>
      <c r="M63" s="129"/>
      <c r="N63" s="130"/>
      <c r="O63" s="129"/>
      <c r="P63" s="130"/>
      <c r="Q63" s="127">
        <v>9290000</v>
      </c>
      <c r="R63" s="129"/>
      <c r="S63" s="130"/>
      <c r="T63" s="128">
        <v>9670000</v>
      </c>
      <c r="U63" s="4"/>
      <c r="V63" s="22"/>
      <c r="W63" s="514"/>
      <c r="X63" s="514"/>
      <c r="Y63" s="514"/>
      <c r="Z63" s="143">
        <v>180</v>
      </c>
      <c r="AA63" s="144" t="s">
        <v>4</v>
      </c>
      <c r="AB63" s="145">
        <v>200</v>
      </c>
      <c r="AC63" s="259"/>
      <c r="AD63" s="368">
        <v>18439.673530338212</v>
      </c>
      <c r="AE63" s="368">
        <v>19784.760291822586</v>
      </c>
      <c r="AF63" s="368">
        <v>23487.288587908533</v>
      </c>
      <c r="AG63" s="368">
        <v>23785.618965679689</v>
      </c>
      <c r="AH63" s="368">
        <v>25049.798252789071</v>
      </c>
      <c r="AI63" s="368">
        <v>28529.618079937503</v>
      </c>
    </row>
    <row r="64" spans="1:50" ht="14.25">
      <c r="D64" s="166">
        <v>200</v>
      </c>
      <c r="E64" s="148" t="s">
        <v>4</v>
      </c>
      <c r="F64" s="149">
        <v>200</v>
      </c>
      <c r="G64" s="131">
        <v>7990000</v>
      </c>
      <c r="H64" s="132"/>
      <c r="I64" s="133"/>
      <c r="J64" s="131">
        <v>8270000</v>
      </c>
      <c r="K64" s="132"/>
      <c r="L64" s="133"/>
      <c r="M64" s="132"/>
      <c r="N64" s="133"/>
      <c r="O64" s="132"/>
      <c r="P64" s="133"/>
      <c r="Q64" s="131">
        <v>10020000</v>
      </c>
      <c r="R64" s="132"/>
      <c r="S64" s="133"/>
      <c r="T64" s="134">
        <v>10400000</v>
      </c>
      <c r="U64" s="23"/>
      <c r="V64" s="24"/>
      <c r="W64" s="514"/>
      <c r="X64" s="514"/>
      <c r="Y64" s="514"/>
      <c r="Z64" s="147">
        <v>200</v>
      </c>
      <c r="AA64" s="148" t="s">
        <v>4</v>
      </c>
      <c r="AB64" s="149">
        <v>200</v>
      </c>
      <c r="AC64" s="259"/>
      <c r="AD64" s="368">
        <v>21792.341444945159</v>
      </c>
      <c r="AE64" s="368">
        <v>23381.989435790329</v>
      </c>
      <c r="AF64" s="368">
        <v>27757.704694800992</v>
      </c>
      <c r="AG64" s="368">
        <v>28110.27695943963</v>
      </c>
      <c r="AH64" s="368">
        <v>29604.307026023445</v>
      </c>
      <c r="AI64" s="368">
        <v>33716.821367198863</v>
      </c>
    </row>
    <row r="65" spans="1:35" ht="21" customHeight="1"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332"/>
      <c r="W65" s="514"/>
      <c r="X65" s="514"/>
      <c r="Y65" s="514"/>
      <c r="Z65" s="557"/>
      <c r="AA65" s="558"/>
      <c r="AB65" s="558"/>
      <c r="AC65" s="558"/>
      <c r="AD65" s="558"/>
      <c r="AE65" s="558"/>
      <c r="AF65" s="558"/>
      <c r="AG65" s="558"/>
      <c r="AH65" s="558"/>
      <c r="AI65" s="559"/>
    </row>
    <row r="66" spans="1:35" ht="9.75" customHeight="1"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332"/>
      <c r="W66" s="326"/>
      <c r="X66" s="326"/>
      <c r="Y66" s="326"/>
      <c r="Z66" s="256"/>
      <c r="AA66" s="256"/>
      <c r="AB66" s="256"/>
      <c r="AC66" s="355"/>
      <c r="AD66" s="256"/>
      <c r="AE66" s="256"/>
      <c r="AF66" s="256"/>
      <c r="AG66" s="256"/>
      <c r="AH66" s="256"/>
      <c r="AI66" s="256"/>
    </row>
    <row r="67" spans="1:35"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332"/>
      <c r="W67" s="519"/>
      <c r="X67" s="519"/>
      <c r="Y67" s="519"/>
      <c r="Z67" s="555" t="s">
        <v>88</v>
      </c>
      <c r="AA67" s="556"/>
      <c r="AB67" s="556"/>
      <c r="AC67" s="556"/>
      <c r="AD67" s="556"/>
      <c r="AE67" s="556"/>
      <c r="AF67" s="556"/>
      <c r="AG67" s="556"/>
      <c r="AH67" s="556"/>
      <c r="AI67" s="347"/>
    </row>
    <row r="68" spans="1:35"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332"/>
      <c r="W68" s="522"/>
      <c r="X68" s="522"/>
      <c r="Y68" s="522"/>
      <c r="Z68" s="556"/>
      <c r="AA68" s="556"/>
      <c r="AB68" s="556"/>
      <c r="AC68" s="556"/>
      <c r="AD68" s="556"/>
      <c r="AE68" s="556"/>
      <c r="AF68" s="556"/>
      <c r="AG68" s="556"/>
      <c r="AH68" s="556"/>
      <c r="AI68" s="347"/>
    </row>
    <row r="69" spans="1:35" ht="25.5" customHeight="1">
      <c r="E69" s="106"/>
      <c r="G69" s="27"/>
      <c r="H69" s="28"/>
      <c r="I69" s="29"/>
      <c r="J69" s="27"/>
      <c r="K69" s="28"/>
      <c r="L69" s="29"/>
      <c r="M69" s="28"/>
      <c r="N69" s="29"/>
      <c r="O69" s="28"/>
      <c r="P69" s="29"/>
      <c r="Q69" s="27"/>
      <c r="R69" s="28"/>
      <c r="S69" s="29"/>
      <c r="T69" s="27"/>
      <c r="U69" s="28"/>
      <c r="V69" s="29"/>
      <c r="W69" s="525"/>
      <c r="X69" s="525"/>
      <c r="Y69" s="525"/>
      <c r="Z69" s="556"/>
      <c r="AA69" s="556"/>
      <c r="AB69" s="556"/>
      <c r="AC69" s="556"/>
      <c r="AD69" s="556"/>
      <c r="AE69" s="556"/>
      <c r="AF69" s="556"/>
      <c r="AG69" s="556"/>
      <c r="AH69" s="556"/>
      <c r="AI69" s="347"/>
    </row>
    <row r="70" spans="1:35" ht="16.5" customHeight="1">
      <c r="E70" s="106"/>
      <c r="G70" s="27"/>
      <c r="H70" s="28"/>
      <c r="I70" s="29"/>
      <c r="J70" s="27"/>
      <c r="K70" s="28"/>
      <c r="L70" s="29"/>
      <c r="M70" s="28"/>
      <c r="N70" s="29"/>
      <c r="O70" s="28"/>
      <c r="P70" s="29"/>
      <c r="Q70" s="27"/>
      <c r="R70" s="28"/>
      <c r="S70" s="29"/>
      <c r="T70" s="27"/>
      <c r="U70" s="28"/>
      <c r="V70" s="29"/>
      <c r="W70" s="64"/>
      <c r="X70" s="64"/>
      <c r="Y70" s="64"/>
      <c r="Z70" s="286"/>
      <c r="AA70" s="287"/>
      <c r="AB70" s="287"/>
      <c r="AC70" s="287"/>
      <c r="AD70" s="287"/>
      <c r="AE70" s="287"/>
      <c r="AF70" s="287"/>
      <c r="AG70" s="287"/>
      <c r="AH70" s="287"/>
      <c r="AI70" s="288"/>
    </row>
    <row r="71" spans="1:35" ht="17.25" customHeight="1">
      <c r="E71" s="106"/>
      <c r="G71" s="27"/>
      <c r="H71" s="28"/>
      <c r="I71" s="29"/>
      <c r="J71" s="27"/>
      <c r="K71" s="28"/>
      <c r="L71" s="29"/>
      <c r="M71" s="28"/>
      <c r="N71" s="29"/>
      <c r="O71" s="28"/>
      <c r="P71" s="29"/>
      <c r="Q71" s="27"/>
      <c r="R71" s="28"/>
      <c r="S71" s="29"/>
      <c r="T71" s="27"/>
      <c r="U71" s="28"/>
      <c r="V71" s="29"/>
      <c r="W71" s="67"/>
      <c r="X71" s="67"/>
      <c r="Y71" s="67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</row>
    <row r="72" spans="1:35" ht="12.75" customHeight="1">
      <c r="E72" s="106"/>
      <c r="G72" s="27"/>
      <c r="H72" s="28"/>
      <c r="I72" s="29"/>
      <c r="J72" s="27"/>
      <c r="K72" s="28"/>
      <c r="L72" s="29"/>
      <c r="M72" s="28"/>
      <c r="N72" s="29"/>
      <c r="O72" s="28"/>
      <c r="P72" s="29"/>
      <c r="Q72" s="27"/>
      <c r="R72" s="28"/>
      <c r="S72" s="29"/>
      <c r="T72" s="27"/>
      <c r="U72" s="28"/>
      <c r="V72" s="29"/>
      <c r="W72" s="67"/>
      <c r="X72" s="67"/>
      <c r="Y72" s="67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</row>
    <row r="73" spans="1:35" ht="11.25" customHeight="1">
      <c r="E73" s="106"/>
      <c r="G73" s="27"/>
      <c r="H73" s="28"/>
      <c r="I73" s="29"/>
      <c r="J73" s="27"/>
      <c r="K73" s="28"/>
      <c r="L73" s="29"/>
      <c r="M73" s="28"/>
      <c r="N73" s="29"/>
      <c r="O73" s="28"/>
      <c r="P73" s="29"/>
      <c r="Q73" s="27"/>
      <c r="R73" s="28"/>
      <c r="S73" s="29"/>
      <c r="T73" s="27"/>
      <c r="U73" s="28"/>
      <c r="V73" s="29"/>
      <c r="W73" s="327"/>
      <c r="X73" s="327"/>
      <c r="Y73" s="327"/>
      <c r="Z73" s="333"/>
      <c r="AA73" s="333"/>
      <c r="AB73" s="333"/>
      <c r="AC73" s="333"/>
      <c r="AD73" s="333"/>
      <c r="AE73" s="333"/>
      <c r="AF73" s="341"/>
      <c r="AG73" s="333"/>
      <c r="AH73" s="333"/>
      <c r="AI73" s="347"/>
    </row>
    <row r="74" spans="1:35" ht="12.75" hidden="1" customHeight="1">
      <c r="E74" s="106"/>
      <c r="G74" s="27"/>
      <c r="H74" s="28"/>
      <c r="I74" s="29"/>
      <c r="J74" s="27"/>
      <c r="K74" s="28"/>
      <c r="L74" s="29"/>
      <c r="M74" s="28"/>
      <c r="N74" s="29"/>
      <c r="O74" s="28"/>
      <c r="P74" s="29"/>
      <c r="Q74" s="27"/>
      <c r="R74" s="28"/>
      <c r="S74" s="29"/>
      <c r="T74" s="27"/>
      <c r="U74" s="28"/>
      <c r="V74" s="29"/>
      <c r="W74" s="327"/>
      <c r="X74" s="327"/>
      <c r="Y74" s="327"/>
      <c r="Z74" s="333"/>
      <c r="AA74" s="333"/>
      <c r="AB74" s="333"/>
      <c r="AC74" s="333"/>
      <c r="AD74" s="333"/>
      <c r="AE74" s="333"/>
      <c r="AF74" s="341"/>
      <c r="AG74" s="333"/>
      <c r="AH74" s="333"/>
      <c r="AI74" s="347"/>
    </row>
    <row r="75" spans="1:35" ht="14.25">
      <c r="A75" s="537" t="s">
        <v>13</v>
      </c>
      <c r="B75" s="538"/>
      <c r="C75" s="13" t="s">
        <v>11</v>
      </c>
      <c r="D75" s="545" t="s">
        <v>59</v>
      </c>
      <c r="E75" s="546"/>
      <c r="F75" s="506"/>
      <c r="G75" s="236" t="s">
        <v>55</v>
      </c>
      <c r="H75" s="232" t="s">
        <v>2</v>
      </c>
      <c r="I75" s="233" t="s">
        <v>3</v>
      </c>
      <c r="J75" s="236" t="s">
        <v>56</v>
      </c>
      <c r="K75" s="232" t="s">
        <v>2</v>
      </c>
      <c r="L75" s="233" t="s">
        <v>3</v>
      </c>
      <c r="M75" s="232" t="s">
        <v>2</v>
      </c>
      <c r="N75" s="233" t="s">
        <v>3</v>
      </c>
      <c r="O75" s="232" t="s">
        <v>2</v>
      </c>
      <c r="P75" s="232" t="s">
        <v>3</v>
      </c>
      <c r="Q75" s="236" t="s">
        <v>57</v>
      </c>
      <c r="R75" s="232" t="s">
        <v>2</v>
      </c>
      <c r="S75" s="232" t="s">
        <v>3</v>
      </c>
      <c r="T75" s="233" t="s">
        <v>58</v>
      </c>
      <c r="U75" s="14" t="s">
        <v>2</v>
      </c>
      <c r="V75" s="14" t="s">
        <v>3</v>
      </c>
      <c r="W75" s="544" t="s">
        <v>13</v>
      </c>
      <c r="X75" s="544"/>
      <c r="Y75" s="13" t="s">
        <v>11</v>
      </c>
      <c r="Z75" s="507" t="s">
        <v>59</v>
      </c>
      <c r="AA75" s="507"/>
      <c r="AB75" s="507"/>
      <c r="AC75" s="331"/>
      <c r="AD75" s="236" t="s">
        <v>56</v>
      </c>
      <c r="AE75" s="236" t="s">
        <v>84</v>
      </c>
      <c r="AF75" s="236" t="s">
        <v>90</v>
      </c>
      <c r="AG75" s="236" t="s">
        <v>56</v>
      </c>
      <c r="AH75" s="352" t="s">
        <v>84</v>
      </c>
      <c r="AI75" s="236" t="s">
        <v>90</v>
      </c>
    </row>
    <row r="76" spans="1:35" ht="14.25">
      <c r="A76" s="540"/>
      <c r="B76" s="540"/>
      <c r="C76" s="541"/>
      <c r="D76" s="160">
        <v>120</v>
      </c>
      <c r="E76" s="161" t="s">
        <v>4</v>
      </c>
      <c r="F76" s="158">
        <v>200</v>
      </c>
      <c r="G76" s="123">
        <v>5420000</v>
      </c>
      <c r="H76" s="124"/>
      <c r="I76" s="125"/>
      <c r="J76" s="123">
        <v>5990000</v>
      </c>
      <c r="K76" s="124"/>
      <c r="L76" s="125"/>
      <c r="M76" s="124"/>
      <c r="N76" s="125"/>
      <c r="O76" s="124"/>
      <c r="P76" s="125"/>
      <c r="Q76" s="123">
        <v>7630000</v>
      </c>
      <c r="R76" s="124"/>
      <c r="S76" s="125"/>
      <c r="T76" s="126">
        <v>8000000</v>
      </c>
      <c r="U76" s="39"/>
      <c r="V76" s="19"/>
      <c r="W76" s="514"/>
      <c r="X76" s="514"/>
      <c r="Y76" s="514"/>
      <c r="Z76" s="402">
        <v>120</v>
      </c>
      <c r="AA76" s="418" t="s">
        <v>4</v>
      </c>
      <c r="AB76" s="372">
        <v>200</v>
      </c>
      <c r="AC76" s="425"/>
      <c r="AD76" s="368">
        <v>13598.739223497671</v>
      </c>
      <c r="AE76" s="368">
        <v>14526.817734918128</v>
      </c>
      <c r="AF76" s="368">
        <v>17081.475953196539</v>
      </c>
      <c r="AG76" s="368">
        <v>18904.652947914943</v>
      </c>
      <c r="AH76" s="368">
        <v>19811.797357574036</v>
      </c>
      <c r="AI76" s="368">
        <v>22308.831706267218</v>
      </c>
    </row>
    <row r="77" spans="1:35" ht="14.25">
      <c r="A77" s="542"/>
      <c r="B77" s="542"/>
      <c r="C77" s="543"/>
      <c r="D77" s="162">
        <v>140</v>
      </c>
      <c r="E77" s="144" t="s">
        <v>4</v>
      </c>
      <c r="F77" s="145">
        <v>200</v>
      </c>
      <c r="G77" s="127">
        <v>6890000</v>
      </c>
      <c r="H77" s="129"/>
      <c r="I77" s="130"/>
      <c r="J77" s="127">
        <v>7530000</v>
      </c>
      <c r="K77" s="129"/>
      <c r="L77" s="130"/>
      <c r="M77" s="129"/>
      <c r="N77" s="130"/>
      <c r="O77" s="129"/>
      <c r="P77" s="130"/>
      <c r="Q77" s="127">
        <v>9230000</v>
      </c>
      <c r="R77" s="129"/>
      <c r="S77" s="130"/>
      <c r="T77" s="128">
        <v>9610000</v>
      </c>
      <c r="U77" s="4"/>
      <c r="V77" s="22"/>
      <c r="W77" s="514"/>
      <c r="X77" s="514"/>
      <c r="Y77" s="514"/>
      <c r="Z77" s="407">
        <v>140</v>
      </c>
      <c r="AA77" s="379" t="s">
        <v>4</v>
      </c>
      <c r="AB77" s="380">
        <v>200</v>
      </c>
      <c r="AC77" s="430"/>
      <c r="AD77" s="368">
        <v>15298.581626434878</v>
      </c>
      <c r="AE77" s="368">
        <v>16342.669951782893</v>
      </c>
      <c r="AF77" s="368">
        <v>19216.660447346108</v>
      </c>
      <c r="AG77" s="368">
        <v>21267.73456640431</v>
      </c>
      <c r="AH77" s="368">
        <v>22288.272027270792</v>
      </c>
      <c r="AI77" s="368">
        <v>25097.435669550621</v>
      </c>
    </row>
    <row r="78" spans="1:35" s="300" customFormat="1">
      <c r="A78" s="542"/>
      <c r="B78" s="542"/>
      <c r="C78" s="543"/>
      <c r="D78" s="301">
        <v>160</v>
      </c>
      <c r="E78" s="302" t="s">
        <v>4</v>
      </c>
      <c r="F78" s="303">
        <v>200</v>
      </c>
      <c r="G78" s="304">
        <v>7400000</v>
      </c>
      <c r="H78" s="304">
        <v>140000</v>
      </c>
      <c r="I78" s="304">
        <v>12500</v>
      </c>
      <c r="J78" s="304">
        <v>8040000</v>
      </c>
      <c r="K78" s="304">
        <v>170000</v>
      </c>
      <c r="L78" s="304">
        <v>14000</v>
      </c>
      <c r="M78" s="304">
        <v>190000</v>
      </c>
      <c r="N78" s="304">
        <v>15500</v>
      </c>
      <c r="O78" s="304">
        <v>330000</v>
      </c>
      <c r="P78" s="304">
        <v>21000</v>
      </c>
      <c r="Q78" s="304">
        <v>9750000</v>
      </c>
      <c r="R78" s="304">
        <v>210000</v>
      </c>
      <c r="S78" s="304">
        <v>17000</v>
      </c>
      <c r="T78" s="307">
        <v>10120000</v>
      </c>
      <c r="U78" s="314">
        <v>220000</v>
      </c>
      <c r="V78" s="314">
        <v>18000</v>
      </c>
      <c r="W78" s="514"/>
      <c r="X78" s="514"/>
      <c r="Y78" s="514"/>
      <c r="Z78" s="403">
        <v>160</v>
      </c>
      <c r="AA78" s="375" t="s">
        <v>4</v>
      </c>
      <c r="AB78" s="376">
        <v>200</v>
      </c>
      <c r="AC78" s="431"/>
      <c r="AD78" s="369">
        <v>16998.424029372087</v>
      </c>
      <c r="AE78" s="369">
        <v>18158.522168647658</v>
      </c>
      <c r="AF78" s="369">
        <v>21351.844941495674</v>
      </c>
      <c r="AG78" s="369">
        <v>23630.816184893676</v>
      </c>
      <c r="AH78" s="369">
        <v>24764.746696967544</v>
      </c>
      <c r="AI78" s="369">
        <v>27886.039632834021</v>
      </c>
    </row>
    <row r="79" spans="1:35" ht="14.25">
      <c r="A79" s="542"/>
      <c r="B79" s="542"/>
      <c r="C79" s="543"/>
      <c r="D79" s="162">
        <v>180</v>
      </c>
      <c r="E79" s="144" t="s">
        <v>4</v>
      </c>
      <c r="F79" s="145">
        <v>200</v>
      </c>
      <c r="G79" s="127">
        <v>7910000</v>
      </c>
      <c r="H79" s="129"/>
      <c r="I79" s="130"/>
      <c r="J79" s="127">
        <v>8550000</v>
      </c>
      <c r="K79" s="129"/>
      <c r="L79" s="130"/>
      <c r="M79" s="129"/>
      <c r="N79" s="130"/>
      <c r="O79" s="129"/>
      <c r="P79" s="130"/>
      <c r="Q79" s="127">
        <v>10260000</v>
      </c>
      <c r="R79" s="129"/>
      <c r="S79" s="130"/>
      <c r="T79" s="128">
        <v>10630000</v>
      </c>
      <c r="U79" s="4"/>
      <c r="V79" s="22"/>
      <c r="W79" s="514"/>
      <c r="X79" s="514"/>
      <c r="Y79" s="514"/>
      <c r="Z79" s="407">
        <v>180</v>
      </c>
      <c r="AA79" s="379" t="s">
        <v>4</v>
      </c>
      <c r="AB79" s="380">
        <v>200</v>
      </c>
      <c r="AC79" s="430"/>
      <c r="AD79" s="368">
        <v>18698.266432309298</v>
      </c>
      <c r="AE79" s="368">
        <v>19974.374385512427</v>
      </c>
      <c r="AF79" s="368">
        <v>23487.029435645243</v>
      </c>
      <c r="AG79" s="368">
        <v>25993.897803383046</v>
      </c>
      <c r="AH79" s="368">
        <v>27241.2213666643</v>
      </c>
      <c r="AI79" s="368">
        <v>30674.643596117425</v>
      </c>
    </row>
    <row r="80" spans="1:35" ht="15" customHeight="1">
      <c r="D80" s="166">
        <v>200</v>
      </c>
      <c r="E80" s="148" t="s">
        <v>4</v>
      </c>
      <c r="F80" s="149">
        <v>200</v>
      </c>
      <c r="G80" s="131">
        <v>8560000</v>
      </c>
      <c r="H80" s="132"/>
      <c r="I80" s="133"/>
      <c r="J80" s="131">
        <v>9130000</v>
      </c>
      <c r="K80" s="132"/>
      <c r="L80" s="133"/>
      <c r="M80" s="132"/>
      <c r="N80" s="133"/>
      <c r="O80" s="132"/>
      <c r="P80" s="133"/>
      <c r="Q80" s="131">
        <v>10880000</v>
      </c>
      <c r="R80" s="132"/>
      <c r="S80" s="133"/>
      <c r="T80" s="134">
        <v>11250000</v>
      </c>
      <c r="U80" s="23"/>
      <c r="V80" s="24"/>
      <c r="W80" s="514"/>
      <c r="X80" s="514"/>
      <c r="Y80" s="514"/>
      <c r="Z80" s="404">
        <v>200</v>
      </c>
      <c r="AA80" s="382" t="s">
        <v>4</v>
      </c>
      <c r="AB80" s="383">
        <v>200</v>
      </c>
      <c r="AC80" s="427"/>
      <c r="AD80" s="368">
        <v>22097.951238183712</v>
      </c>
      <c r="AE80" s="368">
        <v>23606.078819241957</v>
      </c>
      <c r="AF80" s="368">
        <v>27757.398423944378</v>
      </c>
      <c r="AG80" s="368">
        <v>30720.061040361779</v>
      </c>
      <c r="AH80" s="368">
        <v>32194.170706057808</v>
      </c>
      <c r="AI80" s="368">
        <v>36251.851522684228</v>
      </c>
    </row>
    <row r="81" spans="1:52" ht="14.25">
      <c r="D81" s="41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3"/>
      <c r="W81" s="514"/>
      <c r="X81" s="514"/>
      <c r="Y81" s="514"/>
      <c r="Z81" s="432"/>
      <c r="AA81" s="432"/>
      <c r="AB81" s="432"/>
      <c r="AC81" s="432"/>
      <c r="AD81" s="433"/>
      <c r="AE81" s="432"/>
      <c r="AF81" s="432"/>
      <c r="AG81" s="432"/>
      <c r="AH81" s="432"/>
      <c r="AI81" s="432"/>
    </row>
    <row r="82" spans="1:52" ht="12" customHeight="1"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334"/>
      <c r="X82" s="334"/>
      <c r="Y82" s="334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</row>
    <row r="83" spans="1:52" ht="14.25">
      <c r="A83" s="537" t="s">
        <v>14</v>
      </c>
      <c r="B83" s="538"/>
      <c r="C83" s="13" t="s">
        <v>15</v>
      </c>
      <c r="D83" s="545" t="s">
        <v>59</v>
      </c>
      <c r="E83" s="546"/>
      <c r="F83" s="506"/>
      <c r="G83" s="236" t="s">
        <v>55</v>
      </c>
      <c r="H83" s="232" t="s">
        <v>2</v>
      </c>
      <c r="I83" s="233" t="s">
        <v>3</v>
      </c>
      <c r="J83" s="236" t="s">
        <v>56</v>
      </c>
      <c r="K83" s="232" t="s">
        <v>2</v>
      </c>
      <c r="L83" s="233" t="s">
        <v>3</v>
      </c>
      <c r="M83" s="232" t="s">
        <v>2</v>
      </c>
      <c r="N83" s="233" t="s">
        <v>3</v>
      </c>
      <c r="O83" s="232" t="s">
        <v>2</v>
      </c>
      <c r="P83" s="232" t="s">
        <v>3</v>
      </c>
      <c r="Q83" s="236" t="s">
        <v>57</v>
      </c>
      <c r="R83" s="232" t="s">
        <v>2</v>
      </c>
      <c r="S83" s="232" t="s">
        <v>3</v>
      </c>
      <c r="T83" s="233" t="s">
        <v>58</v>
      </c>
      <c r="U83" s="14" t="s">
        <v>2</v>
      </c>
      <c r="V83" s="14" t="s">
        <v>3</v>
      </c>
      <c r="W83" s="537" t="s">
        <v>14</v>
      </c>
      <c r="X83" s="538"/>
      <c r="Y83" s="13" t="s">
        <v>15</v>
      </c>
      <c r="Z83" s="560" t="s">
        <v>59</v>
      </c>
      <c r="AA83" s="560"/>
      <c r="AB83" s="560"/>
      <c r="AC83" s="392"/>
      <c r="AD83" s="393" t="s">
        <v>56</v>
      </c>
      <c r="AE83" s="393" t="s">
        <v>84</v>
      </c>
      <c r="AF83" s="393" t="s">
        <v>90</v>
      </c>
      <c r="AG83" s="393" t="s">
        <v>56</v>
      </c>
      <c r="AH83" s="401" t="s">
        <v>84</v>
      </c>
      <c r="AI83" s="393" t="s">
        <v>90</v>
      </c>
    </row>
    <row r="84" spans="1:52" ht="14.25">
      <c r="A84" s="540"/>
      <c r="B84" s="540"/>
      <c r="C84" s="541"/>
      <c r="D84" s="160">
        <v>120</v>
      </c>
      <c r="E84" s="161" t="s">
        <v>4</v>
      </c>
      <c r="F84" s="158">
        <v>200</v>
      </c>
      <c r="G84" s="123">
        <v>5420000</v>
      </c>
      <c r="H84" s="124"/>
      <c r="I84" s="125"/>
      <c r="J84" s="123">
        <v>5990000</v>
      </c>
      <c r="K84" s="124"/>
      <c r="L84" s="125"/>
      <c r="M84" s="124"/>
      <c r="N84" s="125"/>
      <c r="O84" s="124"/>
      <c r="P84" s="125"/>
      <c r="Q84" s="123">
        <v>7630000</v>
      </c>
      <c r="R84" s="124"/>
      <c r="S84" s="125"/>
      <c r="T84" s="126">
        <v>8000000</v>
      </c>
      <c r="U84" s="39"/>
      <c r="V84" s="19"/>
      <c r="W84" s="514"/>
      <c r="X84" s="514"/>
      <c r="Y84" s="514"/>
      <c r="Z84" s="402">
        <v>120</v>
      </c>
      <c r="AA84" s="418" t="s">
        <v>4</v>
      </c>
      <c r="AB84" s="372">
        <v>200</v>
      </c>
      <c r="AC84" s="373"/>
      <c r="AD84" s="368">
        <v>14962.125055404704</v>
      </c>
      <c r="AE84" s="368">
        <v>15977.994777364933</v>
      </c>
      <c r="AF84" s="368">
        <v>18774.30985412914</v>
      </c>
      <c r="AG84" s="368">
        <v>19507.229634635511</v>
      </c>
      <c r="AH84" s="368">
        <v>20204.982337936766</v>
      </c>
      <c r="AI84" s="368">
        <v>22898.863978204772</v>
      </c>
    </row>
    <row r="85" spans="1:52" ht="14.25">
      <c r="A85" s="542"/>
      <c r="B85" s="542"/>
      <c r="C85" s="543"/>
      <c r="D85" s="162">
        <v>140</v>
      </c>
      <c r="E85" s="144" t="s">
        <v>4</v>
      </c>
      <c r="F85" s="145">
        <v>200</v>
      </c>
      <c r="G85" s="127">
        <v>6890000</v>
      </c>
      <c r="H85" s="129"/>
      <c r="I85" s="130"/>
      <c r="J85" s="127">
        <v>7530000</v>
      </c>
      <c r="K85" s="129"/>
      <c r="L85" s="130"/>
      <c r="M85" s="129"/>
      <c r="N85" s="130"/>
      <c r="O85" s="129"/>
      <c r="P85" s="130"/>
      <c r="Q85" s="127">
        <v>9230000</v>
      </c>
      <c r="R85" s="129"/>
      <c r="S85" s="130"/>
      <c r="T85" s="128">
        <v>9610000</v>
      </c>
      <c r="U85" s="4"/>
      <c r="V85" s="22"/>
      <c r="W85" s="514"/>
      <c r="X85" s="514"/>
      <c r="Y85" s="514"/>
      <c r="Z85" s="407">
        <v>140</v>
      </c>
      <c r="AA85" s="379" t="s">
        <v>4</v>
      </c>
      <c r="AB85" s="380">
        <v>200</v>
      </c>
      <c r="AC85" s="434"/>
      <c r="AD85" s="368">
        <v>16832.390687330291</v>
      </c>
      <c r="AE85" s="368">
        <v>17975.244124535551</v>
      </c>
      <c r="AF85" s="368">
        <v>21121.098585895284</v>
      </c>
      <c r="AG85" s="368">
        <v>21945.633338964952</v>
      </c>
      <c r="AH85" s="368">
        <v>22730.605130178861</v>
      </c>
      <c r="AI85" s="368">
        <v>25761.22197548037</v>
      </c>
    </row>
    <row r="86" spans="1:52" s="300" customFormat="1">
      <c r="A86" s="542"/>
      <c r="B86" s="542"/>
      <c r="C86" s="543"/>
      <c r="D86" s="301">
        <v>160</v>
      </c>
      <c r="E86" s="302" t="s">
        <v>4</v>
      </c>
      <c r="F86" s="303">
        <v>200</v>
      </c>
      <c r="G86" s="304">
        <v>7400000</v>
      </c>
      <c r="H86" s="304">
        <v>140000</v>
      </c>
      <c r="I86" s="304">
        <v>12500</v>
      </c>
      <c r="J86" s="304">
        <v>8040000</v>
      </c>
      <c r="K86" s="304">
        <v>170000</v>
      </c>
      <c r="L86" s="304">
        <v>14000</v>
      </c>
      <c r="M86" s="304">
        <v>190000</v>
      </c>
      <c r="N86" s="304">
        <v>15500</v>
      </c>
      <c r="O86" s="304">
        <v>330000</v>
      </c>
      <c r="P86" s="304">
        <v>21000</v>
      </c>
      <c r="Q86" s="304">
        <v>9750000</v>
      </c>
      <c r="R86" s="304">
        <v>210000</v>
      </c>
      <c r="S86" s="304">
        <v>17000</v>
      </c>
      <c r="T86" s="307">
        <v>10120000</v>
      </c>
      <c r="U86" s="314">
        <v>220000</v>
      </c>
      <c r="V86" s="314">
        <v>18000</v>
      </c>
      <c r="W86" s="514"/>
      <c r="X86" s="514"/>
      <c r="Y86" s="514"/>
      <c r="Z86" s="403">
        <v>160</v>
      </c>
      <c r="AA86" s="375" t="s">
        <v>4</v>
      </c>
      <c r="AB86" s="376">
        <v>200</v>
      </c>
      <c r="AC86" s="405"/>
      <c r="AD86" s="369">
        <v>18702.656319255879</v>
      </c>
      <c r="AE86" s="369">
        <v>19972.493471706166</v>
      </c>
      <c r="AF86" s="369">
        <v>23467.887317661425</v>
      </c>
      <c r="AG86" s="369">
        <v>24384.037043294389</v>
      </c>
      <c r="AH86" s="369">
        <v>25256.227922420956</v>
      </c>
      <c r="AI86" s="369">
        <v>28623.579972755964</v>
      </c>
    </row>
    <row r="87" spans="1:52" ht="14.25">
      <c r="D87" s="162">
        <v>180</v>
      </c>
      <c r="E87" s="144" t="s">
        <v>4</v>
      </c>
      <c r="F87" s="145">
        <v>200</v>
      </c>
      <c r="G87" s="127">
        <v>7910000</v>
      </c>
      <c r="H87" s="129"/>
      <c r="I87" s="130"/>
      <c r="J87" s="127">
        <v>8550000</v>
      </c>
      <c r="K87" s="129"/>
      <c r="L87" s="130"/>
      <c r="M87" s="129"/>
      <c r="N87" s="130"/>
      <c r="O87" s="129"/>
      <c r="P87" s="130"/>
      <c r="Q87" s="127">
        <v>10260000</v>
      </c>
      <c r="R87" s="129"/>
      <c r="S87" s="130"/>
      <c r="T87" s="128">
        <v>10630000</v>
      </c>
      <c r="U87" s="4"/>
      <c r="V87" s="22"/>
      <c r="W87" s="514"/>
      <c r="X87" s="514"/>
      <c r="Y87" s="514"/>
      <c r="Z87" s="407">
        <v>180</v>
      </c>
      <c r="AA87" s="379" t="s">
        <v>4</v>
      </c>
      <c r="AB87" s="380">
        <v>200</v>
      </c>
      <c r="AC87" s="434"/>
      <c r="AD87" s="368">
        <v>20572.92195118147</v>
      </c>
      <c r="AE87" s="368">
        <v>21969.742818876784</v>
      </c>
      <c r="AF87" s="368">
        <v>25814.67604942757</v>
      </c>
      <c r="AG87" s="368">
        <v>26822.44074762383</v>
      </c>
      <c r="AH87" s="368">
        <v>27781.850714663055</v>
      </c>
      <c r="AI87" s="368">
        <v>31485.937970031562</v>
      </c>
    </row>
    <row r="88" spans="1:52" ht="14.25">
      <c r="D88" s="166">
        <v>200</v>
      </c>
      <c r="E88" s="148" t="s">
        <v>4</v>
      </c>
      <c r="F88" s="149">
        <v>200</v>
      </c>
      <c r="G88" s="131">
        <v>8560000</v>
      </c>
      <c r="H88" s="132"/>
      <c r="I88" s="133"/>
      <c r="J88" s="131">
        <v>9130000</v>
      </c>
      <c r="K88" s="132"/>
      <c r="L88" s="133"/>
      <c r="M88" s="132"/>
      <c r="N88" s="133"/>
      <c r="O88" s="132"/>
      <c r="P88" s="133"/>
      <c r="Q88" s="131">
        <v>10880000</v>
      </c>
      <c r="R88" s="132"/>
      <c r="S88" s="133"/>
      <c r="T88" s="134">
        <v>11250000</v>
      </c>
      <c r="U88" s="23"/>
      <c r="V88" s="24"/>
      <c r="W88" s="514"/>
      <c r="X88" s="514"/>
      <c r="Y88" s="514"/>
      <c r="Z88" s="404">
        <v>200</v>
      </c>
      <c r="AA88" s="382" t="s">
        <v>4</v>
      </c>
      <c r="AB88" s="383">
        <v>200</v>
      </c>
      <c r="AC88" s="406"/>
      <c r="AD88" s="368">
        <v>24313.453215032645</v>
      </c>
      <c r="AE88" s="368">
        <v>25964.241513218018</v>
      </c>
      <c r="AF88" s="368">
        <v>30508.253512959855</v>
      </c>
      <c r="AG88" s="368">
        <v>31699.248156282705</v>
      </c>
      <c r="AH88" s="368">
        <v>32833.096299147241</v>
      </c>
      <c r="AI88" s="368">
        <v>37210.653964582758</v>
      </c>
    </row>
    <row r="89" spans="1:52" ht="14.25">
      <c r="D89" s="45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37"/>
      <c r="W89" s="514"/>
      <c r="X89" s="514"/>
      <c r="Y89" s="514"/>
      <c r="Z89" s="561"/>
      <c r="AA89" s="562"/>
      <c r="AB89" s="562"/>
      <c r="AC89" s="562"/>
      <c r="AD89" s="562"/>
      <c r="AE89" s="562"/>
      <c r="AF89" s="562"/>
      <c r="AG89" s="562"/>
      <c r="AH89" s="562"/>
      <c r="AI89" s="435"/>
    </row>
    <row r="90" spans="1:52" ht="14.25">
      <c r="E90" s="106"/>
      <c r="G90" s="27"/>
      <c r="H90" s="28"/>
      <c r="I90" s="50"/>
      <c r="J90" s="27"/>
      <c r="K90" s="28"/>
      <c r="L90" s="50"/>
      <c r="M90" s="28"/>
      <c r="N90" s="50"/>
      <c r="O90" s="28"/>
      <c r="P90" s="50"/>
      <c r="Q90" s="27"/>
      <c r="R90" s="28"/>
      <c r="S90" s="50"/>
      <c r="T90" s="27"/>
      <c r="U90" s="28"/>
      <c r="V90" s="50"/>
      <c r="W90" s="334"/>
      <c r="X90" s="334"/>
      <c r="Y90" s="334"/>
      <c r="Z90" s="436"/>
      <c r="AA90" s="436"/>
      <c r="AB90" s="437"/>
      <c r="AC90" s="437"/>
      <c r="AD90" s="437"/>
      <c r="AE90" s="437"/>
      <c r="AF90" s="437"/>
      <c r="AG90" s="437"/>
      <c r="AH90" s="437"/>
      <c r="AI90" s="437"/>
    </row>
    <row r="91" spans="1:52" ht="14.25">
      <c r="A91" s="537" t="s">
        <v>16</v>
      </c>
      <c r="B91" s="538"/>
      <c r="C91" s="13" t="s">
        <v>17</v>
      </c>
      <c r="D91" s="545" t="s">
        <v>59</v>
      </c>
      <c r="E91" s="546"/>
      <c r="F91" s="506"/>
      <c r="G91" s="236" t="s">
        <v>55</v>
      </c>
      <c r="H91" s="232" t="s">
        <v>2</v>
      </c>
      <c r="I91" s="233" t="s">
        <v>3</v>
      </c>
      <c r="J91" s="236" t="s">
        <v>56</v>
      </c>
      <c r="K91" s="232" t="s">
        <v>2</v>
      </c>
      <c r="L91" s="233" t="s">
        <v>3</v>
      </c>
      <c r="M91" s="232" t="s">
        <v>2</v>
      </c>
      <c r="N91" s="233" t="s">
        <v>3</v>
      </c>
      <c r="O91" s="232" t="s">
        <v>2</v>
      </c>
      <c r="P91" s="232" t="s">
        <v>3</v>
      </c>
      <c r="Q91" s="236" t="s">
        <v>57</v>
      </c>
      <c r="R91" s="232" t="s">
        <v>2</v>
      </c>
      <c r="S91" s="232" t="s">
        <v>3</v>
      </c>
      <c r="T91" s="233" t="s">
        <v>58</v>
      </c>
      <c r="U91" s="14" t="s">
        <v>2</v>
      </c>
      <c r="V91" s="14" t="s">
        <v>3</v>
      </c>
      <c r="W91" s="537" t="s">
        <v>16</v>
      </c>
      <c r="X91" s="538"/>
      <c r="Y91" s="13" t="s">
        <v>17</v>
      </c>
      <c r="Z91" s="560" t="s">
        <v>59</v>
      </c>
      <c r="AA91" s="560"/>
      <c r="AB91" s="560"/>
      <c r="AC91" s="392"/>
      <c r="AD91" s="393" t="s">
        <v>56</v>
      </c>
      <c r="AE91" s="393" t="s">
        <v>84</v>
      </c>
      <c r="AF91" s="393" t="s">
        <v>90</v>
      </c>
      <c r="AG91" s="393" t="s">
        <v>56</v>
      </c>
      <c r="AH91" s="401" t="s">
        <v>84</v>
      </c>
      <c r="AI91" s="393" t="s">
        <v>90</v>
      </c>
    </row>
    <row r="92" spans="1:52" ht="14.25">
      <c r="A92" s="540"/>
      <c r="B92" s="540"/>
      <c r="C92" s="541"/>
      <c r="D92" s="160">
        <v>120</v>
      </c>
      <c r="E92" s="161" t="s">
        <v>4</v>
      </c>
      <c r="F92" s="158">
        <v>200</v>
      </c>
      <c r="G92" s="123">
        <v>5420000</v>
      </c>
      <c r="H92" s="124"/>
      <c r="I92" s="125"/>
      <c r="J92" s="123">
        <v>5990000</v>
      </c>
      <c r="K92" s="124"/>
      <c r="L92" s="125"/>
      <c r="M92" s="124"/>
      <c r="N92" s="125"/>
      <c r="O92" s="124"/>
      <c r="P92" s="125"/>
      <c r="Q92" s="123">
        <v>7630000</v>
      </c>
      <c r="R92" s="124"/>
      <c r="S92" s="125"/>
      <c r="T92" s="126">
        <v>8000000</v>
      </c>
      <c r="U92" s="39"/>
      <c r="V92" s="19"/>
      <c r="W92" s="518"/>
      <c r="X92" s="519"/>
      <c r="Y92" s="520"/>
      <c r="Z92" s="402">
        <v>120</v>
      </c>
      <c r="AA92" s="418" t="s">
        <v>4</v>
      </c>
      <c r="AB92" s="372">
        <v>200</v>
      </c>
      <c r="AC92" s="373"/>
      <c r="AD92" s="368">
        <v>15252.45108529458</v>
      </c>
      <c r="AE92" s="368">
        <v>16436.378267430948</v>
      </c>
      <c r="AF92" s="368">
        <v>19695.293616153675</v>
      </c>
      <c r="AG92" s="368">
        <v>19793.01627918654</v>
      </c>
      <c r="AH92" s="368">
        <v>20950.238336913812</v>
      </c>
      <c r="AI92" s="368">
        <v>24135.644316868358</v>
      </c>
    </row>
    <row r="93" spans="1:52" ht="14.25">
      <c r="A93" s="542"/>
      <c r="B93" s="542"/>
      <c r="C93" s="543"/>
      <c r="D93" s="162">
        <v>140</v>
      </c>
      <c r="E93" s="144" t="s">
        <v>4</v>
      </c>
      <c r="F93" s="145">
        <v>200</v>
      </c>
      <c r="G93" s="127">
        <v>6890000</v>
      </c>
      <c r="H93" s="129"/>
      <c r="I93" s="130"/>
      <c r="J93" s="127">
        <v>7530000</v>
      </c>
      <c r="K93" s="129"/>
      <c r="L93" s="130"/>
      <c r="M93" s="129"/>
      <c r="N93" s="130"/>
      <c r="O93" s="129"/>
      <c r="P93" s="130"/>
      <c r="Q93" s="127">
        <v>9230000</v>
      </c>
      <c r="R93" s="129"/>
      <c r="S93" s="130"/>
      <c r="T93" s="128">
        <v>9610000</v>
      </c>
      <c r="U93" s="4"/>
      <c r="V93" s="22"/>
      <c r="W93" s="521"/>
      <c r="X93" s="522"/>
      <c r="Y93" s="523"/>
      <c r="Z93" s="407">
        <v>140</v>
      </c>
      <c r="AA93" s="379" t="s">
        <v>4</v>
      </c>
      <c r="AB93" s="380">
        <v>200</v>
      </c>
      <c r="AC93" s="373"/>
      <c r="AD93" s="368">
        <v>17159.007470956403</v>
      </c>
      <c r="AE93" s="368">
        <v>18490.925550859818</v>
      </c>
      <c r="AF93" s="368">
        <v>22157.205318172881</v>
      </c>
      <c r="AG93" s="368">
        <v>22267.143314084857</v>
      </c>
      <c r="AH93" s="368">
        <v>23569.018129028038</v>
      </c>
      <c r="AI93" s="368">
        <v>27152.5998564769</v>
      </c>
    </row>
    <row r="94" spans="1:52">
      <c r="A94" s="542"/>
      <c r="B94" s="542"/>
      <c r="C94" s="543"/>
      <c r="D94" s="140">
        <v>160</v>
      </c>
      <c r="E94" s="141" t="s">
        <v>4</v>
      </c>
      <c r="F94" s="142">
        <v>200</v>
      </c>
      <c r="G94" s="116">
        <v>7400000</v>
      </c>
      <c r="H94" s="116">
        <v>140000</v>
      </c>
      <c r="I94" s="116">
        <v>12500</v>
      </c>
      <c r="J94" s="116">
        <v>8040000</v>
      </c>
      <c r="K94" s="116">
        <v>170000</v>
      </c>
      <c r="L94" s="116">
        <v>14000</v>
      </c>
      <c r="M94" s="116">
        <v>190000</v>
      </c>
      <c r="N94" s="116">
        <v>15500</v>
      </c>
      <c r="O94" s="116">
        <v>330000</v>
      </c>
      <c r="P94" s="116">
        <v>21000</v>
      </c>
      <c r="Q94" s="116">
        <v>9750000</v>
      </c>
      <c r="R94" s="116">
        <v>210000</v>
      </c>
      <c r="S94" s="116">
        <v>17000</v>
      </c>
      <c r="T94" s="117">
        <v>10120000</v>
      </c>
      <c r="U94" s="16">
        <v>220000</v>
      </c>
      <c r="V94" s="16">
        <v>18000</v>
      </c>
      <c r="W94" s="521"/>
      <c r="X94" s="522"/>
      <c r="Y94" s="523"/>
      <c r="Z94" s="403">
        <v>160</v>
      </c>
      <c r="AA94" s="375" t="s">
        <v>4</v>
      </c>
      <c r="AB94" s="376">
        <v>200</v>
      </c>
      <c r="AC94" s="377"/>
      <c r="AD94" s="369">
        <v>19065.563856618224</v>
      </c>
      <c r="AE94" s="369">
        <v>20545.472834288685</v>
      </c>
      <c r="AF94" s="369">
        <v>24619.11702019209</v>
      </c>
      <c r="AG94" s="369">
        <v>24741.270348983173</v>
      </c>
      <c r="AH94" s="369">
        <v>26187.797921142264</v>
      </c>
      <c r="AI94" s="369">
        <v>30169.555396085445</v>
      </c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</row>
    <row r="95" spans="1:52" ht="20.25" customHeight="1">
      <c r="D95" s="162">
        <v>180</v>
      </c>
      <c r="E95" s="144" t="s">
        <v>4</v>
      </c>
      <c r="F95" s="145">
        <v>200</v>
      </c>
      <c r="G95" s="127">
        <v>7910000</v>
      </c>
      <c r="H95" s="129"/>
      <c r="I95" s="130"/>
      <c r="J95" s="127">
        <v>8550000</v>
      </c>
      <c r="K95" s="129"/>
      <c r="L95" s="130"/>
      <c r="M95" s="129"/>
      <c r="N95" s="130"/>
      <c r="O95" s="129"/>
      <c r="P95" s="130"/>
      <c r="Q95" s="127">
        <v>10260000</v>
      </c>
      <c r="R95" s="129"/>
      <c r="S95" s="130"/>
      <c r="T95" s="128">
        <v>10630000</v>
      </c>
      <c r="U95" s="4"/>
      <c r="V95" s="22"/>
      <c r="W95" s="521"/>
      <c r="X95" s="522"/>
      <c r="Y95" s="523"/>
      <c r="Z95" s="407">
        <v>180</v>
      </c>
      <c r="AA95" s="379" t="s">
        <v>4</v>
      </c>
      <c r="AB95" s="380">
        <v>200</v>
      </c>
      <c r="AC95" s="373"/>
      <c r="AD95" s="368">
        <v>20972.120242280049</v>
      </c>
      <c r="AE95" s="368">
        <v>22600.020117717555</v>
      </c>
      <c r="AF95" s="368">
        <v>27081.0287222113</v>
      </c>
      <c r="AG95" s="368">
        <v>27215.397383881493</v>
      </c>
      <c r="AH95" s="368">
        <v>28806.577713256494</v>
      </c>
      <c r="AI95" s="368">
        <v>33186.510935693994</v>
      </c>
    </row>
    <row r="96" spans="1:52" ht="19.5" customHeight="1">
      <c r="D96" s="272"/>
      <c r="E96" s="273"/>
      <c r="F96" s="274"/>
      <c r="G96" s="275"/>
      <c r="H96" s="276"/>
      <c r="I96" s="277"/>
      <c r="J96" s="275"/>
      <c r="K96" s="276"/>
      <c r="L96" s="277"/>
      <c r="M96" s="276"/>
      <c r="N96" s="277"/>
      <c r="O96" s="276"/>
      <c r="P96" s="277"/>
      <c r="Q96" s="275"/>
      <c r="R96" s="276"/>
      <c r="S96" s="277"/>
      <c r="T96" s="278"/>
      <c r="U96" s="4"/>
      <c r="V96" s="22"/>
      <c r="W96" s="524"/>
      <c r="X96" s="525"/>
      <c r="Y96" s="526"/>
      <c r="Z96" s="404">
        <v>200</v>
      </c>
      <c r="AA96" s="382" t="s">
        <v>4</v>
      </c>
      <c r="AB96" s="383">
        <v>200</v>
      </c>
      <c r="AC96" s="406"/>
      <c r="AD96" s="368">
        <v>24785.233013603691</v>
      </c>
      <c r="AE96" s="368">
        <v>26709.114684575292</v>
      </c>
      <c r="AF96" s="368">
        <v>32004.85212624972</v>
      </c>
      <c r="AG96" s="368">
        <v>32163.651453678125</v>
      </c>
      <c r="AH96" s="368">
        <v>34044.137297484944</v>
      </c>
      <c r="AI96" s="368">
        <v>39220.422014911077</v>
      </c>
    </row>
    <row r="97" spans="1:35" ht="15" customHeight="1">
      <c r="A97" s="537" t="s">
        <v>19</v>
      </c>
      <c r="B97" s="538"/>
      <c r="C97" s="13" t="s">
        <v>15</v>
      </c>
      <c r="D97" s="545" t="s">
        <v>59</v>
      </c>
      <c r="E97" s="546"/>
      <c r="F97" s="506"/>
      <c r="G97" s="236" t="s">
        <v>55</v>
      </c>
      <c r="H97" s="232" t="s">
        <v>2</v>
      </c>
      <c r="I97" s="233" t="s">
        <v>3</v>
      </c>
      <c r="J97" s="236" t="s">
        <v>56</v>
      </c>
      <c r="K97" s="232" t="s">
        <v>2</v>
      </c>
      <c r="L97" s="233" t="s">
        <v>3</v>
      </c>
      <c r="M97" s="232" t="s">
        <v>2</v>
      </c>
      <c r="N97" s="233" t="s">
        <v>3</v>
      </c>
      <c r="O97" s="232" t="s">
        <v>2</v>
      </c>
      <c r="P97" s="232" t="s">
        <v>3</v>
      </c>
      <c r="Q97" s="236" t="s">
        <v>57</v>
      </c>
      <c r="R97" s="232" t="s">
        <v>2</v>
      </c>
      <c r="S97" s="232" t="s">
        <v>3</v>
      </c>
      <c r="T97" s="233" t="s">
        <v>58</v>
      </c>
      <c r="U97" s="14" t="s">
        <v>2</v>
      </c>
      <c r="V97" s="14" t="s">
        <v>3</v>
      </c>
      <c r="W97" s="537" t="s">
        <v>19</v>
      </c>
      <c r="X97" s="538"/>
      <c r="Y97" s="13" t="s">
        <v>15</v>
      </c>
      <c r="Z97" s="560" t="s">
        <v>59</v>
      </c>
      <c r="AA97" s="560"/>
      <c r="AB97" s="560"/>
      <c r="AC97" s="392"/>
      <c r="AD97" s="393" t="s">
        <v>56</v>
      </c>
      <c r="AE97" s="393" t="s">
        <v>84</v>
      </c>
      <c r="AF97" s="393" t="s">
        <v>90</v>
      </c>
      <c r="AG97" s="393" t="s">
        <v>56</v>
      </c>
      <c r="AH97" s="401" t="s">
        <v>84</v>
      </c>
      <c r="AI97" s="393" t="s">
        <v>90</v>
      </c>
    </row>
    <row r="98" spans="1:35" ht="14.25">
      <c r="A98" s="540"/>
      <c r="B98" s="540"/>
      <c r="C98" s="541"/>
      <c r="D98" s="160">
        <v>120</v>
      </c>
      <c r="E98" s="161" t="s">
        <v>4</v>
      </c>
      <c r="F98" s="158">
        <v>200</v>
      </c>
      <c r="G98" s="123">
        <v>6280000</v>
      </c>
      <c r="H98" s="124"/>
      <c r="I98" s="125"/>
      <c r="J98" s="123">
        <v>6850000</v>
      </c>
      <c r="K98" s="124"/>
      <c r="L98" s="125"/>
      <c r="M98" s="124"/>
      <c r="N98" s="125"/>
      <c r="O98" s="124"/>
      <c r="P98" s="125"/>
      <c r="Q98" s="123">
        <v>8480000</v>
      </c>
      <c r="R98" s="124"/>
      <c r="S98" s="125"/>
      <c r="T98" s="126">
        <v>8860000</v>
      </c>
      <c r="U98" s="39"/>
      <c r="V98" s="19"/>
      <c r="W98" s="514"/>
      <c r="X98" s="514"/>
      <c r="Y98" s="514"/>
      <c r="Z98" s="402">
        <v>120</v>
      </c>
      <c r="AA98" s="418" t="s">
        <v>4</v>
      </c>
      <c r="AB98" s="372">
        <v>200</v>
      </c>
      <c r="AC98" s="373"/>
      <c r="AD98" s="368">
        <v>14854.059827393337</v>
      </c>
      <c r="AE98" s="368">
        <v>15882.471150859252</v>
      </c>
      <c r="AF98" s="368">
        <v>18713.308635978567</v>
      </c>
      <c r="AG98" s="368">
        <v>19401.60196815824</v>
      </c>
      <c r="AH98" s="368">
        <v>20485.529854521879</v>
      </c>
      <c r="AI98" s="368">
        <v>23320.001277362797</v>
      </c>
    </row>
    <row r="99" spans="1:35" ht="14.25">
      <c r="A99" s="542"/>
      <c r="B99" s="542"/>
      <c r="C99" s="543"/>
      <c r="D99" s="162">
        <v>140</v>
      </c>
      <c r="E99" s="144" t="s">
        <v>4</v>
      </c>
      <c r="F99" s="145">
        <v>200</v>
      </c>
      <c r="G99" s="127">
        <v>8040000</v>
      </c>
      <c r="H99" s="129"/>
      <c r="I99" s="130"/>
      <c r="J99" s="127">
        <v>8680000</v>
      </c>
      <c r="K99" s="129"/>
      <c r="L99" s="130"/>
      <c r="M99" s="129"/>
      <c r="N99" s="130"/>
      <c r="O99" s="129"/>
      <c r="P99" s="130"/>
      <c r="Q99" s="127">
        <v>10380000</v>
      </c>
      <c r="R99" s="129"/>
      <c r="S99" s="130"/>
      <c r="T99" s="128">
        <v>10760000</v>
      </c>
      <c r="U99" s="4"/>
      <c r="V99" s="22"/>
      <c r="W99" s="514"/>
      <c r="X99" s="514"/>
      <c r="Y99" s="514"/>
      <c r="Z99" s="407">
        <v>140</v>
      </c>
      <c r="AA99" s="379" t="s">
        <v>4</v>
      </c>
      <c r="AB99" s="380">
        <v>200</v>
      </c>
      <c r="AC99" s="373"/>
      <c r="AD99" s="368">
        <v>16710.817305817505</v>
      </c>
      <c r="AE99" s="368">
        <v>17867.780044716656</v>
      </c>
      <c r="AF99" s="368">
        <v>21052.472215475889</v>
      </c>
      <c r="AG99" s="368">
        <v>21826.80221417802</v>
      </c>
      <c r="AH99" s="368">
        <v>23046.221086337111</v>
      </c>
      <c r="AI99" s="368">
        <v>26235.001437033145</v>
      </c>
    </row>
    <row r="100" spans="1:35" s="300" customFormat="1">
      <c r="A100" s="542"/>
      <c r="B100" s="542"/>
      <c r="C100" s="543"/>
      <c r="D100" s="301">
        <v>160</v>
      </c>
      <c r="E100" s="302" t="s">
        <v>4</v>
      </c>
      <c r="F100" s="303">
        <v>200</v>
      </c>
      <c r="G100" s="304">
        <v>8420000</v>
      </c>
      <c r="H100" s="304">
        <v>140000</v>
      </c>
      <c r="I100" s="304">
        <v>21000</v>
      </c>
      <c r="J100" s="304">
        <v>9060000</v>
      </c>
      <c r="K100" s="304">
        <v>170000</v>
      </c>
      <c r="L100" s="304">
        <v>22500</v>
      </c>
      <c r="M100" s="304">
        <v>190000</v>
      </c>
      <c r="N100" s="304">
        <v>24000</v>
      </c>
      <c r="O100" s="304">
        <v>330000</v>
      </c>
      <c r="P100" s="304">
        <v>29500</v>
      </c>
      <c r="Q100" s="304">
        <v>10770000</v>
      </c>
      <c r="R100" s="304">
        <v>210000</v>
      </c>
      <c r="S100" s="304">
        <v>26500</v>
      </c>
      <c r="T100" s="307">
        <v>11140000</v>
      </c>
      <c r="U100" s="314">
        <v>220000</v>
      </c>
      <c r="V100" s="314">
        <v>28000</v>
      </c>
      <c r="W100" s="514"/>
      <c r="X100" s="514"/>
      <c r="Y100" s="514"/>
      <c r="Z100" s="403">
        <v>160</v>
      </c>
      <c r="AA100" s="375" t="s">
        <v>4</v>
      </c>
      <c r="AB100" s="376">
        <v>200</v>
      </c>
      <c r="AC100" s="377"/>
      <c r="AD100" s="369">
        <v>18567.574784241671</v>
      </c>
      <c r="AE100" s="369">
        <v>19853.088938574063</v>
      </c>
      <c r="AF100" s="369">
        <v>23391.635794973208</v>
      </c>
      <c r="AG100" s="369">
        <v>24252.0024601978</v>
      </c>
      <c r="AH100" s="369">
        <v>25606.912318152346</v>
      </c>
      <c r="AI100" s="369">
        <v>29150.001596703492</v>
      </c>
    </row>
    <row r="101" spans="1:35" ht="14.25">
      <c r="A101" s="542"/>
      <c r="B101" s="542"/>
      <c r="C101" s="543"/>
      <c r="D101" s="162">
        <v>180</v>
      </c>
      <c r="E101" s="144" t="s">
        <v>4</v>
      </c>
      <c r="F101" s="145">
        <v>200</v>
      </c>
      <c r="G101" s="127">
        <v>9190000</v>
      </c>
      <c r="H101" s="129"/>
      <c r="I101" s="130"/>
      <c r="J101" s="127">
        <v>9830000</v>
      </c>
      <c r="K101" s="129"/>
      <c r="L101" s="130"/>
      <c r="M101" s="129"/>
      <c r="N101" s="130"/>
      <c r="O101" s="129"/>
      <c r="P101" s="130"/>
      <c r="Q101" s="127">
        <v>11530000</v>
      </c>
      <c r="R101" s="129"/>
      <c r="S101" s="130"/>
      <c r="T101" s="128">
        <v>11910000</v>
      </c>
      <c r="U101" s="4"/>
      <c r="V101" s="22"/>
      <c r="W101" s="514"/>
      <c r="X101" s="514"/>
      <c r="Y101" s="514"/>
      <c r="Z101" s="407">
        <v>180</v>
      </c>
      <c r="AA101" s="379" t="s">
        <v>4</v>
      </c>
      <c r="AB101" s="380">
        <v>200</v>
      </c>
      <c r="AC101" s="373"/>
      <c r="AD101" s="368">
        <v>20424.332262665841</v>
      </c>
      <c r="AE101" s="368">
        <v>21838.39783243147</v>
      </c>
      <c r="AF101" s="368">
        <v>25730.799374470531</v>
      </c>
      <c r="AG101" s="368">
        <v>26677.202706217584</v>
      </c>
      <c r="AH101" s="368">
        <v>28167.603549967582</v>
      </c>
      <c r="AI101" s="368">
        <v>32065.001756373844</v>
      </c>
    </row>
    <row r="102" spans="1:35" ht="14.25">
      <c r="D102" s="166">
        <v>200</v>
      </c>
      <c r="E102" s="148" t="s">
        <v>4</v>
      </c>
      <c r="F102" s="149">
        <v>200</v>
      </c>
      <c r="G102" s="131">
        <v>9810000</v>
      </c>
      <c r="H102" s="132"/>
      <c r="I102" s="133"/>
      <c r="J102" s="131">
        <v>10440000</v>
      </c>
      <c r="K102" s="132"/>
      <c r="L102" s="133"/>
      <c r="M102" s="132"/>
      <c r="N102" s="133"/>
      <c r="O102" s="132"/>
      <c r="P102" s="133"/>
      <c r="Q102" s="131">
        <v>12130000</v>
      </c>
      <c r="R102" s="132"/>
      <c r="S102" s="133"/>
      <c r="T102" s="134">
        <v>12510000</v>
      </c>
      <c r="U102" s="23"/>
      <c r="V102" s="24"/>
      <c r="W102" s="514"/>
      <c r="X102" s="514"/>
      <c r="Y102" s="514"/>
      <c r="Z102" s="404">
        <v>200</v>
      </c>
      <c r="AA102" s="382" t="s">
        <v>4</v>
      </c>
      <c r="AB102" s="383">
        <v>200</v>
      </c>
      <c r="AC102" s="384"/>
      <c r="AD102" s="368">
        <v>24137.847219514173</v>
      </c>
      <c r="AE102" s="368">
        <v>25809.015620146281</v>
      </c>
      <c r="AF102" s="368">
        <v>30409.126533465173</v>
      </c>
      <c r="AG102" s="368">
        <v>31527.60319825714</v>
      </c>
      <c r="AH102" s="368">
        <v>33288.986013598049</v>
      </c>
      <c r="AI102" s="368">
        <v>37895.002075714539</v>
      </c>
    </row>
    <row r="103" spans="1:35" ht="14.25"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514"/>
      <c r="X103" s="514"/>
      <c r="Y103" s="514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</row>
    <row r="104" spans="1:35" ht="14.25">
      <c r="A104" s="537" t="s">
        <v>20</v>
      </c>
      <c r="B104" s="538"/>
      <c r="C104" s="13" t="s">
        <v>6</v>
      </c>
      <c r="D104" s="545" t="s">
        <v>59</v>
      </c>
      <c r="E104" s="546"/>
      <c r="F104" s="506"/>
      <c r="G104" s="236" t="s">
        <v>55</v>
      </c>
      <c r="H104" s="232" t="s">
        <v>2</v>
      </c>
      <c r="I104" s="233" t="s">
        <v>3</v>
      </c>
      <c r="J104" s="236" t="s">
        <v>56</v>
      </c>
      <c r="K104" s="232" t="s">
        <v>2</v>
      </c>
      <c r="L104" s="233" t="s">
        <v>3</v>
      </c>
      <c r="M104" s="232" t="s">
        <v>2</v>
      </c>
      <c r="N104" s="233" t="s">
        <v>3</v>
      </c>
      <c r="O104" s="232" t="s">
        <v>2</v>
      </c>
      <c r="P104" s="232" t="s">
        <v>3</v>
      </c>
      <c r="Q104" s="236" t="s">
        <v>57</v>
      </c>
      <c r="R104" s="232" t="s">
        <v>2</v>
      </c>
      <c r="S104" s="232" t="s">
        <v>3</v>
      </c>
      <c r="T104" s="233" t="s">
        <v>58</v>
      </c>
      <c r="U104" s="14" t="s">
        <v>2</v>
      </c>
      <c r="V104" s="14" t="s">
        <v>3</v>
      </c>
      <c r="W104" s="537" t="s">
        <v>20</v>
      </c>
      <c r="X104" s="538"/>
      <c r="Y104" s="13" t="s">
        <v>6</v>
      </c>
      <c r="Z104" s="507" t="s">
        <v>59</v>
      </c>
      <c r="AA104" s="507"/>
      <c r="AB104" s="507"/>
      <c r="AC104" s="331"/>
      <c r="AD104" s="236" t="s">
        <v>56</v>
      </c>
      <c r="AE104" s="236" t="s">
        <v>84</v>
      </c>
      <c r="AF104" s="236" t="s">
        <v>90</v>
      </c>
      <c r="AG104" s="236" t="s">
        <v>56</v>
      </c>
      <c r="AH104" s="352" t="s">
        <v>84</v>
      </c>
      <c r="AI104" s="236" t="s">
        <v>90</v>
      </c>
    </row>
    <row r="105" spans="1:35" ht="14.25">
      <c r="A105" s="540"/>
      <c r="B105" s="540"/>
      <c r="C105" s="541"/>
      <c r="D105" s="160">
        <v>120</v>
      </c>
      <c r="E105" s="161" t="s">
        <v>4</v>
      </c>
      <c r="F105" s="158">
        <v>200</v>
      </c>
      <c r="G105" s="123">
        <v>6850000</v>
      </c>
      <c r="H105" s="124"/>
      <c r="I105" s="125"/>
      <c r="J105" s="123">
        <v>7420000</v>
      </c>
      <c r="K105" s="124"/>
      <c r="L105" s="125"/>
      <c r="M105" s="124"/>
      <c r="N105" s="125"/>
      <c r="O105" s="124"/>
      <c r="P105" s="125"/>
      <c r="Q105" s="123">
        <v>9050000</v>
      </c>
      <c r="R105" s="124"/>
      <c r="S105" s="125"/>
      <c r="T105" s="126">
        <v>9430000</v>
      </c>
      <c r="U105" s="39"/>
      <c r="V105" s="19"/>
      <c r="W105" s="544"/>
      <c r="X105" s="544"/>
      <c r="Y105" s="544"/>
      <c r="Z105" s="370">
        <v>120</v>
      </c>
      <c r="AA105" s="418" t="s">
        <v>4</v>
      </c>
      <c r="AB105" s="372">
        <v>200</v>
      </c>
      <c r="AC105" s="373"/>
      <c r="AD105" s="368">
        <v>15327.4840295187</v>
      </c>
      <c r="AE105" s="368">
        <v>16363.420313888018</v>
      </c>
      <c r="AF105" s="368">
        <v>19214.971244020406</v>
      </c>
      <c r="AG105" s="368">
        <v>19863.864454211816</v>
      </c>
      <c r="AH105" s="368">
        <v>20876.433754723184</v>
      </c>
      <c r="AI105" s="368">
        <v>23663.66398718342</v>
      </c>
    </row>
    <row r="106" spans="1:35" ht="14.25">
      <c r="A106" s="542"/>
      <c r="B106" s="542"/>
      <c r="C106" s="543"/>
      <c r="D106" s="162">
        <v>140</v>
      </c>
      <c r="E106" s="144" t="s">
        <v>4</v>
      </c>
      <c r="F106" s="145">
        <v>200</v>
      </c>
      <c r="G106" s="127">
        <v>9570000</v>
      </c>
      <c r="H106" s="129"/>
      <c r="I106" s="130"/>
      <c r="J106" s="127">
        <v>10210000</v>
      </c>
      <c r="K106" s="129"/>
      <c r="L106" s="130"/>
      <c r="M106" s="129"/>
      <c r="N106" s="130"/>
      <c r="O106" s="129"/>
      <c r="P106" s="130"/>
      <c r="Q106" s="127">
        <v>11920000</v>
      </c>
      <c r="R106" s="129"/>
      <c r="S106" s="130"/>
      <c r="T106" s="128">
        <v>12290000</v>
      </c>
      <c r="U106" s="4"/>
      <c r="V106" s="22"/>
      <c r="W106" s="544"/>
      <c r="X106" s="544"/>
      <c r="Y106" s="544"/>
      <c r="Z106" s="378">
        <v>140</v>
      </c>
      <c r="AA106" s="379" t="s">
        <v>4</v>
      </c>
      <c r="AB106" s="380">
        <v>200</v>
      </c>
      <c r="AC106" s="373"/>
      <c r="AD106" s="368">
        <v>17243.419533208536</v>
      </c>
      <c r="AE106" s="368">
        <v>18408.847853124018</v>
      </c>
      <c r="AF106" s="368">
        <v>21616.842649522958</v>
      </c>
      <c r="AG106" s="368">
        <v>22346.847510988293</v>
      </c>
      <c r="AH106" s="368">
        <v>23485.987974063581</v>
      </c>
      <c r="AI106" s="368">
        <v>26621.621985581343</v>
      </c>
    </row>
    <row r="107" spans="1:35" s="300" customFormat="1">
      <c r="A107" s="542"/>
      <c r="B107" s="542"/>
      <c r="C107" s="543"/>
      <c r="D107" s="301">
        <v>160</v>
      </c>
      <c r="E107" s="302" t="s">
        <v>4</v>
      </c>
      <c r="F107" s="303">
        <v>200</v>
      </c>
      <c r="G107" s="304">
        <v>9960000</v>
      </c>
      <c r="H107" s="304">
        <v>140000</v>
      </c>
      <c r="I107" s="304">
        <v>23500</v>
      </c>
      <c r="J107" s="304">
        <v>10590000</v>
      </c>
      <c r="K107" s="304">
        <v>170000</v>
      </c>
      <c r="L107" s="304">
        <v>25000</v>
      </c>
      <c r="M107" s="304">
        <v>190000</v>
      </c>
      <c r="N107" s="304">
        <v>27000</v>
      </c>
      <c r="O107" s="304">
        <v>330000</v>
      </c>
      <c r="P107" s="304">
        <v>32500</v>
      </c>
      <c r="Q107" s="304">
        <v>12300000</v>
      </c>
      <c r="R107" s="304">
        <v>210000</v>
      </c>
      <c r="S107" s="304">
        <v>29500</v>
      </c>
      <c r="T107" s="307">
        <v>12670000</v>
      </c>
      <c r="U107" s="314">
        <v>220000</v>
      </c>
      <c r="V107" s="314">
        <v>31000</v>
      </c>
      <c r="W107" s="544"/>
      <c r="X107" s="544"/>
      <c r="Y107" s="544"/>
      <c r="Z107" s="374">
        <v>160</v>
      </c>
      <c r="AA107" s="375" t="s">
        <v>4</v>
      </c>
      <c r="AB107" s="376">
        <v>200</v>
      </c>
      <c r="AC107" s="377"/>
      <c r="AD107" s="369">
        <v>19159.355036898374</v>
      </c>
      <c r="AE107" s="369">
        <v>20454.275392360021</v>
      </c>
      <c r="AF107" s="369">
        <v>24018.714055025506</v>
      </c>
      <c r="AG107" s="369">
        <v>24829.83056776477</v>
      </c>
      <c r="AH107" s="369">
        <v>26095.542193403977</v>
      </c>
      <c r="AI107" s="369">
        <v>29579.579983979271</v>
      </c>
    </row>
    <row r="108" spans="1:35" ht="14.25">
      <c r="A108" s="542"/>
      <c r="B108" s="542"/>
      <c r="C108" s="543"/>
      <c r="D108" s="162">
        <v>180</v>
      </c>
      <c r="E108" s="144" t="s">
        <v>4</v>
      </c>
      <c r="F108" s="145">
        <v>200</v>
      </c>
      <c r="G108" s="127">
        <v>10340000</v>
      </c>
      <c r="H108" s="129"/>
      <c r="I108" s="130"/>
      <c r="J108" s="127">
        <v>10980000</v>
      </c>
      <c r="K108" s="129"/>
      <c r="L108" s="130"/>
      <c r="M108" s="129"/>
      <c r="N108" s="130"/>
      <c r="O108" s="129"/>
      <c r="P108" s="130"/>
      <c r="Q108" s="127">
        <v>12680000</v>
      </c>
      <c r="R108" s="129"/>
      <c r="S108" s="130"/>
      <c r="T108" s="128">
        <v>13050000</v>
      </c>
      <c r="U108" s="4"/>
      <c r="V108" s="22"/>
      <c r="W108" s="544"/>
      <c r="X108" s="544"/>
      <c r="Y108" s="544"/>
      <c r="Z108" s="378">
        <v>180</v>
      </c>
      <c r="AA108" s="379" t="s">
        <v>4</v>
      </c>
      <c r="AB108" s="380">
        <v>200</v>
      </c>
      <c r="AC108" s="373"/>
      <c r="AD108" s="368">
        <v>21075.290540588212</v>
      </c>
      <c r="AE108" s="368">
        <v>22499.702931596024</v>
      </c>
      <c r="AF108" s="368">
        <v>26420.585460528058</v>
      </c>
      <c r="AG108" s="368">
        <v>27312.81362454125</v>
      </c>
      <c r="AH108" s="368">
        <v>28705.096412744377</v>
      </c>
      <c r="AI108" s="368">
        <v>32537.537982377202</v>
      </c>
    </row>
    <row r="109" spans="1:35" ht="14.25">
      <c r="A109" s="542"/>
      <c r="B109" s="542"/>
      <c r="C109" s="543"/>
      <c r="D109" s="166">
        <v>200</v>
      </c>
      <c r="E109" s="148" t="s">
        <v>4</v>
      </c>
      <c r="F109" s="149">
        <v>200</v>
      </c>
      <c r="G109" s="131">
        <v>10840000</v>
      </c>
      <c r="H109" s="132"/>
      <c r="I109" s="133"/>
      <c r="J109" s="131">
        <v>11520000</v>
      </c>
      <c r="K109" s="132"/>
      <c r="L109" s="133"/>
      <c r="M109" s="132"/>
      <c r="N109" s="133"/>
      <c r="O109" s="132"/>
      <c r="P109" s="133"/>
      <c r="Q109" s="131">
        <v>13270000</v>
      </c>
      <c r="R109" s="132"/>
      <c r="S109" s="133"/>
      <c r="T109" s="134">
        <v>13650000</v>
      </c>
      <c r="U109" s="17"/>
      <c r="V109" s="18"/>
      <c r="W109" s="544"/>
      <c r="X109" s="544"/>
      <c r="Y109" s="544"/>
      <c r="Z109" s="381">
        <v>200</v>
      </c>
      <c r="AA109" s="382" t="s">
        <v>4</v>
      </c>
      <c r="AB109" s="383">
        <v>200</v>
      </c>
      <c r="AC109" s="384"/>
      <c r="AD109" s="368">
        <v>24907.161547967888</v>
      </c>
      <c r="AE109" s="368">
        <v>26590.558010068027</v>
      </c>
      <c r="AF109" s="368">
        <v>31224.328271533159</v>
      </c>
      <c r="AG109" s="368">
        <v>32278.779738094203</v>
      </c>
      <c r="AH109" s="368">
        <v>33924.204851425173</v>
      </c>
      <c r="AI109" s="368">
        <v>38453.453979173057</v>
      </c>
    </row>
    <row r="110" spans="1:35" ht="14.25">
      <c r="A110" s="542"/>
      <c r="B110" s="542"/>
      <c r="C110" s="543"/>
      <c r="D110" s="51" t="s">
        <v>50</v>
      </c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332"/>
      <c r="W110" s="544"/>
      <c r="X110" s="544"/>
      <c r="Y110" s="544"/>
      <c r="Z110" s="563" t="s">
        <v>50</v>
      </c>
      <c r="AA110" s="564"/>
      <c r="AB110" s="564"/>
      <c r="AC110" s="564"/>
      <c r="AD110" s="564"/>
      <c r="AE110" s="564"/>
      <c r="AF110" s="564"/>
      <c r="AG110" s="564"/>
      <c r="AH110" s="564"/>
      <c r="AI110" s="565"/>
    </row>
    <row r="111" spans="1:35" ht="14.25" hidden="1">
      <c r="A111" s="537" t="s">
        <v>21</v>
      </c>
      <c r="B111" s="538"/>
      <c r="C111" s="13" t="s">
        <v>22</v>
      </c>
      <c r="D111" s="545" t="s">
        <v>59</v>
      </c>
      <c r="E111" s="546"/>
      <c r="F111" s="506"/>
      <c r="G111" s="236" t="s">
        <v>55</v>
      </c>
      <c r="H111" s="232" t="s">
        <v>2</v>
      </c>
      <c r="I111" s="233" t="s">
        <v>3</v>
      </c>
      <c r="J111" s="236" t="s">
        <v>56</v>
      </c>
      <c r="K111" s="232" t="s">
        <v>2</v>
      </c>
      <c r="L111" s="233" t="s">
        <v>3</v>
      </c>
      <c r="M111" s="232" t="s">
        <v>2</v>
      </c>
      <c r="N111" s="233" t="s">
        <v>3</v>
      </c>
      <c r="O111" s="232" t="s">
        <v>2</v>
      </c>
      <c r="P111" s="232" t="s">
        <v>3</v>
      </c>
      <c r="Q111" s="236" t="s">
        <v>57</v>
      </c>
      <c r="R111" s="232" t="s">
        <v>2</v>
      </c>
      <c r="S111" s="232" t="s">
        <v>3</v>
      </c>
      <c r="T111" s="233" t="s">
        <v>58</v>
      </c>
      <c r="U111" s="14" t="s">
        <v>2</v>
      </c>
      <c r="V111" s="14" t="s">
        <v>3</v>
      </c>
      <c r="W111" s="537" t="s">
        <v>21</v>
      </c>
      <c r="X111" s="538"/>
      <c r="Y111" s="13" t="s">
        <v>22</v>
      </c>
      <c r="Z111" s="560" t="s">
        <v>59</v>
      </c>
      <c r="AA111" s="560"/>
      <c r="AB111" s="560"/>
      <c r="AC111" s="392"/>
      <c r="AD111" s="393" t="s">
        <v>55</v>
      </c>
      <c r="AE111" s="393" t="s">
        <v>56</v>
      </c>
      <c r="AF111" s="393"/>
      <c r="AG111" s="393" t="s">
        <v>55</v>
      </c>
      <c r="AH111" s="393" t="s">
        <v>56</v>
      </c>
      <c r="AI111" s="394"/>
    </row>
    <row r="112" spans="1:35" hidden="1">
      <c r="A112" s="540"/>
      <c r="B112" s="540"/>
      <c r="C112" s="541"/>
      <c r="D112" s="168">
        <v>160</v>
      </c>
      <c r="E112" s="169" t="s">
        <v>4</v>
      </c>
      <c r="F112" s="170">
        <v>200</v>
      </c>
      <c r="G112" s="111">
        <v>12760000</v>
      </c>
      <c r="H112" s="171"/>
      <c r="I112" s="172"/>
      <c r="J112" s="111">
        <v>13400000</v>
      </c>
      <c r="K112" s="171"/>
      <c r="L112" s="172"/>
      <c r="M112" s="171"/>
      <c r="N112" s="172"/>
      <c r="O112" s="171"/>
      <c r="P112" s="172"/>
      <c r="Q112" s="111">
        <v>16510000</v>
      </c>
      <c r="R112" s="171"/>
      <c r="S112" s="172"/>
      <c r="T112" s="112">
        <v>16880000</v>
      </c>
      <c r="U112" s="53"/>
      <c r="V112" s="54"/>
      <c r="W112" s="542"/>
      <c r="X112" s="542"/>
      <c r="Y112" s="542"/>
      <c r="Z112" s="419">
        <v>160</v>
      </c>
      <c r="AA112" s="420" t="s">
        <v>4</v>
      </c>
      <c r="AB112" s="421">
        <v>200</v>
      </c>
      <c r="AC112" s="373">
        <v>1070000</v>
      </c>
      <c r="AD112" s="373" t="e">
        <f>MROUND(#REF!,10000)</f>
        <v>#REF!</v>
      </c>
      <c r="AE112" s="373" t="e">
        <f>MROUND(#REF!,10000)</f>
        <v>#REF!</v>
      </c>
      <c r="AF112" s="373"/>
      <c r="AG112" s="373">
        <f>MROUND(AL112,10000)</f>
        <v>0</v>
      </c>
      <c r="AH112" s="373">
        <f t="shared" ref="AH112:AH114" si="0">MROUND(AM112,10000)</f>
        <v>0</v>
      </c>
      <c r="AI112" s="395"/>
    </row>
    <row r="113" spans="1:50" hidden="1">
      <c r="A113" s="542"/>
      <c r="B113" s="542"/>
      <c r="C113" s="543"/>
      <c r="D113" s="162">
        <v>180</v>
      </c>
      <c r="E113" s="144" t="s">
        <v>4</v>
      </c>
      <c r="F113" s="145">
        <v>200</v>
      </c>
      <c r="G113" s="127">
        <v>13400000</v>
      </c>
      <c r="H113" s="167"/>
      <c r="I113" s="127">
        <v>23000</v>
      </c>
      <c r="J113" s="127">
        <v>14040000</v>
      </c>
      <c r="K113" s="167"/>
      <c r="L113" s="127">
        <v>25000</v>
      </c>
      <c r="M113" s="167"/>
      <c r="N113" s="127">
        <v>27000</v>
      </c>
      <c r="O113" s="167"/>
      <c r="P113" s="127">
        <v>32500</v>
      </c>
      <c r="Q113" s="127">
        <v>17150000</v>
      </c>
      <c r="R113" s="167"/>
      <c r="S113" s="127">
        <v>30000</v>
      </c>
      <c r="T113" s="128">
        <v>17520000</v>
      </c>
      <c r="U113" s="102"/>
      <c r="V113" s="16">
        <v>35500</v>
      </c>
      <c r="W113" s="542"/>
      <c r="X113" s="542"/>
      <c r="Y113" s="542"/>
      <c r="Z113" s="378">
        <v>180</v>
      </c>
      <c r="AA113" s="379" t="s">
        <v>4</v>
      </c>
      <c r="AB113" s="380">
        <v>200</v>
      </c>
      <c r="AC113" s="373">
        <v>1180000</v>
      </c>
      <c r="AD113" s="373" t="e">
        <f>MROUND(#REF!,10000)</f>
        <v>#REF!</v>
      </c>
      <c r="AE113" s="373" t="e">
        <f>MROUND(#REF!,10000)</f>
        <v>#REF!</v>
      </c>
      <c r="AF113" s="373"/>
      <c r="AG113" s="373">
        <f t="shared" ref="AG113:AG114" si="1">MROUND(AL113,10000)</f>
        <v>0</v>
      </c>
      <c r="AH113" s="373">
        <f t="shared" si="0"/>
        <v>0</v>
      </c>
      <c r="AI113" s="395"/>
    </row>
    <row r="114" spans="1:50" ht="14.25" hidden="1">
      <c r="A114" s="542"/>
      <c r="B114" s="542"/>
      <c r="C114" s="543"/>
      <c r="D114" s="166">
        <v>200</v>
      </c>
      <c r="E114" s="148" t="s">
        <v>4</v>
      </c>
      <c r="F114" s="149">
        <v>200</v>
      </c>
      <c r="G114" s="131">
        <v>14040000</v>
      </c>
      <c r="H114" s="132"/>
      <c r="I114" s="133"/>
      <c r="J114" s="131">
        <v>14680000</v>
      </c>
      <c r="K114" s="132"/>
      <c r="L114" s="133"/>
      <c r="M114" s="132"/>
      <c r="N114" s="133"/>
      <c r="O114" s="132"/>
      <c r="P114" s="133"/>
      <c r="Q114" s="131">
        <v>17790000</v>
      </c>
      <c r="R114" s="132"/>
      <c r="S114" s="133"/>
      <c r="T114" s="134">
        <v>18160000</v>
      </c>
      <c r="U114" s="4"/>
      <c r="V114" s="22"/>
      <c r="W114" s="542"/>
      <c r="X114" s="542"/>
      <c r="Y114" s="542"/>
      <c r="Z114" s="381">
        <v>200</v>
      </c>
      <c r="AA114" s="382" t="s">
        <v>4</v>
      </c>
      <c r="AB114" s="383">
        <v>200</v>
      </c>
      <c r="AC114" s="373">
        <v>1340000</v>
      </c>
      <c r="AD114" s="373" t="e">
        <f>MROUND(#REF!,10000)</f>
        <v>#REF!</v>
      </c>
      <c r="AE114" s="373" t="e">
        <f>MROUND(#REF!,10000)</f>
        <v>#REF!</v>
      </c>
      <c r="AF114" s="373"/>
      <c r="AG114" s="373">
        <f t="shared" si="1"/>
        <v>0</v>
      </c>
      <c r="AH114" s="373">
        <f t="shared" si="0"/>
        <v>0</v>
      </c>
      <c r="AI114" s="395"/>
    </row>
    <row r="115" spans="1:50" ht="15" hidden="1" customHeight="1">
      <c r="A115" s="542"/>
      <c r="B115" s="542"/>
      <c r="C115" s="543"/>
      <c r="D115" s="51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332"/>
      <c r="W115" s="542"/>
      <c r="X115" s="542"/>
      <c r="Y115" s="542"/>
      <c r="Z115" s="422"/>
      <c r="AA115" s="423"/>
      <c r="AB115" s="423"/>
      <c r="AC115" s="423"/>
      <c r="AD115" s="423"/>
      <c r="AE115" s="423"/>
      <c r="AF115" s="423"/>
      <c r="AG115" s="423"/>
      <c r="AH115" s="423"/>
      <c r="AI115" s="424"/>
    </row>
    <row r="116" spans="1:50" ht="14.25" hidden="1">
      <c r="D116" s="566"/>
      <c r="E116" s="566"/>
      <c r="F116" s="566"/>
      <c r="G116" s="55"/>
      <c r="H116" s="28"/>
      <c r="I116" s="29"/>
      <c r="J116" s="55"/>
      <c r="K116" s="28"/>
      <c r="L116" s="29"/>
      <c r="M116" s="28"/>
      <c r="N116" s="29"/>
      <c r="O116" s="28"/>
      <c r="P116" s="29"/>
      <c r="Q116" s="55"/>
      <c r="R116" s="28"/>
      <c r="S116" s="29"/>
      <c r="T116" s="55"/>
      <c r="U116" s="28"/>
      <c r="V116" s="29"/>
      <c r="W116" s="334"/>
      <c r="X116" s="334"/>
      <c r="Y116" s="334"/>
      <c r="Z116" s="567"/>
      <c r="AA116" s="567"/>
      <c r="AB116" s="567"/>
      <c r="AC116" s="400"/>
      <c r="AD116" s="400"/>
      <c r="AE116" s="400"/>
      <c r="AF116" s="400"/>
      <c r="AG116" s="400"/>
      <c r="AH116" s="400"/>
      <c r="AI116" s="400"/>
    </row>
    <row r="117" spans="1:50" ht="15" hidden="1" customHeight="1">
      <c r="D117" s="568"/>
      <c r="E117" s="568"/>
      <c r="F117" s="568"/>
      <c r="G117" s="337"/>
      <c r="H117" s="28"/>
      <c r="I117" s="28"/>
      <c r="J117" s="337"/>
      <c r="K117" s="28"/>
      <c r="L117" s="28"/>
      <c r="M117" s="28"/>
      <c r="N117" s="28"/>
      <c r="O117" s="28"/>
      <c r="P117" s="28"/>
      <c r="Q117" s="337"/>
      <c r="R117" s="28"/>
      <c r="S117" s="28"/>
      <c r="T117" s="337"/>
      <c r="U117" s="28"/>
      <c r="V117" s="28"/>
      <c r="W117" s="334"/>
      <c r="X117" s="334"/>
      <c r="Y117" s="334"/>
      <c r="Z117" s="567"/>
      <c r="AA117" s="567"/>
      <c r="AB117" s="567"/>
      <c r="AC117" s="400"/>
      <c r="AD117" s="400"/>
      <c r="AE117" s="400"/>
      <c r="AF117" s="400"/>
      <c r="AG117" s="400"/>
      <c r="AH117" s="400"/>
      <c r="AI117" s="400"/>
    </row>
    <row r="118" spans="1:50" ht="15" customHeight="1">
      <c r="D118" s="337"/>
      <c r="E118" s="337"/>
      <c r="F118" s="337"/>
      <c r="G118" s="337"/>
      <c r="H118" s="28"/>
      <c r="I118" s="28"/>
      <c r="J118" s="337"/>
      <c r="K118" s="28"/>
      <c r="L118" s="28"/>
      <c r="M118" s="28"/>
      <c r="N118" s="28"/>
      <c r="O118" s="28"/>
      <c r="P118" s="28"/>
      <c r="Q118" s="337"/>
      <c r="R118" s="28"/>
      <c r="S118" s="28"/>
      <c r="T118" s="337"/>
      <c r="U118" s="28"/>
      <c r="V118" s="28"/>
      <c r="W118" s="334"/>
      <c r="X118" s="334"/>
      <c r="Y118" s="334"/>
      <c r="Z118" s="400"/>
      <c r="AA118" s="400"/>
      <c r="AB118" s="400"/>
      <c r="AC118" s="400"/>
      <c r="AD118" s="400">
        <v>0.7</v>
      </c>
      <c r="AE118" s="400"/>
      <c r="AF118" s="400"/>
      <c r="AG118" s="400">
        <v>0.8</v>
      </c>
      <c r="AH118" s="400"/>
      <c r="AI118" s="400"/>
    </row>
    <row r="119" spans="1:50" ht="15" customHeight="1">
      <c r="A119" s="56" t="s">
        <v>23</v>
      </c>
      <c r="B119" s="57"/>
      <c r="C119" s="13" t="s">
        <v>24</v>
      </c>
      <c r="D119" s="545" t="s">
        <v>59</v>
      </c>
      <c r="E119" s="546"/>
      <c r="F119" s="506"/>
      <c r="G119" s="236" t="s">
        <v>55</v>
      </c>
      <c r="H119" s="232" t="s">
        <v>2</v>
      </c>
      <c r="I119" s="233" t="s">
        <v>3</v>
      </c>
      <c r="J119" s="236" t="s">
        <v>56</v>
      </c>
      <c r="K119" s="232" t="s">
        <v>2</v>
      </c>
      <c r="L119" s="233" t="s">
        <v>3</v>
      </c>
      <c r="M119" s="232" t="s">
        <v>2</v>
      </c>
      <c r="N119" s="233" t="s">
        <v>3</v>
      </c>
      <c r="O119" s="232" t="s">
        <v>2</v>
      </c>
      <c r="P119" s="232" t="s">
        <v>3</v>
      </c>
      <c r="Q119" s="236" t="s">
        <v>57</v>
      </c>
      <c r="R119" s="232" t="s">
        <v>2</v>
      </c>
      <c r="S119" s="232" t="s">
        <v>3</v>
      </c>
      <c r="T119" s="233" t="s">
        <v>58</v>
      </c>
      <c r="U119" s="14" t="s">
        <v>2</v>
      </c>
      <c r="V119" s="14" t="s">
        <v>3</v>
      </c>
      <c r="W119" s="56" t="s">
        <v>23</v>
      </c>
      <c r="X119" s="57"/>
      <c r="Y119" s="13" t="s">
        <v>24</v>
      </c>
      <c r="Z119" s="560" t="s">
        <v>59</v>
      </c>
      <c r="AA119" s="560"/>
      <c r="AB119" s="560"/>
      <c r="AC119" s="392"/>
      <c r="AD119" s="393" t="s">
        <v>56</v>
      </c>
      <c r="AE119" s="393" t="s">
        <v>84</v>
      </c>
      <c r="AF119" s="393" t="s">
        <v>90</v>
      </c>
      <c r="AG119" s="393" t="s">
        <v>56</v>
      </c>
      <c r="AH119" s="401" t="s">
        <v>84</v>
      </c>
      <c r="AI119" s="393" t="s">
        <v>90</v>
      </c>
    </row>
    <row r="120" spans="1:50" ht="15" customHeight="1">
      <c r="A120" s="540"/>
      <c r="B120" s="540"/>
      <c r="C120" s="540"/>
      <c r="D120" s="160">
        <v>120</v>
      </c>
      <c r="E120" s="161" t="s">
        <v>4</v>
      </c>
      <c r="F120" s="158">
        <v>200</v>
      </c>
      <c r="G120" s="123">
        <v>6850000</v>
      </c>
      <c r="H120" s="124"/>
      <c r="I120" s="125"/>
      <c r="J120" s="123">
        <v>7420000</v>
      </c>
      <c r="K120" s="124"/>
      <c r="L120" s="125"/>
      <c r="M120" s="124"/>
      <c r="N120" s="125"/>
      <c r="O120" s="124"/>
      <c r="P120" s="125"/>
      <c r="Q120" s="123">
        <v>9050000</v>
      </c>
      <c r="R120" s="124"/>
      <c r="S120" s="125"/>
      <c r="T120" s="126">
        <v>9430000</v>
      </c>
      <c r="U120" s="39"/>
      <c r="V120" s="19"/>
      <c r="W120" s="514"/>
      <c r="X120" s="514"/>
      <c r="Y120" s="514"/>
      <c r="Z120" s="370">
        <v>120</v>
      </c>
      <c r="AA120" s="418" t="s">
        <v>4</v>
      </c>
      <c r="AB120" s="372">
        <v>200</v>
      </c>
      <c r="AC120" s="425"/>
      <c r="AD120" s="368">
        <v>15682.773160045006</v>
      </c>
      <c r="AE120" s="368">
        <v>16811.517295556376</v>
      </c>
      <c r="AF120" s="368">
        <v>19918.534047516609</v>
      </c>
      <c r="AG120" s="368">
        <v>20280.552098523807</v>
      </c>
      <c r="AH120" s="368">
        <v>21383.83584000108</v>
      </c>
      <c r="AI120" s="368">
        <v>24420.769507330628</v>
      </c>
    </row>
    <row r="121" spans="1:50" ht="15" customHeight="1">
      <c r="A121" s="542"/>
      <c r="B121" s="542"/>
      <c r="C121" s="542"/>
      <c r="D121" s="162">
        <v>140</v>
      </c>
      <c r="E121" s="144" t="s">
        <v>4</v>
      </c>
      <c r="F121" s="145">
        <v>200</v>
      </c>
      <c r="G121" s="127">
        <v>9570000</v>
      </c>
      <c r="H121" s="129"/>
      <c r="I121" s="130"/>
      <c r="J121" s="127">
        <v>10210000</v>
      </c>
      <c r="K121" s="129"/>
      <c r="L121" s="130"/>
      <c r="M121" s="129"/>
      <c r="N121" s="130"/>
      <c r="O121" s="129"/>
      <c r="P121" s="130"/>
      <c r="Q121" s="127">
        <v>11920000</v>
      </c>
      <c r="R121" s="129"/>
      <c r="S121" s="130"/>
      <c r="T121" s="128">
        <v>12290000</v>
      </c>
      <c r="U121" s="4"/>
      <c r="V121" s="22"/>
      <c r="W121" s="514"/>
      <c r="X121" s="514"/>
      <c r="Y121" s="514"/>
      <c r="Z121" s="378">
        <v>140</v>
      </c>
      <c r="AA121" s="379" t="s">
        <v>4</v>
      </c>
      <c r="AB121" s="380">
        <v>200</v>
      </c>
      <c r="AC121" s="425"/>
      <c r="AD121" s="368">
        <v>17643.119805050632</v>
      </c>
      <c r="AE121" s="368">
        <v>18912.956957500923</v>
      </c>
      <c r="AF121" s="368">
        <v>22408.350803456182</v>
      </c>
      <c r="AG121" s="368">
        <v>22815.621110839282</v>
      </c>
      <c r="AH121" s="368">
        <v>24056.815320001217</v>
      </c>
      <c r="AI121" s="368">
        <v>27473.365695746957</v>
      </c>
    </row>
    <row r="122" spans="1:50">
      <c r="A122" s="542"/>
      <c r="B122" s="542"/>
      <c r="C122" s="542"/>
      <c r="D122" s="140">
        <v>160</v>
      </c>
      <c r="E122" s="141" t="s">
        <v>4</v>
      </c>
      <c r="F122" s="142">
        <v>200</v>
      </c>
      <c r="G122" s="116">
        <v>9960000</v>
      </c>
      <c r="H122" s="173"/>
      <c r="I122" s="116">
        <v>138000</v>
      </c>
      <c r="J122" s="116">
        <v>10590000</v>
      </c>
      <c r="K122" s="173"/>
      <c r="L122" s="116">
        <v>166500</v>
      </c>
      <c r="M122" s="173"/>
      <c r="N122" s="116">
        <v>192500</v>
      </c>
      <c r="O122" s="173"/>
      <c r="P122" s="116">
        <v>325000</v>
      </c>
      <c r="Q122" s="116">
        <v>12300000</v>
      </c>
      <c r="R122" s="173"/>
      <c r="S122" s="116">
        <v>208000</v>
      </c>
      <c r="T122" s="117">
        <v>12670000</v>
      </c>
      <c r="U122" s="102"/>
      <c r="V122" s="16">
        <v>221000</v>
      </c>
      <c r="W122" s="514"/>
      <c r="X122" s="514"/>
      <c r="Y122" s="514"/>
      <c r="Z122" s="374">
        <v>160</v>
      </c>
      <c r="AA122" s="375" t="s">
        <v>4</v>
      </c>
      <c r="AB122" s="376">
        <v>200</v>
      </c>
      <c r="AC122" s="426"/>
      <c r="AD122" s="369">
        <v>19603.466450056258</v>
      </c>
      <c r="AE122" s="369">
        <v>21014.39661944547</v>
      </c>
      <c r="AF122" s="369">
        <v>24898.167559395759</v>
      </c>
      <c r="AG122" s="369">
        <v>25350.690123154756</v>
      </c>
      <c r="AH122" s="369">
        <v>26729.794800001349</v>
      </c>
      <c r="AI122" s="369">
        <v>30525.961884163284</v>
      </c>
      <c r="AJ122" s="300"/>
      <c r="AK122" s="300"/>
      <c r="AL122" s="300"/>
      <c r="AM122" s="300"/>
      <c r="AN122" s="300"/>
      <c r="AO122" s="300"/>
      <c r="AP122" s="300"/>
      <c r="AQ122" s="300"/>
      <c r="AR122" s="300"/>
      <c r="AS122" s="300"/>
      <c r="AT122" s="300"/>
      <c r="AU122" s="300"/>
      <c r="AV122" s="300"/>
      <c r="AW122" s="300"/>
      <c r="AX122" s="300"/>
    </row>
    <row r="123" spans="1:50" ht="14.25">
      <c r="A123" s="542"/>
      <c r="B123" s="542"/>
      <c r="C123" s="542"/>
      <c r="D123" s="162">
        <v>180</v>
      </c>
      <c r="E123" s="144" t="s">
        <v>4</v>
      </c>
      <c r="F123" s="145">
        <v>200</v>
      </c>
      <c r="G123" s="127">
        <v>10340000</v>
      </c>
      <c r="H123" s="129"/>
      <c r="I123" s="130"/>
      <c r="J123" s="127">
        <v>10980000</v>
      </c>
      <c r="K123" s="129"/>
      <c r="L123" s="130"/>
      <c r="M123" s="129"/>
      <c r="N123" s="130"/>
      <c r="O123" s="129"/>
      <c r="P123" s="130"/>
      <c r="Q123" s="127">
        <v>12680000</v>
      </c>
      <c r="R123" s="129"/>
      <c r="S123" s="130"/>
      <c r="T123" s="128">
        <v>13050000</v>
      </c>
      <c r="U123" s="4"/>
      <c r="V123" s="22"/>
      <c r="W123" s="514"/>
      <c r="X123" s="514"/>
      <c r="Y123" s="514"/>
      <c r="Z123" s="378">
        <v>180</v>
      </c>
      <c r="AA123" s="379" t="s">
        <v>4</v>
      </c>
      <c r="AB123" s="380">
        <v>200</v>
      </c>
      <c r="AC123" s="425"/>
      <c r="AD123" s="368">
        <v>21563.813095061883</v>
      </c>
      <c r="AE123" s="368">
        <v>23115.83628139002</v>
      </c>
      <c r="AF123" s="368">
        <v>27387.984315335336</v>
      </c>
      <c r="AG123" s="368">
        <v>27885.759135470234</v>
      </c>
      <c r="AH123" s="368">
        <v>29402.774280001486</v>
      </c>
      <c r="AI123" s="368">
        <v>33578.558072579617</v>
      </c>
    </row>
    <row r="124" spans="1:50" ht="14.25">
      <c r="A124" s="542"/>
      <c r="B124" s="542"/>
      <c r="C124" s="542"/>
      <c r="D124" s="166">
        <v>200</v>
      </c>
      <c r="E124" s="148" t="s">
        <v>4</v>
      </c>
      <c r="F124" s="149">
        <v>200</v>
      </c>
      <c r="G124" s="131">
        <v>10840000</v>
      </c>
      <c r="H124" s="132"/>
      <c r="I124" s="133"/>
      <c r="J124" s="131">
        <v>11520000</v>
      </c>
      <c r="K124" s="132"/>
      <c r="L124" s="133"/>
      <c r="M124" s="132"/>
      <c r="N124" s="133"/>
      <c r="O124" s="132"/>
      <c r="P124" s="133"/>
      <c r="Q124" s="131">
        <v>13270000</v>
      </c>
      <c r="R124" s="132"/>
      <c r="S124" s="133"/>
      <c r="T124" s="134">
        <v>13650000</v>
      </c>
      <c r="U124" s="23"/>
      <c r="V124" s="24"/>
      <c r="W124" s="514"/>
      <c r="X124" s="514"/>
      <c r="Y124" s="514"/>
      <c r="Z124" s="381">
        <v>200</v>
      </c>
      <c r="AA124" s="382" t="s">
        <v>4</v>
      </c>
      <c r="AB124" s="383">
        <v>200</v>
      </c>
      <c r="AC124" s="427"/>
      <c r="AD124" s="368">
        <v>25484.506385073135</v>
      </c>
      <c r="AE124" s="368">
        <v>27318.715605279111</v>
      </c>
      <c r="AF124" s="368">
        <v>32367.617827214486</v>
      </c>
      <c r="AG124" s="368">
        <v>32955.897160101187</v>
      </c>
      <c r="AH124" s="368">
        <v>34748.733240001755</v>
      </c>
      <c r="AI124" s="368">
        <v>39683.75044941227</v>
      </c>
    </row>
    <row r="125" spans="1:50">
      <c r="A125" s="542"/>
      <c r="B125" s="542"/>
      <c r="C125" s="542"/>
      <c r="D125" s="58" t="s">
        <v>62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60"/>
      <c r="W125" s="514"/>
      <c r="X125" s="514"/>
      <c r="Y125" s="514"/>
      <c r="Z125" s="569" t="s">
        <v>62</v>
      </c>
      <c r="AA125" s="570"/>
      <c r="AB125" s="570"/>
      <c r="AC125" s="570"/>
      <c r="AD125" s="570"/>
      <c r="AE125" s="570"/>
      <c r="AF125" s="570"/>
      <c r="AG125" s="570"/>
      <c r="AH125" s="570"/>
      <c r="AI125" s="571"/>
    </row>
    <row r="126" spans="1:50" ht="15" customHeight="1">
      <c r="A126" s="542"/>
      <c r="B126" s="542"/>
      <c r="C126" s="542"/>
      <c r="D126" s="51" t="s">
        <v>50</v>
      </c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332"/>
      <c r="W126" s="514"/>
      <c r="X126" s="514"/>
      <c r="Y126" s="514"/>
      <c r="Z126" s="563" t="s">
        <v>50</v>
      </c>
      <c r="AA126" s="564"/>
      <c r="AB126" s="564"/>
      <c r="AC126" s="564"/>
      <c r="AD126" s="564"/>
      <c r="AE126" s="564"/>
      <c r="AF126" s="564"/>
      <c r="AG126" s="564"/>
      <c r="AH126" s="564"/>
      <c r="AI126" s="565"/>
    </row>
    <row r="127" spans="1:50" ht="14.25" hidden="1">
      <c r="A127" s="537" t="s">
        <v>25</v>
      </c>
      <c r="B127" s="538"/>
      <c r="C127" s="61" t="s">
        <v>26</v>
      </c>
      <c r="D127" s="545" t="s">
        <v>59</v>
      </c>
      <c r="E127" s="546"/>
      <c r="F127" s="506"/>
      <c r="G127" s="236" t="s">
        <v>55</v>
      </c>
      <c r="H127" s="232" t="s">
        <v>2</v>
      </c>
      <c r="I127" s="233" t="s">
        <v>3</v>
      </c>
      <c r="J127" s="236" t="s">
        <v>56</v>
      </c>
      <c r="K127" s="232" t="s">
        <v>2</v>
      </c>
      <c r="L127" s="233" t="s">
        <v>3</v>
      </c>
      <c r="M127" s="232" t="s">
        <v>2</v>
      </c>
      <c r="N127" s="233" t="s">
        <v>3</v>
      </c>
      <c r="O127" s="232" t="s">
        <v>2</v>
      </c>
      <c r="P127" s="232" t="s">
        <v>3</v>
      </c>
      <c r="Q127" s="236" t="s">
        <v>57</v>
      </c>
      <c r="R127" s="232" t="s">
        <v>2</v>
      </c>
      <c r="S127" s="232" t="s">
        <v>3</v>
      </c>
      <c r="T127" s="233" t="s">
        <v>58</v>
      </c>
      <c r="U127" s="14"/>
      <c r="V127" s="15"/>
      <c r="W127" s="537" t="s">
        <v>25</v>
      </c>
      <c r="X127" s="538"/>
      <c r="Y127" s="61" t="s">
        <v>26</v>
      </c>
      <c r="Z127" s="560" t="s">
        <v>59</v>
      </c>
      <c r="AA127" s="560"/>
      <c r="AB127" s="560"/>
      <c r="AC127" s="392"/>
      <c r="AD127" s="393" t="s">
        <v>55</v>
      </c>
      <c r="AE127" s="393" t="s">
        <v>56</v>
      </c>
      <c r="AF127" s="393"/>
      <c r="AG127" s="393" t="s">
        <v>55</v>
      </c>
      <c r="AH127" s="393" t="s">
        <v>56</v>
      </c>
      <c r="AI127" s="394"/>
    </row>
    <row r="128" spans="1:50" ht="14.25" hidden="1">
      <c r="A128" s="540"/>
      <c r="B128" s="540"/>
      <c r="C128" s="540"/>
      <c r="D128" s="160">
        <v>140</v>
      </c>
      <c r="E128" s="157" t="s">
        <v>4</v>
      </c>
      <c r="F128" s="158">
        <v>200</v>
      </c>
      <c r="G128" s="123">
        <v>9900000</v>
      </c>
      <c r="H128" s="124"/>
      <c r="I128" s="125"/>
      <c r="J128" s="123">
        <v>10490000</v>
      </c>
      <c r="K128" s="124"/>
      <c r="L128" s="125"/>
      <c r="M128" s="124"/>
      <c r="N128" s="125"/>
      <c r="O128" s="124"/>
      <c r="P128" s="125"/>
      <c r="Q128" s="123">
        <v>12160000</v>
      </c>
      <c r="R128" s="124"/>
      <c r="S128" s="125"/>
      <c r="T128" s="126">
        <v>12530000</v>
      </c>
      <c r="U128" s="53"/>
      <c r="V128" s="54"/>
      <c r="W128" s="542"/>
      <c r="X128" s="542"/>
      <c r="Y128" s="542"/>
      <c r="Z128" s="370">
        <v>140</v>
      </c>
      <c r="AA128" s="371" t="s">
        <v>4</v>
      </c>
      <c r="AB128" s="372">
        <v>200</v>
      </c>
      <c r="AC128" s="373">
        <v>1030000</v>
      </c>
      <c r="AD128" s="373" t="e">
        <f>MROUND(#REF!,10000)</f>
        <v>#REF!</v>
      </c>
      <c r="AE128" s="373" t="e">
        <f>MROUND(#REF!,10000)</f>
        <v>#REF!</v>
      </c>
      <c r="AF128" s="373"/>
      <c r="AG128" s="373">
        <f>MROUND(AL128,10000)</f>
        <v>0</v>
      </c>
      <c r="AH128" s="373">
        <f t="shared" ref="AH128:AH131" si="2">MROUND(AM128,10000)</f>
        <v>0</v>
      </c>
      <c r="AI128" s="395"/>
    </row>
    <row r="129" spans="1:35" hidden="1">
      <c r="A129" s="542"/>
      <c r="B129" s="542"/>
      <c r="C129" s="542"/>
      <c r="D129" s="140">
        <v>160</v>
      </c>
      <c r="E129" s="141" t="s">
        <v>4</v>
      </c>
      <c r="F129" s="142">
        <v>200</v>
      </c>
      <c r="G129" s="116">
        <v>10140000</v>
      </c>
      <c r="H129" s="174"/>
      <c r="I129" s="174"/>
      <c r="J129" s="116">
        <v>10730000</v>
      </c>
      <c r="K129" s="174"/>
      <c r="L129" s="174"/>
      <c r="M129" s="174"/>
      <c r="N129" s="174"/>
      <c r="O129" s="174"/>
      <c r="P129" s="174"/>
      <c r="Q129" s="116">
        <v>12400000</v>
      </c>
      <c r="R129" s="174"/>
      <c r="S129" s="174"/>
      <c r="T129" s="117">
        <v>12770000</v>
      </c>
      <c r="U129" s="104"/>
      <c r="V129" s="104"/>
      <c r="W129" s="542"/>
      <c r="X129" s="542"/>
      <c r="Y129" s="542"/>
      <c r="Z129" s="411">
        <v>160</v>
      </c>
      <c r="AA129" s="412" t="s">
        <v>4</v>
      </c>
      <c r="AB129" s="413">
        <v>200</v>
      </c>
      <c r="AC129" s="373">
        <v>1070000</v>
      </c>
      <c r="AD129" s="373" t="e">
        <f>MROUND(#REF!,10000)</f>
        <v>#REF!</v>
      </c>
      <c r="AE129" s="373" t="e">
        <f>MROUND(#REF!,10000)</f>
        <v>#REF!</v>
      </c>
      <c r="AF129" s="373"/>
      <c r="AG129" s="373">
        <f t="shared" ref="AG129:AG131" si="3">MROUND(AL129,10000)</f>
        <v>0</v>
      </c>
      <c r="AH129" s="373">
        <f t="shared" si="2"/>
        <v>0</v>
      </c>
      <c r="AI129" s="395"/>
    </row>
    <row r="130" spans="1:35" ht="14.25" hidden="1">
      <c r="A130" s="542"/>
      <c r="B130" s="542"/>
      <c r="C130" s="542"/>
      <c r="D130" s="162">
        <v>180</v>
      </c>
      <c r="E130" s="144" t="s">
        <v>4</v>
      </c>
      <c r="F130" s="145">
        <v>200</v>
      </c>
      <c r="G130" s="127">
        <v>10730000</v>
      </c>
      <c r="H130" s="129"/>
      <c r="I130" s="130"/>
      <c r="J130" s="127">
        <v>11320000</v>
      </c>
      <c r="K130" s="129"/>
      <c r="L130" s="130"/>
      <c r="M130" s="129"/>
      <c r="N130" s="130"/>
      <c r="O130" s="129"/>
      <c r="P130" s="130"/>
      <c r="Q130" s="127">
        <v>12990000</v>
      </c>
      <c r="R130" s="129"/>
      <c r="S130" s="130"/>
      <c r="T130" s="128">
        <v>13360000</v>
      </c>
      <c r="U130" s="4"/>
      <c r="V130" s="22"/>
      <c r="W130" s="542"/>
      <c r="X130" s="542"/>
      <c r="Y130" s="542"/>
      <c r="Z130" s="378">
        <v>180</v>
      </c>
      <c r="AA130" s="379" t="s">
        <v>4</v>
      </c>
      <c r="AB130" s="380">
        <v>200</v>
      </c>
      <c r="AC130" s="373">
        <v>1180000</v>
      </c>
      <c r="AD130" s="373" t="e">
        <f>MROUND(#REF!,10000)</f>
        <v>#REF!</v>
      </c>
      <c r="AE130" s="373" t="e">
        <f>MROUND(#REF!,10000)</f>
        <v>#REF!</v>
      </c>
      <c r="AF130" s="373"/>
      <c r="AG130" s="373">
        <f t="shared" si="3"/>
        <v>0</v>
      </c>
      <c r="AH130" s="373">
        <f t="shared" si="2"/>
        <v>0</v>
      </c>
      <c r="AI130" s="395"/>
    </row>
    <row r="131" spans="1:35" ht="14.25" hidden="1">
      <c r="A131" s="542"/>
      <c r="B131" s="542"/>
      <c r="C131" s="542"/>
      <c r="D131" s="166">
        <v>200</v>
      </c>
      <c r="E131" s="148" t="s">
        <v>4</v>
      </c>
      <c r="F131" s="149">
        <v>200</v>
      </c>
      <c r="G131" s="131">
        <v>11010000</v>
      </c>
      <c r="H131" s="132"/>
      <c r="I131" s="133"/>
      <c r="J131" s="131">
        <v>11690000</v>
      </c>
      <c r="K131" s="132"/>
      <c r="L131" s="133"/>
      <c r="M131" s="132"/>
      <c r="N131" s="133"/>
      <c r="O131" s="132"/>
      <c r="P131" s="133"/>
      <c r="Q131" s="131">
        <v>13390000</v>
      </c>
      <c r="R131" s="132"/>
      <c r="S131" s="133"/>
      <c r="T131" s="134">
        <v>13760000</v>
      </c>
      <c r="U131" s="23"/>
      <c r="V131" s="24"/>
      <c r="W131" s="542"/>
      <c r="X131" s="542"/>
      <c r="Y131" s="542"/>
      <c r="Z131" s="381">
        <v>200</v>
      </c>
      <c r="AA131" s="382" t="s">
        <v>4</v>
      </c>
      <c r="AB131" s="383">
        <v>200</v>
      </c>
      <c r="AC131" s="373">
        <v>1340000</v>
      </c>
      <c r="AD131" s="373" t="e">
        <f>MROUND(#REF!,10000)</f>
        <v>#REF!</v>
      </c>
      <c r="AE131" s="373" t="e">
        <f>MROUND(#REF!,10000)</f>
        <v>#REF!</v>
      </c>
      <c r="AF131" s="373"/>
      <c r="AG131" s="373">
        <f t="shared" si="3"/>
        <v>0</v>
      </c>
      <c r="AH131" s="373">
        <f t="shared" si="2"/>
        <v>0</v>
      </c>
      <c r="AI131" s="395"/>
    </row>
    <row r="132" spans="1:35" hidden="1">
      <c r="A132" s="542"/>
      <c r="B132" s="542"/>
      <c r="C132" s="542"/>
      <c r="D132" s="58" t="s">
        <v>45</v>
      </c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60"/>
      <c r="W132" s="542"/>
      <c r="X132" s="542"/>
      <c r="Y132" s="542"/>
      <c r="Z132" s="428" t="s">
        <v>45</v>
      </c>
      <c r="AA132" s="386"/>
      <c r="AB132" s="386"/>
      <c r="AC132" s="386"/>
      <c r="AD132" s="386"/>
      <c r="AE132" s="386"/>
      <c r="AF132" s="386"/>
      <c r="AG132" s="386"/>
      <c r="AH132" s="386"/>
      <c r="AI132" s="415"/>
    </row>
    <row r="133" spans="1:35" ht="14.25" hidden="1">
      <c r="A133" s="542"/>
      <c r="B133" s="542"/>
      <c r="C133" s="542"/>
      <c r="D133" s="566"/>
      <c r="E133" s="566"/>
      <c r="F133" s="566"/>
      <c r="G133" s="55"/>
      <c r="H133" s="28"/>
      <c r="I133" s="29"/>
      <c r="J133" s="55"/>
      <c r="K133" s="28"/>
      <c r="L133" s="29"/>
      <c r="M133" s="28"/>
      <c r="N133" s="29"/>
      <c r="O133" s="28"/>
      <c r="P133" s="29"/>
      <c r="Q133" s="55"/>
      <c r="R133" s="28"/>
      <c r="S133" s="29"/>
      <c r="T133" s="55"/>
      <c r="U133" s="28"/>
      <c r="V133" s="29"/>
      <c r="W133" s="542"/>
      <c r="X133" s="542"/>
      <c r="Y133" s="542"/>
      <c r="Z133" s="567"/>
      <c r="AA133" s="567"/>
      <c r="AB133" s="567"/>
      <c r="AC133" s="400"/>
      <c r="AD133" s="400"/>
      <c r="AE133" s="400"/>
      <c r="AF133" s="400"/>
      <c r="AG133" s="400"/>
      <c r="AH133" s="400"/>
      <c r="AI133" s="400"/>
    </row>
    <row r="134" spans="1:35" ht="14.25" hidden="1">
      <c r="A134" s="575"/>
      <c r="B134" s="575"/>
      <c r="C134" s="575"/>
      <c r="D134" s="337"/>
      <c r="E134" s="55"/>
      <c r="F134" s="55"/>
      <c r="G134" s="55"/>
      <c r="H134" s="28"/>
      <c r="I134" s="29"/>
      <c r="J134" s="55"/>
      <c r="K134" s="28"/>
      <c r="L134" s="29"/>
      <c r="M134" s="28"/>
      <c r="N134" s="29"/>
      <c r="O134" s="28"/>
      <c r="P134" s="29"/>
      <c r="Q134" s="55"/>
      <c r="R134" s="28"/>
      <c r="S134" s="29"/>
      <c r="T134" s="55"/>
      <c r="U134" s="28"/>
      <c r="V134" s="29"/>
      <c r="W134" s="542"/>
      <c r="X134" s="542"/>
      <c r="Y134" s="542"/>
      <c r="Z134" s="400"/>
      <c r="AA134" s="429"/>
      <c r="AB134" s="429"/>
      <c r="AC134" s="429"/>
      <c r="AD134" s="429"/>
      <c r="AE134" s="429"/>
      <c r="AF134" s="429"/>
      <c r="AG134" s="429"/>
      <c r="AH134" s="429"/>
      <c r="AI134" s="429"/>
    </row>
    <row r="135" spans="1:35" ht="14.25" hidden="1">
      <c r="A135" s="537" t="s">
        <v>27</v>
      </c>
      <c r="B135" s="538"/>
      <c r="C135" s="13" t="s">
        <v>17</v>
      </c>
      <c r="D135" s="545" t="s">
        <v>59</v>
      </c>
      <c r="E135" s="546"/>
      <c r="F135" s="506"/>
      <c r="G135" s="236" t="s">
        <v>55</v>
      </c>
      <c r="H135" s="232" t="s">
        <v>2</v>
      </c>
      <c r="I135" s="233" t="s">
        <v>3</v>
      </c>
      <c r="J135" s="236" t="s">
        <v>56</v>
      </c>
      <c r="K135" s="232" t="s">
        <v>2</v>
      </c>
      <c r="L135" s="233" t="s">
        <v>3</v>
      </c>
      <c r="M135" s="232" t="s">
        <v>2</v>
      </c>
      <c r="N135" s="233" t="s">
        <v>3</v>
      </c>
      <c r="O135" s="232" t="s">
        <v>2</v>
      </c>
      <c r="P135" s="232" t="s">
        <v>3</v>
      </c>
      <c r="Q135" s="236" t="s">
        <v>57</v>
      </c>
      <c r="R135" s="232" t="s">
        <v>2</v>
      </c>
      <c r="S135" s="232" t="s">
        <v>3</v>
      </c>
      <c r="T135" s="233" t="s">
        <v>58</v>
      </c>
      <c r="U135" s="14"/>
      <c r="V135" s="15"/>
      <c r="W135" s="537" t="s">
        <v>27</v>
      </c>
      <c r="X135" s="538"/>
      <c r="Y135" s="13" t="s">
        <v>17</v>
      </c>
      <c r="Z135" s="560" t="s">
        <v>59</v>
      </c>
      <c r="AA135" s="560"/>
      <c r="AB135" s="560"/>
      <c r="AC135" s="392"/>
      <c r="AD135" s="393" t="s">
        <v>55</v>
      </c>
      <c r="AE135" s="393" t="s">
        <v>56</v>
      </c>
      <c r="AF135" s="393"/>
      <c r="AG135" s="393" t="s">
        <v>55</v>
      </c>
      <c r="AH135" s="393" t="s">
        <v>56</v>
      </c>
      <c r="AI135" s="394"/>
    </row>
    <row r="136" spans="1:35" ht="14.25" hidden="1">
      <c r="A136" s="572"/>
      <c r="B136" s="572"/>
      <c r="C136" s="572"/>
      <c r="D136" s="160">
        <v>140</v>
      </c>
      <c r="E136" s="157" t="s">
        <v>4</v>
      </c>
      <c r="F136" s="158">
        <v>200</v>
      </c>
      <c r="G136" s="123">
        <v>9410000</v>
      </c>
      <c r="H136" s="124"/>
      <c r="I136" s="125"/>
      <c r="J136" s="123">
        <v>10210000</v>
      </c>
      <c r="K136" s="124"/>
      <c r="L136" s="125"/>
      <c r="M136" s="124"/>
      <c r="N136" s="125"/>
      <c r="O136" s="124"/>
      <c r="P136" s="125"/>
      <c r="Q136" s="123">
        <v>11910000</v>
      </c>
      <c r="R136" s="124"/>
      <c r="S136" s="125"/>
      <c r="T136" s="126">
        <v>12280000</v>
      </c>
      <c r="U136" s="53"/>
      <c r="V136" s="54"/>
      <c r="W136" s="573"/>
      <c r="X136" s="573"/>
      <c r="Y136" s="573"/>
      <c r="Z136" s="370">
        <v>140</v>
      </c>
      <c r="AA136" s="371" t="s">
        <v>4</v>
      </c>
      <c r="AB136" s="372">
        <v>200</v>
      </c>
      <c r="AC136" s="373">
        <v>1030000</v>
      </c>
      <c r="AD136" s="373" t="e">
        <f>MROUND(#REF!,10000)</f>
        <v>#REF!</v>
      </c>
      <c r="AE136" s="373" t="e">
        <f>MROUND(#REF!,10000)</f>
        <v>#REF!</v>
      </c>
      <c r="AF136" s="373"/>
      <c r="AG136" s="373">
        <f>MROUND(AL136,10000)</f>
        <v>0</v>
      </c>
      <c r="AH136" s="373">
        <f t="shared" ref="AH136:AH138" si="4">MROUND(AM136,10000)</f>
        <v>0</v>
      </c>
      <c r="AI136" s="395"/>
    </row>
    <row r="137" spans="1:35" hidden="1">
      <c r="A137" s="573"/>
      <c r="B137" s="573"/>
      <c r="C137" s="573"/>
      <c r="D137" s="140">
        <v>160</v>
      </c>
      <c r="E137" s="141" t="s">
        <v>4</v>
      </c>
      <c r="F137" s="142">
        <v>200</v>
      </c>
      <c r="G137" s="116">
        <v>9700000</v>
      </c>
      <c r="H137" s="174"/>
      <c r="I137" s="174"/>
      <c r="J137" s="116">
        <v>10500000</v>
      </c>
      <c r="K137" s="174"/>
      <c r="L137" s="174"/>
      <c r="M137" s="174"/>
      <c r="N137" s="174"/>
      <c r="O137" s="174"/>
      <c r="P137" s="174"/>
      <c r="Q137" s="116">
        <v>12130000</v>
      </c>
      <c r="R137" s="174"/>
      <c r="S137" s="174"/>
      <c r="T137" s="117">
        <v>12510000</v>
      </c>
      <c r="U137" s="104"/>
      <c r="V137" s="104"/>
      <c r="W137" s="573"/>
      <c r="X137" s="573"/>
      <c r="Y137" s="573"/>
      <c r="Z137" s="411">
        <v>160</v>
      </c>
      <c r="AA137" s="412" t="s">
        <v>4</v>
      </c>
      <c r="AB137" s="413">
        <v>200</v>
      </c>
      <c r="AC137" s="373">
        <v>1070000</v>
      </c>
      <c r="AD137" s="373" t="e">
        <f>MROUND(#REF!,10000)</f>
        <v>#REF!</v>
      </c>
      <c r="AE137" s="373" t="e">
        <f>MROUND(#REF!,10000)</f>
        <v>#REF!</v>
      </c>
      <c r="AF137" s="373"/>
      <c r="AG137" s="373">
        <f t="shared" ref="AG137:AG138" si="5">MROUND(AL137,10000)</f>
        <v>0</v>
      </c>
      <c r="AH137" s="373">
        <f t="shared" si="4"/>
        <v>0</v>
      </c>
      <c r="AI137" s="395"/>
    </row>
    <row r="138" spans="1:35" ht="14.25" hidden="1">
      <c r="A138" s="573"/>
      <c r="B138" s="573"/>
      <c r="C138" s="573"/>
      <c r="D138" s="166">
        <v>180</v>
      </c>
      <c r="E138" s="148" t="s">
        <v>4</v>
      </c>
      <c r="F138" s="149">
        <v>200</v>
      </c>
      <c r="G138" s="131">
        <v>9980000</v>
      </c>
      <c r="H138" s="132"/>
      <c r="I138" s="133"/>
      <c r="J138" s="131">
        <v>10780000</v>
      </c>
      <c r="K138" s="132"/>
      <c r="L138" s="133"/>
      <c r="M138" s="132"/>
      <c r="N138" s="133"/>
      <c r="O138" s="132"/>
      <c r="P138" s="133"/>
      <c r="Q138" s="131">
        <v>12420000</v>
      </c>
      <c r="R138" s="132"/>
      <c r="S138" s="133"/>
      <c r="T138" s="134">
        <v>12790000</v>
      </c>
      <c r="U138" s="4"/>
      <c r="V138" s="22"/>
      <c r="W138" s="573"/>
      <c r="X138" s="573"/>
      <c r="Y138" s="573"/>
      <c r="Z138" s="381">
        <v>180</v>
      </c>
      <c r="AA138" s="382" t="s">
        <v>4</v>
      </c>
      <c r="AB138" s="383">
        <v>200</v>
      </c>
      <c r="AC138" s="373">
        <v>1180000</v>
      </c>
      <c r="AD138" s="373" t="e">
        <f>MROUND(#REF!,10000)</f>
        <v>#REF!</v>
      </c>
      <c r="AE138" s="373" t="e">
        <f>MROUND(#REF!,10000)</f>
        <v>#REF!</v>
      </c>
      <c r="AF138" s="373"/>
      <c r="AG138" s="373">
        <f t="shared" si="5"/>
        <v>0</v>
      </c>
      <c r="AH138" s="373">
        <f t="shared" si="4"/>
        <v>0</v>
      </c>
      <c r="AI138" s="395"/>
    </row>
    <row r="139" spans="1:35" hidden="1">
      <c r="A139" s="573"/>
      <c r="B139" s="573"/>
      <c r="C139" s="573"/>
      <c r="D139" s="58" t="s">
        <v>46</v>
      </c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60"/>
      <c r="W139" s="573"/>
      <c r="X139" s="573"/>
      <c r="Y139" s="573"/>
      <c r="Z139" s="428" t="s">
        <v>46</v>
      </c>
      <c r="AA139" s="386"/>
      <c r="AB139" s="386"/>
      <c r="AC139" s="386"/>
      <c r="AD139" s="386"/>
      <c r="AE139" s="386"/>
      <c r="AF139" s="386"/>
      <c r="AG139" s="386"/>
      <c r="AH139" s="386"/>
      <c r="AI139" s="415"/>
    </row>
    <row r="140" spans="1:35" ht="15" hidden="1" customHeight="1">
      <c r="A140" s="573"/>
      <c r="B140" s="573"/>
      <c r="C140" s="573"/>
      <c r="D140" s="51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332"/>
      <c r="W140" s="573"/>
      <c r="X140" s="573"/>
      <c r="Y140" s="573"/>
      <c r="Z140" s="424"/>
      <c r="AA140" s="424"/>
      <c r="AB140" s="424"/>
      <c r="AC140" s="424"/>
      <c r="AD140" s="424"/>
      <c r="AE140" s="424"/>
      <c r="AF140" s="424"/>
      <c r="AG140" s="424"/>
      <c r="AH140" s="424"/>
      <c r="AI140" s="424"/>
    </row>
    <row r="141" spans="1:35" ht="14.25" hidden="1">
      <c r="A141" s="573"/>
      <c r="B141" s="573"/>
      <c r="C141" s="573"/>
      <c r="D141" s="337"/>
      <c r="E141" s="55"/>
      <c r="F141" s="55"/>
      <c r="G141" s="55"/>
      <c r="H141" s="28"/>
      <c r="I141" s="29"/>
      <c r="J141" s="55"/>
      <c r="K141" s="28"/>
      <c r="L141" s="29"/>
      <c r="M141" s="28"/>
      <c r="N141" s="29"/>
      <c r="O141" s="28"/>
      <c r="P141" s="29"/>
      <c r="Q141" s="55"/>
      <c r="R141" s="28"/>
      <c r="S141" s="29"/>
      <c r="T141" s="55"/>
      <c r="U141" s="28"/>
      <c r="V141" s="29"/>
      <c r="W141" s="573"/>
      <c r="X141" s="573"/>
      <c r="Y141" s="573"/>
      <c r="Z141" s="400"/>
      <c r="AA141" s="429"/>
      <c r="AB141" s="429"/>
      <c r="AC141" s="429"/>
      <c r="AD141" s="429"/>
      <c r="AE141" s="429"/>
      <c r="AF141" s="429"/>
      <c r="AG141" s="429"/>
      <c r="AH141" s="429"/>
      <c r="AI141" s="429"/>
    </row>
    <row r="142" spans="1:35" ht="14.25">
      <c r="A142" s="574"/>
      <c r="B142" s="574"/>
      <c r="C142" s="574"/>
      <c r="D142" s="337"/>
      <c r="E142" s="55"/>
      <c r="F142" s="55"/>
      <c r="G142" s="55"/>
      <c r="H142" s="28"/>
      <c r="I142" s="29"/>
      <c r="J142" s="55"/>
      <c r="K142" s="28"/>
      <c r="L142" s="29"/>
      <c r="M142" s="28"/>
      <c r="N142" s="29"/>
      <c r="O142" s="28"/>
      <c r="P142" s="29"/>
      <c r="Q142" s="55"/>
      <c r="R142" s="28"/>
      <c r="S142" s="29"/>
      <c r="T142" s="55"/>
      <c r="U142" s="28"/>
      <c r="V142" s="29"/>
      <c r="W142" s="573"/>
      <c r="X142" s="573"/>
      <c r="Y142" s="573"/>
      <c r="Z142" s="400"/>
      <c r="AA142" s="429"/>
      <c r="AB142" s="429"/>
      <c r="AC142" s="429"/>
      <c r="AD142" s="429"/>
      <c r="AE142" s="429"/>
      <c r="AF142" s="429"/>
      <c r="AG142" s="429"/>
      <c r="AH142" s="429"/>
      <c r="AI142" s="429"/>
    </row>
    <row r="143" spans="1:35" ht="14.25">
      <c r="A143" s="537" t="s">
        <v>28</v>
      </c>
      <c r="B143" s="538"/>
      <c r="C143" s="62" t="s">
        <v>29</v>
      </c>
      <c r="D143" s="545" t="s">
        <v>59</v>
      </c>
      <c r="E143" s="546"/>
      <c r="F143" s="506"/>
      <c r="G143" s="236" t="s">
        <v>55</v>
      </c>
      <c r="H143" s="232" t="s">
        <v>2</v>
      </c>
      <c r="I143" s="233" t="s">
        <v>3</v>
      </c>
      <c r="J143" s="236" t="s">
        <v>56</v>
      </c>
      <c r="K143" s="232" t="s">
        <v>2</v>
      </c>
      <c r="L143" s="233" t="s">
        <v>3</v>
      </c>
      <c r="M143" s="232" t="s">
        <v>2</v>
      </c>
      <c r="N143" s="233" t="s">
        <v>3</v>
      </c>
      <c r="O143" s="232" t="s">
        <v>2</v>
      </c>
      <c r="P143" s="232" t="s">
        <v>3</v>
      </c>
      <c r="Q143" s="236" t="s">
        <v>57</v>
      </c>
      <c r="R143" s="232" t="s">
        <v>2</v>
      </c>
      <c r="S143" s="232" t="s">
        <v>3</v>
      </c>
      <c r="T143" s="233" t="s">
        <v>58</v>
      </c>
      <c r="U143" s="14" t="s">
        <v>2</v>
      </c>
      <c r="V143" s="14" t="s">
        <v>3</v>
      </c>
      <c r="W143" s="537" t="s">
        <v>28</v>
      </c>
      <c r="X143" s="538"/>
      <c r="Y143" s="62" t="s">
        <v>29</v>
      </c>
      <c r="Z143" s="560" t="s">
        <v>59</v>
      </c>
      <c r="AA143" s="560"/>
      <c r="AB143" s="560"/>
      <c r="AC143" s="392"/>
      <c r="AD143" s="393" t="s">
        <v>56</v>
      </c>
      <c r="AE143" s="393" t="s">
        <v>84</v>
      </c>
      <c r="AF143" s="393" t="s">
        <v>90</v>
      </c>
      <c r="AG143" s="393" t="s">
        <v>56</v>
      </c>
      <c r="AH143" s="401" t="s">
        <v>84</v>
      </c>
      <c r="AI143" s="393" t="s">
        <v>90</v>
      </c>
    </row>
    <row r="144" spans="1:35" ht="14.25">
      <c r="A144" s="63"/>
      <c r="B144" s="64"/>
      <c r="C144" s="65"/>
      <c r="D144" s="160">
        <v>140</v>
      </c>
      <c r="E144" s="157" t="s">
        <v>4</v>
      </c>
      <c r="F144" s="158">
        <v>200</v>
      </c>
      <c r="G144" s="123">
        <v>8310000</v>
      </c>
      <c r="H144" s="124"/>
      <c r="I144" s="125"/>
      <c r="J144" s="123">
        <v>9110000</v>
      </c>
      <c r="K144" s="124"/>
      <c r="L144" s="125"/>
      <c r="M144" s="124"/>
      <c r="N144" s="125"/>
      <c r="O144" s="124"/>
      <c r="P144" s="125"/>
      <c r="Q144" s="123">
        <v>10400000</v>
      </c>
      <c r="R144" s="124"/>
      <c r="S144" s="125"/>
      <c r="T144" s="159">
        <v>10780000</v>
      </c>
      <c r="U144" s="53"/>
      <c r="V144" s="54"/>
      <c r="W144" s="518"/>
      <c r="X144" s="519"/>
      <c r="Y144" s="520"/>
      <c r="Z144" s="370">
        <v>140</v>
      </c>
      <c r="AA144" s="371" t="s">
        <v>4</v>
      </c>
      <c r="AB144" s="372">
        <v>200</v>
      </c>
      <c r="AC144" s="373"/>
      <c r="AD144" s="368">
        <v>16993.122824180937</v>
      </c>
      <c r="AE144" s="368">
        <v>18460.490200345714</v>
      </c>
      <c r="AF144" s="368">
        <v>22499.611977894016</v>
      </c>
      <c r="AG144" s="368">
        <v>22102.196592389897</v>
      </c>
      <c r="AH144" s="368">
        <v>23536.465456310347</v>
      </c>
      <c r="AI144" s="368">
        <v>27484.479223838764</v>
      </c>
    </row>
    <row r="145" spans="1:53">
      <c r="A145" s="66"/>
      <c r="B145" s="67"/>
      <c r="C145" s="68"/>
      <c r="D145" s="140">
        <v>160</v>
      </c>
      <c r="E145" s="141" t="s">
        <v>4</v>
      </c>
      <c r="F145" s="142">
        <v>200</v>
      </c>
      <c r="G145" s="116">
        <v>8590000</v>
      </c>
      <c r="H145" s="116">
        <v>140000</v>
      </c>
      <c r="I145" s="116">
        <v>26000</v>
      </c>
      <c r="J145" s="116">
        <v>9390000</v>
      </c>
      <c r="K145" s="116">
        <v>170000</v>
      </c>
      <c r="L145" s="116">
        <v>31000</v>
      </c>
      <c r="M145" s="116">
        <v>190000</v>
      </c>
      <c r="N145" s="116">
        <v>39000</v>
      </c>
      <c r="O145" s="116">
        <v>330000</v>
      </c>
      <c r="P145" s="116">
        <v>47000</v>
      </c>
      <c r="Q145" s="116">
        <v>11260000</v>
      </c>
      <c r="R145" s="116">
        <v>210000</v>
      </c>
      <c r="S145" s="116">
        <v>43000</v>
      </c>
      <c r="T145" s="135">
        <v>11630000</v>
      </c>
      <c r="U145" s="16">
        <v>220000</v>
      </c>
      <c r="V145" s="16">
        <v>45000</v>
      </c>
      <c r="W145" s="521"/>
      <c r="X145" s="522"/>
      <c r="Y145" s="523"/>
      <c r="Z145" s="374">
        <v>160</v>
      </c>
      <c r="AA145" s="375" t="s">
        <v>4</v>
      </c>
      <c r="AB145" s="376">
        <v>200</v>
      </c>
      <c r="AC145" s="377"/>
      <c r="AD145" s="369">
        <v>18881.247582423264</v>
      </c>
      <c r="AE145" s="369">
        <v>20511.655778161905</v>
      </c>
      <c r="AF145" s="369">
        <v>24999.568864326684</v>
      </c>
      <c r="AG145" s="369">
        <v>24557.996213766553</v>
      </c>
      <c r="AH145" s="369">
        <v>26151.628284789273</v>
      </c>
      <c r="AI145" s="369">
        <v>30538.310248709735</v>
      </c>
      <c r="AJ145" s="300"/>
      <c r="AK145" s="300"/>
      <c r="AL145" s="300"/>
      <c r="AM145" s="300"/>
      <c r="AN145" s="300"/>
      <c r="AO145" s="300"/>
      <c r="AP145" s="300"/>
      <c r="AQ145" s="300"/>
      <c r="AR145" s="300"/>
      <c r="AS145" s="300"/>
      <c r="AT145" s="300"/>
      <c r="AU145" s="300"/>
      <c r="AV145" s="300"/>
      <c r="AW145" s="300"/>
    </row>
    <row r="146" spans="1:53" ht="14.25">
      <c r="A146" s="66"/>
      <c r="B146" s="67"/>
      <c r="C146" s="68"/>
      <c r="D146" s="162">
        <v>180</v>
      </c>
      <c r="E146" s="144" t="s">
        <v>4</v>
      </c>
      <c r="F146" s="145">
        <v>200</v>
      </c>
      <c r="G146" s="127">
        <v>9160000</v>
      </c>
      <c r="H146" s="129"/>
      <c r="I146" s="130"/>
      <c r="J146" s="127">
        <v>9960000</v>
      </c>
      <c r="K146" s="129"/>
      <c r="L146" s="130"/>
      <c r="M146" s="129"/>
      <c r="N146" s="130"/>
      <c r="O146" s="129"/>
      <c r="P146" s="130"/>
      <c r="Q146" s="127">
        <v>11830000</v>
      </c>
      <c r="R146" s="129"/>
      <c r="S146" s="130"/>
      <c r="T146" s="146">
        <v>12200000</v>
      </c>
      <c r="U146" s="4"/>
      <c r="V146" s="22"/>
      <c r="W146" s="521"/>
      <c r="X146" s="522"/>
      <c r="Y146" s="523"/>
      <c r="Z146" s="378">
        <v>180</v>
      </c>
      <c r="AA146" s="379" t="s">
        <v>4</v>
      </c>
      <c r="AB146" s="380">
        <v>200</v>
      </c>
      <c r="AC146" s="373"/>
      <c r="AD146" s="368">
        <v>20769.372340665592</v>
      </c>
      <c r="AE146" s="368">
        <v>22562.821355978096</v>
      </c>
      <c r="AF146" s="368">
        <v>27499.525750759356</v>
      </c>
      <c r="AG146" s="368">
        <v>27013.79583514321</v>
      </c>
      <c r="AH146" s="368">
        <v>28766.791113268202</v>
      </c>
      <c r="AI146" s="368">
        <v>33592.14127358071</v>
      </c>
    </row>
    <row r="147" spans="1:53" ht="14.25">
      <c r="A147" s="66"/>
      <c r="B147" s="67"/>
      <c r="C147" s="68"/>
      <c r="D147" s="166">
        <v>200</v>
      </c>
      <c r="E147" s="148" t="s">
        <v>4</v>
      </c>
      <c r="F147" s="149">
        <v>200</v>
      </c>
      <c r="G147" s="131">
        <v>9740000</v>
      </c>
      <c r="H147" s="132"/>
      <c r="I147" s="133"/>
      <c r="J147" s="131">
        <v>10530000</v>
      </c>
      <c r="K147" s="132"/>
      <c r="L147" s="133"/>
      <c r="M147" s="132"/>
      <c r="N147" s="133"/>
      <c r="O147" s="132"/>
      <c r="P147" s="133"/>
      <c r="Q147" s="131">
        <v>12400000</v>
      </c>
      <c r="R147" s="132"/>
      <c r="S147" s="133"/>
      <c r="T147" s="152">
        <v>12770000</v>
      </c>
      <c r="U147" s="23"/>
      <c r="V147" s="24"/>
      <c r="W147" s="521"/>
      <c r="X147" s="522"/>
      <c r="Y147" s="523"/>
      <c r="Z147" s="381">
        <v>200</v>
      </c>
      <c r="AA147" s="382" t="s">
        <v>4</v>
      </c>
      <c r="AB147" s="383">
        <v>200</v>
      </c>
      <c r="AC147" s="406"/>
      <c r="AD147" s="368">
        <v>24545.621857150243</v>
      </c>
      <c r="AE147" s="368">
        <v>26665.152511610479</v>
      </c>
      <c r="AF147" s="368">
        <v>32499.439523624689</v>
      </c>
      <c r="AG147" s="368">
        <v>31925.395077896519</v>
      </c>
      <c r="AH147" s="368">
        <v>33997.116770226057</v>
      </c>
      <c r="AI147" s="368">
        <v>39699.80332332266</v>
      </c>
    </row>
    <row r="148" spans="1:53">
      <c r="A148" s="66"/>
      <c r="B148" s="67"/>
      <c r="C148" s="68"/>
      <c r="D148" s="107" t="s">
        <v>47</v>
      </c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60"/>
      <c r="W148" s="521"/>
      <c r="X148" s="522"/>
      <c r="Y148" s="523"/>
      <c r="Z148" s="585" t="s">
        <v>47</v>
      </c>
      <c r="AA148" s="586"/>
      <c r="AB148" s="586"/>
      <c r="AC148" s="586"/>
      <c r="AD148" s="586"/>
      <c r="AE148" s="586"/>
      <c r="AF148" s="586"/>
      <c r="AG148" s="586"/>
      <c r="AH148" s="586"/>
      <c r="AI148" s="587"/>
    </row>
    <row r="149" spans="1:53" ht="15" customHeight="1">
      <c r="A149" s="69"/>
      <c r="B149" s="70"/>
      <c r="C149" s="71"/>
      <c r="D149" s="72" t="s">
        <v>48</v>
      </c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4"/>
      <c r="W149" s="524"/>
      <c r="X149" s="525"/>
      <c r="Y149" s="526"/>
      <c r="Z149" s="582" t="s">
        <v>48</v>
      </c>
      <c r="AA149" s="583"/>
      <c r="AB149" s="583"/>
      <c r="AC149" s="583"/>
      <c r="AD149" s="583"/>
      <c r="AE149" s="583"/>
      <c r="AF149" s="583"/>
      <c r="AG149" s="583"/>
      <c r="AH149" s="583"/>
      <c r="AI149" s="584"/>
    </row>
    <row r="150" spans="1:53" ht="8.25" customHeight="1">
      <c r="A150" s="67"/>
      <c r="B150" s="67"/>
      <c r="C150" s="6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74"/>
      <c r="W150" s="327"/>
      <c r="X150" s="327"/>
      <c r="Y150" s="327"/>
      <c r="Z150" s="284"/>
      <c r="AA150" s="284"/>
      <c r="AB150" s="244"/>
      <c r="AC150" s="244"/>
      <c r="AD150" s="244"/>
      <c r="AE150" s="244"/>
      <c r="AF150" s="244"/>
      <c r="AG150" s="244"/>
      <c r="AH150" s="244"/>
      <c r="AI150" s="257"/>
    </row>
    <row r="151" spans="1:53" ht="18" customHeight="1">
      <c r="A151" s="67"/>
      <c r="B151" s="67"/>
      <c r="C151" s="6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74"/>
      <c r="W151" s="514"/>
      <c r="X151" s="514"/>
      <c r="Y151" s="514"/>
      <c r="Z151" s="577" t="s">
        <v>88</v>
      </c>
      <c r="AA151" s="578"/>
      <c r="AB151" s="578"/>
      <c r="AC151" s="578"/>
      <c r="AD151" s="578"/>
      <c r="AE151" s="578"/>
      <c r="AF151" s="578"/>
      <c r="AG151" s="578"/>
      <c r="AH151" s="578"/>
      <c r="AI151" s="578"/>
    </row>
    <row r="152" spans="1:53" ht="18.75" customHeight="1">
      <c r="A152" s="67"/>
      <c r="B152" s="67"/>
      <c r="C152" s="67"/>
      <c r="D152" s="257"/>
      <c r="E152" s="257"/>
      <c r="F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74"/>
      <c r="W152" s="514"/>
      <c r="X152" s="514"/>
      <c r="Y152" s="514"/>
      <c r="Z152" s="577"/>
      <c r="AA152" s="578"/>
      <c r="AB152" s="578"/>
      <c r="AC152" s="578"/>
      <c r="AD152" s="578"/>
      <c r="AE152" s="578"/>
      <c r="AF152" s="578"/>
      <c r="AG152" s="578"/>
      <c r="AH152" s="578"/>
      <c r="AI152" s="578"/>
    </row>
    <row r="153" spans="1:53" ht="15" customHeight="1">
      <c r="A153" s="67"/>
      <c r="B153" s="67"/>
      <c r="C153" s="67"/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74"/>
      <c r="W153" s="514"/>
      <c r="X153" s="514"/>
      <c r="Y153" s="514"/>
      <c r="Z153" s="577"/>
      <c r="AA153" s="578"/>
      <c r="AB153" s="578"/>
      <c r="AC153" s="578"/>
      <c r="AD153" s="578"/>
      <c r="AE153" s="578"/>
      <c r="AF153" s="578"/>
      <c r="AG153" s="578"/>
      <c r="AH153" s="578"/>
      <c r="AI153" s="578"/>
    </row>
    <row r="154" spans="1:53" ht="15" customHeight="1">
      <c r="A154" s="67"/>
      <c r="B154" s="67"/>
      <c r="C154" s="6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74"/>
      <c r="W154" s="67"/>
      <c r="X154" s="67"/>
      <c r="Y154" s="67"/>
      <c r="Z154" s="289"/>
      <c r="AA154" s="288"/>
      <c r="AB154" s="288"/>
      <c r="AC154" s="288"/>
      <c r="AD154" s="288"/>
      <c r="AE154" s="288"/>
      <c r="AF154" s="288"/>
      <c r="AG154" s="288"/>
      <c r="AH154" s="288"/>
      <c r="AI154" s="288"/>
    </row>
    <row r="155" spans="1:53" ht="18" customHeight="1">
      <c r="A155" s="67"/>
      <c r="B155" s="67"/>
      <c r="C155" s="6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74"/>
      <c r="W155" s="67"/>
      <c r="X155" s="67"/>
      <c r="Y155" s="67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</row>
    <row r="156" spans="1:53" ht="15" customHeight="1">
      <c r="A156" s="67"/>
      <c r="B156" s="67"/>
      <c r="C156" s="6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74"/>
      <c r="W156" s="67"/>
      <c r="X156" s="67"/>
      <c r="Y156" s="67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</row>
    <row r="157" spans="1:53" ht="6.75" customHeight="1">
      <c r="A157" s="67"/>
      <c r="B157" s="67"/>
      <c r="C157" s="67"/>
      <c r="D157" s="337"/>
      <c r="E157" s="55"/>
      <c r="F157" s="55"/>
      <c r="G157" s="55"/>
      <c r="H157" s="28"/>
      <c r="I157" s="29"/>
      <c r="J157" s="55"/>
      <c r="K157" s="28"/>
      <c r="L157" s="29"/>
      <c r="M157" s="28"/>
      <c r="N157" s="29"/>
      <c r="O157" s="28"/>
      <c r="P157" s="29"/>
      <c r="Q157" s="55"/>
      <c r="R157" s="28"/>
      <c r="S157" s="29"/>
      <c r="T157" s="55"/>
      <c r="U157" s="28"/>
      <c r="V157" s="29"/>
      <c r="W157" s="67"/>
      <c r="X157" s="67"/>
      <c r="Y157" s="67"/>
      <c r="Z157" s="337"/>
      <c r="AA157" s="55"/>
      <c r="AB157" s="55"/>
      <c r="AC157" s="55"/>
      <c r="AD157" s="55"/>
      <c r="AE157" s="55"/>
      <c r="AF157" s="55"/>
      <c r="AG157" s="55"/>
      <c r="AH157" s="55"/>
      <c r="AI157" s="55"/>
    </row>
    <row r="158" spans="1:53" ht="14.25">
      <c r="A158" s="537" t="s">
        <v>30</v>
      </c>
      <c r="B158" s="538"/>
      <c r="C158" s="62" t="s">
        <v>29</v>
      </c>
      <c r="D158" s="545" t="s">
        <v>59</v>
      </c>
      <c r="E158" s="546"/>
      <c r="F158" s="506"/>
      <c r="G158" s="236" t="s">
        <v>55</v>
      </c>
      <c r="H158" s="232" t="s">
        <v>2</v>
      </c>
      <c r="I158" s="233" t="s">
        <v>3</v>
      </c>
      <c r="J158" s="236" t="s">
        <v>56</v>
      </c>
      <c r="K158" s="232" t="s">
        <v>2</v>
      </c>
      <c r="L158" s="233" t="s">
        <v>3</v>
      </c>
      <c r="M158" s="232" t="s">
        <v>2</v>
      </c>
      <c r="N158" s="233" t="s">
        <v>3</v>
      </c>
      <c r="O158" s="232" t="s">
        <v>2</v>
      </c>
      <c r="P158" s="232" t="s">
        <v>3</v>
      </c>
      <c r="Q158" s="236" t="s">
        <v>57</v>
      </c>
      <c r="R158" s="232" t="s">
        <v>2</v>
      </c>
      <c r="S158" s="232" t="s">
        <v>3</v>
      </c>
      <c r="T158" s="233" t="s">
        <v>58</v>
      </c>
      <c r="U158" s="14" t="s">
        <v>2</v>
      </c>
      <c r="V158" s="14" t="s">
        <v>3</v>
      </c>
      <c r="W158" s="537" t="s">
        <v>30</v>
      </c>
      <c r="X158" s="538"/>
      <c r="Y158" s="62" t="s">
        <v>29</v>
      </c>
      <c r="Z158" s="507" t="s">
        <v>59</v>
      </c>
      <c r="AA158" s="507"/>
      <c r="AB158" s="507"/>
      <c r="AC158" s="331"/>
      <c r="AD158" s="236" t="s">
        <v>56</v>
      </c>
      <c r="AE158" s="236" t="s">
        <v>84</v>
      </c>
      <c r="AF158" s="236" t="s">
        <v>90</v>
      </c>
      <c r="AG158" s="236" t="s">
        <v>56</v>
      </c>
      <c r="AH158" s="352" t="s">
        <v>84</v>
      </c>
      <c r="AI158" s="236" t="s">
        <v>90</v>
      </c>
    </row>
    <row r="159" spans="1:53" ht="14.25">
      <c r="A159" s="63"/>
      <c r="B159" s="64"/>
      <c r="C159" s="65"/>
      <c r="D159" s="160">
        <v>140</v>
      </c>
      <c r="E159" s="157" t="s">
        <v>4</v>
      </c>
      <c r="F159" s="158">
        <v>200</v>
      </c>
      <c r="G159" s="123">
        <v>8310000</v>
      </c>
      <c r="H159" s="124"/>
      <c r="I159" s="125"/>
      <c r="J159" s="123">
        <v>9110000</v>
      </c>
      <c r="K159" s="124"/>
      <c r="L159" s="125"/>
      <c r="M159" s="124"/>
      <c r="N159" s="125"/>
      <c r="O159" s="124"/>
      <c r="P159" s="125"/>
      <c r="Q159" s="123">
        <v>10400000</v>
      </c>
      <c r="R159" s="124"/>
      <c r="S159" s="125"/>
      <c r="T159" s="126">
        <v>10780000</v>
      </c>
      <c r="U159" s="53"/>
      <c r="V159" s="54"/>
      <c r="W159" s="514"/>
      <c r="X159" s="514"/>
      <c r="Y159" s="514"/>
      <c r="Z159" s="402">
        <v>140</v>
      </c>
      <c r="AA159" s="371" t="s">
        <v>4</v>
      </c>
      <c r="AB159" s="372">
        <v>200</v>
      </c>
      <c r="AC159" s="373"/>
      <c r="AD159" s="368">
        <v>16890.140933574443</v>
      </c>
      <c r="AE159" s="368">
        <v>18320.824125335097</v>
      </c>
      <c r="AF159" s="368">
        <v>22258.967858444692</v>
      </c>
      <c r="AG159" s="368">
        <v>22003.798088936575</v>
      </c>
      <c r="AH159" s="368">
        <v>23402.21023125901</v>
      </c>
      <c r="AI159" s="368">
        <v>27251.523654599223</v>
      </c>
    </row>
    <row r="160" spans="1:53">
      <c r="A160" s="66"/>
      <c r="B160" s="67"/>
      <c r="C160" s="68"/>
      <c r="D160" s="140">
        <v>160</v>
      </c>
      <c r="E160" s="141" t="s">
        <v>4</v>
      </c>
      <c r="F160" s="142">
        <v>200</v>
      </c>
      <c r="G160" s="116">
        <v>8590000</v>
      </c>
      <c r="H160" s="116">
        <v>140000</v>
      </c>
      <c r="I160" s="116">
        <v>26000</v>
      </c>
      <c r="J160" s="116">
        <v>9390000</v>
      </c>
      <c r="K160" s="116">
        <v>170000</v>
      </c>
      <c r="L160" s="116">
        <v>31000</v>
      </c>
      <c r="M160" s="116">
        <v>190000</v>
      </c>
      <c r="N160" s="116">
        <v>39000</v>
      </c>
      <c r="O160" s="116">
        <v>330000</v>
      </c>
      <c r="P160" s="116">
        <v>47000</v>
      </c>
      <c r="Q160" s="116">
        <v>11260000</v>
      </c>
      <c r="R160" s="116">
        <v>210000</v>
      </c>
      <c r="S160" s="116">
        <v>43000</v>
      </c>
      <c r="T160" s="117">
        <v>11630000</v>
      </c>
      <c r="U160" s="16">
        <v>220000</v>
      </c>
      <c r="V160" s="16">
        <v>45000</v>
      </c>
      <c r="W160" s="514"/>
      <c r="X160" s="514"/>
      <c r="Y160" s="514"/>
      <c r="Z160" s="403">
        <v>160</v>
      </c>
      <c r="AA160" s="375" t="s">
        <v>4</v>
      </c>
      <c r="AB160" s="376">
        <v>200</v>
      </c>
      <c r="AC160" s="377"/>
      <c r="AD160" s="369">
        <v>18766.823259527158</v>
      </c>
      <c r="AE160" s="369">
        <v>20356.471250372331</v>
      </c>
      <c r="AF160" s="369">
        <v>24732.186509382991</v>
      </c>
      <c r="AG160" s="369">
        <v>24448.664543262861</v>
      </c>
      <c r="AH160" s="369">
        <v>26002.455812510012</v>
      </c>
      <c r="AI160" s="369">
        <v>30279.470727332468</v>
      </c>
      <c r="AJ160" s="300"/>
      <c r="AK160" s="300"/>
      <c r="AL160" s="300"/>
      <c r="AM160" s="300"/>
      <c r="AN160" s="300"/>
      <c r="AO160" s="300"/>
      <c r="AP160" s="300"/>
      <c r="AQ160" s="300"/>
      <c r="AR160" s="300"/>
      <c r="AS160" s="300"/>
      <c r="AT160" s="300"/>
      <c r="AU160" s="300"/>
      <c r="AV160" s="300"/>
      <c r="AW160" s="300"/>
      <c r="AX160" s="300"/>
      <c r="AY160" s="300"/>
      <c r="AZ160" s="300"/>
      <c r="BA160" s="300"/>
    </row>
    <row r="161" spans="1:51" ht="14.25">
      <c r="A161" s="66"/>
      <c r="B161" s="67"/>
      <c r="C161" s="68"/>
      <c r="D161" s="162">
        <v>180</v>
      </c>
      <c r="E161" s="144" t="s">
        <v>4</v>
      </c>
      <c r="F161" s="145">
        <v>200</v>
      </c>
      <c r="G161" s="127">
        <v>9160000</v>
      </c>
      <c r="H161" s="129"/>
      <c r="I161" s="130"/>
      <c r="J161" s="127">
        <v>9960000</v>
      </c>
      <c r="K161" s="129"/>
      <c r="L161" s="130"/>
      <c r="M161" s="129"/>
      <c r="N161" s="130"/>
      <c r="O161" s="129"/>
      <c r="P161" s="130"/>
      <c r="Q161" s="127">
        <v>11830000</v>
      </c>
      <c r="R161" s="129"/>
      <c r="S161" s="130"/>
      <c r="T161" s="128">
        <v>12200000</v>
      </c>
      <c r="U161" s="4"/>
      <c r="V161" s="22"/>
      <c r="W161" s="514"/>
      <c r="X161" s="514"/>
      <c r="Y161" s="514"/>
      <c r="Z161" s="407">
        <v>180</v>
      </c>
      <c r="AA161" s="379" t="s">
        <v>4</v>
      </c>
      <c r="AB161" s="380">
        <v>200</v>
      </c>
      <c r="AC161" s="373"/>
      <c r="AD161" s="368">
        <v>20643.505585479877</v>
      </c>
      <c r="AE161" s="368">
        <v>22392.118375409565</v>
      </c>
      <c r="AF161" s="368">
        <v>27205.405160321294</v>
      </c>
      <c r="AG161" s="368">
        <v>26893.530997589151</v>
      </c>
      <c r="AH161" s="368">
        <v>28602.701393761017</v>
      </c>
      <c r="AI161" s="368">
        <v>33307.417800065719</v>
      </c>
    </row>
    <row r="162" spans="1:51" ht="14.25">
      <c r="A162" s="66"/>
      <c r="B162" s="67"/>
      <c r="C162" s="68"/>
      <c r="D162" s="166">
        <v>200</v>
      </c>
      <c r="E162" s="148" t="s">
        <v>4</v>
      </c>
      <c r="F162" s="149">
        <v>200</v>
      </c>
      <c r="G162" s="131">
        <v>9740000</v>
      </c>
      <c r="H162" s="132"/>
      <c r="I162" s="133"/>
      <c r="J162" s="131">
        <v>10530000</v>
      </c>
      <c r="K162" s="132"/>
      <c r="L162" s="133"/>
      <c r="M162" s="132"/>
      <c r="N162" s="133"/>
      <c r="O162" s="132"/>
      <c r="P162" s="133"/>
      <c r="Q162" s="131">
        <v>12400000</v>
      </c>
      <c r="R162" s="132"/>
      <c r="S162" s="133"/>
      <c r="T162" s="134">
        <v>12770000</v>
      </c>
      <c r="U162" s="17"/>
      <c r="V162" s="18"/>
      <c r="W162" s="514"/>
      <c r="X162" s="514"/>
      <c r="Y162" s="514"/>
      <c r="Z162" s="404">
        <v>200</v>
      </c>
      <c r="AA162" s="382" t="s">
        <v>4</v>
      </c>
      <c r="AB162" s="383">
        <v>200</v>
      </c>
      <c r="AC162" s="406"/>
      <c r="AD162" s="368">
        <v>24396.870237385308</v>
      </c>
      <c r="AE162" s="368">
        <v>26463.41262548403</v>
      </c>
      <c r="AF162" s="368">
        <v>32151.842462197888</v>
      </c>
      <c r="AG162" s="368">
        <v>31783.263906241722</v>
      </c>
      <c r="AH162" s="368">
        <v>33803.19255626302</v>
      </c>
      <c r="AI162" s="368">
        <v>39363.311945532208</v>
      </c>
    </row>
    <row r="163" spans="1:51">
      <c r="A163" s="66"/>
      <c r="B163" s="67"/>
      <c r="C163" s="68"/>
      <c r="D163" s="58" t="s">
        <v>49</v>
      </c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237"/>
      <c r="U163" s="59"/>
      <c r="V163" s="60"/>
      <c r="W163" s="514"/>
      <c r="X163" s="514"/>
      <c r="Y163" s="514"/>
      <c r="Z163" s="579" t="s">
        <v>49</v>
      </c>
      <c r="AA163" s="580"/>
      <c r="AB163" s="580"/>
      <c r="AC163" s="580"/>
      <c r="AD163" s="580"/>
      <c r="AE163" s="580"/>
      <c r="AF163" s="580"/>
      <c r="AG163" s="580"/>
      <c r="AH163" s="580"/>
      <c r="AI163" s="581"/>
    </row>
    <row r="164" spans="1:51" ht="6" customHeight="1">
      <c r="A164" s="69"/>
      <c r="B164" s="70"/>
      <c r="C164" s="71"/>
      <c r="D164" s="72" t="s">
        <v>48</v>
      </c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4"/>
      <c r="W164" s="514"/>
      <c r="X164" s="514"/>
      <c r="Y164" s="514"/>
      <c r="Z164" s="517"/>
      <c r="AA164" s="517"/>
      <c r="AB164" s="517"/>
      <c r="AC164" s="517"/>
      <c r="AD164" s="517"/>
      <c r="AE164" s="517"/>
      <c r="AF164" s="517"/>
      <c r="AG164" s="517"/>
      <c r="AH164" s="517"/>
      <c r="AI164" s="408"/>
    </row>
    <row r="165" spans="1:51" ht="14.25" hidden="1">
      <c r="A165" s="537" t="s">
        <v>31</v>
      </c>
      <c r="B165" s="538"/>
      <c r="C165" s="62" t="s">
        <v>29</v>
      </c>
      <c r="D165" s="545" t="s">
        <v>59</v>
      </c>
      <c r="E165" s="546"/>
      <c r="F165" s="506"/>
      <c r="G165" s="236" t="s">
        <v>55</v>
      </c>
      <c r="H165" s="232" t="s">
        <v>2</v>
      </c>
      <c r="I165" s="233" t="s">
        <v>3</v>
      </c>
      <c r="J165" s="236" t="s">
        <v>56</v>
      </c>
      <c r="K165" s="232" t="s">
        <v>2</v>
      </c>
      <c r="L165" s="233" t="s">
        <v>3</v>
      </c>
      <c r="M165" s="232" t="s">
        <v>2</v>
      </c>
      <c r="N165" s="233" t="s">
        <v>3</v>
      </c>
      <c r="O165" s="232" t="s">
        <v>2</v>
      </c>
      <c r="P165" s="232" t="s">
        <v>3</v>
      </c>
      <c r="Q165" s="236" t="s">
        <v>57</v>
      </c>
      <c r="R165" s="232" t="s">
        <v>2</v>
      </c>
      <c r="S165" s="232" t="s">
        <v>3</v>
      </c>
      <c r="T165" s="233" t="s">
        <v>58</v>
      </c>
      <c r="U165" s="14" t="s">
        <v>2</v>
      </c>
      <c r="V165" s="14" t="s">
        <v>3</v>
      </c>
      <c r="W165" s="537" t="s">
        <v>31</v>
      </c>
      <c r="X165" s="538"/>
      <c r="Y165" s="62" t="s">
        <v>29</v>
      </c>
      <c r="Z165" s="576" t="s">
        <v>59</v>
      </c>
      <c r="AA165" s="576"/>
      <c r="AB165" s="576"/>
      <c r="AC165" s="409"/>
      <c r="AD165" s="410" t="s">
        <v>55</v>
      </c>
      <c r="AE165" s="393" t="s">
        <v>56</v>
      </c>
      <c r="AF165" s="393"/>
      <c r="AG165" s="393" t="s">
        <v>55</v>
      </c>
      <c r="AH165" s="393" t="s">
        <v>56</v>
      </c>
      <c r="AI165" s="394"/>
    </row>
    <row r="166" spans="1:51" ht="15" hidden="1" customHeight="1">
      <c r="A166" s="63"/>
      <c r="B166" s="64"/>
      <c r="C166" s="65"/>
      <c r="D166" s="160">
        <v>140</v>
      </c>
      <c r="E166" s="157" t="s">
        <v>4</v>
      </c>
      <c r="F166" s="158">
        <v>200</v>
      </c>
      <c r="G166" s="123">
        <v>8310000</v>
      </c>
      <c r="H166" s="124"/>
      <c r="I166" s="125"/>
      <c r="J166" s="123">
        <v>9110000</v>
      </c>
      <c r="K166" s="124"/>
      <c r="L166" s="125"/>
      <c r="M166" s="124"/>
      <c r="N166" s="125"/>
      <c r="O166" s="124"/>
      <c r="P166" s="125"/>
      <c r="Q166" s="123">
        <v>10400000</v>
      </c>
      <c r="R166" s="124"/>
      <c r="S166" s="125"/>
      <c r="T166" s="126">
        <v>10780000</v>
      </c>
      <c r="U166" s="53"/>
      <c r="V166" s="54"/>
      <c r="W166" s="63"/>
      <c r="X166" s="64"/>
      <c r="Y166" s="65"/>
      <c r="Z166" s="370">
        <v>140</v>
      </c>
      <c r="AA166" s="371" t="s">
        <v>4</v>
      </c>
      <c r="AB166" s="372">
        <v>200</v>
      </c>
      <c r="AC166" s="373">
        <v>1030000</v>
      </c>
      <c r="AD166" s="373" t="e">
        <f>MROUND(#REF!,10000)</f>
        <v>#REF!</v>
      </c>
      <c r="AE166" s="373" t="e">
        <f>MROUND(#REF!,10000)</f>
        <v>#REF!</v>
      </c>
      <c r="AF166" s="373"/>
      <c r="AG166" s="373">
        <f>MROUND(AL166,10000)</f>
        <v>0</v>
      </c>
      <c r="AH166" s="373">
        <f t="shared" ref="AH166:AH169" si="6">MROUND(AM166,10000)</f>
        <v>0</v>
      </c>
      <c r="AI166" s="395"/>
    </row>
    <row r="167" spans="1:51" ht="15" hidden="1" customHeight="1">
      <c r="A167" s="66"/>
      <c r="B167" s="67"/>
      <c r="C167" s="68"/>
      <c r="D167" s="140">
        <v>160</v>
      </c>
      <c r="E167" s="141" t="s">
        <v>4</v>
      </c>
      <c r="F167" s="142">
        <v>200</v>
      </c>
      <c r="G167" s="116">
        <v>8590000</v>
      </c>
      <c r="H167" s="116">
        <v>140000</v>
      </c>
      <c r="I167" s="116">
        <v>26000</v>
      </c>
      <c r="J167" s="116">
        <v>9390000</v>
      </c>
      <c r="K167" s="116">
        <v>170000</v>
      </c>
      <c r="L167" s="116">
        <v>31000</v>
      </c>
      <c r="M167" s="116">
        <v>190000</v>
      </c>
      <c r="N167" s="116">
        <v>39000</v>
      </c>
      <c r="O167" s="116">
        <v>330000</v>
      </c>
      <c r="P167" s="116">
        <v>47000</v>
      </c>
      <c r="Q167" s="116">
        <v>11260000</v>
      </c>
      <c r="R167" s="116">
        <v>210000</v>
      </c>
      <c r="S167" s="116">
        <v>43000</v>
      </c>
      <c r="T167" s="117">
        <v>11630000</v>
      </c>
      <c r="U167" s="16">
        <v>220000</v>
      </c>
      <c r="V167" s="16">
        <v>45000</v>
      </c>
      <c r="W167" s="66"/>
      <c r="X167" s="67"/>
      <c r="Y167" s="68"/>
      <c r="Z167" s="411">
        <v>160</v>
      </c>
      <c r="AA167" s="412" t="s">
        <v>4</v>
      </c>
      <c r="AB167" s="413">
        <v>200</v>
      </c>
      <c r="AC167" s="373">
        <v>1070000</v>
      </c>
      <c r="AD167" s="373" t="e">
        <f>MROUND(#REF!,10000)</f>
        <v>#REF!</v>
      </c>
      <c r="AE167" s="373" t="e">
        <f>MROUND(#REF!,10000)</f>
        <v>#REF!</v>
      </c>
      <c r="AF167" s="373"/>
      <c r="AG167" s="373">
        <f t="shared" ref="AG167:AG169" si="7">MROUND(AL167,10000)</f>
        <v>0</v>
      </c>
      <c r="AH167" s="373">
        <f t="shared" si="6"/>
        <v>0</v>
      </c>
      <c r="AI167" s="395"/>
    </row>
    <row r="168" spans="1:51" ht="15" hidden="1" customHeight="1">
      <c r="A168" s="66"/>
      <c r="B168" s="67"/>
      <c r="C168" s="68"/>
      <c r="D168" s="162">
        <v>180</v>
      </c>
      <c r="E168" s="144" t="s">
        <v>4</v>
      </c>
      <c r="F168" s="145">
        <v>200</v>
      </c>
      <c r="G168" s="127">
        <v>9160000</v>
      </c>
      <c r="H168" s="129"/>
      <c r="I168" s="130"/>
      <c r="J168" s="127">
        <v>9960000</v>
      </c>
      <c r="K168" s="129"/>
      <c r="L168" s="130"/>
      <c r="M168" s="129"/>
      <c r="N168" s="130"/>
      <c r="O168" s="129"/>
      <c r="P168" s="130"/>
      <c r="Q168" s="127">
        <v>11830000</v>
      </c>
      <c r="R168" s="129"/>
      <c r="S168" s="130"/>
      <c r="T168" s="128">
        <v>12200000</v>
      </c>
      <c r="U168" s="4"/>
      <c r="V168" s="22"/>
      <c r="W168" s="66"/>
      <c r="X168" s="67"/>
      <c r="Y168" s="68"/>
      <c r="Z168" s="378">
        <v>180</v>
      </c>
      <c r="AA168" s="379" t="s">
        <v>4</v>
      </c>
      <c r="AB168" s="380">
        <v>200</v>
      </c>
      <c r="AC168" s="373">
        <v>1180000</v>
      </c>
      <c r="AD168" s="373" t="e">
        <f>MROUND(#REF!,10000)</f>
        <v>#REF!</v>
      </c>
      <c r="AE168" s="373" t="e">
        <f>MROUND(#REF!,10000)</f>
        <v>#REF!</v>
      </c>
      <c r="AF168" s="373"/>
      <c r="AG168" s="373">
        <f t="shared" si="7"/>
        <v>0</v>
      </c>
      <c r="AH168" s="373">
        <f t="shared" si="6"/>
        <v>0</v>
      </c>
      <c r="AI168" s="395"/>
    </row>
    <row r="169" spans="1:51" ht="15" hidden="1" customHeight="1">
      <c r="A169" s="66"/>
      <c r="B169" s="67"/>
      <c r="C169" s="68"/>
      <c r="D169" s="166">
        <v>200</v>
      </c>
      <c r="E169" s="148" t="s">
        <v>4</v>
      </c>
      <c r="F169" s="149">
        <v>200</v>
      </c>
      <c r="G169" s="131">
        <v>9740000</v>
      </c>
      <c r="H169" s="132"/>
      <c r="I169" s="133"/>
      <c r="J169" s="131">
        <v>10530000</v>
      </c>
      <c r="K169" s="132"/>
      <c r="L169" s="133"/>
      <c r="M169" s="132"/>
      <c r="N169" s="133"/>
      <c r="O169" s="132"/>
      <c r="P169" s="133"/>
      <c r="Q169" s="131">
        <v>12400000</v>
      </c>
      <c r="R169" s="132"/>
      <c r="S169" s="133"/>
      <c r="T169" s="134">
        <v>12770000</v>
      </c>
      <c r="U169" s="17"/>
      <c r="V169" s="18"/>
      <c r="W169" s="66"/>
      <c r="X169" s="67"/>
      <c r="Y169" s="68"/>
      <c r="Z169" s="381">
        <v>200</v>
      </c>
      <c r="AA169" s="382" t="s">
        <v>4</v>
      </c>
      <c r="AB169" s="383">
        <v>200</v>
      </c>
      <c r="AC169" s="373">
        <v>1340000</v>
      </c>
      <c r="AD169" s="373" t="e">
        <f>MROUND(#REF!,10000)</f>
        <v>#REF!</v>
      </c>
      <c r="AE169" s="373" t="e">
        <f>MROUND(#REF!,10000)</f>
        <v>#REF!</v>
      </c>
      <c r="AF169" s="373"/>
      <c r="AG169" s="373">
        <f t="shared" si="7"/>
        <v>0</v>
      </c>
      <c r="AH169" s="373">
        <f t="shared" si="6"/>
        <v>0</v>
      </c>
      <c r="AI169" s="395"/>
    </row>
    <row r="170" spans="1:51" ht="15" hidden="1" customHeight="1">
      <c r="A170" s="66"/>
      <c r="B170" s="67"/>
      <c r="C170" s="68"/>
      <c r="D170" s="234" t="s">
        <v>51</v>
      </c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237"/>
      <c r="U170" s="59"/>
      <c r="V170" s="60"/>
      <c r="W170" s="66"/>
      <c r="X170" s="67"/>
      <c r="Y170" s="68"/>
      <c r="Z170" s="414" t="s">
        <v>51</v>
      </c>
      <c r="AA170" s="386"/>
      <c r="AB170" s="386"/>
      <c r="AC170" s="386"/>
      <c r="AD170" s="387"/>
      <c r="AE170" s="387"/>
      <c r="AF170" s="387"/>
      <c r="AG170" s="387"/>
      <c r="AH170" s="387"/>
      <c r="AI170" s="415"/>
    </row>
    <row r="171" spans="1:51" ht="15" hidden="1" customHeight="1">
      <c r="A171" s="69"/>
      <c r="B171" s="70"/>
      <c r="C171" s="71"/>
      <c r="D171" s="72" t="s">
        <v>52</v>
      </c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4"/>
      <c r="W171" s="69"/>
      <c r="X171" s="70"/>
      <c r="Y171" s="71"/>
      <c r="Z171" s="416" t="s">
        <v>52</v>
      </c>
      <c r="AA171" s="417"/>
      <c r="AB171" s="417"/>
      <c r="AC171" s="417"/>
      <c r="AD171" s="391"/>
      <c r="AE171" s="391"/>
      <c r="AF171" s="391"/>
      <c r="AG171" s="391"/>
      <c r="AH171" s="391"/>
      <c r="AI171" s="389"/>
    </row>
    <row r="172" spans="1:51" ht="7.5" customHeight="1">
      <c r="A172" s="67"/>
      <c r="B172" s="67"/>
      <c r="C172" s="67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67"/>
      <c r="X172" s="67"/>
      <c r="Y172" s="67"/>
      <c r="Z172" s="408"/>
      <c r="AA172" s="408"/>
      <c r="AB172" s="408"/>
      <c r="AC172" s="408"/>
      <c r="AD172" s="408"/>
      <c r="AE172" s="408"/>
      <c r="AF172" s="408"/>
      <c r="AG172" s="408"/>
      <c r="AH172" s="408"/>
      <c r="AI172" s="408"/>
    </row>
    <row r="173" spans="1:51" ht="14.25">
      <c r="A173" s="537" t="s">
        <v>32</v>
      </c>
      <c r="B173" s="538"/>
      <c r="C173" s="62" t="s">
        <v>29</v>
      </c>
      <c r="D173" s="545" t="s">
        <v>59</v>
      </c>
      <c r="E173" s="546"/>
      <c r="F173" s="506"/>
      <c r="G173" s="236" t="s">
        <v>55</v>
      </c>
      <c r="H173" s="232" t="s">
        <v>2</v>
      </c>
      <c r="I173" s="233" t="s">
        <v>3</v>
      </c>
      <c r="J173" s="236" t="s">
        <v>56</v>
      </c>
      <c r="K173" s="232" t="s">
        <v>2</v>
      </c>
      <c r="L173" s="233" t="s">
        <v>3</v>
      </c>
      <c r="M173" s="232" t="s">
        <v>2</v>
      </c>
      <c r="N173" s="233" t="s">
        <v>3</v>
      </c>
      <c r="O173" s="232" t="s">
        <v>2</v>
      </c>
      <c r="P173" s="232" t="s">
        <v>3</v>
      </c>
      <c r="Q173" s="236" t="s">
        <v>57</v>
      </c>
      <c r="R173" s="232" t="s">
        <v>2</v>
      </c>
      <c r="S173" s="232" t="s">
        <v>3</v>
      </c>
      <c r="T173" s="233" t="s">
        <v>58</v>
      </c>
      <c r="U173" s="14" t="s">
        <v>2</v>
      </c>
      <c r="V173" s="14" t="s">
        <v>3</v>
      </c>
      <c r="W173" s="537" t="s">
        <v>32</v>
      </c>
      <c r="X173" s="538"/>
      <c r="Y173" s="62" t="s">
        <v>29</v>
      </c>
      <c r="Z173" s="560" t="s">
        <v>59</v>
      </c>
      <c r="AA173" s="560"/>
      <c r="AB173" s="560"/>
      <c r="AC173" s="392"/>
      <c r="AD173" s="393" t="s">
        <v>56</v>
      </c>
      <c r="AE173" s="393" t="s">
        <v>84</v>
      </c>
      <c r="AF173" s="393" t="s">
        <v>90</v>
      </c>
      <c r="AG173" s="393" t="s">
        <v>56</v>
      </c>
      <c r="AH173" s="401" t="s">
        <v>84</v>
      </c>
      <c r="AI173" s="393" t="s">
        <v>90</v>
      </c>
    </row>
    <row r="174" spans="1:51" ht="14.25">
      <c r="A174" s="63"/>
      <c r="B174" s="64"/>
      <c r="C174" s="65"/>
      <c r="D174" s="160">
        <v>140</v>
      </c>
      <c r="E174" s="157" t="s">
        <v>4</v>
      </c>
      <c r="F174" s="158">
        <v>200</v>
      </c>
      <c r="G174" s="123">
        <v>8310000</v>
      </c>
      <c r="H174" s="124"/>
      <c r="I174" s="125"/>
      <c r="J174" s="123">
        <v>9110000</v>
      </c>
      <c r="K174" s="124"/>
      <c r="L174" s="125"/>
      <c r="M174" s="124"/>
      <c r="N174" s="125"/>
      <c r="O174" s="124"/>
      <c r="P174" s="125"/>
      <c r="Q174" s="123">
        <v>18910000</v>
      </c>
      <c r="R174" s="124"/>
      <c r="S174" s="125"/>
      <c r="T174" s="126">
        <v>19590000</v>
      </c>
      <c r="U174" s="53"/>
      <c r="V174" s="54"/>
      <c r="W174" s="518"/>
      <c r="X174" s="519"/>
      <c r="Y174" s="520"/>
      <c r="Z174" s="370">
        <v>140</v>
      </c>
      <c r="AA174" s="371" t="s">
        <v>4</v>
      </c>
      <c r="AB174" s="372">
        <v>200</v>
      </c>
      <c r="AC174" s="373"/>
      <c r="AD174" s="368">
        <v>16586.761186784071</v>
      </c>
      <c r="AE174" s="368">
        <v>17850.9546185568</v>
      </c>
      <c r="AF174" s="368">
        <v>21330.813380752261</v>
      </c>
      <c r="AG174" s="368">
        <v>21705.642515305295</v>
      </c>
      <c r="AH174" s="368">
        <v>22941.32030575984</v>
      </c>
      <c r="AI174" s="368">
        <v>26342.686013168935</v>
      </c>
    </row>
    <row r="175" spans="1:51">
      <c r="A175" s="66"/>
      <c r="B175" s="67"/>
      <c r="C175" s="68"/>
      <c r="D175" s="140">
        <v>160</v>
      </c>
      <c r="E175" s="141" t="s">
        <v>4</v>
      </c>
      <c r="F175" s="142">
        <v>200</v>
      </c>
      <c r="G175" s="116">
        <v>8590000</v>
      </c>
      <c r="H175" s="116">
        <v>140000</v>
      </c>
      <c r="I175" s="116">
        <v>26000</v>
      </c>
      <c r="J175" s="116">
        <v>9390000</v>
      </c>
      <c r="K175" s="116">
        <v>170000</v>
      </c>
      <c r="L175" s="116">
        <v>31000</v>
      </c>
      <c r="M175" s="116">
        <v>190000</v>
      </c>
      <c r="N175" s="116">
        <v>39000</v>
      </c>
      <c r="O175" s="116">
        <v>330000</v>
      </c>
      <c r="P175" s="116">
        <v>47000</v>
      </c>
      <c r="Q175" s="116">
        <v>11960000</v>
      </c>
      <c r="R175" s="116">
        <v>160000</v>
      </c>
      <c r="S175" s="116">
        <v>33500</v>
      </c>
      <c r="T175" s="117">
        <v>12330000</v>
      </c>
      <c r="U175" s="16">
        <v>170000</v>
      </c>
      <c r="V175" s="16">
        <v>35500</v>
      </c>
      <c r="W175" s="521"/>
      <c r="X175" s="522"/>
      <c r="Y175" s="523"/>
      <c r="Z175" s="374">
        <v>160</v>
      </c>
      <c r="AA175" s="375" t="s">
        <v>4</v>
      </c>
      <c r="AB175" s="376">
        <v>200</v>
      </c>
      <c r="AC175" s="377"/>
      <c r="AD175" s="369">
        <v>18429.7346519823</v>
      </c>
      <c r="AE175" s="369">
        <v>19834.394020618667</v>
      </c>
      <c r="AF175" s="369">
        <v>23700.903756391399</v>
      </c>
      <c r="AG175" s="369">
        <v>24117.380572561437</v>
      </c>
      <c r="AH175" s="369">
        <v>25490.355895288711</v>
      </c>
      <c r="AI175" s="369">
        <v>29269.651125743261</v>
      </c>
      <c r="AJ175" s="300"/>
      <c r="AK175" s="300"/>
      <c r="AL175" s="300"/>
      <c r="AM175" s="300"/>
      <c r="AN175" s="300"/>
      <c r="AO175" s="300"/>
      <c r="AP175" s="300"/>
      <c r="AQ175" s="300"/>
      <c r="AR175" s="300"/>
      <c r="AS175" s="300"/>
      <c r="AT175" s="300"/>
      <c r="AU175" s="300"/>
      <c r="AV175" s="300"/>
      <c r="AW175" s="300"/>
      <c r="AX175" s="300"/>
      <c r="AY175" s="300"/>
    </row>
    <row r="176" spans="1:51" ht="14.25">
      <c r="A176" s="66"/>
      <c r="B176" s="67"/>
      <c r="C176" s="68"/>
      <c r="D176" s="162">
        <v>180</v>
      </c>
      <c r="E176" s="144" t="s">
        <v>4</v>
      </c>
      <c r="F176" s="145">
        <v>200</v>
      </c>
      <c r="G176" s="127">
        <v>9160000</v>
      </c>
      <c r="H176" s="129"/>
      <c r="I176" s="130"/>
      <c r="J176" s="127">
        <v>9960000</v>
      </c>
      <c r="K176" s="129"/>
      <c r="L176" s="130"/>
      <c r="M176" s="129"/>
      <c r="N176" s="130"/>
      <c r="O176" s="129"/>
      <c r="P176" s="130"/>
      <c r="Q176" s="127">
        <v>12300000</v>
      </c>
      <c r="R176" s="129"/>
      <c r="S176" s="130"/>
      <c r="T176" s="128">
        <v>12670000</v>
      </c>
      <c r="U176" s="4"/>
      <c r="V176" s="22"/>
      <c r="W176" s="521"/>
      <c r="X176" s="522"/>
      <c r="Y176" s="523"/>
      <c r="Z176" s="378">
        <v>180</v>
      </c>
      <c r="AA176" s="379" t="s">
        <v>4</v>
      </c>
      <c r="AB176" s="380">
        <v>200</v>
      </c>
      <c r="AC176" s="373"/>
      <c r="AD176" s="368">
        <v>20272.708117180533</v>
      </c>
      <c r="AE176" s="368">
        <v>21817.833422680535</v>
      </c>
      <c r="AF176" s="368">
        <v>26070.994132030541</v>
      </c>
      <c r="AG176" s="368">
        <v>26529.118629817582</v>
      </c>
      <c r="AH176" s="368">
        <v>28039.391484817585</v>
      </c>
      <c r="AI176" s="368">
        <v>32196.616238317591</v>
      </c>
    </row>
    <row r="177" spans="1:53" ht="14.25">
      <c r="A177" s="66"/>
      <c r="B177" s="67"/>
      <c r="C177" s="68"/>
      <c r="D177" s="166">
        <v>200</v>
      </c>
      <c r="E177" s="148" t="s">
        <v>4</v>
      </c>
      <c r="F177" s="149">
        <v>200</v>
      </c>
      <c r="G177" s="131">
        <v>9740000</v>
      </c>
      <c r="H177" s="132"/>
      <c r="I177" s="133"/>
      <c r="J177" s="131">
        <v>10530000</v>
      </c>
      <c r="K177" s="132"/>
      <c r="L177" s="133"/>
      <c r="M177" s="132"/>
      <c r="N177" s="133"/>
      <c r="O177" s="132"/>
      <c r="P177" s="133"/>
      <c r="Q177" s="131">
        <v>12870000</v>
      </c>
      <c r="R177" s="132"/>
      <c r="S177" s="133"/>
      <c r="T177" s="134">
        <v>13240000</v>
      </c>
      <c r="U177" s="17"/>
      <c r="V177" s="18"/>
      <c r="W177" s="521"/>
      <c r="X177" s="522"/>
      <c r="Y177" s="523"/>
      <c r="Z177" s="381">
        <v>200</v>
      </c>
      <c r="AA177" s="382" t="s">
        <v>4</v>
      </c>
      <c r="AB177" s="383">
        <v>200</v>
      </c>
      <c r="AC177" s="406"/>
      <c r="AD177" s="368">
        <v>23958.655047576991</v>
      </c>
      <c r="AE177" s="368">
        <v>25784.712226804269</v>
      </c>
      <c r="AF177" s="368">
        <v>30811.17488330882</v>
      </c>
      <c r="AG177" s="368">
        <v>31352.594744329868</v>
      </c>
      <c r="AH177" s="368">
        <v>33137.462663875325</v>
      </c>
      <c r="AI177" s="368">
        <v>38050.546463466242</v>
      </c>
    </row>
    <row r="178" spans="1:53">
      <c r="A178" s="66"/>
      <c r="B178" s="67"/>
      <c r="C178" s="68"/>
      <c r="D178" s="234" t="s">
        <v>53</v>
      </c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60"/>
      <c r="W178" s="521"/>
      <c r="X178" s="522"/>
      <c r="Y178" s="523"/>
      <c r="Z178" s="234" t="s">
        <v>53</v>
      </c>
      <c r="AA178" s="59"/>
      <c r="AB178" s="59"/>
      <c r="AC178" s="59"/>
      <c r="AD178" s="243"/>
      <c r="AE178" s="243"/>
      <c r="AF178" s="243"/>
      <c r="AG178" s="243"/>
      <c r="AH178" s="243"/>
      <c r="AI178" s="356"/>
    </row>
    <row r="179" spans="1:53" ht="11.25" customHeight="1">
      <c r="A179" s="69"/>
      <c r="B179" s="70"/>
      <c r="C179" s="71"/>
      <c r="D179" s="72" t="s">
        <v>52</v>
      </c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4"/>
      <c r="W179" s="524"/>
      <c r="X179" s="525"/>
      <c r="Y179" s="526"/>
      <c r="Z179" s="72" t="s">
        <v>52</v>
      </c>
      <c r="AA179" s="73"/>
      <c r="AB179" s="73"/>
      <c r="AC179" s="73"/>
      <c r="AD179" s="244"/>
      <c r="AE179" s="244"/>
      <c r="AF179" s="244"/>
      <c r="AG179" s="244"/>
      <c r="AH179" s="244"/>
      <c r="AI179" s="257"/>
    </row>
    <row r="180" spans="1:53" ht="6" customHeight="1">
      <c r="A180" s="69"/>
      <c r="B180" s="70"/>
      <c r="C180" s="71"/>
      <c r="D180" s="72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258"/>
      <c r="V180" s="74"/>
      <c r="W180" s="328"/>
      <c r="X180" s="329"/>
      <c r="Y180" s="330"/>
      <c r="Z180" s="72"/>
      <c r="AA180" s="73"/>
      <c r="AB180" s="73"/>
      <c r="AC180" s="73"/>
      <c r="AD180" s="244"/>
      <c r="AE180" s="244"/>
      <c r="AF180" s="244"/>
      <c r="AG180" s="244"/>
      <c r="AH180" s="244"/>
      <c r="AI180" s="257"/>
    </row>
    <row r="181" spans="1:53" ht="14.25">
      <c r="A181" s="537" t="s">
        <v>33</v>
      </c>
      <c r="B181" s="538"/>
      <c r="C181" s="62" t="s">
        <v>29</v>
      </c>
      <c r="D181" s="545" t="s">
        <v>59</v>
      </c>
      <c r="E181" s="546"/>
      <c r="F181" s="506"/>
      <c r="G181" s="236" t="s">
        <v>55</v>
      </c>
      <c r="H181" s="232" t="s">
        <v>2</v>
      </c>
      <c r="I181" s="233" t="s">
        <v>3</v>
      </c>
      <c r="J181" s="236" t="s">
        <v>56</v>
      </c>
      <c r="K181" s="232" t="s">
        <v>2</v>
      </c>
      <c r="L181" s="233" t="s">
        <v>3</v>
      </c>
      <c r="M181" s="232" t="s">
        <v>2</v>
      </c>
      <c r="N181" s="233" t="s">
        <v>3</v>
      </c>
      <c r="O181" s="232" t="s">
        <v>2</v>
      </c>
      <c r="P181" s="232" t="s">
        <v>3</v>
      </c>
      <c r="Q181" s="236" t="s">
        <v>57</v>
      </c>
      <c r="R181" s="232" t="s">
        <v>2</v>
      </c>
      <c r="S181" s="232" t="s">
        <v>3</v>
      </c>
      <c r="T181" s="233" t="s">
        <v>58</v>
      </c>
      <c r="U181" s="14" t="s">
        <v>2</v>
      </c>
      <c r="V181" s="14" t="s">
        <v>3</v>
      </c>
      <c r="W181" s="537" t="s">
        <v>33</v>
      </c>
      <c r="X181" s="538"/>
      <c r="Y181" s="62" t="s">
        <v>29</v>
      </c>
      <c r="Z181" s="507" t="s">
        <v>59</v>
      </c>
      <c r="AA181" s="507"/>
      <c r="AB181" s="507"/>
      <c r="AC181" s="331"/>
      <c r="AD181" s="236" t="s">
        <v>56</v>
      </c>
      <c r="AE181" s="236" t="s">
        <v>84</v>
      </c>
      <c r="AF181" s="236" t="s">
        <v>90</v>
      </c>
      <c r="AG181" s="236" t="s">
        <v>56</v>
      </c>
      <c r="AH181" s="352" t="s">
        <v>84</v>
      </c>
      <c r="AI181" s="236" t="s">
        <v>90</v>
      </c>
    </row>
    <row r="182" spans="1:53" ht="14.25">
      <c r="A182" s="63"/>
      <c r="B182" s="64"/>
      <c r="C182" s="65"/>
      <c r="D182" s="160">
        <v>140</v>
      </c>
      <c r="E182" s="157" t="s">
        <v>4</v>
      </c>
      <c r="F182" s="158">
        <v>200</v>
      </c>
      <c r="G182" s="123">
        <v>8840000</v>
      </c>
      <c r="H182" s="124"/>
      <c r="I182" s="125"/>
      <c r="J182" s="123">
        <v>9640000</v>
      </c>
      <c r="K182" s="124"/>
      <c r="L182" s="125"/>
      <c r="M182" s="124"/>
      <c r="N182" s="125"/>
      <c r="O182" s="124"/>
      <c r="P182" s="125"/>
      <c r="Q182" s="123">
        <v>10940000</v>
      </c>
      <c r="R182" s="124"/>
      <c r="S182" s="125"/>
      <c r="T182" s="126">
        <v>11310000</v>
      </c>
      <c r="U182" s="53"/>
      <c r="V182" s="54"/>
      <c r="W182" s="518"/>
      <c r="X182" s="519"/>
      <c r="Y182" s="520"/>
      <c r="Z182" s="370">
        <v>140</v>
      </c>
      <c r="AA182" s="371" t="s">
        <v>4</v>
      </c>
      <c r="AB182" s="372">
        <v>200</v>
      </c>
      <c r="AC182" s="373"/>
      <c r="AD182" s="368">
        <v>17061.066714593584</v>
      </c>
      <c r="AE182" s="368">
        <v>18548.187113129807</v>
      </c>
      <c r="AF182" s="368">
        <v>22641.681683837411</v>
      </c>
      <c r="AG182" s="368">
        <v>22219.34278998919</v>
      </c>
      <c r="AH182" s="368">
        <v>23672.919119385493</v>
      </c>
      <c r="AI182" s="368">
        <v>27674.079226092177</v>
      </c>
    </row>
    <row r="183" spans="1:53">
      <c r="A183" s="66"/>
      <c r="B183" s="67"/>
      <c r="C183" s="68"/>
      <c r="D183" s="140">
        <v>160</v>
      </c>
      <c r="E183" s="141" t="s">
        <v>4</v>
      </c>
      <c r="F183" s="142">
        <v>200</v>
      </c>
      <c r="G183" s="116">
        <v>9130000</v>
      </c>
      <c r="H183" s="116">
        <v>140000</v>
      </c>
      <c r="I183" s="116">
        <v>26000</v>
      </c>
      <c r="J183" s="116">
        <v>9930000</v>
      </c>
      <c r="K183" s="116">
        <v>170000</v>
      </c>
      <c r="L183" s="116">
        <v>31000</v>
      </c>
      <c r="M183" s="116">
        <v>190000</v>
      </c>
      <c r="N183" s="116">
        <v>39000</v>
      </c>
      <c r="O183" s="116">
        <v>330000</v>
      </c>
      <c r="P183" s="116">
        <v>47000</v>
      </c>
      <c r="Q183" s="116">
        <v>11790000</v>
      </c>
      <c r="R183" s="116">
        <v>160000</v>
      </c>
      <c r="S183" s="116">
        <v>33500</v>
      </c>
      <c r="T183" s="117">
        <v>12160000</v>
      </c>
      <c r="U183" s="16">
        <v>170000</v>
      </c>
      <c r="V183" s="16">
        <v>35500</v>
      </c>
      <c r="W183" s="521"/>
      <c r="X183" s="522"/>
      <c r="Y183" s="523"/>
      <c r="Z183" s="374">
        <v>160</v>
      </c>
      <c r="AA183" s="375" t="s">
        <v>4</v>
      </c>
      <c r="AB183" s="376">
        <v>200</v>
      </c>
      <c r="AC183" s="377"/>
      <c r="AD183" s="369">
        <v>18956.740793992871</v>
      </c>
      <c r="AE183" s="369">
        <v>20609.09679236645</v>
      </c>
      <c r="AF183" s="369">
        <v>25157.424093152677</v>
      </c>
      <c r="AG183" s="369">
        <v>24688.158655543542</v>
      </c>
      <c r="AH183" s="369">
        <v>26303.24346598388</v>
      </c>
      <c r="AI183" s="369">
        <v>30748.976917880194</v>
      </c>
      <c r="AJ183" s="300"/>
      <c r="AK183" s="300"/>
      <c r="AL183" s="300"/>
      <c r="AM183" s="300"/>
      <c r="AN183" s="300"/>
      <c r="AO183" s="300"/>
      <c r="AP183" s="300"/>
      <c r="AQ183" s="300"/>
      <c r="AR183" s="300"/>
      <c r="AS183" s="300"/>
      <c r="AT183" s="300"/>
      <c r="AU183" s="300"/>
      <c r="AV183" s="300"/>
      <c r="AW183" s="300"/>
      <c r="AX183" s="300"/>
      <c r="AY183" s="300"/>
      <c r="AZ183" s="300"/>
      <c r="BA183" s="300"/>
    </row>
    <row r="184" spans="1:53" ht="14.25">
      <c r="A184" s="66"/>
      <c r="B184" s="67"/>
      <c r="C184" s="68"/>
      <c r="D184" s="162">
        <v>180</v>
      </c>
      <c r="E184" s="144" t="s">
        <v>4</v>
      </c>
      <c r="F184" s="145">
        <v>200</v>
      </c>
      <c r="G184" s="127">
        <v>9700000</v>
      </c>
      <c r="H184" s="129"/>
      <c r="I184" s="130"/>
      <c r="J184" s="127">
        <v>10500000</v>
      </c>
      <c r="K184" s="129"/>
      <c r="L184" s="130"/>
      <c r="M184" s="129"/>
      <c r="N184" s="130"/>
      <c r="O184" s="129"/>
      <c r="P184" s="130"/>
      <c r="Q184" s="127">
        <v>12360000</v>
      </c>
      <c r="R184" s="129"/>
      <c r="S184" s="130"/>
      <c r="T184" s="128">
        <v>12730000</v>
      </c>
      <c r="U184" s="4"/>
      <c r="V184" s="22"/>
      <c r="W184" s="521"/>
      <c r="X184" s="522"/>
      <c r="Y184" s="523"/>
      <c r="Z184" s="378">
        <v>180</v>
      </c>
      <c r="AA184" s="379" t="s">
        <v>4</v>
      </c>
      <c r="AB184" s="380">
        <v>200</v>
      </c>
      <c r="AC184" s="373"/>
      <c r="AD184" s="368">
        <v>20852.414873392161</v>
      </c>
      <c r="AE184" s="368">
        <v>22670.006471603097</v>
      </c>
      <c r="AF184" s="368">
        <v>27673.166502467946</v>
      </c>
      <c r="AG184" s="368">
        <v>27156.974521097898</v>
      </c>
      <c r="AH184" s="368">
        <v>28933.567812582271</v>
      </c>
      <c r="AI184" s="368">
        <v>33823.874609668215</v>
      </c>
    </row>
    <row r="185" spans="1:53" ht="14.25">
      <c r="A185" s="66"/>
      <c r="B185" s="67"/>
      <c r="C185" s="68"/>
      <c r="D185" s="166">
        <v>200</v>
      </c>
      <c r="E185" s="148" t="s">
        <v>4</v>
      </c>
      <c r="F185" s="149">
        <v>200</v>
      </c>
      <c r="G185" s="131">
        <v>10270000</v>
      </c>
      <c r="H185" s="132"/>
      <c r="I185" s="133"/>
      <c r="J185" s="131">
        <v>11070000</v>
      </c>
      <c r="K185" s="132"/>
      <c r="L185" s="133"/>
      <c r="M185" s="132"/>
      <c r="N185" s="133"/>
      <c r="O185" s="132"/>
      <c r="P185" s="133"/>
      <c r="Q185" s="131">
        <v>12930000</v>
      </c>
      <c r="R185" s="132"/>
      <c r="S185" s="133"/>
      <c r="T185" s="134">
        <v>13310000</v>
      </c>
      <c r="U185" s="17"/>
      <c r="V185" s="18"/>
      <c r="W185" s="521"/>
      <c r="X185" s="522"/>
      <c r="Y185" s="523"/>
      <c r="Z185" s="381">
        <v>200</v>
      </c>
      <c r="AA185" s="382" t="s">
        <v>4</v>
      </c>
      <c r="AB185" s="383">
        <v>200</v>
      </c>
      <c r="AC185" s="384"/>
      <c r="AD185" s="368">
        <v>24643.763032190735</v>
      </c>
      <c r="AE185" s="368">
        <v>26791.825830076385</v>
      </c>
      <c r="AF185" s="368">
        <v>32704.651321098481</v>
      </c>
      <c r="AG185" s="368">
        <v>32094.606252206606</v>
      </c>
      <c r="AH185" s="368">
        <v>34194.216505779048</v>
      </c>
      <c r="AI185" s="368">
        <v>39973.669993244257</v>
      </c>
    </row>
    <row r="186" spans="1:53">
      <c r="A186" s="66"/>
      <c r="B186" s="67"/>
      <c r="C186" s="68"/>
      <c r="D186" s="234" t="s">
        <v>54</v>
      </c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60"/>
      <c r="W186" s="521"/>
      <c r="X186" s="522"/>
      <c r="Y186" s="523"/>
      <c r="Z186" s="385" t="s">
        <v>54</v>
      </c>
      <c r="AA186" s="386"/>
      <c r="AB186" s="386"/>
      <c r="AC186" s="386"/>
      <c r="AD186" s="386"/>
      <c r="AE186" s="387"/>
      <c r="AF186" s="387"/>
      <c r="AG186" s="387"/>
      <c r="AH186" s="387"/>
      <c r="AI186" s="388"/>
    </row>
    <row r="187" spans="1:53" ht="7.5" customHeight="1">
      <c r="A187" s="69"/>
      <c r="B187" s="70"/>
      <c r="C187" s="71"/>
      <c r="D187" s="72" t="s">
        <v>52</v>
      </c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4"/>
      <c r="W187" s="524"/>
      <c r="X187" s="525"/>
      <c r="Y187" s="526"/>
      <c r="Z187" s="389"/>
      <c r="AA187" s="389"/>
      <c r="AB187" s="389"/>
      <c r="AC187" s="390"/>
      <c r="AD187" s="389"/>
      <c r="AE187" s="391"/>
      <c r="AF187" s="391"/>
      <c r="AG187" s="391"/>
      <c r="AH187" s="391"/>
      <c r="AI187" s="389"/>
    </row>
    <row r="188" spans="1:53" ht="14.25" hidden="1">
      <c r="A188" s="537" t="s">
        <v>34</v>
      </c>
      <c r="B188" s="538"/>
      <c r="C188" s="77" t="s">
        <v>35</v>
      </c>
      <c r="D188" s="545" t="s">
        <v>59</v>
      </c>
      <c r="E188" s="546"/>
      <c r="F188" s="506"/>
      <c r="G188" s="236" t="s">
        <v>55</v>
      </c>
      <c r="H188" s="232" t="s">
        <v>2</v>
      </c>
      <c r="I188" s="233" t="s">
        <v>3</v>
      </c>
      <c r="J188" s="236" t="s">
        <v>56</v>
      </c>
      <c r="K188" s="232" t="s">
        <v>2</v>
      </c>
      <c r="L188" s="233" t="s">
        <v>3</v>
      </c>
      <c r="M188" s="232" t="s">
        <v>2</v>
      </c>
      <c r="N188" s="233" t="s">
        <v>3</v>
      </c>
      <c r="O188" s="232" t="s">
        <v>2</v>
      </c>
      <c r="P188" s="232" t="s">
        <v>3</v>
      </c>
      <c r="Q188" s="236" t="s">
        <v>57</v>
      </c>
      <c r="R188" s="232" t="s">
        <v>2</v>
      </c>
      <c r="S188" s="232" t="s">
        <v>3</v>
      </c>
      <c r="T188" s="233" t="s">
        <v>58</v>
      </c>
      <c r="U188" s="101"/>
      <c r="V188" s="103" t="s">
        <v>3</v>
      </c>
      <c r="W188" s="537" t="s">
        <v>34</v>
      </c>
      <c r="X188" s="538"/>
      <c r="Y188" s="77" t="s">
        <v>35</v>
      </c>
      <c r="Z188" s="560" t="s">
        <v>59</v>
      </c>
      <c r="AA188" s="560"/>
      <c r="AB188" s="560"/>
      <c r="AC188" s="392"/>
      <c r="AD188" s="393" t="s">
        <v>55</v>
      </c>
      <c r="AE188" s="393" t="s">
        <v>56</v>
      </c>
      <c r="AF188" s="393"/>
      <c r="AG188" s="393" t="s">
        <v>55</v>
      </c>
      <c r="AH188" s="393" t="s">
        <v>56</v>
      </c>
      <c r="AI188" s="394"/>
    </row>
    <row r="189" spans="1:53" ht="14.25" hidden="1">
      <c r="A189" s="540"/>
      <c r="B189" s="540"/>
      <c r="C189" s="541"/>
      <c r="D189" s="160">
        <v>160</v>
      </c>
      <c r="E189" s="157" t="s">
        <v>4</v>
      </c>
      <c r="F189" s="158">
        <v>200</v>
      </c>
      <c r="G189" s="123">
        <v>11930000</v>
      </c>
      <c r="H189" s="124"/>
      <c r="I189" s="125"/>
      <c r="J189" s="123">
        <v>12520000</v>
      </c>
      <c r="K189" s="124"/>
      <c r="L189" s="125"/>
      <c r="M189" s="124"/>
      <c r="N189" s="125"/>
      <c r="O189" s="124"/>
      <c r="P189" s="125"/>
      <c r="Q189" s="123">
        <v>15500000</v>
      </c>
      <c r="R189" s="124"/>
      <c r="S189" s="125"/>
      <c r="T189" s="126">
        <v>15870000</v>
      </c>
      <c r="U189" s="53"/>
      <c r="V189" s="54"/>
      <c r="W189" s="542"/>
      <c r="X189" s="542"/>
      <c r="Y189" s="542"/>
      <c r="Z189" s="370">
        <v>160</v>
      </c>
      <c r="AA189" s="371" t="s">
        <v>4</v>
      </c>
      <c r="AB189" s="372">
        <v>200</v>
      </c>
      <c r="AC189" s="373">
        <v>1070000</v>
      </c>
      <c r="AD189" s="373" t="e">
        <f>MROUND(#REF!,10000)</f>
        <v>#REF!</v>
      </c>
      <c r="AE189" s="373" t="e">
        <f>MROUND(#REF!,10000)</f>
        <v>#REF!</v>
      </c>
      <c r="AF189" s="373"/>
      <c r="AG189" s="373">
        <f>MROUND(AL189,10000)</f>
        <v>0</v>
      </c>
      <c r="AH189" s="373">
        <f t="shared" ref="AH189:AH191" si="8">MROUND(AM189,10000)</f>
        <v>0</v>
      </c>
      <c r="AI189" s="395"/>
    </row>
    <row r="190" spans="1:53" hidden="1">
      <c r="A190" s="542"/>
      <c r="B190" s="542"/>
      <c r="C190" s="543"/>
      <c r="D190" s="162">
        <v>180</v>
      </c>
      <c r="E190" s="144" t="s">
        <v>4</v>
      </c>
      <c r="F190" s="145">
        <v>200</v>
      </c>
      <c r="G190" s="127">
        <v>12520000</v>
      </c>
      <c r="H190" s="167"/>
      <c r="I190" s="127">
        <v>23000</v>
      </c>
      <c r="J190" s="127">
        <v>13120000</v>
      </c>
      <c r="K190" s="167"/>
      <c r="L190" s="127">
        <v>25000</v>
      </c>
      <c r="M190" s="167"/>
      <c r="N190" s="127">
        <v>27000</v>
      </c>
      <c r="O190" s="167"/>
      <c r="P190" s="127">
        <v>3250</v>
      </c>
      <c r="Q190" s="127">
        <v>16100000</v>
      </c>
      <c r="R190" s="167"/>
      <c r="S190" s="127">
        <v>30000</v>
      </c>
      <c r="T190" s="128">
        <v>16470000</v>
      </c>
      <c r="U190" s="102"/>
      <c r="V190" s="16">
        <v>35500</v>
      </c>
      <c r="W190" s="542"/>
      <c r="X190" s="542"/>
      <c r="Y190" s="542"/>
      <c r="Z190" s="378">
        <v>180</v>
      </c>
      <c r="AA190" s="379" t="s">
        <v>4</v>
      </c>
      <c r="AB190" s="380">
        <v>200</v>
      </c>
      <c r="AC190" s="373">
        <v>1180000</v>
      </c>
      <c r="AD190" s="373" t="e">
        <f>MROUND(#REF!,10000)</f>
        <v>#REF!</v>
      </c>
      <c r="AE190" s="373" t="e">
        <f>MROUND(#REF!,10000)</f>
        <v>#REF!</v>
      </c>
      <c r="AF190" s="373"/>
      <c r="AG190" s="373">
        <f t="shared" ref="AG190:AG191" si="9">MROUND(AL190,10000)</f>
        <v>0</v>
      </c>
      <c r="AH190" s="373">
        <f t="shared" si="8"/>
        <v>0</v>
      </c>
      <c r="AI190" s="395"/>
    </row>
    <row r="191" spans="1:53" ht="14.25" hidden="1">
      <c r="A191" s="542"/>
      <c r="B191" s="542"/>
      <c r="C191" s="543"/>
      <c r="D191" s="166">
        <v>200</v>
      </c>
      <c r="E191" s="148" t="s">
        <v>4</v>
      </c>
      <c r="F191" s="149">
        <v>200</v>
      </c>
      <c r="G191" s="131">
        <v>13120000</v>
      </c>
      <c r="H191" s="132"/>
      <c r="I191" s="133"/>
      <c r="J191" s="131">
        <v>13720000</v>
      </c>
      <c r="K191" s="132"/>
      <c r="L191" s="133"/>
      <c r="M191" s="132"/>
      <c r="N191" s="133"/>
      <c r="O191" s="132"/>
      <c r="P191" s="133"/>
      <c r="Q191" s="131">
        <v>16690000</v>
      </c>
      <c r="R191" s="132"/>
      <c r="S191" s="133"/>
      <c r="T191" s="134">
        <v>17070000</v>
      </c>
      <c r="U191" s="4"/>
      <c r="V191" s="22"/>
      <c r="W191" s="542"/>
      <c r="X191" s="542"/>
      <c r="Y191" s="542"/>
      <c r="Z191" s="381">
        <v>200</v>
      </c>
      <c r="AA191" s="382" t="s">
        <v>4</v>
      </c>
      <c r="AB191" s="383">
        <v>200</v>
      </c>
      <c r="AC191" s="373">
        <v>1340000</v>
      </c>
      <c r="AD191" s="373" t="e">
        <f>MROUND(#REF!,10000)</f>
        <v>#REF!</v>
      </c>
      <c r="AE191" s="373" t="e">
        <f>MROUND(#REF!,10000)</f>
        <v>#REF!</v>
      </c>
      <c r="AF191" s="373"/>
      <c r="AG191" s="373">
        <f t="shared" si="9"/>
        <v>0</v>
      </c>
      <c r="AH191" s="373">
        <f t="shared" si="8"/>
        <v>0</v>
      </c>
      <c r="AI191" s="395"/>
    </row>
    <row r="192" spans="1:53" hidden="1">
      <c r="A192" s="542"/>
      <c r="B192" s="542"/>
      <c r="C192" s="543"/>
      <c r="D192" s="235" t="s">
        <v>60</v>
      </c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9"/>
      <c r="W192" s="542"/>
      <c r="X192" s="542"/>
      <c r="Y192" s="542"/>
      <c r="Z192" s="396" t="s">
        <v>60</v>
      </c>
      <c r="AA192" s="397"/>
      <c r="AB192" s="398"/>
      <c r="AC192" s="398"/>
      <c r="AD192" s="398"/>
      <c r="AE192" s="398"/>
      <c r="AF192" s="398"/>
      <c r="AG192" s="398"/>
      <c r="AH192" s="398"/>
      <c r="AI192" s="399"/>
    </row>
    <row r="193" spans="1:50" ht="14.25" hidden="1">
      <c r="D193" s="566"/>
      <c r="E193" s="566"/>
      <c r="F193" s="566"/>
      <c r="G193" s="55"/>
      <c r="H193" s="28"/>
      <c r="I193" s="29"/>
      <c r="J193" s="55"/>
      <c r="K193" s="28"/>
      <c r="L193" s="29"/>
      <c r="M193" s="28"/>
      <c r="N193" s="29"/>
      <c r="O193" s="28"/>
      <c r="P193" s="29"/>
      <c r="Q193" s="55"/>
      <c r="R193" s="28"/>
      <c r="S193" s="29"/>
      <c r="T193" s="55"/>
      <c r="U193" s="28"/>
      <c r="V193" s="29"/>
      <c r="W193" s="334"/>
      <c r="X193" s="334"/>
      <c r="Y193" s="334"/>
      <c r="Z193" s="567"/>
      <c r="AA193" s="567"/>
      <c r="AB193" s="567"/>
      <c r="AC193" s="400"/>
      <c r="AD193" s="400"/>
      <c r="AE193" s="400"/>
      <c r="AF193" s="400"/>
      <c r="AG193" s="400"/>
      <c r="AH193" s="400"/>
      <c r="AI193" s="400"/>
    </row>
    <row r="194" spans="1:50" ht="14.25" hidden="1">
      <c r="D194" s="568"/>
      <c r="E194" s="568"/>
      <c r="F194" s="568"/>
      <c r="G194" s="337"/>
      <c r="H194" s="28"/>
      <c r="I194" s="28"/>
      <c r="J194" s="337"/>
      <c r="K194" s="28"/>
      <c r="L194" s="28"/>
      <c r="M194" s="28"/>
      <c r="N194" s="28"/>
      <c r="O194" s="28"/>
      <c r="P194" s="28"/>
      <c r="Q194" s="337"/>
      <c r="R194" s="28"/>
      <c r="S194" s="28"/>
      <c r="T194" s="337"/>
      <c r="U194" s="28"/>
      <c r="V194" s="28"/>
      <c r="W194" s="334"/>
      <c r="X194" s="334"/>
      <c r="Y194" s="334"/>
      <c r="Z194" s="567"/>
      <c r="AA194" s="567"/>
      <c r="AB194" s="567"/>
      <c r="AC194" s="400"/>
      <c r="AD194" s="400"/>
      <c r="AE194" s="400"/>
      <c r="AF194" s="400"/>
      <c r="AG194" s="400"/>
      <c r="AH194" s="400"/>
      <c r="AI194" s="400"/>
    </row>
    <row r="195" spans="1:50" ht="14.25">
      <c r="A195" s="537" t="s">
        <v>36</v>
      </c>
      <c r="B195" s="538"/>
      <c r="C195" s="62" t="s">
        <v>15</v>
      </c>
      <c r="D195" s="545" t="s">
        <v>59</v>
      </c>
      <c r="E195" s="546"/>
      <c r="F195" s="506"/>
      <c r="G195" s="236" t="s">
        <v>55</v>
      </c>
      <c r="H195" s="232" t="s">
        <v>2</v>
      </c>
      <c r="I195" s="233" t="s">
        <v>3</v>
      </c>
      <c r="J195" s="236" t="s">
        <v>56</v>
      </c>
      <c r="K195" s="232" t="s">
        <v>2</v>
      </c>
      <c r="L195" s="233" t="s">
        <v>3</v>
      </c>
      <c r="M195" s="232" t="s">
        <v>2</v>
      </c>
      <c r="N195" s="233" t="s">
        <v>3</v>
      </c>
      <c r="O195" s="232" t="s">
        <v>2</v>
      </c>
      <c r="P195" s="232" t="s">
        <v>3</v>
      </c>
      <c r="Q195" s="236" t="s">
        <v>57</v>
      </c>
      <c r="R195" s="232" t="s">
        <v>2</v>
      </c>
      <c r="S195" s="232" t="s">
        <v>3</v>
      </c>
      <c r="T195" s="233" t="s">
        <v>58</v>
      </c>
      <c r="U195" s="14" t="s">
        <v>2</v>
      </c>
      <c r="V195" s="14" t="s">
        <v>3</v>
      </c>
      <c r="W195" s="537" t="s">
        <v>36</v>
      </c>
      <c r="X195" s="538"/>
      <c r="Y195" s="62" t="s">
        <v>15</v>
      </c>
      <c r="Z195" s="560" t="s">
        <v>59</v>
      </c>
      <c r="AA195" s="560"/>
      <c r="AB195" s="560"/>
      <c r="AC195" s="392"/>
      <c r="AD195" s="393" t="s">
        <v>56</v>
      </c>
      <c r="AE195" s="393" t="s">
        <v>84</v>
      </c>
      <c r="AF195" s="393" t="s">
        <v>90</v>
      </c>
      <c r="AG195" s="393" t="s">
        <v>56</v>
      </c>
      <c r="AH195" s="401" t="s">
        <v>84</v>
      </c>
      <c r="AI195" s="393" t="s">
        <v>90</v>
      </c>
    </row>
    <row r="196" spans="1:50" ht="14.25">
      <c r="A196" s="540"/>
      <c r="B196" s="540"/>
      <c r="C196" s="541"/>
      <c r="D196" s="160">
        <v>140</v>
      </c>
      <c r="E196" s="157" t="s">
        <v>4</v>
      </c>
      <c r="F196" s="158">
        <v>200</v>
      </c>
      <c r="G196" s="123">
        <v>10130000</v>
      </c>
      <c r="H196" s="124"/>
      <c r="I196" s="125"/>
      <c r="J196" s="123">
        <v>10880000</v>
      </c>
      <c r="K196" s="124"/>
      <c r="L196" s="125"/>
      <c r="M196" s="124"/>
      <c r="N196" s="125"/>
      <c r="O196" s="124"/>
      <c r="P196" s="125"/>
      <c r="Q196" s="123">
        <v>21110000</v>
      </c>
      <c r="R196" s="124"/>
      <c r="S196" s="125"/>
      <c r="T196" s="126">
        <v>24610000</v>
      </c>
      <c r="U196" s="53"/>
      <c r="V196" s="54"/>
      <c r="W196" s="514"/>
      <c r="X196" s="514"/>
      <c r="Y196" s="514"/>
      <c r="Z196" s="402">
        <v>140</v>
      </c>
      <c r="AA196" s="371" t="s">
        <v>4</v>
      </c>
      <c r="AB196" s="372">
        <v>200</v>
      </c>
      <c r="AC196" s="373"/>
      <c r="AD196" s="368">
        <v>17100.193720278374</v>
      </c>
      <c r="AE196" s="368">
        <v>18243.047157483637</v>
      </c>
      <c r="AF196" s="368">
        <v>21388.901618843371</v>
      </c>
      <c r="AG196" s="368">
        <v>22208.525212922072</v>
      </c>
      <c r="AH196" s="368">
        <v>23325.600001167812</v>
      </c>
      <c r="AI196" s="368">
        <v>26400.495339338981</v>
      </c>
    </row>
    <row r="197" spans="1:50">
      <c r="A197" s="542"/>
      <c r="B197" s="542"/>
      <c r="C197" s="543"/>
      <c r="D197" s="162">
        <v>160</v>
      </c>
      <c r="E197" s="144" t="s">
        <v>4</v>
      </c>
      <c r="F197" s="145">
        <v>200</v>
      </c>
      <c r="G197" s="127">
        <v>10660000</v>
      </c>
      <c r="H197" s="127">
        <v>140000</v>
      </c>
      <c r="I197" s="127">
        <v>26000</v>
      </c>
      <c r="J197" s="127">
        <v>11410000</v>
      </c>
      <c r="K197" s="127">
        <v>170000</v>
      </c>
      <c r="L197" s="127">
        <v>28500</v>
      </c>
      <c r="M197" s="127">
        <v>190000</v>
      </c>
      <c r="N197" s="127">
        <v>34000</v>
      </c>
      <c r="O197" s="127">
        <v>330000</v>
      </c>
      <c r="P197" s="127">
        <v>39000</v>
      </c>
      <c r="Q197" s="127">
        <v>21640000</v>
      </c>
      <c r="R197" s="127">
        <v>210000</v>
      </c>
      <c r="S197" s="127">
        <v>37000</v>
      </c>
      <c r="T197" s="128">
        <v>25140000</v>
      </c>
      <c r="U197" s="16">
        <v>220000</v>
      </c>
      <c r="V197" s="16">
        <v>39000</v>
      </c>
      <c r="W197" s="514"/>
      <c r="X197" s="514"/>
      <c r="Y197" s="514"/>
      <c r="Z197" s="403">
        <v>160</v>
      </c>
      <c r="AA197" s="375" t="s">
        <v>4</v>
      </c>
      <c r="AB197" s="376">
        <v>200</v>
      </c>
      <c r="AC197" s="377"/>
      <c r="AD197" s="369">
        <v>19000.215244753748</v>
      </c>
      <c r="AE197" s="369">
        <v>20270.052397204039</v>
      </c>
      <c r="AF197" s="369">
        <v>23765.446243159302</v>
      </c>
      <c r="AG197" s="369">
        <v>24676.139125468966</v>
      </c>
      <c r="AH197" s="369">
        <v>25917.333334630901</v>
      </c>
      <c r="AI197" s="369">
        <v>29333.883710376645</v>
      </c>
      <c r="AJ197" s="300"/>
      <c r="AK197" s="300"/>
      <c r="AL197" s="300"/>
      <c r="AM197" s="300"/>
      <c r="AN197" s="300"/>
      <c r="AO197" s="300"/>
      <c r="AP197" s="300"/>
      <c r="AQ197" s="300"/>
      <c r="AR197" s="300"/>
      <c r="AS197" s="300"/>
      <c r="AT197" s="300"/>
      <c r="AU197" s="300"/>
      <c r="AV197" s="300"/>
      <c r="AW197" s="300"/>
      <c r="AX197" s="300"/>
    </row>
    <row r="198" spans="1:50" ht="14.25" customHeight="1">
      <c r="A198" s="542"/>
      <c r="B198" s="542"/>
      <c r="C198" s="543"/>
      <c r="D198" s="166">
        <v>180</v>
      </c>
      <c r="E198" s="148" t="s">
        <v>4</v>
      </c>
      <c r="F198" s="149">
        <v>200</v>
      </c>
      <c r="G198" s="131">
        <v>11200000</v>
      </c>
      <c r="H198" s="132"/>
      <c r="I198" s="133"/>
      <c r="J198" s="131">
        <v>11940000</v>
      </c>
      <c r="K198" s="132"/>
      <c r="L198" s="133"/>
      <c r="M198" s="132"/>
      <c r="N198" s="133"/>
      <c r="O198" s="132"/>
      <c r="P198" s="133"/>
      <c r="Q198" s="131">
        <v>22170000</v>
      </c>
      <c r="R198" s="132"/>
      <c r="S198" s="133"/>
      <c r="T198" s="134">
        <v>25680000</v>
      </c>
      <c r="U198" s="4"/>
      <c r="V198" s="22"/>
      <c r="W198" s="514"/>
      <c r="X198" s="514"/>
      <c r="Y198" s="514"/>
      <c r="Z198" s="404">
        <v>180</v>
      </c>
      <c r="AA198" s="382" t="s">
        <v>4</v>
      </c>
      <c r="AB198" s="383">
        <v>200</v>
      </c>
      <c r="AC198" s="384"/>
      <c r="AD198" s="368">
        <v>20900.236769229126</v>
      </c>
      <c r="AE198" s="368">
        <v>22297.057636924445</v>
      </c>
      <c r="AF198" s="368">
        <v>26141.990867475233</v>
      </c>
      <c r="AG198" s="368">
        <v>27143.753038015864</v>
      </c>
      <c r="AH198" s="368">
        <v>28509.066668093994</v>
      </c>
      <c r="AI198" s="368">
        <v>32267.272081414314</v>
      </c>
    </row>
    <row r="199" spans="1:50" ht="18.75" customHeight="1">
      <c r="A199" s="542"/>
      <c r="B199" s="542"/>
      <c r="C199" s="543"/>
      <c r="D199" s="51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332"/>
      <c r="W199" s="514"/>
      <c r="X199" s="514"/>
      <c r="Y199" s="514"/>
      <c r="Z199" s="588"/>
      <c r="AA199" s="589"/>
      <c r="AB199" s="589"/>
      <c r="AC199" s="589"/>
      <c r="AD199" s="589"/>
      <c r="AE199" s="589"/>
      <c r="AF199" s="589"/>
      <c r="AG199" s="589"/>
      <c r="AH199" s="589"/>
      <c r="AI199" s="400"/>
    </row>
    <row r="200" spans="1:50" ht="9.75" customHeight="1">
      <c r="D200" s="332"/>
      <c r="E200" s="43"/>
      <c r="F200" s="43"/>
      <c r="G200" s="43"/>
      <c r="H200" s="28"/>
      <c r="I200" s="29"/>
      <c r="J200" s="43"/>
      <c r="K200" s="28"/>
      <c r="L200" s="29"/>
      <c r="M200" s="28"/>
      <c r="N200" s="29"/>
      <c r="O200" s="28"/>
      <c r="P200" s="29"/>
      <c r="Q200" s="43"/>
      <c r="R200" s="28"/>
      <c r="S200" s="29"/>
      <c r="T200" s="43"/>
      <c r="U200" s="28"/>
      <c r="V200" s="29"/>
      <c r="W200" s="514"/>
      <c r="X200" s="514"/>
      <c r="Y200" s="514"/>
      <c r="Z200" s="590"/>
      <c r="AA200" s="567"/>
      <c r="AB200" s="567"/>
      <c r="AC200" s="567"/>
      <c r="AD200" s="567"/>
      <c r="AE200" s="567"/>
      <c r="AF200" s="567"/>
      <c r="AG200" s="567"/>
      <c r="AH200" s="567"/>
      <c r="AI200" s="400"/>
    </row>
    <row r="201" spans="1:50" ht="14.25" customHeight="1">
      <c r="D201" s="279"/>
      <c r="E201" s="279"/>
      <c r="F201" s="279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332"/>
      <c r="W201" s="537" t="s">
        <v>39</v>
      </c>
      <c r="X201" s="538"/>
      <c r="Y201" s="62" t="s">
        <v>24</v>
      </c>
      <c r="Z201" s="507" t="s">
        <v>59</v>
      </c>
      <c r="AA201" s="507"/>
      <c r="AB201" s="507"/>
      <c r="AC201" s="331"/>
      <c r="AD201" s="236" t="s">
        <v>56</v>
      </c>
      <c r="AE201" s="236" t="s">
        <v>84</v>
      </c>
      <c r="AF201" s="236" t="s">
        <v>90</v>
      </c>
      <c r="AG201" s="236" t="s">
        <v>56</v>
      </c>
      <c r="AH201" s="352" t="s">
        <v>84</v>
      </c>
      <c r="AI201" s="255" t="s">
        <v>90</v>
      </c>
    </row>
    <row r="202" spans="1:50" ht="15" customHeight="1">
      <c r="D202" s="279"/>
      <c r="E202" s="279"/>
      <c r="F202" s="279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332"/>
      <c r="W202" s="518"/>
      <c r="X202" s="519"/>
      <c r="Y202" s="520"/>
      <c r="Z202" s="160">
        <v>140</v>
      </c>
      <c r="AA202" s="157" t="s">
        <v>4</v>
      </c>
      <c r="AB202" s="158">
        <v>200</v>
      </c>
      <c r="AC202" s="259"/>
      <c r="AD202" s="368">
        <v>17758.977752442668</v>
      </c>
      <c r="AE202" s="368">
        <v>19121.936296072647</v>
      </c>
      <c r="AF202" s="368">
        <v>22873.659024064626</v>
      </c>
      <c r="AG202" s="368">
        <v>22824.085564536585</v>
      </c>
      <c r="AH202" s="368">
        <v>24156.300682370387</v>
      </c>
      <c r="AI202" s="368">
        <v>27823.398085670822</v>
      </c>
    </row>
    <row r="203" spans="1:50" s="300" customFormat="1" ht="15" customHeight="1">
      <c r="A203" s="290"/>
      <c r="B203" s="290"/>
      <c r="C203" s="290"/>
      <c r="D203" s="318"/>
      <c r="E203" s="318"/>
      <c r="F203" s="318"/>
      <c r="G203" s="319"/>
      <c r="H203" s="319"/>
      <c r="I203" s="319"/>
      <c r="J203" s="319"/>
      <c r="K203" s="319"/>
      <c r="L203" s="319"/>
      <c r="M203" s="319"/>
      <c r="N203" s="319"/>
      <c r="O203" s="319"/>
      <c r="P203" s="319"/>
      <c r="Q203" s="319"/>
      <c r="R203" s="319"/>
      <c r="S203" s="319"/>
      <c r="T203" s="319"/>
      <c r="U203" s="319"/>
      <c r="V203" s="320"/>
      <c r="W203" s="521"/>
      <c r="X203" s="522"/>
      <c r="Y203" s="523"/>
      <c r="Z203" s="297">
        <v>160</v>
      </c>
      <c r="AA203" s="298" t="s">
        <v>4</v>
      </c>
      <c r="AB203" s="299">
        <v>200</v>
      </c>
      <c r="AC203" s="322"/>
      <c r="AD203" s="369">
        <v>19732.197502714076</v>
      </c>
      <c r="AE203" s="369">
        <v>21246.595884525163</v>
      </c>
      <c r="AF203" s="369">
        <v>25415.176693405137</v>
      </c>
      <c r="AG203" s="369">
        <v>25360.095071707317</v>
      </c>
      <c r="AH203" s="369">
        <v>26840.334091522651</v>
      </c>
      <c r="AI203" s="369">
        <v>30914.886761856469</v>
      </c>
    </row>
    <row r="204" spans="1:50" ht="15" customHeight="1">
      <c r="D204" s="279"/>
      <c r="E204" s="279"/>
      <c r="F204" s="279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332"/>
      <c r="W204" s="521"/>
      <c r="X204" s="522"/>
      <c r="Y204" s="523"/>
      <c r="Z204" s="166">
        <v>180</v>
      </c>
      <c r="AA204" s="148" t="s">
        <v>4</v>
      </c>
      <c r="AB204" s="149">
        <v>200</v>
      </c>
      <c r="AC204" s="262"/>
      <c r="AD204" s="368">
        <v>21705.417252985484</v>
      </c>
      <c r="AE204" s="368">
        <v>23371.255472977682</v>
      </c>
      <c r="AF204" s="368">
        <v>27956.694362745653</v>
      </c>
      <c r="AG204" s="368">
        <v>27896.10457887805</v>
      </c>
      <c r="AH204" s="368">
        <v>29524.367500674918</v>
      </c>
      <c r="AI204" s="368">
        <v>34006.375438042116</v>
      </c>
    </row>
    <row r="205" spans="1:50" ht="15" customHeight="1">
      <c r="D205" s="279"/>
      <c r="E205" s="279"/>
      <c r="F205" s="279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332"/>
      <c r="W205" s="521"/>
      <c r="X205" s="522"/>
      <c r="Y205" s="523"/>
      <c r="Z205" s="281"/>
      <c r="AA205" s="241"/>
      <c r="AB205" s="241"/>
      <c r="AC205" s="241"/>
      <c r="AD205" s="241"/>
      <c r="AE205" s="241"/>
      <c r="AF205" s="241"/>
      <c r="AG205" s="241"/>
      <c r="AH205" s="241"/>
      <c r="AI205" s="241"/>
    </row>
    <row r="206" spans="1:50" ht="9.75" customHeight="1">
      <c r="D206" s="279"/>
      <c r="E206" s="279"/>
      <c r="F206" s="279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332"/>
      <c r="W206" s="524"/>
      <c r="X206" s="525"/>
      <c r="Y206" s="526"/>
      <c r="Z206" s="282"/>
      <c r="AA206" s="279"/>
      <c r="AB206" s="279"/>
      <c r="AC206" s="279"/>
      <c r="AD206" s="279"/>
      <c r="AE206" s="279"/>
      <c r="AF206" s="279"/>
      <c r="AG206" s="279"/>
      <c r="AH206" s="279"/>
      <c r="AI206" s="241"/>
    </row>
    <row r="207" spans="1:50" ht="14.25" hidden="1">
      <c r="A207" s="537" t="s">
        <v>38</v>
      </c>
      <c r="B207" s="538"/>
      <c r="C207" s="62" t="s">
        <v>15</v>
      </c>
      <c r="D207" s="545" t="s">
        <v>59</v>
      </c>
      <c r="E207" s="546"/>
      <c r="F207" s="506"/>
      <c r="G207" s="236" t="s">
        <v>55</v>
      </c>
      <c r="H207" s="232" t="s">
        <v>2</v>
      </c>
      <c r="I207" s="233" t="s">
        <v>3</v>
      </c>
      <c r="J207" s="236" t="s">
        <v>56</v>
      </c>
      <c r="K207" s="232" t="s">
        <v>2</v>
      </c>
      <c r="L207" s="233" t="s">
        <v>3</v>
      </c>
      <c r="M207" s="232" t="s">
        <v>2</v>
      </c>
      <c r="N207" s="233" t="s">
        <v>3</v>
      </c>
      <c r="O207" s="232" t="s">
        <v>2</v>
      </c>
      <c r="P207" s="232" t="s">
        <v>3</v>
      </c>
      <c r="Q207" s="236" t="s">
        <v>57</v>
      </c>
      <c r="R207" s="232" t="s">
        <v>2</v>
      </c>
      <c r="S207" s="232" t="s">
        <v>3</v>
      </c>
      <c r="T207" s="233" t="s">
        <v>58</v>
      </c>
      <c r="U207" s="14" t="s">
        <v>2</v>
      </c>
      <c r="V207" s="14" t="s">
        <v>3</v>
      </c>
      <c r="W207" s="537" t="s">
        <v>38</v>
      </c>
      <c r="X207" s="538"/>
      <c r="Y207" s="62" t="s">
        <v>15</v>
      </c>
      <c r="Z207" s="507" t="s">
        <v>59</v>
      </c>
      <c r="AA207" s="507"/>
      <c r="AB207" s="507"/>
      <c r="AC207" s="331"/>
      <c r="AD207" s="236" t="s">
        <v>55</v>
      </c>
      <c r="AE207" s="236" t="s">
        <v>56</v>
      </c>
      <c r="AF207" s="236"/>
      <c r="AG207" s="236" t="s">
        <v>55</v>
      </c>
      <c r="AH207" s="236" t="s">
        <v>56</v>
      </c>
      <c r="AI207" s="348"/>
    </row>
    <row r="208" spans="1:50" ht="14.25" hidden="1">
      <c r="A208" s="540"/>
      <c r="B208" s="540"/>
      <c r="C208" s="541"/>
      <c r="D208" s="160">
        <v>140</v>
      </c>
      <c r="E208" s="157" t="s">
        <v>4</v>
      </c>
      <c r="F208" s="158">
        <v>200</v>
      </c>
      <c r="G208" s="123">
        <v>7990000</v>
      </c>
      <c r="H208" s="124"/>
      <c r="I208" s="125"/>
      <c r="J208" s="123">
        <v>8790000</v>
      </c>
      <c r="K208" s="124"/>
      <c r="L208" s="125"/>
      <c r="M208" s="124"/>
      <c r="N208" s="125"/>
      <c r="O208" s="124"/>
      <c r="P208" s="125"/>
      <c r="Q208" s="123">
        <v>10650000</v>
      </c>
      <c r="R208" s="124"/>
      <c r="S208" s="125"/>
      <c r="T208" s="126">
        <v>11020000</v>
      </c>
      <c r="U208" s="53"/>
      <c r="V208" s="54"/>
      <c r="W208" s="540"/>
      <c r="X208" s="540"/>
      <c r="Y208" s="540"/>
      <c r="Z208" s="160">
        <v>140</v>
      </c>
      <c r="AA208" s="157" t="s">
        <v>4</v>
      </c>
      <c r="AB208" s="158">
        <v>200</v>
      </c>
      <c r="AC208" s="182">
        <v>1030000</v>
      </c>
      <c r="AD208" s="182" t="e">
        <f>MROUND(#REF!,10000)</f>
        <v>#REF!</v>
      </c>
      <c r="AE208" s="182" t="e">
        <f>MROUND(#REF!,10000)</f>
        <v>#REF!</v>
      </c>
      <c r="AF208" s="182"/>
      <c r="AG208" s="182">
        <f>MROUND(AL208,10000)</f>
        <v>0</v>
      </c>
      <c r="AH208" s="182">
        <f t="shared" ref="AH208:AH210" si="10">MROUND(AM208,10000)</f>
        <v>0</v>
      </c>
      <c r="AI208" s="240"/>
    </row>
    <row r="209" spans="1:35" hidden="1">
      <c r="A209" s="542"/>
      <c r="B209" s="542"/>
      <c r="C209" s="543"/>
      <c r="D209" s="140">
        <v>160</v>
      </c>
      <c r="E209" s="141" t="s">
        <v>4</v>
      </c>
      <c r="F209" s="142">
        <v>200</v>
      </c>
      <c r="G209" s="116">
        <v>8560000</v>
      </c>
      <c r="H209" s="116">
        <v>140000</v>
      </c>
      <c r="I209" s="116">
        <v>26000</v>
      </c>
      <c r="J209" s="116">
        <v>9360000</v>
      </c>
      <c r="K209" s="116">
        <v>170000</v>
      </c>
      <c r="L209" s="116">
        <v>28500</v>
      </c>
      <c r="M209" s="116">
        <v>190000</v>
      </c>
      <c r="N209" s="116">
        <v>34000</v>
      </c>
      <c r="O209" s="116">
        <v>330000</v>
      </c>
      <c r="P209" s="116">
        <v>39000</v>
      </c>
      <c r="Q209" s="116">
        <v>11220000</v>
      </c>
      <c r="R209" s="116">
        <v>210000</v>
      </c>
      <c r="S209" s="116">
        <v>37000</v>
      </c>
      <c r="T209" s="117">
        <v>11590000</v>
      </c>
      <c r="U209" s="16">
        <v>220000</v>
      </c>
      <c r="V209" s="16">
        <v>39000</v>
      </c>
      <c r="W209" s="542"/>
      <c r="X209" s="542"/>
      <c r="Y209" s="542"/>
      <c r="Z209" s="140">
        <v>160</v>
      </c>
      <c r="AA209" s="141" t="s">
        <v>4</v>
      </c>
      <c r="AB209" s="142">
        <v>200</v>
      </c>
      <c r="AC209" s="182">
        <v>1070000</v>
      </c>
      <c r="AD209" s="182" t="e">
        <f>MROUND(#REF!,10000)</f>
        <v>#REF!</v>
      </c>
      <c r="AE209" s="182" t="e">
        <f>MROUND(#REF!,10000)</f>
        <v>#REF!</v>
      </c>
      <c r="AF209" s="182"/>
      <c r="AG209" s="182">
        <f t="shared" ref="AG209:AG210" si="11">MROUND(AL209,10000)</f>
        <v>0</v>
      </c>
      <c r="AH209" s="182">
        <f t="shared" si="10"/>
        <v>0</v>
      </c>
      <c r="AI209" s="240"/>
    </row>
    <row r="210" spans="1:35" ht="14.25" hidden="1">
      <c r="A210" s="542"/>
      <c r="B210" s="542"/>
      <c r="C210" s="543"/>
      <c r="D210" s="166">
        <v>180</v>
      </c>
      <c r="E210" s="148" t="s">
        <v>4</v>
      </c>
      <c r="F210" s="149">
        <v>200</v>
      </c>
      <c r="G210" s="131">
        <v>9130000</v>
      </c>
      <c r="H210" s="132"/>
      <c r="I210" s="133"/>
      <c r="J210" s="131">
        <v>9930000</v>
      </c>
      <c r="K210" s="132"/>
      <c r="L210" s="133"/>
      <c r="M210" s="132"/>
      <c r="N210" s="133"/>
      <c r="O210" s="132"/>
      <c r="P210" s="133"/>
      <c r="Q210" s="131">
        <v>11790000</v>
      </c>
      <c r="R210" s="132"/>
      <c r="S210" s="133"/>
      <c r="T210" s="134">
        <v>12160000</v>
      </c>
      <c r="U210" s="4"/>
      <c r="V210" s="22"/>
      <c r="W210" s="542"/>
      <c r="X210" s="542"/>
      <c r="Y210" s="542"/>
      <c r="Z210" s="166">
        <v>180</v>
      </c>
      <c r="AA210" s="148" t="s">
        <v>4</v>
      </c>
      <c r="AB210" s="149">
        <v>200</v>
      </c>
      <c r="AC210" s="182">
        <v>1180000</v>
      </c>
      <c r="AD210" s="182" t="e">
        <f>MROUND(#REF!,10000)</f>
        <v>#REF!</v>
      </c>
      <c r="AE210" s="182" t="e">
        <f>MROUND(#REF!,10000)</f>
        <v>#REF!</v>
      </c>
      <c r="AF210" s="182"/>
      <c r="AG210" s="182">
        <f t="shared" si="11"/>
        <v>0</v>
      </c>
      <c r="AH210" s="182">
        <f t="shared" si="10"/>
        <v>0</v>
      </c>
      <c r="AI210" s="240"/>
    </row>
    <row r="211" spans="1:35" ht="15" hidden="1" customHeight="1">
      <c r="A211" s="542"/>
      <c r="B211" s="542"/>
      <c r="C211" s="543"/>
      <c r="D211" s="51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332"/>
      <c r="W211" s="542"/>
      <c r="X211" s="542"/>
      <c r="Y211" s="542"/>
      <c r="Z211" s="51"/>
      <c r="AA211" s="52"/>
      <c r="AB211" s="52"/>
      <c r="AC211" s="52"/>
      <c r="AD211" s="242"/>
      <c r="AE211" s="242"/>
      <c r="AF211" s="242"/>
      <c r="AG211" s="242"/>
      <c r="AH211" s="242"/>
      <c r="AI211" s="241"/>
    </row>
    <row r="212" spans="1:35" ht="14.25" hidden="1">
      <c r="D212" s="332"/>
      <c r="E212" s="43"/>
      <c r="F212" s="43"/>
      <c r="G212" s="43"/>
      <c r="H212" s="28"/>
      <c r="I212" s="29"/>
      <c r="J212" s="43"/>
      <c r="K212" s="28"/>
      <c r="L212" s="29"/>
      <c r="M212" s="28"/>
      <c r="N212" s="29"/>
      <c r="O212" s="28"/>
      <c r="P212" s="29"/>
      <c r="Q212" s="43"/>
      <c r="R212" s="28"/>
      <c r="S212" s="29"/>
      <c r="T212" s="43"/>
      <c r="U212" s="28"/>
      <c r="V212" s="29"/>
      <c r="W212" s="334"/>
      <c r="X212" s="334"/>
      <c r="Y212" s="334"/>
      <c r="Z212" s="332"/>
      <c r="AA212" s="43"/>
      <c r="AB212" s="43"/>
      <c r="AC212" s="43"/>
      <c r="AD212" s="43"/>
      <c r="AE212" s="43"/>
      <c r="AF212" s="43"/>
      <c r="AG212" s="43"/>
      <c r="AH212" s="43"/>
      <c r="AI212" s="43"/>
    </row>
    <row r="213" spans="1:35" ht="14.25" hidden="1">
      <c r="A213" s="537" t="s">
        <v>39</v>
      </c>
      <c r="B213" s="538"/>
      <c r="C213" s="13" t="s">
        <v>24</v>
      </c>
      <c r="D213" s="545" t="s">
        <v>59</v>
      </c>
      <c r="E213" s="546"/>
      <c r="F213" s="506"/>
      <c r="G213" s="236" t="s">
        <v>55</v>
      </c>
      <c r="H213" s="232" t="s">
        <v>2</v>
      </c>
      <c r="I213" s="233" t="s">
        <v>3</v>
      </c>
      <c r="J213" s="236" t="s">
        <v>56</v>
      </c>
      <c r="K213" s="232" t="s">
        <v>2</v>
      </c>
      <c r="L213" s="233" t="s">
        <v>3</v>
      </c>
      <c r="M213" s="232" t="s">
        <v>2</v>
      </c>
      <c r="N213" s="233" t="s">
        <v>3</v>
      </c>
      <c r="O213" s="232" t="s">
        <v>2</v>
      </c>
      <c r="P213" s="232" t="s">
        <v>3</v>
      </c>
      <c r="Q213" s="236" t="s">
        <v>57</v>
      </c>
      <c r="R213" s="232" t="s">
        <v>2</v>
      </c>
      <c r="S213" s="232" t="s">
        <v>3</v>
      </c>
      <c r="T213" s="233" t="s">
        <v>58</v>
      </c>
      <c r="U213" s="100"/>
      <c r="V213" s="100" t="s">
        <v>2</v>
      </c>
      <c r="W213" s="537" t="s">
        <v>39</v>
      </c>
      <c r="X213" s="538"/>
      <c r="Y213" s="13" t="s">
        <v>24</v>
      </c>
      <c r="Z213" s="507" t="s">
        <v>59</v>
      </c>
      <c r="AA213" s="507"/>
      <c r="AB213" s="507"/>
      <c r="AC213" s="331"/>
      <c r="AD213" s="236" t="s">
        <v>55</v>
      </c>
      <c r="AE213" s="236" t="s">
        <v>56</v>
      </c>
      <c r="AF213" s="236"/>
      <c r="AG213" s="236" t="s">
        <v>55</v>
      </c>
      <c r="AH213" s="236" t="s">
        <v>56</v>
      </c>
      <c r="AI213" s="348"/>
    </row>
    <row r="214" spans="1:35" ht="14.25" hidden="1">
      <c r="A214" s="540"/>
      <c r="B214" s="540"/>
      <c r="C214" s="541"/>
      <c r="D214" s="160">
        <v>140</v>
      </c>
      <c r="E214" s="157" t="s">
        <v>4</v>
      </c>
      <c r="F214" s="158">
        <v>200</v>
      </c>
      <c r="G214" s="123">
        <v>10930000</v>
      </c>
      <c r="H214" s="175"/>
      <c r="I214" s="176"/>
      <c r="J214" s="123">
        <v>11680000</v>
      </c>
      <c r="K214" s="175"/>
      <c r="L214" s="176"/>
      <c r="M214" s="175"/>
      <c r="N214" s="176"/>
      <c r="O214" s="175"/>
      <c r="P214" s="176"/>
      <c r="Q214" s="123">
        <v>12960000</v>
      </c>
      <c r="R214" s="175"/>
      <c r="S214" s="176"/>
      <c r="T214" s="126">
        <v>13330000</v>
      </c>
      <c r="V214" s="80"/>
      <c r="W214" s="540"/>
      <c r="X214" s="540"/>
      <c r="Y214" s="540"/>
      <c r="Z214" s="160">
        <v>140</v>
      </c>
      <c r="AA214" s="157" t="s">
        <v>4</v>
      </c>
      <c r="AB214" s="158">
        <v>200</v>
      </c>
      <c r="AC214" s="182">
        <v>1030000</v>
      </c>
      <c r="AD214" s="182" t="e">
        <f>MROUND(#REF!,10000)</f>
        <v>#REF!</v>
      </c>
      <c r="AE214" s="182" t="e">
        <f>MROUND(#REF!,10000)</f>
        <v>#REF!</v>
      </c>
      <c r="AF214" s="182"/>
      <c r="AG214" s="182">
        <f>MROUND(AL214,10000)</f>
        <v>0</v>
      </c>
      <c r="AH214" s="182">
        <f t="shared" ref="AH214:AH216" si="12">MROUND(AM214,10000)</f>
        <v>0</v>
      </c>
      <c r="AI214" s="240"/>
    </row>
    <row r="215" spans="1:35" hidden="1">
      <c r="A215" s="542"/>
      <c r="B215" s="542"/>
      <c r="C215" s="543"/>
      <c r="D215" s="140">
        <v>160</v>
      </c>
      <c r="E215" s="141" t="s">
        <v>4</v>
      </c>
      <c r="F215" s="142">
        <v>200</v>
      </c>
      <c r="G215" s="116">
        <v>11460000</v>
      </c>
      <c r="H215" s="178"/>
      <c r="I215" s="116">
        <v>138000</v>
      </c>
      <c r="J215" s="116">
        <v>11940000</v>
      </c>
      <c r="K215" s="178"/>
      <c r="L215" s="116">
        <v>166500</v>
      </c>
      <c r="M215" s="178"/>
      <c r="N215" s="116">
        <v>192500</v>
      </c>
      <c r="O215" s="178"/>
      <c r="P215" s="116">
        <v>325000</v>
      </c>
      <c r="Q215" s="116">
        <v>13490000</v>
      </c>
      <c r="R215" s="178"/>
      <c r="S215" s="116">
        <v>208000</v>
      </c>
      <c r="T215" s="117">
        <v>13860000</v>
      </c>
      <c r="U215" s="99"/>
      <c r="V215" s="16">
        <v>221000</v>
      </c>
      <c r="W215" s="542"/>
      <c r="X215" s="542"/>
      <c r="Y215" s="542"/>
      <c r="Z215" s="140">
        <v>160</v>
      </c>
      <c r="AA215" s="141" t="s">
        <v>4</v>
      </c>
      <c r="AB215" s="142">
        <v>200</v>
      </c>
      <c r="AC215" s="182">
        <v>1070000</v>
      </c>
      <c r="AD215" s="182" t="e">
        <f>MROUND(#REF!,10000)</f>
        <v>#REF!</v>
      </c>
      <c r="AE215" s="182" t="e">
        <f>MROUND(#REF!,10000)</f>
        <v>#REF!</v>
      </c>
      <c r="AF215" s="182"/>
      <c r="AG215" s="182">
        <f t="shared" ref="AG215:AG216" si="13">MROUND(AL215,10000)</f>
        <v>0</v>
      </c>
      <c r="AH215" s="182">
        <f t="shared" si="12"/>
        <v>0</v>
      </c>
      <c r="AI215" s="240"/>
    </row>
    <row r="216" spans="1:35" ht="14.25" hidden="1">
      <c r="A216" s="542"/>
      <c r="B216" s="542"/>
      <c r="C216" s="543"/>
      <c r="D216" s="166">
        <v>180</v>
      </c>
      <c r="E216" s="148" t="s">
        <v>4</v>
      </c>
      <c r="F216" s="149">
        <v>200</v>
      </c>
      <c r="G216" s="131">
        <v>12000000</v>
      </c>
      <c r="H216" s="132"/>
      <c r="I216" s="177"/>
      <c r="J216" s="131">
        <v>12740000</v>
      </c>
      <c r="K216" s="132"/>
      <c r="L216" s="177"/>
      <c r="M216" s="132"/>
      <c r="N216" s="177"/>
      <c r="O216" s="132"/>
      <c r="P216" s="177"/>
      <c r="Q216" s="131">
        <v>14290000</v>
      </c>
      <c r="R216" s="132"/>
      <c r="S216" s="177"/>
      <c r="T216" s="134">
        <v>14660000</v>
      </c>
      <c r="U216" s="4"/>
      <c r="V216" s="81"/>
      <c r="W216" s="542"/>
      <c r="X216" s="542"/>
      <c r="Y216" s="542"/>
      <c r="Z216" s="166">
        <v>180</v>
      </c>
      <c r="AA216" s="148" t="s">
        <v>4</v>
      </c>
      <c r="AB216" s="149">
        <v>200</v>
      </c>
      <c r="AC216" s="182">
        <v>1180000</v>
      </c>
      <c r="AD216" s="182" t="e">
        <f>MROUND(#REF!,10000)</f>
        <v>#REF!</v>
      </c>
      <c r="AE216" s="182" t="e">
        <f>MROUND(#REF!,10000)</f>
        <v>#REF!</v>
      </c>
      <c r="AF216" s="182"/>
      <c r="AG216" s="182">
        <f t="shared" si="13"/>
        <v>0</v>
      </c>
      <c r="AH216" s="182">
        <f t="shared" si="12"/>
        <v>0</v>
      </c>
      <c r="AI216" s="240"/>
    </row>
    <row r="217" spans="1:35" hidden="1">
      <c r="A217" s="542"/>
      <c r="B217" s="542"/>
      <c r="C217" s="543"/>
      <c r="D217" s="82" t="s">
        <v>44</v>
      </c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4"/>
      <c r="W217" s="542"/>
      <c r="X217" s="542"/>
      <c r="Y217" s="542"/>
      <c r="Z217" s="82" t="s">
        <v>44</v>
      </c>
      <c r="AA217" s="83"/>
      <c r="AB217" s="83"/>
      <c r="AC217" s="83"/>
      <c r="AD217" s="83"/>
      <c r="AE217" s="83"/>
      <c r="AF217" s="83"/>
      <c r="AG217" s="83"/>
      <c r="AH217" s="83"/>
      <c r="AI217" s="350"/>
    </row>
    <row r="218" spans="1:35" ht="14.25" hidden="1">
      <c r="D218" s="566"/>
      <c r="E218" s="566"/>
      <c r="F218" s="566"/>
      <c r="G218" s="43"/>
      <c r="H218" s="28"/>
      <c r="I218" s="29"/>
      <c r="J218" s="43"/>
      <c r="K218" s="28"/>
      <c r="L218" s="29"/>
      <c r="M218" s="28"/>
      <c r="N218" s="29"/>
      <c r="O218" s="28"/>
      <c r="P218" s="29"/>
      <c r="Q218" s="43"/>
      <c r="R218" s="28"/>
      <c r="S218" s="29"/>
      <c r="T218" s="43"/>
      <c r="U218" s="28"/>
      <c r="V218" s="29"/>
      <c r="W218" s="334"/>
      <c r="X218" s="334"/>
      <c r="Y218" s="334"/>
      <c r="Z218" s="591"/>
      <c r="AA218" s="591"/>
      <c r="AB218" s="591"/>
      <c r="AC218" s="332"/>
      <c r="AD218" s="332"/>
      <c r="AE218" s="332"/>
      <c r="AF218" s="340"/>
      <c r="AG218" s="332"/>
      <c r="AH218" s="332"/>
      <c r="AI218" s="344"/>
    </row>
    <row r="219" spans="1:35" ht="14.25" hidden="1">
      <c r="D219" s="332"/>
      <c r="E219" s="43"/>
      <c r="F219" s="43"/>
      <c r="G219" s="43"/>
      <c r="H219" s="28"/>
      <c r="I219" s="29"/>
      <c r="J219" s="43"/>
      <c r="K219" s="28"/>
      <c r="L219" s="29"/>
      <c r="M219" s="28"/>
      <c r="N219" s="29"/>
      <c r="O219" s="28"/>
      <c r="P219" s="29"/>
      <c r="Q219" s="43"/>
      <c r="R219" s="28"/>
      <c r="S219" s="29"/>
      <c r="T219" s="43"/>
      <c r="U219" s="28"/>
      <c r="V219" s="29"/>
      <c r="W219" s="334"/>
      <c r="X219" s="334"/>
      <c r="Y219" s="334"/>
      <c r="Z219" s="332"/>
      <c r="AA219" s="43"/>
      <c r="AB219" s="43"/>
      <c r="AC219" s="43"/>
      <c r="AD219" s="43"/>
      <c r="AE219" s="43"/>
      <c r="AF219" s="43"/>
      <c r="AG219" s="43"/>
      <c r="AH219" s="43"/>
      <c r="AI219" s="43"/>
    </row>
    <row r="220" spans="1:35" ht="14.25" hidden="1">
      <c r="D220" s="332"/>
      <c r="E220" s="43"/>
      <c r="F220" s="43"/>
      <c r="G220" s="43"/>
      <c r="H220" s="28"/>
      <c r="I220" s="29"/>
      <c r="J220" s="43"/>
      <c r="K220" s="28"/>
      <c r="L220" s="29"/>
      <c r="M220" s="28"/>
      <c r="N220" s="29"/>
      <c r="O220" s="28"/>
      <c r="P220" s="29"/>
      <c r="Q220" s="43"/>
      <c r="R220" s="28"/>
      <c r="S220" s="29"/>
      <c r="T220" s="43"/>
      <c r="U220" s="28"/>
      <c r="V220" s="29"/>
      <c r="W220" s="334"/>
      <c r="X220" s="334"/>
      <c r="Y220" s="334"/>
      <c r="Z220" s="332"/>
      <c r="AA220" s="43"/>
      <c r="AB220" s="43"/>
      <c r="AC220" s="43"/>
      <c r="AD220" s="43"/>
      <c r="AE220" s="43"/>
      <c r="AF220" s="43"/>
      <c r="AG220" s="43"/>
      <c r="AH220" s="43"/>
      <c r="AI220" s="43"/>
    </row>
    <row r="221" spans="1:35" ht="14.25" hidden="1">
      <c r="A221" s="594" t="s">
        <v>40</v>
      </c>
      <c r="B221" s="595"/>
      <c r="C221" s="13" t="s">
        <v>18</v>
      </c>
      <c r="D221" s="545" t="s">
        <v>59</v>
      </c>
      <c r="E221" s="546"/>
      <c r="F221" s="506"/>
      <c r="G221" s="236" t="s">
        <v>55</v>
      </c>
      <c r="H221" s="232" t="s">
        <v>2</v>
      </c>
      <c r="I221" s="233" t="s">
        <v>3</v>
      </c>
      <c r="J221" s="236" t="s">
        <v>56</v>
      </c>
      <c r="K221" s="232" t="s">
        <v>2</v>
      </c>
      <c r="L221" s="233" t="s">
        <v>3</v>
      </c>
      <c r="M221" s="232" t="s">
        <v>2</v>
      </c>
      <c r="N221" s="233" t="s">
        <v>3</v>
      </c>
      <c r="O221" s="232" t="s">
        <v>2</v>
      </c>
      <c r="P221" s="232" t="s">
        <v>3</v>
      </c>
      <c r="Q221" s="236" t="s">
        <v>57</v>
      </c>
      <c r="R221" s="232" t="s">
        <v>2</v>
      </c>
      <c r="S221" s="232" t="s">
        <v>3</v>
      </c>
      <c r="T221" s="233" t="s">
        <v>58</v>
      </c>
      <c r="U221" s="85"/>
      <c r="V221" s="86"/>
      <c r="W221" s="594" t="s">
        <v>40</v>
      </c>
      <c r="X221" s="595"/>
      <c r="Y221" s="13" t="s">
        <v>18</v>
      </c>
      <c r="Z221" s="507" t="s">
        <v>59</v>
      </c>
      <c r="AA221" s="507"/>
      <c r="AB221" s="507"/>
      <c r="AC221" s="331"/>
      <c r="AD221" s="236" t="s">
        <v>55</v>
      </c>
      <c r="AE221" s="236" t="s">
        <v>56</v>
      </c>
      <c r="AF221" s="236"/>
      <c r="AG221" s="236" t="s">
        <v>55</v>
      </c>
      <c r="AH221" s="236" t="s">
        <v>56</v>
      </c>
      <c r="AI221" s="348"/>
    </row>
    <row r="222" spans="1:35" ht="14.25" hidden="1">
      <c r="A222" s="540"/>
      <c r="B222" s="540"/>
      <c r="C222" s="541"/>
      <c r="D222" s="179">
        <v>140</v>
      </c>
      <c r="E222" s="180" t="s">
        <v>4</v>
      </c>
      <c r="F222" s="181">
        <v>200</v>
      </c>
      <c r="G222" s="182">
        <v>8560000</v>
      </c>
      <c r="H222" s="183"/>
      <c r="I222" s="184"/>
      <c r="J222" s="182">
        <v>9360000</v>
      </c>
      <c r="K222" s="183"/>
      <c r="L222" s="184"/>
      <c r="M222" s="183"/>
      <c r="N222" s="184"/>
      <c r="O222" s="183"/>
      <c r="P222" s="184"/>
      <c r="Q222" s="182">
        <v>10760000</v>
      </c>
      <c r="R222" s="183"/>
      <c r="S222" s="184"/>
      <c r="T222" s="185">
        <v>11140000</v>
      </c>
      <c r="V222" s="80"/>
      <c r="W222" s="540"/>
      <c r="X222" s="540"/>
      <c r="Y222" s="540"/>
      <c r="Z222" s="179">
        <v>140</v>
      </c>
      <c r="AA222" s="180" t="s">
        <v>4</v>
      </c>
      <c r="AB222" s="181">
        <v>200</v>
      </c>
      <c r="AC222" s="182">
        <v>1030000</v>
      </c>
      <c r="AD222" s="182" t="e">
        <f>MROUND(#REF!,10000)</f>
        <v>#REF!</v>
      </c>
      <c r="AE222" s="182" t="e">
        <f>MROUND(#REF!,10000)</f>
        <v>#REF!</v>
      </c>
      <c r="AF222" s="182"/>
      <c r="AG222" s="182">
        <f>MROUND(AL222,10000)</f>
        <v>0</v>
      </c>
      <c r="AH222" s="182">
        <f t="shared" ref="AH222:AH224" si="14">MROUND(AM222,10000)</f>
        <v>0</v>
      </c>
      <c r="AI222" s="240"/>
    </row>
    <row r="223" spans="1:35" hidden="1">
      <c r="A223" s="542"/>
      <c r="B223" s="542"/>
      <c r="C223" s="543"/>
      <c r="D223" s="186">
        <v>160</v>
      </c>
      <c r="E223" s="187" t="s">
        <v>4</v>
      </c>
      <c r="F223" s="188">
        <v>200</v>
      </c>
      <c r="G223" s="189">
        <v>8840000</v>
      </c>
      <c r="H223" s="190"/>
      <c r="I223" s="190"/>
      <c r="J223" s="189">
        <v>9640000</v>
      </c>
      <c r="K223" s="190"/>
      <c r="L223" s="190"/>
      <c r="M223" s="190"/>
      <c r="N223" s="190"/>
      <c r="O223" s="190"/>
      <c r="P223" s="190"/>
      <c r="Q223" s="189">
        <v>11050000</v>
      </c>
      <c r="R223" s="190"/>
      <c r="S223" s="190"/>
      <c r="T223" s="191">
        <v>11420000</v>
      </c>
      <c r="U223" s="76"/>
      <c r="V223" s="99"/>
      <c r="W223" s="542"/>
      <c r="X223" s="542"/>
      <c r="Y223" s="542"/>
      <c r="Z223" s="186">
        <v>160</v>
      </c>
      <c r="AA223" s="187" t="s">
        <v>4</v>
      </c>
      <c r="AB223" s="188">
        <v>200</v>
      </c>
      <c r="AC223" s="182">
        <v>1070000</v>
      </c>
      <c r="AD223" s="182" t="e">
        <f>MROUND(#REF!,10000)</f>
        <v>#REF!</v>
      </c>
      <c r="AE223" s="182" t="e">
        <f>MROUND(#REF!,10000)</f>
        <v>#REF!</v>
      </c>
      <c r="AF223" s="182"/>
      <c r="AG223" s="182">
        <f t="shared" ref="AG223:AG224" si="15">MROUND(AL223,10000)</f>
        <v>0</v>
      </c>
      <c r="AH223" s="182">
        <f t="shared" si="14"/>
        <v>0</v>
      </c>
      <c r="AI223" s="240"/>
    </row>
    <row r="224" spans="1:35" ht="14.25" hidden="1">
      <c r="A224" s="542"/>
      <c r="B224" s="542"/>
      <c r="C224" s="543"/>
      <c r="D224" s="192">
        <v>180</v>
      </c>
      <c r="E224" s="193" t="s">
        <v>4</v>
      </c>
      <c r="F224" s="194">
        <v>200</v>
      </c>
      <c r="G224" s="195">
        <v>9130000</v>
      </c>
      <c r="H224" s="196"/>
      <c r="I224" s="197"/>
      <c r="J224" s="195">
        <v>9930000</v>
      </c>
      <c r="K224" s="196"/>
      <c r="L224" s="197"/>
      <c r="M224" s="196"/>
      <c r="N224" s="197"/>
      <c r="O224" s="196"/>
      <c r="P224" s="197"/>
      <c r="Q224" s="195">
        <v>11330000</v>
      </c>
      <c r="R224" s="196"/>
      <c r="S224" s="197"/>
      <c r="T224" s="198">
        <v>11710000</v>
      </c>
      <c r="U224" s="4"/>
      <c r="V224" s="81"/>
      <c r="W224" s="542"/>
      <c r="X224" s="542"/>
      <c r="Y224" s="542"/>
      <c r="Z224" s="192">
        <v>180</v>
      </c>
      <c r="AA224" s="193" t="s">
        <v>4</v>
      </c>
      <c r="AB224" s="194">
        <v>200</v>
      </c>
      <c r="AC224" s="182">
        <v>1180000</v>
      </c>
      <c r="AD224" s="182" t="e">
        <f>MROUND(#REF!,10000)</f>
        <v>#REF!</v>
      </c>
      <c r="AE224" s="182" t="e">
        <f>MROUND(#REF!,10000)</f>
        <v>#REF!</v>
      </c>
      <c r="AF224" s="182"/>
      <c r="AG224" s="182">
        <f t="shared" si="15"/>
        <v>0</v>
      </c>
      <c r="AH224" s="182">
        <f t="shared" si="14"/>
        <v>0</v>
      </c>
      <c r="AI224" s="240"/>
    </row>
    <row r="225" spans="1:35" hidden="1">
      <c r="A225" s="542"/>
      <c r="B225" s="542"/>
      <c r="C225" s="543"/>
      <c r="D225" s="82" t="s">
        <v>61</v>
      </c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4"/>
      <c r="W225" s="542"/>
      <c r="X225" s="542"/>
      <c r="Y225" s="542"/>
      <c r="Z225" s="82" t="s">
        <v>61</v>
      </c>
      <c r="AA225" s="83"/>
      <c r="AB225" s="83"/>
      <c r="AC225" s="83"/>
      <c r="AD225" s="83"/>
      <c r="AE225" s="83"/>
      <c r="AF225" s="83"/>
      <c r="AG225" s="83"/>
      <c r="AH225" s="83"/>
      <c r="AI225" s="350"/>
    </row>
    <row r="226" spans="1:35" ht="14.25" hidden="1">
      <c r="D226" s="566"/>
      <c r="E226" s="566"/>
      <c r="F226" s="566"/>
      <c r="G226" s="43"/>
      <c r="H226" s="28"/>
      <c r="I226" s="29"/>
      <c r="J226" s="43"/>
      <c r="K226" s="28"/>
      <c r="L226" s="29"/>
      <c r="M226" s="28"/>
      <c r="N226" s="29"/>
      <c r="O226" s="28"/>
      <c r="P226" s="29"/>
      <c r="Q226" s="43"/>
      <c r="R226" s="28"/>
      <c r="S226" s="29"/>
      <c r="T226" s="43"/>
      <c r="U226" s="28"/>
      <c r="V226" s="29"/>
      <c r="W226" s="334"/>
      <c r="X226" s="334"/>
      <c r="Y226" s="334"/>
      <c r="Z226" s="591"/>
      <c r="AA226" s="591"/>
      <c r="AB226" s="591"/>
      <c r="AC226" s="332"/>
      <c r="AD226" s="332"/>
      <c r="AE226" s="332"/>
      <c r="AF226" s="340"/>
      <c r="AG226" s="332"/>
      <c r="AH226" s="332"/>
      <c r="AI226" s="344"/>
    </row>
    <row r="227" spans="1:35" ht="14.25" hidden="1">
      <c r="D227" s="332"/>
      <c r="E227" s="43"/>
      <c r="F227" s="43"/>
      <c r="G227" s="43"/>
      <c r="H227" s="28"/>
      <c r="I227" s="29"/>
      <c r="J227" s="43"/>
      <c r="K227" s="28"/>
      <c r="L227" s="29"/>
      <c r="M227" s="28"/>
      <c r="N227" s="29"/>
      <c r="O227" s="28"/>
      <c r="P227" s="29"/>
      <c r="Q227" s="43"/>
      <c r="R227" s="28"/>
      <c r="S227" s="29"/>
      <c r="T227" s="43"/>
      <c r="U227" s="28"/>
      <c r="V227" s="29"/>
      <c r="W227" s="334"/>
      <c r="X227" s="334"/>
      <c r="Y227" s="334"/>
      <c r="Z227" s="332"/>
      <c r="AA227" s="43"/>
      <c r="AB227" s="43"/>
      <c r="AC227" s="43"/>
      <c r="AD227" s="43"/>
      <c r="AE227" s="43"/>
      <c r="AF227" s="43"/>
      <c r="AG227" s="43"/>
      <c r="AH227" s="43"/>
      <c r="AI227" s="43"/>
    </row>
    <row r="228" spans="1:35" ht="14.25" hidden="1">
      <c r="D228" s="332"/>
      <c r="E228" s="43"/>
      <c r="F228" s="43"/>
      <c r="G228" s="43"/>
      <c r="H228" s="28"/>
      <c r="I228" s="29"/>
      <c r="J228" s="43"/>
      <c r="K228" s="28"/>
      <c r="L228" s="29"/>
      <c r="M228" s="28"/>
      <c r="N228" s="29"/>
      <c r="O228" s="28"/>
      <c r="P228" s="29"/>
      <c r="Q228" s="43"/>
      <c r="R228" s="28"/>
      <c r="S228" s="29"/>
      <c r="T228" s="43"/>
      <c r="U228" s="28"/>
      <c r="V228" s="29"/>
      <c r="W228" s="334"/>
      <c r="X228" s="334"/>
      <c r="Y228" s="334"/>
      <c r="Z228" s="332"/>
      <c r="AA228" s="43"/>
      <c r="AB228" s="43"/>
      <c r="AC228" s="43"/>
      <c r="AD228" s="43"/>
      <c r="AE228" s="43"/>
      <c r="AF228" s="43"/>
      <c r="AG228" s="43"/>
      <c r="AH228" s="43"/>
      <c r="AI228" s="43"/>
    </row>
    <row r="229" spans="1:35" ht="14.25" hidden="1">
      <c r="D229" s="332"/>
      <c r="E229" s="43"/>
      <c r="F229" s="43"/>
      <c r="G229" s="43"/>
      <c r="H229" s="28"/>
      <c r="I229" s="29"/>
      <c r="J229" s="43"/>
      <c r="K229" s="28"/>
      <c r="L229" s="29"/>
      <c r="M229" s="28"/>
      <c r="N229" s="29"/>
      <c r="O229" s="28"/>
      <c r="P229" s="29"/>
      <c r="Q229" s="43"/>
      <c r="R229" s="28"/>
      <c r="S229" s="29"/>
      <c r="T229" s="43"/>
      <c r="U229" s="28"/>
      <c r="V229" s="29"/>
      <c r="W229" s="334"/>
      <c r="X229" s="334"/>
      <c r="Y229" s="334"/>
      <c r="Z229" s="332"/>
      <c r="AA229" s="43"/>
      <c r="AB229" s="43"/>
      <c r="AC229" s="43"/>
      <c r="AD229" s="43"/>
      <c r="AE229" s="43"/>
      <c r="AF229" s="43"/>
      <c r="AG229" s="43"/>
      <c r="AH229" s="43"/>
      <c r="AI229" s="43"/>
    </row>
    <row r="230" spans="1:35" ht="14.25" hidden="1">
      <c r="D230" s="332"/>
      <c r="E230" s="43"/>
      <c r="F230" s="43"/>
      <c r="G230" s="43"/>
      <c r="H230" s="28"/>
      <c r="I230" s="29"/>
      <c r="J230" s="43"/>
      <c r="K230" s="28"/>
      <c r="L230" s="29"/>
      <c r="M230" s="28"/>
      <c r="N230" s="29"/>
      <c r="O230" s="28"/>
      <c r="P230" s="29"/>
      <c r="Q230" s="43"/>
      <c r="R230" s="28"/>
      <c r="S230" s="29"/>
      <c r="T230" s="43"/>
      <c r="U230" s="28"/>
      <c r="V230" s="29"/>
      <c r="W230" s="334"/>
      <c r="X230" s="334"/>
      <c r="Y230" s="334"/>
      <c r="Z230" s="332"/>
      <c r="AA230" s="43"/>
      <c r="AB230" s="43"/>
      <c r="AC230" s="43"/>
      <c r="AD230" s="43"/>
      <c r="AE230" s="43"/>
      <c r="AF230" s="43"/>
      <c r="AG230" s="43"/>
      <c r="AH230" s="43"/>
      <c r="AI230" s="43"/>
    </row>
    <row r="231" spans="1:35" ht="15" hidden="1" customHeight="1">
      <c r="A231" s="592" t="s">
        <v>41</v>
      </c>
      <c r="B231" s="593"/>
      <c r="C231" s="87" t="s">
        <v>24</v>
      </c>
      <c r="D231" s="545" t="s">
        <v>59</v>
      </c>
      <c r="E231" s="546"/>
      <c r="F231" s="506"/>
      <c r="G231" s="236" t="s">
        <v>55</v>
      </c>
      <c r="H231" s="232" t="s">
        <v>2</v>
      </c>
      <c r="I231" s="233" t="s">
        <v>3</v>
      </c>
      <c r="J231" s="236" t="s">
        <v>56</v>
      </c>
      <c r="K231" s="232" t="s">
        <v>2</v>
      </c>
      <c r="L231" s="233" t="s">
        <v>3</v>
      </c>
      <c r="M231" s="232" t="s">
        <v>2</v>
      </c>
      <c r="N231" s="233" t="s">
        <v>3</v>
      </c>
      <c r="O231" s="232" t="s">
        <v>2</v>
      </c>
      <c r="P231" s="232" t="s">
        <v>3</v>
      </c>
      <c r="Q231" s="236" t="s">
        <v>57</v>
      </c>
      <c r="R231" s="232" t="s">
        <v>2</v>
      </c>
      <c r="S231" s="232" t="s">
        <v>3</v>
      </c>
      <c r="T231" s="233" t="s">
        <v>58</v>
      </c>
      <c r="U231" s="100"/>
      <c r="V231" s="100" t="s">
        <v>2</v>
      </c>
      <c r="W231" s="592" t="s">
        <v>41</v>
      </c>
      <c r="X231" s="593"/>
      <c r="Y231" s="87" t="s">
        <v>24</v>
      </c>
      <c r="Z231" s="507" t="s">
        <v>59</v>
      </c>
      <c r="AA231" s="507"/>
      <c r="AB231" s="507"/>
      <c r="AC231" s="331"/>
      <c r="AD231" s="236" t="s">
        <v>55</v>
      </c>
      <c r="AE231" s="236" t="s">
        <v>56</v>
      </c>
      <c r="AF231" s="236"/>
      <c r="AG231" s="236" t="s">
        <v>55</v>
      </c>
      <c r="AH231" s="236" t="s">
        <v>56</v>
      </c>
      <c r="AI231" s="348"/>
    </row>
    <row r="232" spans="1:35" ht="14.25" hidden="1" customHeight="1">
      <c r="A232" s="596"/>
      <c r="B232" s="596"/>
      <c r="C232" s="597"/>
      <c r="D232" s="199">
        <v>120</v>
      </c>
      <c r="E232" s="200" t="s">
        <v>4</v>
      </c>
      <c r="F232" s="201">
        <v>200</v>
      </c>
      <c r="G232" s="182">
        <v>5630000</v>
      </c>
      <c r="H232" s="202"/>
      <c r="I232" s="202"/>
      <c r="J232" s="182">
        <v>6730000</v>
      </c>
      <c r="K232" s="202"/>
      <c r="L232" s="202"/>
      <c r="M232" s="202"/>
      <c r="N232" s="202"/>
      <c r="O232" s="202"/>
      <c r="P232" s="202"/>
      <c r="Q232" s="182">
        <v>8370000</v>
      </c>
      <c r="R232" s="202"/>
      <c r="S232" s="202"/>
      <c r="T232" s="185">
        <v>8740000</v>
      </c>
      <c r="U232" s="88"/>
      <c r="V232" s="88"/>
      <c r="W232" s="596"/>
      <c r="X232" s="596"/>
      <c r="Y232" s="596"/>
      <c r="Z232" s="199">
        <v>120</v>
      </c>
      <c r="AA232" s="200" t="s">
        <v>4</v>
      </c>
      <c r="AB232" s="201">
        <v>200</v>
      </c>
      <c r="AC232" s="182">
        <v>940000</v>
      </c>
      <c r="AD232" s="182" t="e">
        <f>MROUND(#REF!,10000)</f>
        <v>#REF!</v>
      </c>
      <c r="AE232" s="182" t="e">
        <f>MROUND(#REF!,10000)</f>
        <v>#REF!</v>
      </c>
      <c r="AF232" s="182"/>
      <c r="AG232" s="182">
        <f>MROUND(AL232,10000)</f>
        <v>0</v>
      </c>
      <c r="AH232" s="182">
        <f t="shared" ref="AH232:AH236" si="16">MROUND(AM232,10000)</f>
        <v>0</v>
      </c>
      <c r="AI232" s="240"/>
    </row>
    <row r="233" spans="1:35" ht="14.25" hidden="1" customHeight="1">
      <c r="A233" s="598"/>
      <c r="B233" s="598"/>
      <c r="C233" s="599"/>
      <c r="D233" s="203">
        <v>140</v>
      </c>
      <c r="E233" s="204" t="s">
        <v>4</v>
      </c>
      <c r="F233" s="205">
        <v>200</v>
      </c>
      <c r="G233" s="206">
        <v>7250000</v>
      </c>
      <c r="H233" s="207"/>
      <c r="I233" s="208"/>
      <c r="J233" s="206">
        <v>8420000</v>
      </c>
      <c r="K233" s="207"/>
      <c r="L233" s="208"/>
      <c r="M233" s="207"/>
      <c r="N233" s="208"/>
      <c r="O233" s="207"/>
      <c r="P233" s="208"/>
      <c r="Q233" s="206">
        <v>10130000</v>
      </c>
      <c r="R233" s="207"/>
      <c r="S233" s="208"/>
      <c r="T233" s="209">
        <v>10500000</v>
      </c>
      <c r="U233" s="89"/>
      <c r="V233" s="90"/>
      <c r="W233" s="598"/>
      <c r="X233" s="598"/>
      <c r="Y233" s="598"/>
      <c r="Z233" s="203">
        <v>140</v>
      </c>
      <c r="AA233" s="204" t="s">
        <v>4</v>
      </c>
      <c r="AB233" s="205">
        <v>200</v>
      </c>
      <c r="AC233" s="182">
        <v>1030000</v>
      </c>
      <c r="AD233" s="182" t="e">
        <f>MROUND(#REF!,10000)</f>
        <v>#REF!</v>
      </c>
      <c r="AE233" s="182" t="e">
        <f>MROUND(#REF!,10000)</f>
        <v>#REF!</v>
      </c>
      <c r="AF233" s="182"/>
      <c r="AG233" s="182">
        <f t="shared" ref="AG233:AG236" si="17">MROUND(AL233,10000)</f>
        <v>0</v>
      </c>
      <c r="AH233" s="182">
        <f t="shared" si="16"/>
        <v>0</v>
      </c>
      <c r="AI233" s="240"/>
    </row>
    <row r="234" spans="1:35" hidden="1">
      <c r="A234" s="339"/>
      <c r="B234" s="339"/>
      <c r="C234" s="339"/>
      <c r="D234" s="210">
        <v>160</v>
      </c>
      <c r="E234" s="211" t="s">
        <v>4</v>
      </c>
      <c r="F234" s="212">
        <v>200</v>
      </c>
      <c r="G234" s="189">
        <v>8040000</v>
      </c>
      <c r="H234" s="213"/>
      <c r="I234" s="189">
        <v>138000</v>
      </c>
      <c r="J234" s="189">
        <v>8680000</v>
      </c>
      <c r="K234" s="213"/>
      <c r="L234" s="189">
        <v>166500</v>
      </c>
      <c r="M234" s="213"/>
      <c r="N234" s="189">
        <v>192500</v>
      </c>
      <c r="O234" s="213"/>
      <c r="P234" s="189">
        <v>325000</v>
      </c>
      <c r="Q234" s="189">
        <v>10380000</v>
      </c>
      <c r="R234" s="213"/>
      <c r="S234" s="189">
        <v>208000</v>
      </c>
      <c r="T234" s="191">
        <v>10760000</v>
      </c>
      <c r="U234" s="99"/>
      <c r="V234" s="16">
        <v>221000</v>
      </c>
      <c r="W234" s="339"/>
      <c r="X234" s="339"/>
      <c r="Y234" s="339"/>
      <c r="Z234" s="210">
        <v>160</v>
      </c>
      <c r="AA234" s="211" t="s">
        <v>4</v>
      </c>
      <c r="AB234" s="212">
        <v>200</v>
      </c>
      <c r="AC234" s="182">
        <v>1070000</v>
      </c>
      <c r="AD234" s="182" t="e">
        <f>MROUND(#REF!,10000)</f>
        <v>#REF!</v>
      </c>
      <c r="AE234" s="182" t="e">
        <f>MROUND(#REF!,10000)</f>
        <v>#REF!</v>
      </c>
      <c r="AF234" s="182"/>
      <c r="AG234" s="182">
        <f t="shared" si="17"/>
        <v>0</v>
      </c>
      <c r="AH234" s="182">
        <f t="shared" si="16"/>
        <v>0</v>
      </c>
      <c r="AI234" s="240"/>
    </row>
    <row r="235" spans="1:35" hidden="1">
      <c r="A235" s="339"/>
      <c r="B235" s="339"/>
      <c r="C235" s="339"/>
      <c r="D235" s="203">
        <v>180</v>
      </c>
      <c r="E235" s="204" t="s">
        <v>4</v>
      </c>
      <c r="F235" s="205">
        <v>200</v>
      </c>
      <c r="G235" s="206">
        <v>8550000</v>
      </c>
      <c r="H235" s="207"/>
      <c r="I235" s="208"/>
      <c r="J235" s="206">
        <v>9190000</v>
      </c>
      <c r="K235" s="207"/>
      <c r="L235" s="208"/>
      <c r="M235" s="207"/>
      <c r="N235" s="208"/>
      <c r="O235" s="207"/>
      <c r="P235" s="208"/>
      <c r="Q235" s="206">
        <v>10890000</v>
      </c>
      <c r="R235" s="207"/>
      <c r="S235" s="208"/>
      <c r="T235" s="209">
        <v>11270000</v>
      </c>
      <c r="U235" s="89"/>
      <c r="V235" s="90"/>
      <c r="W235" s="339"/>
      <c r="X235" s="339"/>
      <c r="Y235" s="339"/>
      <c r="Z235" s="203">
        <v>180</v>
      </c>
      <c r="AA235" s="204" t="s">
        <v>4</v>
      </c>
      <c r="AB235" s="205">
        <v>200</v>
      </c>
      <c r="AC235" s="182">
        <v>1180000</v>
      </c>
      <c r="AD235" s="182" t="e">
        <f>MROUND(#REF!,10000)</f>
        <v>#REF!</v>
      </c>
      <c r="AE235" s="182" t="e">
        <f>MROUND(#REF!,10000)</f>
        <v>#REF!</v>
      </c>
      <c r="AF235" s="182"/>
      <c r="AG235" s="182">
        <f t="shared" si="17"/>
        <v>0</v>
      </c>
      <c r="AH235" s="182">
        <f t="shared" si="16"/>
        <v>0</v>
      </c>
      <c r="AI235" s="240"/>
    </row>
    <row r="236" spans="1:35" hidden="1">
      <c r="A236" s="339"/>
      <c r="B236" s="339"/>
      <c r="C236" s="339"/>
      <c r="D236" s="214">
        <v>200</v>
      </c>
      <c r="E236" s="215" t="s">
        <v>4</v>
      </c>
      <c r="F236" s="216">
        <v>200</v>
      </c>
      <c r="G236" s="195">
        <v>9590000</v>
      </c>
      <c r="H236" s="217"/>
      <c r="I236" s="217"/>
      <c r="J236" s="195">
        <v>9870000</v>
      </c>
      <c r="K236" s="217"/>
      <c r="L236" s="217"/>
      <c r="M236" s="217"/>
      <c r="N236" s="217"/>
      <c r="O236" s="217"/>
      <c r="P236" s="217"/>
      <c r="Q236" s="195">
        <v>11620000</v>
      </c>
      <c r="R236" s="217"/>
      <c r="S236" s="217"/>
      <c r="T236" s="198">
        <v>12000000</v>
      </c>
      <c r="U236" s="91"/>
      <c r="V236" s="91"/>
      <c r="W236" s="339"/>
      <c r="X236" s="339"/>
      <c r="Y236" s="339"/>
      <c r="Z236" s="214">
        <v>200</v>
      </c>
      <c r="AA236" s="215" t="s">
        <v>4</v>
      </c>
      <c r="AB236" s="216">
        <v>200</v>
      </c>
      <c r="AC236" s="182">
        <v>1340000</v>
      </c>
      <c r="AD236" s="182" t="e">
        <f>MROUND(#REF!,10000)</f>
        <v>#REF!</v>
      </c>
      <c r="AE236" s="182" t="e">
        <f>MROUND(#REF!,10000)</f>
        <v>#REF!</v>
      </c>
      <c r="AF236" s="182"/>
      <c r="AG236" s="182">
        <f t="shared" si="17"/>
        <v>0</v>
      </c>
      <c r="AH236" s="182">
        <f t="shared" si="16"/>
        <v>0</v>
      </c>
      <c r="AI236" s="240"/>
    </row>
    <row r="237" spans="1:35" hidden="1">
      <c r="A237" s="339"/>
      <c r="B237" s="339"/>
      <c r="C237" s="339"/>
      <c r="D237" s="92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4"/>
      <c r="W237" s="339"/>
      <c r="X237" s="339"/>
      <c r="Y237" s="339"/>
      <c r="Z237" s="92"/>
      <c r="AA237" s="93"/>
      <c r="AB237" s="93"/>
      <c r="AC237" s="93"/>
      <c r="AD237" s="245"/>
      <c r="AE237" s="245"/>
      <c r="AF237" s="245"/>
      <c r="AG237" s="245"/>
      <c r="AH237" s="245"/>
      <c r="AI237" s="351"/>
    </row>
    <row r="238" spans="1:35" hidden="1">
      <c r="A238" s="339"/>
      <c r="B238" s="339"/>
      <c r="C238" s="339"/>
      <c r="D238" s="600"/>
      <c r="E238" s="600"/>
      <c r="F238" s="600"/>
      <c r="G238" s="95"/>
      <c r="H238" s="96"/>
      <c r="I238" s="96"/>
      <c r="J238" s="95"/>
      <c r="K238" s="96"/>
      <c r="L238" s="96"/>
      <c r="M238" s="96"/>
      <c r="N238" s="96"/>
      <c r="O238" s="96"/>
      <c r="P238" s="96"/>
      <c r="Q238" s="95"/>
      <c r="R238" s="96"/>
      <c r="S238" s="96"/>
      <c r="T238" s="95"/>
      <c r="U238" s="96"/>
      <c r="V238" s="96"/>
      <c r="W238" s="339"/>
      <c r="X238" s="339"/>
      <c r="Y238" s="339"/>
      <c r="Z238" s="601"/>
      <c r="AA238" s="601"/>
      <c r="AB238" s="601"/>
      <c r="AC238" s="95"/>
      <c r="AD238" s="95"/>
      <c r="AE238" s="95"/>
      <c r="AF238" s="95"/>
      <c r="AG238" s="95"/>
      <c r="AH238" s="95"/>
      <c r="AI238" s="95"/>
    </row>
    <row r="239" spans="1:35" hidden="1">
      <c r="A239" s="592" t="s">
        <v>42</v>
      </c>
      <c r="B239" s="593"/>
      <c r="C239" s="87" t="s">
        <v>43</v>
      </c>
      <c r="D239" s="545" t="s">
        <v>59</v>
      </c>
      <c r="E239" s="546"/>
      <c r="F239" s="506"/>
      <c r="G239" s="236" t="s">
        <v>55</v>
      </c>
      <c r="H239" s="232" t="s">
        <v>2</v>
      </c>
      <c r="I239" s="233" t="s">
        <v>3</v>
      </c>
      <c r="J239" s="236" t="s">
        <v>56</v>
      </c>
      <c r="K239" s="232" t="s">
        <v>2</v>
      </c>
      <c r="L239" s="233" t="s">
        <v>3</v>
      </c>
      <c r="M239" s="232" t="s">
        <v>2</v>
      </c>
      <c r="N239" s="233" t="s">
        <v>3</v>
      </c>
      <c r="O239" s="232" t="s">
        <v>2</v>
      </c>
      <c r="P239" s="232" t="s">
        <v>3</v>
      </c>
      <c r="Q239" s="236" t="s">
        <v>57</v>
      </c>
      <c r="R239" s="232" t="s">
        <v>2</v>
      </c>
      <c r="S239" s="232" t="s">
        <v>3</v>
      </c>
      <c r="T239" s="233" t="s">
        <v>58</v>
      </c>
      <c r="U239" s="100"/>
      <c r="V239" s="100"/>
      <c r="W239" s="592" t="s">
        <v>42</v>
      </c>
      <c r="X239" s="593"/>
      <c r="Y239" s="87" t="s">
        <v>43</v>
      </c>
      <c r="Z239" s="507" t="s">
        <v>59</v>
      </c>
      <c r="AA239" s="507"/>
      <c r="AB239" s="507"/>
      <c r="AC239" s="331"/>
      <c r="AD239" s="236" t="s">
        <v>55</v>
      </c>
      <c r="AE239" s="236" t="s">
        <v>56</v>
      </c>
      <c r="AF239" s="236"/>
      <c r="AG239" s="236" t="s">
        <v>55</v>
      </c>
      <c r="AH239" s="236" t="s">
        <v>56</v>
      </c>
      <c r="AI239" s="348"/>
    </row>
    <row r="240" spans="1:35" ht="15" hidden="1" customHeight="1">
      <c r="A240" s="596"/>
      <c r="B240" s="596"/>
      <c r="C240" s="597"/>
      <c r="D240" s="199">
        <v>120</v>
      </c>
      <c r="E240" s="200" t="s">
        <v>4</v>
      </c>
      <c r="F240" s="201">
        <v>200</v>
      </c>
      <c r="G240" s="182">
        <v>6490000</v>
      </c>
      <c r="H240" s="202"/>
      <c r="I240" s="202"/>
      <c r="J240" s="182">
        <v>7060000</v>
      </c>
      <c r="K240" s="202"/>
      <c r="L240" s="202"/>
      <c r="M240" s="202"/>
      <c r="N240" s="202"/>
      <c r="O240" s="202"/>
      <c r="P240" s="202"/>
      <c r="Q240" s="182">
        <v>8690000</v>
      </c>
      <c r="R240" s="202"/>
      <c r="S240" s="202"/>
      <c r="T240" s="185">
        <v>9070000</v>
      </c>
      <c r="U240" s="88"/>
      <c r="V240" s="88"/>
      <c r="W240" s="596"/>
      <c r="X240" s="596"/>
      <c r="Y240" s="596"/>
      <c r="Z240" s="199">
        <v>120</v>
      </c>
      <c r="AA240" s="200" t="s">
        <v>4</v>
      </c>
      <c r="AB240" s="201">
        <v>200</v>
      </c>
      <c r="AC240" s="182">
        <v>940000</v>
      </c>
      <c r="AD240" s="182" t="e">
        <f>MROUND(#REF!,10000)</f>
        <v>#REF!</v>
      </c>
      <c r="AE240" s="182" t="e">
        <f>MROUND(#REF!,10000)</f>
        <v>#REF!</v>
      </c>
      <c r="AF240" s="182"/>
      <c r="AG240" s="182">
        <f>MROUND(AL240,10000)</f>
        <v>0</v>
      </c>
      <c r="AH240" s="182">
        <f t="shared" ref="AH240:AH242" si="18">MROUND(AM240,10000)</f>
        <v>0</v>
      </c>
      <c r="AI240" s="240"/>
    </row>
    <row r="241" spans="1:68" ht="14.25" hidden="1" customHeight="1">
      <c r="A241" s="598"/>
      <c r="B241" s="598"/>
      <c r="C241" s="599"/>
      <c r="D241" s="203">
        <v>140</v>
      </c>
      <c r="E241" s="204" t="s">
        <v>4</v>
      </c>
      <c r="F241" s="205">
        <v>200</v>
      </c>
      <c r="G241" s="206">
        <v>7960000</v>
      </c>
      <c r="H241" s="218"/>
      <c r="I241" s="219"/>
      <c r="J241" s="206">
        <v>8600000</v>
      </c>
      <c r="K241" s="218"/>
      <c r="L241" s="219"/>
      <c r="M241" s="218"/>
      <c r="N241" s="219"/>
      <c r="O241" s="218"/>
      <c r="P241" s="219"/>
      <c r="Q241" s="206">
        <v>10300000</v>
      </c>
      <c r="R241" s="218"/>
      <c r="S241" s="219"/>
      <c r="T241" s="209">
        <v>10670000</v>
      </c>
      <c r="U241" s="89"/>
      <c r="V241" s="90"/>
      <c r="W241" s="598"/>
      <c r="X241" s="598"/>
      <c r="Y241" s="598"/>
      <c r="Z241" s="203">
        <v>140</v>
      </c>
      <c r="AA241" s="204" t="s">
        <v>4</v>
      </c>
      <c r="AB241" s="205">
        <v>200</v>
      </c>
      <c r="AC241" s="182">
        <v>1030000</v>
      </c>
      <c r="AD241" s="182" t="e">
        <f>MROUND(#REF!,10000)</f>
        <v>#REF!</v>
      </c>
      <c r="AE241" s="182" t="e">
        <f>MROUND(#REF!,10000)</f>
        <v>#REF!</v>
      </c>
      <c r="AF241" s="182"/>
      <c r="AG241" s="182">
        <f t="shared" ref="AG241:AG242" si="19">MROUND(AL241,10000)</f>
        <v>0</v>
      </c>
      <c r="AH241" s="182">
        <f t="shared" si="18"/>
        <v>0</v>
      </c>
      <c r="AI241" s="240"/>
    </row>
    <row r="242" spans="1:68" hidden="1">
      <c r="A242" s="598"/>
      <c r="B242" s="598"/>
      <c r="C242" s="599"/>
      <c r="D242" s="210">
        <v>160</v>
      </c>
      <c r="E242" s="211" t="s">
        <v>4</v>
      </c>
      <c r="F242" s="212">
        <v>200</v>
      </c>
      <c r="G242" s="189">
        <v>8470000</v>
      </c>
      <c r="H242" s="220"/>
      <c r="I242" s="221"/>
      <c r="J242" s="189">
        <v>9110000</v>
      </c>
      <c r="K242" s="220"/>
      <c r="L242" s="221"/>
      <c r="M242" s="220"/>
      <c r="N242" s="221"/>
      <c r="O242" s="220"/>
      <c r="P242" s="221"/>
      <c r="Q242" s="189">
        <v>10810000</v>
      </c>
      <c r="R242" s="220"/>
      <c r="S242" s="221"/>
      <c r="T242" s="191">
        <v>11190000</v>
      </c>
      <c r="U242" s="97"/>
      <c r="V242" s="98"/>
      <c r="W242" s="598"/>
      <c r="X242" s="598"/>
      <c r="Y242" s="598"/>
      <c r="Z242" s="357">
        <v>160</v>
      </c>
      <c r="AA242" s="358" t="s">
        <v>4</v>
      </c>
      <c r="AB242" s="359">
        <v>200</v>
      </c>
      <c r="AC242" s="360">
        <v>1070000</v>
      </c>
      <c r="AD242" s="360" t="e">
        <f>MROUND(#REF!,10000)</f>
        <v>#REF!</v>
      </c>
      <c r="AE242" s="360" t="e">
        <f>MROUND(#REF!,10000)</f>
        <v>#REF!</v>
      </c>
      <c r="AF242" s="360"/>
      <c r="AG242" s="360">
        <f t="shared" si="19"/>
        <v>0</v>
      </c>
      <c r="AH242" s="360">
        <f t="shared" si="18"/>
        <v>0</v>
      </c>
      <c r="AI242" s="240"/>
    </row>
    <row r="243" spans="1:68" ht="12.75" customHeight="1">
      <c r="W243" s="511" t="s">
        <v>87</v>
      </c>
      <c r="X243" s="512"/>
      <c r="Y243" s="512"/>
      <c r="Z243" s="512"/>
      <c r="AA243" s="512"/>
      <c r="AB243" s="512"/>
      <c r="AC243" s="512"/>
      <c r="AD243" s="512"/>
      <c r="AE243" s="512"/>
      <c r="AF243" s="512"/>
      <c r="AG243" s="512"/>
      <c r="AH243" s="512"/>
      <c r="AI243" s="361"/>
    </row>
    <row r="244" spans="1:68" ht="14.25" customHeight="1">
      <c r="W244" s="537" t="s">
        <v>27</v>
      </c>
      <c r="X244" s="538"/>
      <c r="Y244" s="62" t="s">
        <v>24</v>
      </c>
      <c r="Z244" s="507" t="s">
        <v>59</v>
      </c>
      <c r="AA244" s="507"/>
      <c r="AB244" s="507"/>
      <c r="AC244" s="331"/>
      <c r="AD244" s="236" t="s">
        <v>56</v>
      </c>
      <c r="AE244" s="236" t="s">
        <v>84</v>
      </c>
      <c r="AF244" s="236" t="s">
        <v>90</v>
      </c>
      <c r="AG244" s="236" t="s">
        <v>56</v>
      </c>
      <c r="AH244" s="352" t="s">
        <v>84</v>
      </c>
      <c r="AI244" s="236" t="s">
        <v>90</v>
      </c>
    </row>
    <row r="245" spans="1:68" ht="18.75" customHeight="1">
      <c r="W245" s="518"/>
      <c r="X245" s="519"/>
      <c r="Y245" s="520"/>
      <c r="Z245" s="160">
        <v>140</v>
      </c>
      <c r="AA245" s="157" t="s">
        <v>4</v>
      </c>
      <c r="AB245" s="158">
        <v>200</v>
      </c>
      <c r="AC245" s="259"/>
      <c r="AD245" s="366">
        <v>18134.235671178467</v>
      </c>
      <c r="AE245" s="366">
        <v>19581.850024971787</v>
      </c>
      <c r="AF245" s="366">
        <v>23566.599009360787</v>
      </c>
      <c r="AG245" s="366">
        <v>23085.804376894539</v>
      </c>
      <c r="AH245" s="366">
        <v>24500.765775339147</v>
      </c>
      <c r="AI245" s="366">
        <v>28395.633203689289</v>
      </c>
      <c r="AJ245" s="285"/>
      <c r="AK245" s="283"/>
      <c r="AL245" s="283"/>
      <c r="AM245" s="283"/>
      <c r="AN245" s="283"/>
      <c r="AO245" s="283"/>
    </row>
    <row r="246" spans="1:68">
      <c r="W246" s="521"/>
      <c r="X246" s="522"/>
      <c r="Y246" s="523"/>
      <c r="Z246" s="297">
        <v>160</v>
      </c>
      <c r="AA246" s="298" t="s">
        <v>4</v>
      </c>
      <c r="AB246" s="299">
        <v>200</v>
      </c>
      <c r="AC246" s="322"/>
      <c r="AD246" s="367">
        <v>20149.15074575385</v>
      </c>
      <c r="AE246" s="367">
        <v>21757.611138857541</v>
      </c>
      <c r="AF246" s="367">
        <v>26185.110010400873</v>
      </c>
      <c r="AG246" s="367">
        <v>25650.893752105043</v>
      </c>
      <c r="AH246" s="367">
        <v>27223.073083710162</v>
      </c>
      <c r="AI246" s="367">
        <v>31550.703559654765</v>
      </c>
      <c r="AJ246" s="324"/>
      <c r="AK246" s="325"/>
      <c r="AL246" s="325"/>
      <c r="AM246" s="325"/>
      <c r="AN246" s="325"/>
      <c r="AO246" s="325"/>
      <c r="AP246" s="300"/>
      <c r="AQ246" s="300"/>
      <c r="AR246" s="300"/>
      <c r="AS246" s="300"/>
      <c r="AT246" s="300"/>
      <c r="AU246" s="300"/>
      <c r="AV246" s="300"/>
      <c r="AW246" s="300"/>
      <c r="AX246" s="300"/>
      <c r="AY246" s="300"/>
      <c r="AZ246" s="300"/>
      <c r="BA246" s="300"/>
      <c r="BB246" s="300"/>
      <c r="BC246" s="300"/>
      <c r="BD246" s="300"/>
      <c r="BE246" s="300"/>
      <c r="BF246" s="300"/>
      <c r="BG246" s="300"/>
      <c r="BH246" s="300"/>
      <c r="BI246" s="300"/>
      <c r="BJ246" s="300"/>
      <c r="BK246" s="300"/>
      <c r="BL246" s="300"/>
      <c r="BM246" s="300"/>
      <c r="BN246" s="300"/>
      <c r="BO246" s="300"/>
      <c r="BP246" s="300"/>
    </row>
    <row r="247" spans="1:68">
      <c r="W247" s="521"/>
      <c r="X247" s="522"/>
      <c r="Y247" s="523"/>
      <c r="Z247" s="166">
        <v>180</v>
      </c>
      <c r="AA247" s="148" t="s">
        <v>4</v>
      </c>
      <c r="AB247" s="149">
        <v>200</v>
      </c>
      <c r="AC247" s="262"/>
      <c r="AD247" s="366">
        <v>22164.065820329237</v>
      </c>
      <c r="AE247" s="366">
        <v>23933.372252743298</v>
      </c>
      <c r="AF247" s="366">
        <v>28803.621011440962</v>
      </c>
      <c r="AG247" s="366">
        <v>28215.983127315551</v>
      </c>
      <c r="AH247" s="366">
        <v>29945.380392081181</v>
      </c>
      <c r="AI247" s="366">
        <v>34705.773915620244</v>
      </c>
      <c r="AJ247" s="285"/>
      <c r="AK247" s="283"/>
      <c r="AL247" s="283"/>
      <c r="AM247" s="283"/>
      <c r="AN247" s="283"/>
      <c r="AO247" s="283"/>
    </row>
    <row r="248" spans="1:68" ht="21.75" customHeight="1">
      <c r="W248" s="521"/>
      <c r="X248" s="522"/>
      <c r="Y248" s="523"/>
      <c r="Z248" s="280"/>
      <c r="AA248" s="242"/>
      <c r="AB248" s="242"/>
      <c r="AC248" s="242"/>
      <c r="AD248" s="242"/>
      <c r="AE248" s="242"/>
      <c r="AF248" s="242"/>
      <c r="AG248" s="242"/>
      <c r="AH248" s="566"/>
      <c r="AI248" s="624"/>
    </row>
    <row r="249" spans="1:68" ht="6" customHeight="1">
      <c r="W249" s="524"/>
      <c r="X249" s="525"/>
      <c r="Y249" s="526"/>
      <c r="Z249" s="282"/>
      <c r="AA249" s="279"/>
      <c r="AB249" s="279"/>
      <c r="AC249" s="279"/>
      <c r="AD249" s="279"/>
      <c r="AE249" s="279"/>
      <c r="AF249" s="279"/>
      <c r="AG249" s="279"/>
      <c r="AH249" s="625"/>
      <c r="AI249" s="626"/>
    </row>
    <row r="250" spans="1:68" ht="6" customHeight="1"/>
    <row r="251" spans="1:68" ht="15" customHeight="1">
      <c r="W251" s="514"/>
      <c r="X251" s="514"/>
      <c r="Y251" s="514"/>
      <c r="Z251" s="617" t="s">
        <v>88</v>
      </c>
      <c r="AA251" s="618"/>
      <c r="AB251" s="618"/>
      <c r="AC251" s="618"/>
      <c r="AD251" s="618"/>
      <c r="AE251" s="618"/>
      <c r="AF251" s="618"/>
      <c r="AG251" s="618"/>
      <c r="AH251" s="618"/>
      <c r="AI251" s="619"/>
    </row>
    <row r="252" spans="1:68" ht="12.75" customHeight="1">
      <c r="W252" s="514"/>
      <c r="X252" s="514"/>
      <c r="Y252" s="514"/>
      <c r="Z252" s="577"/>
      <c r="AA252" s="578"/>
      <c r="AB252" s="578"/>
      <c r="AC252" s="578"/>
      <c r="AD252" s="578"/>
      <c r="AE252" s="578"/>
      <c r="AF252" s="578"/>
      <c r="AG252" s="578"/>
      <c r="AH252" s="578"/>
      <c r="AI252" s="620"/>
    </row>
    <row r="253" spans="1:68">
      <c r="W253" s="514"/>
      <c r="X253" s="514"/>
      <c r="Y253" s="514"/>
      <c r="Z253" s="621"/>
      <c r="AA253" s="622"/>
      <c r="AB253" s="622"/>
      <c r="AC253" s="622"/>
      <c r="AD253" s="622"/>
      <c r="AE253" s="622"/>
      <c r="AF253" s="622"/>
      <c r="AG253" s="622"/>
      <c r="AH253" s="622"/>
      <c r="AI253" s="623"/>
    </row>
    <row r="254" spans="1:68" ht="6" customHeight="1">
      <c r="W254" s="64"/>
      <c r="X254" s="64"/>
      <c r="Y254" s="64"/>
      <c r="Z254" s="286"/>
      <c r="AA254" s="287"/>
      <c r="AB254" s="287"/>
      <c r="AC254" s="287"/>
      <c r="AD254" s="287"/>
      <c r="AE254" s="287"/>
      <c r="AF254" s="287"/>
      <c r="AG254" s="287"/>
      <c r="AH254" s="287"/>
      <c r="AI254" s="347"/>
    </row>
    <row r="255" spans="1:68" ht="14.25" customHeight="1">
      <c r="W255" s="511" t="s">
        <v>91</v>
      </c>
      <c r="X255" s="512"/>
      <c r="Y255" s="512"/>
      <c r="Z255" s="512"/>
      <c r="AA255" s="512"/>
      <c r="AB255" s="512"/>
      <c r="AC255" s="512"/>
      <c r="AD255" s="512"/>
      <c r="AE255" s="512"/>
      <c r="AF255" s="512"/>
      <c r="AG255" s="512"/>
      <c r="AH255" s="512"/>
      <c r="AI255" s="513"/>
    </row>
    <row r="256" spans="1:68" ht="12" customHeight="1">
      <c r="A256" s="346"/>
      <c r="B256" s="346"/>
      <c r="C256" s="346"/>
      <c r="W256" s="627" t="s">
        <v>94</v>
      </c>
      <c r="X256" s="628"/>
      <c r="Y256" s="629"/>
      <c r="Z256" s="507" t="s">
        <v>59</v>
      </c>
      <c r="AA256" s="507"/>
      <c r="AB256" s="507"/>
      <c r="AC256" s="345"/>
      <c r="AD256" s="535" t="s">
        <v>56</v>
      </c>
      <c r="AE256" s="536"/>
      <c r="AF256" s="535" t="s">
        <v>84</v>
      </c>
      <c r="AG256" s="536"/>
      <c r="AH256" s="535" t="s">
        <v>90</v>
      </c>
      <c r="AI256" s="536"/>
    </row>
    <row r="257" spans="1:35" ht="17.25" customHeight="1">
      <c r="A257" s="346"/>
      <c r="B257" s="346"/>
      <c r="C257" s="346"/>
      <c r="W257" s="630"/>
      <c r="X257" s="631"/>
      <c r="Y257" s="632"/>
      <c r="Z257" s="147">
        <v>180</v>
      </c>
      <c r="AA257" s="148" t="s">
        <v>4</v>
      </c>
      <c r="AB257" s="149">
        <v>200</v>
      </c>
      <c r="AC257" s="262"/>
      <c r="AD257" s="533">
        <v>53631</v>
      </c>
      <c r="AE257" s="534"/>
      <c r="AF257" s="533">
        <v>56098</v>
      </c>
      <c r="AG257" s="534"/>
      <c r="AH257" s="533">
        <v>62696</v>
      </c>
      <c r="AI257" s="534"/>
    </row>
    <row r="258" spans="1:35" ht="15" customHeight="1">
      <c r="A258" s="346"/>
      <c r="B258" s="346"/>
      <c r="C258" s="346"/>
      <c r="W258" s="630"/>
      <c r="X258" s="631"/>
      <c r="Y258" s="632"/>
      <c r="Z258" s="608" t="s">
        <v>92</v>
      </c>
      <c r="AA258" s="609"/>
      <c r="AB258" s="609"/>
      <c r="AC258" s="609"/>
      <c r="AD258" s="609"/>
      <c r="AE258" s="609"/>
      <c r="AF258" s="609"/>
      <c r="AG258" s="609"/>
      <c r="AH258" s="609"/>
      <c r="AI258" s="610"/>
    </row>
    <row r="259" spans="1:35" ht="29.25" customHeight="1">
      <c r="A259" s="346"/>
      <c r="B259" s="346"/>
      <c r="C259" s="346"/>
      <c r="W259" s="630"/>
      <c r="X259" s="631"/>
      <c r="Y259" s="632"/>
      <c r="Z259" s="611" t="s">
        <v>93</v>
      </c>
      <c r="AA259" s="612"/>
      <c r="AB259" s="612"/>
      <c r="AC259" s="612"/>
      <c r="AD259" s="612"/>
      <c r="AE259" s="612"/>
      <c r="AF259" s="612"/>
      <c r="AG259" s="612"/>
      <c r="AH259" s="612"/>
      <c r="AI259" s="613"/>
    </row>
    <row r="260" spans="1:35" ht="45" customHeight="1">
      <c r="A260" s="346"/>
      <c r="B260" s="346"/>
      <c r="C260" s="346"/>
      <c r="W260" s="633"/>
      <c r="X260" s="634"/>
      <c r="Y260" s="635"/>
      <c r="Z260" s="614"/>
      <c r="AA260" s="615"/>
      <c r="AB260" s="615"/>
      <c r="AC260" s="615"/>
      <c r="AD260" s="615"/>
      <c r="AE260" s="615"/>
      <c r="AF260" s="615"/>
      <c r="AG260" s="615"/>
      <c r="AH260" s="615"/>
      <c r="AI260" s="616"/>
    </row>
    <row r="261" spans="1:35" ht="6" customHeight="1">
      <c r="A261" s="346"/>
      <c r="B261" s="346"/>
      <c r="C261" s="346"/>
      <c r="W261" s="362"/>
      <c r="X261" s="362"/>
      <c r="Y261" s="362"/>
      <c r="Z261" s="363"/>
      <c r="AA261" s="363"/>
      <c r="AB261" s="363"/>
      <c r="AC261" s="363"/>
      <c r="AD261" s="363"/>
      <c r="AE261" s="363"/>
      <c r="AF261" s="363"/>
      <c r="AG261" s="363"/>
      <c r="AH261" s="363"/>
      <c r="AI261" s="363"/>
    </row>
    <row r="262" spans="1:35" ht="15" customHeight="1">
      <c r="A262" s="346"/>
      <c r="B262" s="346"/>
      <c r="C262" s="346"/>
      <c r="W262" s="511" t="s">
        <v>95</v>
      </c>
      <c r="X262" s="512"/>
      <c r="Y262" s="512"/>
      <c r="Z262" s="512"/>
      <c r="AA262" s="512"/>
      <c r="AB262" s="512"/>
      <c r="AC262" s="512"/>
      <c r="AD262" s="512"/>
      <c r="AE262" s="512"/>
      <c r="AF262" s="512"/>
      <c r="AG262" s="512"/>
      <c r="AH262" s="512"/>
      <c r="AI262" s="513"/>
    </row>
    <row r="263" spans="1:35" ht="18.75" customHeight="1">
      <c r="W263" s="514"/>
      <c r="X263" s="514"/>
      <c r="Y263" s="514"/>
      <c r="Z263" s="515" t="s">
        <v>96</v>
      </c>
      <c r="AA263" s="515"/>
      <c r="AB263" s="515"/>
      <c r="AC263" s="515"/>
      <c r="AD263" s="515"/>
      <c r="AE263" s="515"/>
      <c r="AF263" s="515" t="s">
        <v>97</v>
      </c>
      <c r="AG263" s="515"/>
      <c r="AH263" s="515"/>
      <c r="AI263" s="515"/>
    </row>
    <row r="264" spans="1:35" ht="25.5" customHeight="1">
      <c r="A264" s="346"/>
      <c r="B264" s="346"/>
      <c r="C264" s="346"/>
      <c r="W264" s="514"/>
      <c r="X264" s="514"/>
      <c r="Y264" s="514"/>
      <c r="Z264" s="602">
        <v>13569</v>
      </c>
      <c r="AA264" s="603"/>
      <c r="AB264" s="603"/>
      <c r="AC264" s="603"/>
      <c r="AD264" s="603"/>
      <c r="AE264" s="604"/>
      <c r="AF264" s="527" t="s">
        <v>98</v>
      </c>
      <c r="AG264" s="528"/>
      <c r="AH264" s="528"/>
      <c r="AI264" s="529"/>
    </row>
    <row r="265" spans="1:35" ht="24" customHeight="1">
      <c r="A265" s="346"/>
      <c r="B265" s="346"/>
      <c r="C265" s="346"/>
      <c r="W265" s="514"/>
      <c r="X265" s="514"/>
      <c r="Y265" s="514"/>
      <c r="Z265" s="605"/>
      <c r="AA265" s="606"/>
      <c r="AB265" s="606"/>
      <c r="AC265" s="606"/>
      <c r="AD265" s="606"/>
      <c r="AE265" s="607"/>
      <c r="AF265" s="530"/>
      <c r="AG265" s="531"/>
      <c r="AH265" s="531"/>
      <c r="AI265" s="532"/>
    </row>
    <row r="266" spans="1:35" ht="15" customHeight="1">
      <c r="A266" s="471"/>
      <c r="B266" s="471"/>
      <c r="C266" s="471"/>
      <c r="W266" s="511" t="s">
        <v>107</v>
      </c>
      <c r="X266" s="512"/>
      <c r="Y266" s="512"/>
      <c r="Z266" s="512"/>
      <c r="AA266" s="512"/>
      <c r="AB266" s="512"/>
      <c r="AC266" s="512"/>
      <c r="AD266" s="512"/>
      <c r="AE266" s="512"/>
      <c r="AF266" s="512"/>
      <c r="AG266" s="512"/>
      <c r="AH266" s="512"/>
      <c r="AI266" s="513"/>
    </row>
    <row r="267" spans="1:35" ht="14.25" customHeight="1">
      <c r="A267" s="471"/>
      <c r="B267" s="471"/>
      <c r="C267" s="471"/>
      <c r="W267" s="494" t="s">
        <v>78</v>
      </c>
      <c r="X267" s="495"/>
      <c r="Y267" s="496"/>
      <c r="Z267" s="497" t="s">
        <v>82</v>
      </c>
      <c r="AA267" s="498"/>
      <c r="AB267" s="499"/>
      <c r="AC267" s="353"/>
      <c r="AD267" s="500" t="s">
        <v>104</v>
      </c>
      <c r="AE267" s="501"/>
      <c r="AF267" s="502"/>
      <c r="AG267" s="503" t="s">
        <v>105</v>
      </c>
      <c r="AH267" s="504"/>
      <c r="AI267" s="505"/>
    </row>
    <row r="268" spans="1:35" ht="12.75" customHeight="1">
      <c r="A268" s="471"/>
      <c r="B268" s="471"/>
      <c r="C268" s="471"/>
      <c r="W268" s="483"/>
      <c r="X268" s="483"/>
      <c r="Y268" s="483"/>
      <c r="Z268" s="506"/>
      <c r="AA268" s="507"/>
      <c r="AB268" s="507"/>
      <c r="AC268" s="472"/>
      <c r="AD268" s="236" t="s">
        <v>56</v>
      </c>
      <c r="AE268" s="236" t="s">
        <v>84</v>
      </c>
      <c r="AF268" s="236" t="s">
        <v>90</v>
      </c>
      <c r="AG268" s="236" t="s">
        <v>56</v>
      </c>
      <c r="AH268" s="470" t="s">
        <v>84</v>
      </c>
      <c r="AI268" s="236" t="s">
        <v>90</v>
      </c>
    </row>
    <row r="269" spans="1:35" ht="12.75" customHeight="1">
      <c r="A269" s="471"/>
      <c r="B269" s="471"/>
      <c r="C269" s="471"/>
      <c r="W269" s="483"/>
      <c r="X269" s="483"/>
      <c r="Y269" s="483"/>
      <c r="Z269" s="483">
        <v>80</v>
      </c>
      <c r="AA269" s="483" t="s">
        <v>77</v>
      </c>
      <c r="AB269" s="483">
        <v>200</v>
      </c>
      <c r="AC269" s="474"/>
      <c r="AD269" s="484">
        <v>9500</v>
      </c>
      <c r="AE269" s="484">
        <v>10100</v>
      </c>
      <c r="AF269" s="484">
        <v>12270</v>
      </c>
      <c r="AG269" s="485" t="s">
        <v>106</v>
      </c>
      <c r="AH269" s="485" t="s">
        <v>106</v>
      </c>
      <c r="AI269" s="485" t="s">
        <v>106</v>
      </c>
    </row>
    <row r="270" spans="1:35" ht="12.75" customHeight="1">
      <c r="A270" s="471"/>
      <c r="B270" s="471"/>
      <c r="C270" s="471"/>
      <c r="W270" s="483"/>
      <c r="X270" s="483"/>
      <c r="Y270" s="483"/>
      <c r="Z270" s="483"/>
      <c r="AA270" s="483"/>
      <c r="AB270" s="483"/>
      <c r="AC270" s="474"/>
      <c r="AD270" s="484"/>
      <c r="AE270" s="484"/>
      <c r="AF270" s="484"/>
      <c r="AG270" s="485"/>
      <c r="AH270" s="485"/>
      <c r="AI270" s="485"/>
    </row>
    <row r="271" spans="1:35" ht="12.75" customHeight="1">
      <c r="A271" s="471"/>
      <c r="B271" s="471"/>
      <c r="C271" s="471"/>
      <c r="W271" s="483"/>
      <c r="X271" s="483"/>
      <c r="Y271" s="483"/>
      <c r="Z271" s="486">
        <v>90</v>
      </c>
      <c r="AA271" s="488" t="s">
        <v>4</v>
      </c>
      <c r="AB271" s="488">
        <v>200</v>
      </c>
      <c r="AC271" s="476"/>
      <c r="AD271" s="490">
        <v>9750</v>
      </c>
      <c r="AE271" s="490">
        <v>10500</v>
      </c>
      <c r="AF271" s="490">
        <v>12720</v>
      </c>
      <c r="AG271" s="492" t="s">
        <v>106</v>
      </c>
      <c r="AH271" s="492" t="s">
        <v>106</v>
      </c>
      <c r="AI271" s="492" t="s">
        <v>106</v>
      </c>
    </row>
    <row r="272" spans="1:35" ht="12.75" customHeight="1">
      <c r="A272" s="471"/>
      <c r="B272" s="471"/>
      <c r="C272" s="471"/>
      <c r="W272" s="483"/>
      <c r="X272" s="483"/>
      <c r="Y272" s="483"/>
      <c r="Z272" s="487"/>
      <c r="AA272" s="489"/>
      <c r="AB272" s="489"/>
      <c r="AC272" s="206"/>
      <c r="AD272" s="491"/>
      <c r="AE272" s="491"/>
      <c r="AF272" s="491"/>
      <c r="AG272" s="493"/>
      <c r="AH272" s="493"/>
      <c r="AI272" s="493"/>
    </row>
    <row r="273" spans="1:35" ht="12.75" customHeight="1">
      <c r="A273" s="471"/>
      <c r="B273" s="471"/>
      <c r="C273" s="471"/>
      <c r="W273" s="483"/>
      <c r="X273" s="483"/>
      <c r="Y273" s="483"/>
      <c r="Z273" s="508">
        <v>160</v>
      </c>
      <c r="AA273" s="508" t="s">
        <v>4</v>
      </c>
      <c r="AB273" s="508">
        <v>200</v>
      </c>
      <c r="AC273" s="473"/>
      <c r="AD273" s="509" t="s">
        <v>106</v>
      </c>
      <c r="AE273" s="509" t="s">
        <v>106</v>
      </c>
      <c r="AF273" s="509" t="s">
        <v>106</v>
      </c>
      <c r="AG273" s="510">
        <v>25200</v>
      </c>
      <c r="AH273" s="510">
        <v>27600</v>
      </c>
      <c r="AI273" s="510">
        <v>34260</v>
      </c>
    </row>
    <row r="274" spans="1:35" ht="12.75" customHeight="1">
      <c r="A274" s="471"/>
      <c r="B274" s="471"/>
      <c r="C274" s="471"/>
      <c r="W274" s="483"/>
      <c r="X274" s="483"/>
      <c r="Y274" s="483"/>
      <c r="Z274" s="508"/>
      <c r="AA274" s="508"/>
      <c r="AB274" s="508"/>
      <c r="AC274" s="475"/>
      <c r="AD274" s="509"/>
      <c r="AE274" s="509"/>
      <c r="AF274" s="509"/>
      <c r="AG274" s="510"/>
      <c r="AH274" s="510"/>
      <c r="AI274" s="510"/>
    </row>
    <row r="275" spans="1:35" ht="12.75" customHeight="1">
      <c r="A275" s="471"/>
      <c r="B275" s="471"/>
      <c r="C275" s="471"/>
      <c r="W275" s="483"/>
      <c r="X275" s="483"/>
      <c r="Y275" s="483"/>
      <c r="Z275" s="508">
        <v>180</v>
      </c>
      <c r="AA275" s="508" t="s">
        <v>77</v>
      </c>
      <c r="AB275" s="508">
        <v>200</v>
      </c>
      <c r="AC275" s="473"/>
      <c r="AD275" s="485" t="s">
        <v>106</v>
      </c>
      <c r="AE275" s="485" t="s">
        <v>106</v>
      </c>
      <c r="AF275" s="485" t="s">
        <v>106</v>
      </c>
      <c r="AG275" s="484">
        <v>26280</v>
      </c>
      <c r="AH275" s="484">
        <v>28710</v>
      </c>
      <c r="AI275" s="484">
        <v>35340</v>
      </c>
    </row>
    <row r="276" spans="1:35" ht="12.75" customHeight="1">
      <c r="A276" s="471"/>
      <c r="B276" s="471"/>
      <c r="C276" s="471"/>
      <c r="W276" s="483"/>
      <c r="X276" s="483"/>
      <c r="Y276" s="483"/>
      <c r="Z276" s="508"/>
      <c r="AA276" s="508"/>
      <c r="AB276" s="508"/>
      <c r="AC276" s="474"/>
      <c r="AD276" s="485"/>
      <c r="AE276" s="485"/>
      <c r="AF276" s="485"/>
      <c r="AG276" s="484"/>
      <c r="AH276" s="484"/>
      <c r="AI276" s="484"/>
    </row>
    <row r="277" spans="1:35" ht="12.75" customHeight="1">
      <c r="A277" s="479"/>
      <c r="B277" s="479"/>
      <c r="C277" s="479"/>
      <c r="W277" s="480"/>
      <c r="X277" s="480"/>
      <c r="Y277" s="480"/>
      <c r="Z277" s="664"/>
      <c r="AA277" s="664"/>
      <c r="AB277" s="664"/>
      <c r="AC277" s="248"/>
      <c r="AD277" s="665"/>
      <c r="AE277" s="665"/>
      <c r="AF277" s="665"/>
      <c r="AG277" s="666"/>
      <c r="AH277" s="666"/>
      <c r="AI277" s="666"/>
    </row>
    <row r="278" spans="1:35" ht="12.75" customHeight="1">
      <c r="A278" s="479"/>
      <c r="B278" s="479"/>
      <c r="C278" s="479"/>
      <c r="W278" s="480"/>
      <c r="X278" s="480"/>
      <c r="Y278" s="480"/>
      <c r="Z278" s="664"/>
      <c r="AA278" s="664"/>
      <c r="AB278" s="664"/>
      <c r="AC278" s="248"/>
      <c r="AD278" s="665"/>
      <c r="AE278" s="665"/>
      <c r="AF278" s="665"/>
      <c r="AG278" s="666"/>
      <c r="AH278" s="666"/>
      <c r="AI278" s="666"/>
    </row>
    <row r="279" spans="1:35" ht="12.75" customHeight="1">
      <c r="A279" s="479"/>
      <c r="B279" s="479"/>
      <c r="C279" s="479"/>
      <c r="W279" s="480"/>
      <c r="X279" s="480"/>
      <c r="Y279" s="480"/>
      <c r="Z279" s="664"/>
      <c r="AA279" s="664"/>
      <c r="AB279" s="664"/>
      <c r="AC279" s="248"/>
      <c r="AD279" s="665"/>
      <c r="AE279" s="665"/>
      <c r="AF279" s="665"/>
      <c r="AG279" s="666"/>
      <c r="AH279" s="666"/>
      <c r="AI279" s="666"/>
    </row>
    <row r="280" spans="1:35" ht="12.75" customHeight="1">
      <c r="A280" s="479"/>
      <c r="B280" s="479"/>
      <c r="C280" s="479"/>
      <c r="W280" s="511" t="s">
        <v>115</v>
      </c>
      <c r="X280" s="512"/>
      <c r="Y280" s="512"/>
      <c r="Z280" s="512"/>
      <c r="AA280" s="512"/>
      <c r="AB280" s="512"/>
      <c r="AC280" s="512"/>
      <c r="AD280" s="512"/>
      <c r="AE280" s="512"/>
      <c r="AF280" s="512"/>
      <c r="AG280" s="512"/>
      <c r="AH280" s="512"/>
      <c r="AI280" s="481"/>
    </row>
    <row r="281" spans="1:35" ht="17.25" customHeight="1">
      <c r="A281" s="479"/>
      <c r="B281" s="479"/>
      <c r="C281" s="479"/>
      <c r="W281" s="684" t="s">
        <v>110</v>
      </c>
      <c r="X281" s="685"/>
      <c r="Y281" s="686" t="s">
        <v>108</v>
      </c>
      <c r="Z281" s="507" t="s">
        <v>59</v>
      </c>
      <c r="AA281" s="507"/>
      <c r="AB281" s="507"/>
      <c r="AC281" s="477"/>
      <c r="AD281" s="236" t="s">
        <v>56</v>
      </c>
      <c r="AE281" s="236" t="s">
        <v>84</v>
      </c>
      <c r="AF281" s="236" t="s">
        <v>90</v>
      </c>
      <c r="AG281" s="236" t="s">
        <v>56</v>
      </c>
      <c r="AH281" s="478" t="s">
        <v>84</v>
      </c>
      <c r="AI281" s="236" t="s">
        <v>90</v>
      </c>
    </row>
    <row r="282" spans="1:35" ht="21.75" customHeight="1">
      <c r="A282" s="479"/>
      <c r="B282" s="479"/>
      <c r="C282" s="479"/>
      <c r="W282" s="518"/>
      <c r="X282" s="519"/>
      <c r="Y282" s="520"/>
      <c r="Z282" s="160">
        <v>120</v>
      </c>
      <c r="AA282" s="157" t="s">
        <v>4</v>
      </c>
      <c r="AB282" s="158">
        <v>200</v>
      </c>
      <c r="AC282" s="259"/>
      <c r="AD282" s="482">
        <v>16680</v>
      </c>
      <c r="AE282" s="482">
        <v>17790</v>
      </c>
      <c r="AF282" s="482">
        <v>20910</v>
      </c>
      <c r="AG282" s="482">
        <v>23350</v>
      </c>
      <c r="AH282" s="482">
        <v>24910</v>
      </c>
      <c r="AI282" s="482">
        <v>28190</v>
      </c>
    </row>
    <row r="283" spans="1:35" ht="21.75" customHeight="1">
      <c r="A283" s="479"/>
      <c r="B283" s="479"/>
      <c r="C283" s="479"/>
      <c r="W283" s="521"/>
      <c r="X283" s="522"/>
      <c r="Y283" s="523"/>
      <c r="Z283" s="265">
        <v>140</v>
      </c>
      <c r="AA283" s="266" t="s">
        <v>77</v>
      </c>
      <c r="AB283" s="267">
        <v>200</v>
      </c>
      <c r="AC283" s="322"/>
      <c r="AD283" s="482">
        <v>18760</v>
      </c>
      <c r="AE283" s="482">
        <v>19990</v>
      </c>
      <c r="AF283" s="482">
        <v>23520</v>
      </c>
      <c r="AG283" s="482">
        <v>26270</v>
      </c>
      <c r="AH283" s="482">
        <v>28020</v>
      </c>
      <c r="AI283" s="482">
        <v>31710</v>
      </c>
    </row>
    <row r="284" spans="1:35" ht="22.5" customHeight="1">
      <c r="A284" s="479"/>
      <c r="B284" s="479"/>
      <c r="C284" s="479"/>
      <c r="W284" s="521"/>
      <c r="X284" s="522"/>
      <c r="Y284" s="523"/>
      <c r="Z284" s="297">
        <v>160</v>
      </c>
      <c r="AA284" s="298" t="s">
        <v>77</v>
      </c>
      <c r="AB284" s="299">
        <v>200</v>
      </c>
      <c r="AC284" s="367"/>
      <c r="AD284" s="367">
        <v>20850</v>
      </c>
      <c r="AE284" s="367">
        <v>22240.169422609411</v>
      </c>
      <c r="AF284" s="367">
        <v>26140</v>
      </c>
      <c r="AG284" s="367">
        <v>29190</v>
      </c>
      <c r="AH284" s="367">
        <v>31130</v>
      </c>
      <c r="AI284" s="367">
        <v>35239.627220359049</v>
      </c>
    </row>
    <row r="285" spans="1:35" ht="24" customHeight="1">
      <c r="A285" s="479"/>
      <c r="B285" s="479"/>
      <c r="C285" s="479"/>
      <c r="W285" s="521"/>
      <c r="X285" s="522"/>
      <c r="Y285" s="523"/>
      <c r="Z285" s="667">
        <v>180</v>
      </c>
      <c r="AA285" s="668" t="s">
        <v>77</v>
      </c>
      <c r="AB285" s="669">
        <v>200</v>
      </c>
      <c r="AC285" s="242"/>
      <c r="AD285" s="482">
        <v>22940.361709576227</v>
      </c>
      <c r="AE285" s="482">
        <v>24460</v>
      </c>
      <c r="AF285" s="482">
        <v>28750</v>
      </c>
      <c r="AG285" s="482">
        <v>32110</v>
      </c>
      <c r="AH285" s="482">
        <v>34249.860910818497</v>
      </c>
      <c r="AI285" s="482">
        <v>38760</v>
      </c>
    </row>
    <row r="286" spans="1:35" ht="21.75" customHeight="1">
      <c r="A286" s="479"/>
      <c r="B286" s="479"/>
      <c r="C286" s="479"/>
      <c r="W286" s="524"/>
      <c r="X286" s="525"/>
      <c r="Y286" s="526"/>
      <c r="Z286" s="166">
        <v>200</v>
      </c>
      <c r="AA286" s="148" t="s">
        <v>4</v>
      </c>
      <c r="AB286" s="149">
        <v>200</v>
      </c>
      <c r="AC286" s="279"/>
      <c r="AD286" s="482">
        <v>27110</v>
      </c>
      <c r="AE286" s="482">
        <v>28910</v>
      </c>
      <c r="AF286" s="482">
        <v>33980</v>
      </c>
      <c r="AG286" s="482">
        <v>37950</v>
      </c>
      <c r="AH286" s="482">
        <v>40470</v>
      </c>
      <c r="AI286" s="482">
        <v>45810</v>
      </c>
    </row>
    <row r="287" spans="1:35" ht="12.75" customHeight="1">
      <c r="A287" s="479"/>
      <c r="B287" s="479"/>
      <c r="C287" s="479"/>
    </row>
    <row r="288" spans="1:35" ht="12.75" customHeight="1">
      <c r="A288" s="479"/>
      <c r="B288" s="479"/>
      <c r="C288" s="479"/>
      <c r="W288" s="480"/>
      <c r="X288" s="480"/>
      <c r="Y288" s="480"/>
      <c r="Z288" s="664"/>
      <c r="AA288" s="664"/>
      <c r="AB288" s="664"/>
      <c r="AC288" s="248"/>
      <c r="AD288" s="665"/>
      <c r="AE288" s="665"/>
      <c r="AF288" s="665"/>
      <c r="AG288" s="666"/>
      <c r="AH288" s="666"/>
      <c r="AI288" s="666"/>
    </row>
    <row r="289" spans="1:36" ht="12.75" customHeight="1">
      <c r="A289" s="479"/>
      <c r="B289" s="479"/>
      <c r="C289" s="479"/>
      <c r="W289" s="670" t="s">
        <v>111</v>
      </c>
      <c r="X289" s="670"/>
      <c r="Y289" s="670"/>
      <c r="Z289" s="670"/>
      <c r="AA289" s="670"/>
      <c r="AB289" s="670"/>
      <c r="AC289" s="670"/>
      <c r="AD289" s="670"/>
      <c r="AE289" s="670"/>
      <c r="AF289" s="670"/>
      <c r="AG289" s="670"/>
      <c r="AH289" s="670"/>
      <c r="AI289" s="670"/>
      <c r="AJ289" s="670"/>
    </row>
    <row r="290" spans="1:36" ht="12.75" customHeight="1">
      <c r="A290" s="479"/>
      <c r="B290" s="479"/>
      <c r="C290" s="479"/>
      <c r="W290" s="483" t="s">
        <v>112</v>
      </c>
      <c r="X290" s="483"/>
      <c r="Y290" s="483"/>
      <c r="Z290" s="507" t="s">
        <v>59</v>
      </c>
      <c r="AA290" s="507"/>
      <c r="AB290" s="507"/>
      <c r="AC290" s="477"/>
      <c r="AD290" s="671" t="s">
        <v>56</v>
      </c>
      <c r="AE290" s="671"/>
      <c r="AF290" s="671" t="s">
        <v>109</v>
      </c>
      <c r="AG290" s="671"/>
      <c r="AH290" s="515" t="s">
        <v>97</v>
      </c>
      <c r="AI290" s="515"/>
      <c r="AJ290" s="515"/>
    </row>
    <row r="291" spans="1:36" ht="12.75" customHeight="1">
      <c r="A291" s="479"/>
      <c r="B291" s="479"/>
      <c r="C291" s="479"/>
      <c r="W291" s="483"/>
      <c r="X291" s="483"/>
      <c r="Y291" s="483"/>
      <c r="Z291" s="672">
        <v>90</v>
      </c>
      <c r="AA291" s="672" t="s">
        <v>4</v>
      </c>
      <c r="AB291" s="673">
        <v>200</v>
      </c>
      <c r="AC291" s="674"/>
      <c r="AD291" s="484">
        <v>15990</v>
      </c>
      <c r="AE291" s="484"/>
      <c r="AF291" s="484">
        <v>27730</v>
      </c>
      <c r="AG291" s="484"/>
      <c r="AH291" s="675"/>
      <c r="AI291" s="675"/>
      <c r="AJ291" s="675"/>
    </row>
    <row r="292" spans="1:36" ht="12.75" customHeight="1">
      <c r="A292" s="479"/>
      <c r="B292" s="479"/>
      <c r="C292" s="479"/>
      <c r="W292" s="483"/>
      <c r="X292" s="483"/>
      <c r="Y292" s="483"/>
      <c r="Z292" s="473"/>
      <c r="AA292" s="473"/>
      <c r="AB292" s="473"/>
      <c r="AC292" s="473"/>
      <c r="AD292" s="473"/>
      <c r="AE292" s="473"/>
      <c r="AF292" s="676"/>
      <c r="AG292" s="676"/>
      <c r="AH292" s="677" t="s">
        <v>113</v>
      </c>
      <c r="AI292" s="677"/>
      <c r="AJ292" s="677"/>
    </row>
    <row r="293" spans="1:36" ht="12.75" customHeight="1">
      <c r="A293" s="479"/>
      <c r="B293" s="479"/>
      <c r="C293" s="479"/>
      <c r="W293" s="483"/>
      <c r="X293" s="483"/>
      <c r="Y293" s="483"/>
      <c r="Z293" s="683" t="s">
        <v>114</v>
      </c>
      <c r="AA293" s="678"/>
      <c r="AB293" s="678"/>
      <c r="AC293" s="678"/>
      <c r="AD293" s="678"/>
      <c r="AE293" s="678"/>
      <c r="AF293" s="678"/>
      <c r="AG293" s="678"/>
      <c r="AH293" s="678"/>
      <c r="AI293" s="678"/>
      <c r="AJ293" s="679"/>
    </row>
    <row r="294" spans="1:36" ht="75" customHeight="1">
      <c r="A294" s="479"/>
      <c r="B294" s="479"/>
      <c r="C294" s="479"/>
      <c r="W294" s="483"/>
      <c r="X294" s="483"/>
      <c r="Y294" s="483"/>
      <c r="Z294" s="680"/>
      <c r="AA294" s="681"/>
      <c r="AB294" s="681"/>
      <c r="AC294" s="681"/>
      <c r="AD294" s="681"/>
      <c r="AE294" s="681"/>
      <c r="AF294" s="681"/>
      <c r="AG294" s="681"/>
      <c r="AH294" s="681"/>
      <c r="AI294" s="681"/>
      <c r="AJ294" s="682"/>
    </row>
    <row r="295" spans="1:36" ht="12.75" customHeight="1">
      <c r="A295" s="479"/>
      <c r="B295" s="479"/>
      <c r="C295" s="479"/>
      <c r="W295" s="480"/>
      <c r="X295" s="480"/>
      <c r="Y295" s="480"/>
      <c r="Z295" s="664"/>
      <c r="AA295" s="664"/>
      <c r="AB295" s="664"/>
      <c r="AC295" s="248"/>
      <c r="AD295" s="665"/>
      <c r="AE295" s="665"/>
      <c r="AF295" s="665"/>
      <c r="AG295" s="666"/>
      <c r="AH295" s="666"/>
      <c r="AI295" s="666"/>
    </row>
    <row r="296" spans="1:36" ht="12.75" customHeight="1">
      <c r="A296" s="471"/>
      <c r="B296" s="471"/>
      <c r="C296" s="471"/>
      <c r="W296" s="364" t="s">
        <v>101</v>
      </c>
      <c r="X296" s="67"/>
      <c r="Y296" s="67"/>
      <c r="Z296" s="288"/>
      <c r="AA296" s="288"/>
      <c r="AB296" s="288"/>
      <c r="AC296" s="288"/>
      <c r="AD296" s="288"/>
      <c r="AE296" s="288"/>
      <c r="AF296" s="288"/>
      <c r="AG296" s="288"/>
      <c r="AH296" s="288"/>
      <c r="AI296" s="347"/>
    </row>
    <row r="297" spans="1:36">
      <c r="W297" s="364" t="s">
        <v>103</v>
      </c>
      <c r="Y297" s="364" t="s">
        <v>102</v>
      </c>
      <c r="AD297" s="365"/>
    </row>
    <row r="298" spans="1:36">
      <c r="A298" s="471"/>
      <c r="B298" s="471"/>
      <c r="C298" s="471"/>
      <c r="W298" s="364"/>
      <c r="Y298" s="364"/>
      <c r="AD298" s="365"/>
    </row>
    <row r="299" spans="1:36">
      <c r="W299" s="364"/>
    </row>
  </sheetData>
  <sheetProtection formatCells="0" formatColumns="0" formatRows="0" insertColumns="0" insertRows="0" insertHyperlinks="0" deleteColumns="0" deleteRows="0" sort="0" autoFilter="0" pivotTables="0"/>
  <mergeCells count="282">
    <mergeCell ref="W280:AH280"/>
    <mergeCell ref="W281:X281"/>
    <mergeCell ref="Z281:AB281"/>
    <mergeCell ref="W282:Y286"/>
    <mergeCell ref="W290:Y294"/>
    <mergeCell ref="Z290:AB290"/>
    <mergeCell ref="AD290:AE290"/>
    <mergeCell ref="AF290:AG290"/>
    <mergeCell ref="AD291:AE291"/>
    <mergeCell ref="AF291:AG291"/>
    <mergeCell ref="AH290:AJ290"/>
    <mergeCell ref="AH291:AJ291"/>
    <mergeCell ref="AH292:AJ292"/>
    <mergeCell ref="Z293:AJ294"/>
    <mergeCell ref="W289:AJ289"/>
    <mergeCell ref="A232:C233"/>
    <mergeCell ref="W232:Y233"/>
    <mergeCell ref="D238:F238"/>
    <mergeCell ref="Z238:AB238"/>
    <mergeCell ref="A239:B239"/>
    <mergeCell ref="D239:F239"/>
    <mergeCell ref="W239:X239"/>
    <mergeCell ref="Z239:AB239"/>
    <mergeCell ref="Z264:AE265"/>
    <mergeCell ref="AD257:AE257"/>
    <mergeCell ref="AD256:AE256"/>
    <mergeCell ref="Z256:AB256"/>
    <mergeCell ref="Z258:AI258"/>
    <mergeCell ref="Z259:AI260"/>
    <mergeCell ref="W251:Y253"/>
    <mergeCell ref="A240:C242"/>
    <mergeCell ref="W240:Y242"/>
    <mergeCell ref="W243:AH243"/>
    <mergeCell ref="W244:X244"/>
    <mergeCell ref="Z244:AB244"/>
    <mergeCell ref="W245:Y249"/>
    <mergeCell ref="Z251:AI253"/>
    <mergeCell ref="AH248:AI249"/>
    <mergeCell ref="W256:Y260"/>
    <mergeCell ref="A222:C225"/>
    <mergeCell ref="W222:Y225"/>
    <mergeCell ref="D226:F226"/>
    <mergeCell ref="Z226:AB226"/>
    <mergeCell ref="A231:B231"/>
    <mergeCell ref="D231:F231"/>
    <mergeCell ref="W231:X231"/>
    <mergeCell ref="Z231:AB231"/>
    <mergeCell ref="D218:F218"/>
    <mergeCell ref="Z218:AB218"/>
    <mergeCell ref="A221:B221"/>
    <mergeCell ref="D221:F221"/>
    <mergeCell ref="W221:X221"/>
    <mergeCell ref="Z221:AB221"/>
    <mergeCell ref="A196:C199"/>
    <mergeCell ref="W196:Y200"/>
    <mergeCell ref="Z199:AH200"/>
    <mergeCell ref="A213:B213"/>
    <mergeCell ref="D213:F213"/>
    <mergeCell ref="W213:X213"/>
    <mergeCell ref="Z213:AB213"/>
    <mergeCell ref="A214:C217"/>
    <mergeCell ref="W214:Y217"/>
    <mergeCell ref="A207:B207"/>
    <mergeCell ref="D207:F207"/>
    <mergeCell ref="W207:X207"/>
    <mergeCell ref="Z207:AB207"/>
    <mergeCell ref="A208:C211"/>
    <mergeCell ref="W208:Y211"/>
    <mergeCell ref="D193:F193"/>
    <mergeCell ref="Z193:AB193"/>
    <mergeCell ref="D194:F194"/>
    <mergeCell ref="Z194:AB194"/>
    <mergeCell ref="A195:B195"/>
    <mergeCell ref="D195:F195"/>
    <mergeCell ref="W195:X195"/>
    <mergeCell ref="Z195:AB195"/>
    <mergeCell ref="A188:B188"/>
    <mergeCell ref="D188:F188"/>
    <mergeCell ref="W188:X188"/>
    <mergeCell ref="Z188:AB188"/>
    <mergeCell ref="A189:C192"/>
    <mergeCell ref="W189:Y192"/>
    <mergeCell ref="A173:B173"/>
    <mergeCell ref="D173:F173"/>
    <mergeCell ref="W173:X173"/>
    <mergeCell ref="Z173:AB173"/>
    <mergeCell ref="W174:Y179"/>
    <mergeCell ref="A181:B181"/>
    <mergeCell ref="D181:F181"/>
    <mergeCell ref="W181:X181"/>
    <mergeCell ref="Z181:AB181"/>
    <mergeCell ref="A165:B165"/>
    <mergeCell ref="D165:F165"/>
    <mergeCell ref="W165:X165"/>
    <mergeCell ref="Z165:AB165"/>
    <mergeCell ref="W144:Y149"/>
    <mergeCell ref="W151:Y153"/>
    <mergeCell ref="A158:B158"/>
    <mergeCell ref="D158:F158"/>
    <mergeCell ref="W158:X158"/>
    <mergeCell ref="Z158:AB158"/>
    <mergeCell ref="Z151:AI153"/>
    <mergeCell ref="Z163:AI163"/>
    <mergeCell ref="Z149:AI149"/>
    <mergeCell ref="Z148:AI148"/>
    <mergeCell ref="A136:C142"/>
    <mergeCell ref="W136:Y142"/>
    <mergeCell ref="A143:B143"/>
    <mergeCell ref="D143:F143"/>
    <mergeCell ref="W143:X143"/>
    <mergeCell ref="Z143:AB143"/>
    <mergeCell ref="A128:C134"/>
    <mergeCell ref="W128:Y134"/>
    <mergeCell ref="D133:F133"/>
    <mergeCell ref="Z133:AB133"/>
    <mergeCell ref="A135:B135"/>
    <mergeCell ref="D135:F135"/>
    <mergeCell ref="W135:X135"/>
    <mergeCell ref="Z135:AB135"/>
    <mergeCell ref="A120:C126"/>
    <mergeCell ref="W120:Y126"/>
    <mergeCell ref="A127:B127"/>
    <mergeCell ref="D127:F127"/>
    <mergeCell ref="W127:X127"/>
    <mergeCell ref="Z127:AB127"/>
    <mergeCell ref="D116:F116"/>
    <mergeCell ref="Z116:AB116"/>
    <mergeCell ref="D117:F117"/>
    <mergeCell ref="Z117:AB117"/>
    <mergeCell ref="D119:F119"/>
    <mergeCell ref="Z119:AB119"/>
    <mergeCell ref="Z125:AI125"/>
    <mergeCell ref="Z126:AI126"/>
    <mergeCell ref="A111:B111"/>
    <mergeCell ref="D111:F111"/>
    <mergeCell ref="W111:X111"/>
    <mergeCell ref="Z111:AB111"/>
    <mergeCell ref="A112:C115"/>
    <mergeCell ref="W112:Y115"/>
    <mergeCell ref="A104:B104"/>
    <mergeCell ref="D104:F104"/>
    <mergeCell ref="W104:X104"/>
    <mergeCell ref="Z104:AB104"/>
    <mergeCell ref="A105:C110"/>
    <mergeCell ref="W105:Y110"/>
    <mergeCell ref="Z110:AI110"/>
    <mergeCell ref="A97:B97"/>
    <mergeCell ref="D97:F97"/>
    <mergeCell ref="W97:X97"/>
    <mergeCell ref="Z97:AB97"/>
    <mergeCell ref="A98:C101"/>
    <mergeCell ref="W98:Y103"/>
    <mergeCell ref="A91:B91"/>
    <mergeCell ref="D91:F91"/>
    <mergeCell ref="W91:X91"/>
    <mergeCell ref="Z91:AB91"/>
    <mergeCell ref="A92:C94"/>
    <mergeCell ref="W92:Y96"/>
    <mergeCell ref="A83:B83"/>
    <mergeCell ref="D83:F83"/>
    <mergeCell ref="W83:X83"/>
    <mergeCell ref="Z83:AB83"/>
    <mergeCell ref="A84:C86"/>
    <mergeCell ref="W84:Y89"/>
    <mergeCell ref="Z89:AH89"/>
    <mergeCell ref="A75:B75"/>
    <mergeCell ref="D75:F75"/>
    <mergeCell ref="W75:X75"/>
    <mergeCell ref="Z75:AB75"/>
    <mergeCell ref="A76:C79"/>
    <mergeCell ref="W76:Y81"/>
    <mergeCell ref="A51:B51"/>
    <mergeCell ref="D51:F51"/>
    <mergeCell ref="W51:X51"/>
    <mergeCell ref="Z51:AB51"/>
    <mergeCell ref="A60:C61"/>
    <mergeCell ref="W60:Y65"/>
    <mergeCell ref="W67:Y69"/>
    <mergeCell ref="Z67:AH69"/>
    <mergeCell ref="Z65:AI65"/>
    <mergeCell ref="A52:C54"/>
    <mergeCell ref="W52:Y57"/>
    <mergeCell ref="A59:B59"/>
    <mergeCell ref="D59:F59"/>
    <mergeCell ref="W59:X59"/>
    <mergeCell ref="Z59:AB59"/>
    <mergeCell ref="A36:C40"/>
    <mergeCell ref="W36:Y41"/>
    <mergeCell ref="A27:B27"/>
    <mergeCell ref="D27:F27"/>
    <mergeCell ref="W27:X27"/>
    <mergeCell ref="Z27:AB27"/>
    <mergeCell ref="A28:C33"/>
    <mergeCell ref="W28:Y33"/>
    <mergeCell ref="A43:B43"/>
    <mergeCell ref="D43:F43"/>
    <mergeCell ref="W43:X43"/>
    <mergeCell ref="Z43:AB43"/>
    <mergeCell ref="W1:AJ5"/>
    <mergeCell ref="A20:C25"/>
    <mergeCell ref="W20:Y25"/>
    <mergeCell ref="A11:B11"/>
    <mergeCell ref="D11:F11"/>
    <mergeCell ref="W11:X11"/>
    <mergeCell ref="Z11:AB11"/>
    <mergeCell ref="W12:Y16"/>
    <mergeCell ref="A35:B35"/>
    <mergeCell ref="D35:F35"/>
    <mergeCell ref="W35:X35"/>
    <mergeCell ref="Z35:AB35"/>
    <mergeCell ref="Z10:AB10"/>
    <mergeCell ref="A19:B19"/>
    <mergeCell ref="D19:F19"/>
    <mergeCell ref="W19:X19"/>
    <mergeCell ref="Z19:AB19"/>
    <mergeCell ref="AD10:AF10"/>
    <mergeCell ref="AG10:AI10"/>
    <mergeCell ref="W17:AI17"/>
    <mergeCell ref="W7:AI7"/>
    <mergeCell ref="W8:AI8"/>
    <mergeCell ref="W266:AI266"/>
    <mergeCell ref="W262:AI262"/>
    <mergeCell ref="W263:Y265"/>
    <mergeCell ref="Z263:AE263"/>
    <mergeCell ref="W9:AE9"/>
    <mergeCell ref="W10:X10"/>
    <mergeCell ref="W44:Y49"/>
    <mergeCell ref="W159:Y164"/>
    <mergeCell ref="Z164:AH164"/>
    <mergeCell ref="W182:Y187"/>
    <mergeCell ref="W255:AI255"/>
    <mergeCell ref="AF264:AI265"/>
    <mergeCell ref="AF263:AI263"/>
    <mergeCell ref="AF257:AG257"/>
    <mergeCell ref="AH257:AI257"/>
    <mergeCell ref="AF256:AG256"/>
    <mergeCell ref="AH256:AI256"/>
    <mergeCell ref="W201:X201"/>
    <mergeCell ref="Z201:AB201"/>
    <mergeCell ref="W202:Y206"/>
    <mergeCell ref="W267:Y267"/>
    <mergeCell ref="Z267:AB267"/>
    <mergeCell ref="AD267:AF267"/>
    <mergeCell ref="AG267:AI267"/>
    <mergeCell ref="Z268:AB268"/>
    <mergeCell ref="W268:Y276"/>
    <mergeCell ref="Z275:Z276"/>
    <mergeCell ref="AA275:AA276"/>
    <mergeCell ref="AB275:AB276"/>
    <mergeCell ref="AD275:AD276"/>
    <mergeCell ref="AE275:AE276"/>
    <mergeCell ref="AF275:AF276"/>
    <mergeCell ref="AG275:AG276"/>
    <mergeCell ref="AH275:AH276"/>
    <mergeCell ref="AI275:AI276"/>
    <mergeCell ref="Z273:Z274"/>
    <mergeCell ref="AA273:AA274"/>
    <mergeCell ref="AB273:AB274"/>
    <mergeCell ref="AD273:AD274"/>
    <mergeCell ref="AE273:AE274"/>
    <mergeCell ref="AF273:AF274"/>
    <mergeCell ref="AG273:AG274"/>
    <mergeCell ref="AH273:AH274"/>
    <mergeCell ref="AI273:AI274"/>
    <mergeCell ref="Z271:Z272"/>
    <mergeCell ref="AA271:AA272"/>
    <mergeCell ref="AB271:AB272"/>
    <mergeCell ref="AD271:AD272"/>
    <mergeCell ref="AE271:AE272"/>
    <mergeCell ref="AF271:AF272"/>
    <mergeCell ref="AG271:AG272"/>
    <mergeCell ref="AH271:AH272"/>
    <mergeCell ref="AI271:AI272"/>
    <mergeCell ref="Z269:Z270"/>
    <mergeCell ref="AA269:AA270"/>
    <mergeCell ref="AB269:AB270"/>
    <mergeCell ref="AD269:AD270"/>
    <mergeCell ref="AE269:AE270"/>
    <mergeCell ref="AF269:AF270"/>
    <mergeCell ref="AG269:AG270"/>
    <mergeCell ref="AH269:AH270"/>
    <mergeCell ref="AI269:AI270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2" manualBreakCount="2">
    <brk id="74" min="22" max="35" man="1"/>
    <brk id="156" min="22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N12" sqref="N12"/>
    </sheetView>
  </sheetViews>
  <sheetFormatPr defaultRowHeight="14.25"/>
  <cols>
    <col min="9" max="9" width="12.75" customWidth="1"/>
    <col min="10" max="10" width="17.625" style="105" customWidth="1"/>
  </cols>
  <sheetData>
    <row r="1" spans="1:10" s="105" customFormat="1"/>
    <row r="2" spans="1:10">
      <c r="A2">
        <v>710000</v>
      </c>
    </row>
    <row r="3" spans="1:10" ht="21.75" customHeight="1">
      <c r="A3" s="638" t="s">
        <v>63</v>
      </c>
      <c r="B3" s="639"/>
      <c r="C3" s="639"/>
      <c r="D3" s="639"/>
      <c r="E3" s="639"/>
      <c r="F3" s="640"/>
      <c r="G3" s="644" t="s">
        <v>64</v>
      </c>
      <c r="H3" s="645"/>
      <c r="I3" s="636" t="s">
        <v>69</v>
      </c>
      <c r="J3" s="636" t="s">
        <v>68</v>
      </c>
    </row>
    <row r="4" spans="1:10" ht="40.5" customHeight="1">
      <c r="A4" s="641"/>
      <c r="B4" s="642"/>
      <c r="C4" s="642"/>
      <c r="D4" s="642"/>
      <c r="E4" s="642"/>
      <c r="F4" s="643"/>
      <c r="G4" s="646"/>
      <c r="H4" s="647"/>
      <c r="I4" s="637"/>
      <c r="J4" s="637"/>
    </row>
    <row r="5" spans="1:10" ht="15.75">
      <c r="A5" s="246"/>
      <c r="B5" s="247"/>
      <c r="C5" s="247"/>
      <c r="D5" s="648" t="s">
        <v>65</v>
      </c>
      <c r="E5" s="649"/>
      <c r="F5" s="650"/>
      <c r="G5" s="657" t="s">
        <v>70</v>
      </c>
      <c r="H5" s="658"/>
      <c r="I5" s="253">
        <v>616000</v>
      </c>
      <c r="J5" s="253">
        <f>A2+I5</f>
        <v>1326000</v>
      </c>
    </row>
    <row r="6" spans="1:10" ht="15.75">
      <c r="A6" s="238"/>
      <c r="B6" s="248"/>
      <c r="C6" s="249"/>
      <c r="D6" s="651"/>
      <c r="E6" s="652"/>
      <c r="F6" s="653"/>
      <c r="G6" s="659" t="s">
        <v>71</v>
      </c>
      <c r="H6" s="660"/>
      <c r="I6" s="253">
        <v>651000</v>
      </c>
      <c r="J6" s="253">
        <f>A2+I6</f>
        <v>1361000</v>
      </c>
    </row>
    <row r="7" spans="1:10" ht="15.75">
      <c r="A7" s="238"/>
      <c r="B7" s="248"/>
      <c r="C7" s="249"/>
      <c r="D7" s="651"/>
      <c r="E7" s="652"/>
      <c r="F7" s="653"/>
      <c r="G7" s="659" t="s">
        <v>76</v>
      </c>
      <c r="H7" s="660"/>
      <c r="I7" s="253">
        <v>848000</v>
      </c>
      <c r="J7" s="253">
        <f>A2+I7</f>
        <v>1558000</v>
      </c>
    </row>
    <row r="8" spans="1:10" ht="15.75">
      <c r="A8" s="238"/>
      <c r="B8" s="248"/>
      <c r="C8" s="249"/>
      <c r="D8" s="651"/>
      <c r="E8" s="652"/>
      <c r="F8" s="653"/>
      <c r="G8" s="659" t="s">
        <v>75</v>
      </c>
      <c r="H8" s="660"/>
      <c r="I8" s="253">
        <v>920000</v>
      </c>
      <c r="J8" s="253">
        <f>A2+I8</f>
        <v>1630000</v>
      </c>
    </row>
    <row r="9" spans="1:10" ht="15.75">
      <c r="A9" s="238"/>
      <c r="B9" s="248"/>
      <c r="C9" s="249"/>
      <c r="D9" s="651"/>
      <c r="E9" s="652"/>
      <c r="F9" s="653"/>
      <c r="G9" s="659" t="s">
        <v>74</v>
      </c>
      <c r="H9" s="660"/>
      <c r="I9" s="253">
        <v>953000</v>
      </c>
      <c r="J9" s="253">
        <f>A2+I9</f>
        <v>1663000</v>
      </c>
    </row>
    <row r="10" spans="1:10" ht="15.75">
      <c r="A10" s="238"/>
      <c r="B10" s="248"/>
      <c r="C10" s="249"/>
      <c r="D10" s="651"/>
      <c r="E10" s="652"/>
      <c r="F10" s="653"/>
      <c r="G10" s="659" t="s">
        <v>73</v>
      </c>
      <c r="H10" s="660"/>
      <c r="I10" s="253">
        <v>1051000</v>
      </c>
      <c r="J10" s="253">
        <f>A2+I10</f>
        <v>1761000</v>
      </c>
    </row>
    <row r="11" spans="1:10" ht="15.75">
      <c r="A11" s="250"/>
      <c r="B11" s="251"/>
      <c r="C11" s="252"/>
      <c r="D11" s="654"/>
      <c r="E11" s="655"/>
      <c r="F11" s="656"/>
      <c r="G11" s="661" t="s">
        <v>72</v>
      </c>
      <c r="H11" s="662"/>
      <c r="I11" s="253">
        <v>1196000</v>
      </c>
      <c r="J11" s="253">
        <f>A2+I11</f>
        <v>1906000</v>
      </c>
    </row>
    <row r="12" spans="1:10" ht="15.75">
      <c r="A12" s="238"/>
      <c r="B12" s="248"/>
      <c r="C12" s="248"/>
      <c r="D12" s="648" t="s">
        <v>66</v>
      </c>
      <c r="E12" s="649"/>
      <c r="F12" s="650"/>
      <c r="G12" s="657" t="s">
        <v>70</v>
      </c>
      <c r="H12" s="663"/>
      <c r="I12" s="253">
        <v>561000</v>
      </c>
      <c r="J12" s="253">
        <f>A2+I12</f>
        <v>1271000</v>
      </c>
    </row>
    <row r="13" spans="1:10" ht="15.75">
      <c r="A13" s="238"/>
      <c r="B13" s="248"/>
      <c r="C13" s="249"/>
      <c r="D13" s="651"/>
      <c r="E13" s="652"/>
      <c r="F13" s="653"/>
      <c r="G13" s="659" t="s">
        <v>71</v>
      </c>
      <c r="H13" s="660"/>
      <c r="I13" s="253">
        <v>592000</v>
      </c>
      <c r="J13" s="253">
        <f>A2+I13</f>
        <v>1302000</v>
      </c>
    </row>
    <row r="14" spans="1:10" ht="15.75">
      <c r="A14" s="238"/>
      <c r="B14" s="248"/>
      <c r="C14" s="249"/>
      <c r="D14" s="651"/>
      <c r="E14" s="652"/>
      <c r="F14" s="653"/>
      <c r="G14" s="659" t="s">
        <v>76</v>
      </c>
      <c r="H14" s="660"/>
      <c r="I14" s="253">
        <v>770000</v>
      </c>
      <c r="J14" s="253">
        <f>A2+I14</f>
        <v>1480000</v>
      </c>
    </row>
    <row r="15" spans="1:10" ht="15.75">
      <c r="A15" s="238"/>
      <c r="B15" s="105"/>
      <c r="C15" s="249"/>
      <c r="D15" s="651"/>
      <c r="E15" s="652"/>
      <c r="F15" s="653"/>
      <c r="G15" s="659" t="s">
        <v>75</v>
      </c>
      <c r="H15" s="660"/>
      <c r="I15" s="253">
        <v>837000</v>
      </c>
      <c r="J15" s="253">
        <f>A2+I15</f>
        <v>1547000</v>
      </c>
    </row>
    <row r="16" spans="1:10" ht="15.75">
      <c r="A16" s="238"/>
      <c r="B16" s="248"/>
      <c r="C16" s="249"/>
      <c r="D16" s="651"/>
      <c r="E16" s="652"/>
      <c r="F16" s="653"/>
      <c r="G16" s="659" t="s">
        <v>74</v>
      </c>
      <c r="H16" s="660"/>
      <c r="I16" s="253">
        <v>867000</v>
      </c>
      <c r="J16" s="253">
        <f>A2+I16</f>
        <v>1577000</v>
      </c>
    </row>
    <row r="17" spans="1:10" ht="15.75">
      <c r="A17" s="238"/>
      <c r="B17" s="248"/>
      <c r="C17" s="249"/>
      <c r="D17" s="651"/>
      <c r="E17" s="652"/>
      <c r="F17" s="653"/>
      <c r="G17" s="659" t="s">
        <v>73</v>
      </c>
      <c r="H17" s="660"/>
      <c r="I17" s="253">
        <v>956000</v>
      </c>
      <c r="J17" s="253">
        <f>A2+I17</f>
        <v>1666000</v>
      </c>
    </row>
    <row r="18" spans="1:10" ht="15.75">
      <c r="A18" s="238"/>
      <c r="B18" s="248"/>
      <c r="C18" s="249"/>
      <c r="D18" s="654"/>
      <c r="E18" s="655"/>
      <c r="F18" s="656"/>
      <c r="G18" s="661" t="s">
        <v>72</v>
      </c>
      <c r="H18" s="662"/>
      <c r="I18" s="253">
        <v>1088000</v>
      </c>
      <c r="J18" s="253">
        <f>A2+I18</f>
        <v>1798000</v>
      </c>
    </row>
    <row r="19" spans="1:10" ht="15.75">
      <c r="A19" s="246"/>
      <c r="B19" s="247"/>
      <c r="C19" s="247"/>
      <c r="D19" s="648" t="s">
        <v>67</v>
      </c>
      <c r="E19" s="649"/>
      <c r="F19" s="650"/>
      <c r="G19" s="657" t="s">
        <v>70</v>
      </c>
      <c r="H19" s="663"/>
      <c r="I19" s="253">
        <v>1028000</v>
      </c>
      <c r="J19" s="253">
        <f>A2+I19</f>
        <v>1738000</v>
      </c>
    </row>
    <row r="20" spans="1:10" ht="15.75">
      <c r="A20" s="238"/>
      <c r="B20" s="248"/>
      <c r="C20" s="249"/>
      <c r="D20" s="651"/>
      <c r="E20" s="652"/>
      <c r="F20" s="653"/>
      <c r="G20" s="659" t="s">
        <v>71</v>
      </c>
      <c r="H20" s="660"/>
      <c r="I20" s="253">
        <v>1070000</v>
      </c>
      <c r="J20" s="253">
        <f>A2+I20</f>
        <v>1780000</v>
      </c>
    </row>
    <row r="21" spans="1:10" ht="15.75">
      <c r="A21" s="238"/>
      <c r="B21" s="248"/>
      <c r="C21" s="249"/>
      <c r="D21" s="651"/>
      <c r="E21" s="652"/>
      <c r="F21" s="653"/>
      <c r="G21" s="659" t="s">
        <v>76</v>
      </c>
      <c r="H21" s="660"/>
      <c r="I21" s="253">
        <v>1547000</v>
      </c>
      <c r="J21" s="253">
        <f>A2+I21</f>
        <v>2257000</v>
      </c>
    </row>
    <row r="22" spans="1:10" ht="15.75">
      <c r="A22" s="238"/>
      <c r="B22" s="248"/>
      <c r="C22" s="249"/>
      <c r="D22" s="651"/>
      <c r="E22" s="652"/>
      <c r="F22" s="653"/>
      <c r="G22" s="659" t="s">
        <v>75</v>
      </c>
      <c r="H22" s="660"/>
      <c r="I22" s="253">
        <v>1607000</v>
      </c>
      <c r="J22" s="253">
        <f>A2+I22</f>
        <v>2317000</v>
      </c>
    </row>
    <row r="23" spans="1:10" ht="15.75">
      <c r="A23" s="238"/>
      <c r="B23" s="248"/>
      <c r="C23" s="249"/>
      <c r="D23" s="651"/>
      <c r="E23" s="652"/>
      <c r="F23" s="653"/>
      <c r="G23" s="659" t="s">
        <v>74</v>
      </c>
      <c r="H23" s="660"/>
      <c r="I23" s="253">
        <v>1666000</v>
      </c>
      <c r="J23" s="253">
        <f>A2+I23</f>
        <v>2376000</v>
      </c>
    </row>
    <row r="24" spans="1:10" ht="15.75">
      <c r="A24" s="238"/>
      <c r="B24" s="248"/>
      <c r="C24" s="249"/>
      <c r="D24" s="651"/>
      <c r="E24" s="652"/>
      <c r="F24" s="653"/>
      <c r="G24" s="659" t="s">
        <v>73</v>
      </c>
      <c r="H24" s="660"/>
      <c r="I24" s="253">
        <v>1726000</v>
      </c>
      <c r="J24" s="253">
        <f>A2+I24</f>
        <v>2436000</v>
      </c>
    </row>
    <row r="25" spans="1:10" ht="15.75">
      <c r="A25" s="250"/>
      <c r="B25" s="251"/>
      <c r="C25" s="252"/>
      <c r="D25" s="654"/>
      <c r="E25" s="655"/>
      <c r="F25" s="656"/>
      <c r="G25" s="661" t="s">
        <v>72</v>
      </c>
      <c r="H25" s="662"/>
      <c r="I25" s="253">
        <v>1935000</v>
      </c>
      <c r="J25" s="253">
        <f>A2+I25</f>
        <v>2645000</v>
      </c>
    </row>
  </sheetData>
  <mergeCells count="28">
    <mergeCell ref="D19:F25"/>
    <mergeCell ref="G19:H19"/>
    <mergeCell ref="G20:H20"/>
    <mergeCell ref="G21:H21"/>
    <mergeCell ref="G22:H22"/>
    <mergeCell ref="G23:H23"/>
    <mergeCell ref="G24:H24"/>
    <mergeCell ref="G25:H25"/>
    <mergeCell ref="D12:F18"/>
    <mergeCell ref="G12:H12"/>
    <mergeCell ref="G13:H13"/>
    <mergeCell ref="G14:H14"/>
    <mergeCell ref="G15:H15"/>
    <mergeCell ref="G16:H16"/>
    <mergeCell ref="G17:H17"/>
    <mergeCell ref="G18:H18"/>
    <mergeCell ref="J3:J4"/>
    <mergeCell ref="A3:F4"/>
    <mergeCell ref="G3:H4"/>
    <mergeCell ref="I3:I4"/>
    <mergeCell ref="D5:F11"/>
    <mergeCell ref="G5:H5"/>
    <mergeCell ref="G6:H6"/>
    <mergeCell ref="G7:H7"/>
    <mergeCell ref="G8:H8"/>
    <mergeCell ref="G9:H9"/>
    <mergeCell ref="G10:H10"/>
    <mergeCell ref="G11:H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опт</vt:lpstr>
      <vt:lpstr>ОСНОВАНИЯ+ПОДЪЕМНИК</vt:lpstr>
      <vt:lpstr>опт!Область_печати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-</cp:lastModifiedBy>
  <cp:lastPrinted>2017-02-19T17:25:12Z</cp:lastPrinted>
  <dcterms:created xsi:type="dcterms:W3CDTF">2015-12-03T07:17:52Z</dcterms:created>
  <dcterms:modified xsi:type="dcterms:W3CDTF">2017-10-18T07:32:39Z</dcterms:modified>
</cp:coreProperties>
</file>