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showSheetTabs="0" xWindow="0" yWindow="0" windowWidth="9300" windowHeight="4755" tabRatio="0"/>
  </bookViews>
  <sheets>
    <sheet name="Sheet1" sheetId="1" r:id="rId1"/>
  </sheets>
  <definedNames>
    <definedName name="_xlnm._FilterDatabase" localSheetId="0" hidden="1">Sheet1!$A$7:$Q$157</definedName>
  </definedNames>
  <calcPr calcId="125725"/>
</workbook>
</file>

<file path=xl/calcChain.xml><?xml version="1.0" encoding="utf-8"?>
<calcChain xmlns="http://schemas.openxmlformats.org/spreadsheetml/2006/main">
  <c r="R10" i="1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9"/>
  <c r="Q5"/>
  <c r="O5"/>
  <c r="N5"/>
  <c r="C5"/>
</calcChain>
</file>

<file path=xl/comments1.xml><?xml version="1.0" encoding="utf-8"?>
<comments xmlns="http://schemas.openxmlformats.org/spreadsheetml/2006/main">
  <authors>
    <author>*</author>
  </authors>
  <commentList>
    <comment ref="C84" authorId="0">
      <text>
        <r>
          <rPr>
            <b/>
            <sz val="8"/>
            <color indexed="81"/>
            <rFont val="Tahoma"/>
            <family val="2"/>
            <charset val="204"/>
          </rPr>
          <t>Снимается с производства</t>
        </r>
      </text>
    </comment>
    <comment ref="C85" authorId="0">
      <text>
        <r>
          <rPr>
            <b/>
            <sz val="8"/>
            <color indexed="81"/>
            <rFont val="Tahoma"/>
            <family val="2"/>
            <charset val="204"/>
          </rPr>
          <t>Снимается с производства</t>
        </r>
      </text>
    </comment>
    <comment ref="C86" authorId="0">
      <text>
        <r>
          <rPr>
            <b/>
            <sz val="8"/>
            <color indexed="81"/>
            <rFont val="Tahoma"/>
            <family val="2"/>
            <charset val="204"/>
          </rPr>
          <t>Снимается с производства</t>
        </r>
      </text>
    </comment>
    <comment ref="C87" authorId="0">
      <text>
        <r>
          <rPr>
            <b/>
            <sz val="8"/>
            <color indexed="81"/>
            <rFont val="Tahoma"/>
            <family val="2"/>
            <charset val="204"/>
          </rPr>
          <t>Снимается с производства</t>
        </r>
      </text>
    </comment>
    <comment ref="C90" authorId="0">
      <text>
        <r>
          <rPr>
            <b/>
            <sz val="8"/>
            <color indexed="81"/>
            <rFont val="Tahoma"/>
            <family val="2"/>
            <charset val="204"/>
          </rPr>
          <t>кронштейны в комплекте.</t>
        </r>
      </text>
    </comment>
    <comment ref="C91" authorId="0">
      <text>
        <r>
          <rPr>
            <b/>
            <sz val="8"/>
            <color indexed="81"/>
            <rFont val="Tahoma"/>
            <family val="2"/>
            <charset val="204"/>
          </rPr>
          <t>кронштейны в комплекте.</t>
        </r>
      </text>
    </comment>
    <comment ref="C92" authorId="0">
      <text>
        <r>
          <rPr>
            <b/>
            <sz val="8"/>
            <color indexed="81"/>
            <rFont val="Tahoma"/>
            <family val="2"/>
            <charset val="204"/>
          </rPr>
          <t>кронштейны в комплекте.</t>
        </r>
      </text>
    </comment>
    <comment ref="C93" authorId="0">
      <text>
        <r>
          <rPr>
            <b/>
            <sz val="8"/>
            <color indexed="81"/>
            <rFont val="Tahoma"/>
            <family val="2"/>
            <charset val="204"/>
          </rPr>
          <t>кронштейны в комплекте.</t>
        </r>
      </text>
    </comment>
    <comment ref="C105" authorId="0">
      <text>
        <r>
          <rPr>
            <b/>
            <sz val="8"/>
            <color indexed="81"/>
            <rFont val="Tahoma"/>
            <family val="2"/>
            <charset val="204"/>
          </rPr>
          <t>заказать, если раковина навешивается без модулей</t>
        </r>
      </text>
    </comment>
  </commentList>
</comments>
</file>

<file path=xl/sharedStrings.xml><?xml version="1.0" encoding="utf-8"?>
<sst xmlns="http://schemas.openxmlformats.org/spreadsheetml/2006/main" count="1052" uniqueCount="394">
  <si>
    <t>Высота, мм</t>
  </si>
  <si>
    <t>Глубина, мм</t>
  </si>
  <si>
    <t>Ширина, мм</t>
  </si>
  <si>
    <t>Вес брутто, кг</t>
  </si>
  <si>
    <t>Объем БРУТТО, м3</t>
  </si>
  <si>
    <t>Штрих - код, EAN13</t>
  </si>
  <si>
    <t>ИНТЕГРО</t>
  </si>
  <si>
    <t>Зеркало Интегро</t>
  </si>
  <si>
    <t>шт</t>
  </si>
  <si>
    <t xml:space="preserve">      1000</t>
  </si>
  <si>
    <t xml:space="preserve">        31</t>
  </si>
  <si>
    <t xml:space="preserve">       434</t>
  </si>
  <si>
    <t>Зеркало Интегро М</t>
  </si>
  <si>
    <t xml:space="preserve">      1300</t>
  </si>
  <si>
    <t>Модуль Интегро 100/ножки</t>
  </si>
  <si>
    <t xml:space="preserve">       370</t>
  </si>
  <si>
    <t xml:space="preserve">       500</t>
  </si>
  <si>
    <t>Модуль Интегро 60/ножки</t>
  </si>
  <si>
    <t xml:space="preserve">       600</t>
  </si>
  <si>
    <t>Модуль Интегро 80/ножки</t>
  </si>
  <si>
    <t xml:space="preserve">       800</t>
  </si>
  <si>
    <t>Модуль подв Интегро 100/ящик</t>
  </si>
  <si>
    <t xml:space="preserve">       230</t>
  </si>
  <si>
    <t>Модуль подв Интегро 60/ящик</t>
  </si>
  <si>
    <t>Модуль подв Интегро 80/ящик</t>
  </si>
  <si>
    <t xml:space="preserve">      1200</t>
  </si>
  <si>
    <t xml:space="preserve">      1600</t>
  </si>
  <si>
    <t xml:space="preserve">       300</t>
  </si>
  <si>
    <t xml:space="preserve">       400</t>
  </si>
  <si>
    <t>Полка консольная Интегро венге шпон</t>
  </si>
  <si>
    <t xml:space="preserve">        29</t>
  </si>
  <si>
    <t xml:space="preserve">       180</t>
  </si>
  <si>
    <t>Полка консольная Интегро орех шпон</t>
  </si>
  <si>
    <t xml:space="preserve">       690</t>
  </si>
  <si>
    <t>Раковина  DIVERTA 47 x 44 см белая</t>
  </si>
  <si>
    <t xml:space="preserve"> </t>
  </si>
  <si>
    <t>Раковина  FUEGO белая</t>
  </si>
  <si>
    <t>Раковина  KHROMA 40 х 40 белая</t>
  </si>
  <si>
    <t>Раковина  KHROMA 75 х 40 белая</t>
  </si>
  <si>
    <t>732722D000</t>
  </si>
  <si>
    <t>Раковина  TERRA белая</t>
  </si>
  <si>
    <t>Раковина  URBI 45 см белая</t>
  </si>
  <si>
    <t>Раковина-чаша BOL 42 см белая</t>
  </si>
  <si>
    <t>75A3446C00</t>
  </si>
  <si>
    <t>MOAI смеситель для раковины</t>
  </si>
  <si>
    <t>75A3036C00</t>
  </si>
  <si>
    <t>SINGLES PRO смес для рак</t>
  </si>
  <si>
    <t>75A7536C00</t>
  </si>
  <si>
    <t>SINGLES PRO смеситель для раковины</t>
  </si>
  <si>
    <t>75A4550C00</t>
  </si>
  <si>
    <t>THESIS Смеситель монтируемый в стену</t>
  </si>
  <si>
    <t>75A3450C00</t>
  </si>
  <si>
    <t>Смес-моноблок д/рак Thesis выс излив гиб</t>
  </si>
  <si>
    <t>75A3150C00</t>
  </si>
  <si>
    <t>Смеситель-моноблок д/рак Thesis с цепью</t>
  </si>
  <si>
    <t>РИЧМОНД</t>
  </si>
  <si>
    <t>Зеркальный шкаф "Ричмонд 100"</t>
  </si>
  <si>
    <t xml:space="preserve">       850</t>
  </si>
  <si>
    <t xml:space="preserve">       122</t>
  </si>
  <si>
    <t xml:space="preserve">      1004</t>
  </si>
  <si>
    <t>1A152602RD010</t>
  </si>
  <si>
    <t>Зеркальный шкаф Ричмонд 80</t>
  </si>
  <si>
    <t xml:space="preserve">       880</t>
  </si>
  <si>
    <t xml:space="preserve">       126</t>
  </si>
  <si>
    <t xml:space="preserve">       807</t>
  </si>
  <si>
    <t xml:space="preserve">       103</t>
  </si>
  <si>
    <t xml:space="preserve">        80</t>
  </si>
  <si>
    <t xml:space="preserve">       450</t>
  </si>
  <si>
    <t>Комплект кронштейнов "Ричмонд"</t>
  </si>
  <si>
    <t xml:space="preserve">       497</t>
  </si>
  <si>
    <t>Модуль подвесной "Ричмонд 100"</t>
  </si>
  <si>
    <t xml:space="preserve">       275</t>
  </si>
  <si>
    <t>Модуль подвесной "Ричмонд 100" черный глянец</t>
  </si>
  <si>
    <t>Модуль подвесной "Ричмонд 80"</t>
  </si>
  <si>
    <t>1A152301RD950</t>
  </si>
  <si>
    <t>Модуль подвесной Ричмонд 80 черн</t>
  </si>
  <si>
    <t>1A145503RD95L</t>
  </si>
  <si>
    <t xml:space="preserve">       210</t>
  </si>
  <si>
    <t>1A145503RD95P</t>
  </si>
  <si>
    <t>Шкаф одностворчатый "Ричмонд" левый</t>
  </si>
  <si>
    <t>Шкаф одностворчатый "Ричмонд" правый</t>
  </si>
  <si>
    <t>Новый артикул</t>
  </si>
  <si>
    <t>количество заказа</t>
  </si>
  <si>
    <t>код склада</t>
  </si>
  <si>
    <t>код поставшика</t>
  </si>
  <si>
    <t>01</t>
  </si>
  <si>
    <t>RU40</t>
  </si>
  <si>
    <t>1A139802IN010</t>
  </si>
  <si>
    <t>1A144402IN010</t>
  </si>
  <si>
    <t>1A142503IN010</t>
  </si>
  <si>
    <t>1A141203IN010</t>
  </si>
  <si>
    <t>1A143203IN010</t>
  </si>
  <si>
    <t>1A142403IN010</t>
  </si>
  <si>
    <t>1A141103IN010</t>
  </si>
  <si>
    <t>1A143103IN010</t>
  </si>
  <si>
    <t>1A141001INH10</t>
  </si>
  <si>
    <t>1A141001INH30</t>
  </si>
  <si>
    <t>1A142301INH10</t>
  </si>
  <si>
    <t>1A142801INH10</t>
  </si>
  <si>
    <t>1A142301INH30</t>
  </si>
  <si>
    <t>1A142801INH30</t>
  </si>
  <si>
    <t>1A143301INH10</t>
  </si>
  <si>
    <t>1A143401INH10</t>
  </si>
  <si>
    <t>1A143301INH30</t>
  </si>
  <si>
    <t>1A143401INH30</t>
  </si>
  <si>
    <t>1A143901INH10</t>
  </si>
  <si>
    <t>1A144001INH10</t>
  </si>
  <si>
    <t>1A143901INH30</t>
  </si>
  <si>
    <t>1A144001INH30</t>
  </si>
  <si>
    <t>1A142603INH10</t>
  </si>
  <si>
    <t>1A142703INH10</t>
  </si>
  <si>
    <t>1A142603INH30</t>
  </si>
  <si>
    <t>1A142703INH30</t>
  </si>
  <si>
    <t>1A142901INH10</t>
  </si>
  <si>
    <t>1A143001INH10</t>
  </si>
  <si>
    <t>1A142901INH30</t>
  </si>
  <si>
    <t>1A143001INH30</t>
  </si>
  <si>
    <t>1A139903INH10</t>
  </si>
  <si>
    <t>1A139903INH30</t>
  </si>
  <si>
    <t>1A145102RD010</t>
  </si>
  <si>
    <t>1A156103RD000</t>
  </si>
  <si>
    <t>1A145201RD010</t>
  </si>
  <si>
    <t>1A145201RD950</t>
  </si>
  <si>
    <t>1A152301RD010</t>
  </si>
  <si>
    <t>1A145503RD01L</t>
  </si>
  <si>
    <t>1A145503RD01R</t>
  </si>
  <si>
    <t>1A70593KRD010</t>
  </si>
  <si>
    <t>Раковина "Ричмонд" 800 белая</t>
  </si>
  <si>
    <t xml:space="preserve">       196</t>
  </si>
  <si>
    <t xml:space="preserve">       563</t>
  </si>
  <si>
    <t xml:space="preserve">       863</t>
  </si>
  <si>
    <t>1A70603KRD010</t>
  </si>
  <si>
    <t>Раковина "Ричмонд" 1000 белая</t>
  </si>
  <si>
    <t xml:space="preserve">       288</t>
  </si>
  <si>
    <t xml:space="preserve">       541</t>
  </si>
  <si>
    <t xml:space="preserve">      1139</t>
  </si>
  <si>
    <t>1A144303IN01L</t>
  </si>
  <si>
    <t>1A144303IN01R</t>
  </si>
  <si>
    <t>Шкаф навесной Интегро левый</t>
  </si>
  <si>
    <t>Шкаф навесной Интегро правый</t>
  </si>
  <si>
    <t>наименование</t>
  </si>
  <si>
    <t>старый артикул</t>
  </si>
  <si>
    <t>1398-2</t>
  </si>
  <si>
    <t>1444-2</t>
  </si>
  <si>
    <t>1411-3</t>
  </si>
  <si>
    <t>1412-3</t>
  </si>
  <si>
    <t>1431-3</t>
  </si>
  <si>
    <t>1432-3</t>
  </si>
  <si>
    <t>1425-3</t>
  </si>
  <si>
    <t>1424-3</t>
  </si>
  <si>
    <t>732722E000</t>
  </si>
  <si>
    <t>1A172202RD010</t>
  </si>
  <si>
    <t>Зеркало Ричмонд 100</t>
  </si>
  <si>
    <t xml:space="preserve">       911</t>
  </si>
  <si>
    <t xml:space="preserve">        76</t>
  </si>
  <si>
    <t xml:space="preserve">      1071</t>
  </si>
  <si>
    <t>4680209004137</t>
  </si>
  <si>
    <t>1A172202RD950</t>
  </si>
  <si>
    <t>Зеркало Ричмонд 100 чёрное</t>
  </si>
  <si>
    <t>4680209004113</t>
  </si>
  <si>
    <t>1A172102RD010</t>
  </si>
  <si>
    <t>Зеркало Ричмонд 80</t>
  </si>
  <si>
    <t xml:space="preserve">       871</t>
  </si>
  <si>
    <t>4680209004120</t>
  </si>
  <si>
    <t>1A172102RD950</t>
  </si>
  <si>
    <t>Зеркало Ричмонд 80 чёрное</t>
  </si>
  <si>
    <t>4680209004106</t>
  </si>
  <si>
    <t>РИМИНИ 100</t>
  </si>
  <si>
    <t>1369-2</t>
  </si>
  <si>
    <t>Зеркало "Римини 100"</t>
  </si>
  <si>
    <t xml:space="preserve">      1073</t>
  </si>
  <si>
    <t xml:space="preserve">       113</t>
  </si>
  <si>
    <t xml:space="preserve">       873</t>
  </si>
  <si>
    <t>4640002893055</t>
  </si>
  <si>
    <t>1A134501RNS10</t>
  </si>
  <si>
    <t>Т-у Римини 100 Ажур</t>
  </si>
  <si>
    <t xml:space="preserve">       568</t>
  </si>
  <si>
    <t xml:space="preserve">       518</t>
  </si>
  <si>
    <t xml:space="preserve">      1068</t>
  </si>
  <si>
    <t>4680209002317</t>
  </si>
  <si>
    <t>Раковина "Премьер М" 1000 белая</t>
  </si>
  <si>
    <t xml:space="preserve">       238</t>
  </si>
  <si>
    <t xml:space="preserve">       508</t>
  </si>
  <si>
    <t xml:space="preserve">      1063</t>
  </si>
  <si>
    <t>4640002895967</t>
  </si>
  <si>
    <t>1A134501RNS20</t>
  </si>
  <si>
    <t>Т-у Римини 100 Янтарь</t>
  </si>
  <si>
    <t>4680209002379</t>
  </si>
  <si>
    <t>РИМИНИ 80</t>
  </si>
  <si>
    <t>1A138301RNS10</t>
  </si>
  <si>
    <t>Т-у Римини 80 Ажур</t>
  </si>
  <si>
    <t xml:space="preserve">       868</t>
  </si>
  <si>
    <t>4680209002300</t>
  </si>
  <si>
    <t>Раковина "Премьер М" 800 белая</t>
  </si>
  <si>
    <t>4640002895981</t>
  </si>
  <si>
    <t>1A138301RNS20</t>
  </si>
  <si>
    <t>Т-у Римини 80 Янтарь</t>
  </si>
  <si>
    <t>4680209002362</t>
  </si>
  <si>
    <t>1A134603RNS10</t>
  </si>
  <si>
    <t xml:space="preserve">      1778</t>
  </si>
  <si>
    <t xml:space="preserve">       344</t>
  </si>
  <si>
    <t xml:space="preserve">       418</t>
  </si>
  <si>
    <t>4680209002324</t>
  </si>
  <si>
    <t>1A134603RNS20</t>
  </si>
  <si>
    <t>4680209002386</t>
  </si>
  <si>
    <t>1A136902RN010</t>
  </si>
  <si>
    <t>1A70473KPR010</t>
  </si>
  <si>
    <t>1A70493KPR010</t>
  </si>
  <si>
    <t>АЛЬТЕРНАТИВНЫЕ РАКОВИНЫ Римини 80</t>
  </si>
  <si>
    <t>АЛЬТЕРНАТИВНЫЕ РАКОВИНЫ Римини 100</t>
  </si>
  <si>
    <t>Ед изм</t>
  </si>
  <si>
    <t>1426-3SH135</t>
  </si>
  <si>
    <t>Модуль подвИнтегро 40 венге шпон</t>
  </si>
  <si>
    <t>1427-3SH135</t>
  </si>
  <si>
    <t>Модуль подвИнтегро 40 венге шпон/ящики</t>
  </si>
  <si>
    <t>1426-3SH139</t>
  </si>
  <si>
    <t>Модуль подвИнтегро 40 орех шпон</t>
  </si>
  <si>
    <t>1427-3SH139</t>
  </si>
  <si>
    <t>Модуль подвИнтегро 40 орех шпон/ящики</t>
  </si>
  <si>
    <t>1410-1SH135</t>
  </si>
  <si>
    <t>Модуль подв Интегро 60 венге шпон</t>
  </si>
  <si>
    <t>1410-1SH139</t>
  </si>
  <si>
    <t>Модуль подв Интегро 60 орех шпон</t>
  </si>
  <si>
    <t>1429-1SH135</t>
  </si>
  <si>
    <t>Модуль подвИнтегро 80 венге шпон</t>
  </si>
  <si>
    <t>1430-1SH135</t>
  </si>
  <si>
    <t>Модуль подвИнтегро 80 венге шпон/ящики</t>
  </si>
  <si>
    <t>1429-1SH139</t>
  </si>
  <si>
    <t>Модуль подвИнтегро 80 орех шпон</t>
  </si>
  <si>
    <t>1430-1SH139</t>
  </si>
  <si>
    <t>Модуль подвИнтегро 80 орех шпон/ящики</t>
  </si>
  <si>
    <t>1423-1SH135</t>
  </si>
  <si>
    <t>Модуль подвИнтегро 100 венге шпон</t>
  </si>
  <si>
    <t>1428-1SH135</t>
  </si>
  <si>
    <t>Модуль подвИнтегро 100 венге шпон/ящики</t>
  </si>
  <si>
    <t>1423-1SH139</t>
  </si>
  <si>
    <t>Модуль подвИнтегро 100 орех шпон</t>
  </si>
  <si>
    <t>1428-1SH139</t>
  </si>
  <si>
    <t>Модуль подвИнтегро 100 орех шпон/ящики</t>
  </si>
  <si>
    <t>1433-1SH135</t>
  </si>
  <si>
    <t>Модуль подвИнтегро 120 венге шпон</t>
  </si>
  <si>
    <t>1434-1SH135</t>
  </si>
  <si>
    <t>Модуль подвИнтегро 120 венге шпон/ящики</t>
  </si>
  <si>
    <t>1433-1SH139</t>
  </si>
  <si>
    <t>Модуль подвИнтегро 120 орех шпон</t>
  </si>
  <si>
    <t>1434-1SH139</t>
  </si>
  <si>
    <t>Модуль подвИнтегро 120 орех шпон/ящики</t>
  </si>
  <si>
    <t>1439-1SH135</t>
  </si>
  <si>
    <t>Модуль подвИнтегро 160 венге шпон</t>
  </si>
  <si>
    <t>1440-1SH135</t>
  </si>
  <si>
    <t>Модуль подвИнтегро 160 венге шпон/ящики</t>
  </si>
  <si>
    <t>1439-1SH139</t>
  </si>
  <si>
    <t>Модуль подвИнтегро 160 орех шпон</t>
  </si>
  <si>
    <t>1440-1SH139</t>
  </si>
  <si>
    <t>Модуль подвИнтегро 160 орех шпон/ящики</t>
  </si>
  <si>
    <t>1399-3SH135</t>
  </si>
  <si>
    <t>1399-3SH139</t>
  </si>
  <si>
    <t>Шкаф 1-створчатый Ричмонд чёр лев</t>
  </si>
  <si>
    <t>Шкаф 1-створчатый Ричмонд чёр прав</t>
  </si>
  <si>
    <t>47-R0101</t>
  </si>
  <si>
    <t>Шк-колонна подв Римини Ажур</t>
  </si>
  <si>
    <t>Шк-колонна подв Римини Янтарь</t>
  </si>
  <si>
    <t>ваш заказ</t>
  </si>
  <si>
    <t>Дополнительные комплектующие</t>
  </si>
  <si>
    <t>1A175905XX000</t>
  </si>
  <si>
    <t>Сифон PERLOC 300</t>
  </si>
  <si>
    <t xml:space="preserve"> ПРАЙС - ЛИСТ</t>
  </si>
  <si>
    <t>1A176102OD010</t>
  </si>
  <si>
    <t>1A176102ODG20</t>
  </si>
  <si>
    <t>1A163701OD010</t>
  </si>
  <si>
    <t>1A163701ODG20</t>
  </si>
  <si>
    <t>1A1637K0ODG20</t>
  </si>
  <si>
    <t>1A709331OD010</t>
  </si>
  <si>
    <t>1A1637K0OD010</t>
  </si>
  <si>
    <t>1A175803OD010</t>
  </si>
  <si>
    <t>1A175803ODG20</t>
  </si>
  <si>
    <t>ОНДИНА 100</t>
  </si>
  <si>
    <t>З-ш Ондина 100</t>
  </si>
  <si>
    <t>З-ш Ондина 100 графит</t>
  </si>
  <si>
    <t>Т-у Ондина 100</t>
  </si>
  <si>
    <t>Т-у Ондина 100 графит</t>
  </si>
  <si>
    <t>Набор: Т-у Ондина 100 графит/раковина</t>
  </si>
  <si>
    <t>Раковина Ондина 1000 Д белая</t>
  </si>
  <si>
    <t>Набор: Т-у Ондина 100/раковина</t>
  </si>
  <si>
    <t>Шкаф-колонна Ондина двустворчатая</t>
  </si>
  <si>
    <t>Шкаф-колонна Ондина двустворчатая графит</t>
  </si>
  <si>
    <t xml:space="preserve">       785</t>
  </si>
  <si>
    <t xml:space="preserve">       213</t>
  </si>
  <si>
    <t xml:space="preserve">      1062</t>
  </si>
  <si>
    <t>4680209006469</t>
  </si>
  <si>
    <t>4680209006414</t>
  </si>
  <si>
    <t xml:space="preserve">       477</t>
  </si>
  <si>
    <t xml:space="preserve">       996</t>
  </si>
  <si>
    <t xml:space="preserve">       442</t>
  </si>
  <si>
    <t>4680209006452</t>
  </si>
  <si>
    <t xml:space="preserve">       519</t>
  </si>
  <si>
    <t xml:space="preserve">       555</t>
  </si>
  <si>
    <t xml:space="preserve">      1058</t>
  </si>
  <si>
    <t>4680209006391</t>
  </si>
  <si>
    <t>набор</t>
  </si>
  <si>
    <t xml:space="preserve">       131</t>
  </si>
  <si>
    <t xml:space="preserve">       480</t>
  </si>
  <si>
    <t>4680209005110</t>
  </si>
  <si>
    <t xml:space="preserve">      1662</t>
  </si>
  <si>
    <t xml:space="preserve">       266</t>
  </si>
  <si>
    <t xml:space="preserve">       562</t>
  </si>
  <si>
    <t>4680209006476</t>
  </si>
  <si>
    <t>4680209006407</t>
  </si>
  <si>
    <t>МЕБЕЛЬ ДЛЯ ВАННЫХ КОМНАТ "ИНТЕГРО"</t>
  </si>
  <si>
    <t>ОНДИНА 80</t>
  </si>
  <si>
    <t>1A183502OD010</t>
  </si>
  <si>
    <t>З-ш Ондина 80</t>
  </si>
  <si>
    <t xml:space="preserve">       205</t>
  </si>
  <si>
    <t xml:space="preserve">       857</t>
  </si>
  <si>
    <t xml:space="preserve">       768</t>
  </si>
  <si>
    <t>1A183502ODG20</t>
  </si>
  <si>
    <t>З-ш Ондина 80 графит</t>
  </si>
  <si>
    <t>1A183401OD010</t>
  </si>
  <si>
    <t>Т-у Ондина 80</t>
  </si>
  <si>
    <t xml:space="preserve">       514</t>
  </si>
  <si>
    <t xml:space="preserve">       550</t>
  </si>
  <si>
    <t xml:space="preserve">       852</t>
  </si>
  <si>
    <t>1A183401ODG20</t>
  </si>
  <si>
    <t>Т-у Ондина 80 графит</t>
  </si>
  <si>
    <t>1A1834K0ODG20</t>
  </si>
  <si>
    <t>Набор: Т-у Ондина 80 графит/раковина</t>
  </si>
  <si>
    <t>1A710831OD010</t>
  </si>
  <si>
    <t>Раковина Ондина 800 Д белая</t>
  </si>
  <si>
    <t>1A1834K0OD010</t>
  </si>
  <si>
    <t>Набор: Т-у Ондина 80/раковина</t>
  </si>
  <si>
    <t>1A190002OD000</t>
  </si>
  <si>
    <t>Зеркало Ондина 100</t>
  </si>
  <si>
    <t xml:space="preserve">       102</t>
  </si>
  <si>
    <t xml:space="preserve">       993</t>
  </si>
  <si>
    <t>4680209007824</t>
  </si>
  <si>
    <t>1A188202OD000</t>
  </si>
  <si>
    <t>Зеркало Ондина 80</t>
  </si>
  <si>
    <t xml:space="preserve">       862</t>
  </si>
  <si>
    <t>4680209007497</t>
  </si>
  <si>
    <t>1A1345K0RNS10</t>
  </si>
  <si>
    <t>Набор: Т-у Римини 100 Ажур/раковина</t>
  </si>
  <si>
    <t>1A1345K0RNS20</t>
  </si>
  <si>
    <t>Набор: Т-у Римини 100 Янтарь/раковина</t>
  </si>
  <si>
    <t xml:space="preserve">       203</t>
  </si>
  <si>
    <t>4607044708952</t>
  </si>
  <si>
    <t>1A702531PR010</t>
  </si>
  <si>
    <t>1A1383K0RNS10</t>
  </si>
  <si>
    <t>Набор: Т-у Римини 80 Ажур/раковина</t>
  </si>
  <si>
    <t>1A1383K0RNS20</t>
  </si>
  <si>
    <t>Набор: Т-у Римини 80 Янтарь/раковина</t>
  </si>
  <si>
    <t xml:space="preserve">       198</t>
  </si>
  <si>
    <t xml:space="preserve">       513</t>
  </si>
  <si>
    <t xml:space="preserve">       858</t>
  </si>
  <si>
    <t>4640002891426</t>
  </si>
  <si>
    <t>49-R0101</t>
  </si>
  <si>
    <t>1A702831PR010</t>
  </si>
  <si>
    <t>28-R0101</t>
  </si>
  <si>
    <t>РаковинаПремьер 800 бел</t>
  </si>
  <si>
    <t>25-R0101</t>
  </si>
  <si>
    <t>РаковинаПремьер 1000 бел</t>
  </si>
  <si>
    <t>1A709231BL010</t>
  </si>
  <si>
    <t>1.A709.2.31B.L01.0</t>
  </si>
  <si>
    <t>Раковина Блент 800 Д белая</t>
  </si>
  <si>
    <t>4680209005097</t>
  </si>
  <si>
    <t>1A708031FB010</t>
  </si>
  <si>
    <t>Раковина Фабиа 800 белая</t>
  </si>
  <si>
    <t>4680209001747</t>
  </si>
  <si>
    <t>1A710931TI010</t>
  </si>
  <si>
    <t>1.A710.9.31T.I01.0</t>
  </si>
  <si>
    <t>Раковина Тина 800 белая</t>
  </si>
  <si>
    <t>4680209007077</t>
  </si>
  <si>
    <t>1A710431TI010</t>
  </si>
  <si>
    <t>1.A710.4.31T.I01.0</t>
  </si>
  <si>
    <t>Раковина Тина 1000 белая</t>
  </si>
  <si>
    <t>4680209007831</t>
  </si>
  <si>
    <t>1A708531BL010</t>
  </si>
  <si>
    <t>Раковина Блент Д 1000 белая</t>
  </si>
  <si>
    <t>4680209001440</t>
  </si>
  <si>
    <t xml:space="preserve">       248</t>
  </si>
  <si>
    <t>4680209006810</t>
  </si>
  <si>
    <t>4680209006827</t>
  </si>
  <si>
    <t>1A182401RD950</t>
  </si>
  <si>
    <t>4680209006803</t>
  </si>
  <si>
    <t>1A182401RD010</t>
  </si>
  <si>
    <t>4680209006797</t>
  </si>
  <si>
    <t>Модуль под раковину Ричмонд 80 черный с кронштейнами</t>
  </si>
  <si>
    <t>Модуль под раковину Ричмонд 80 с кронштейнами</t>
  </si>
  <si>
    <t>Модуль под раковину Ричмонд 100 с кронштейнами</t>
  </si>
  <si>
    <t>Модуль под раковину Ричмонд 100 черный с кронштейнами</t>
  </si>
  <si>
    <t>1A182501RD010</t>
  </si>
  <si>
    <t>1A182501RD950</t>
  </si>
  <si>
    <t>Прайс с 01/02/2016</t>
  </si>
  <si>
    <t xml:space="preserve">   ДЕЙСТВУЕТ С 01 февраля 2016 ГОДА Цены указаны в рублях РФ с учетом НДС</t>
  </si>
  <si>
    <t>Цена</t>
  </si>
</sst>
</file>

<file path=xl/styles.xml><?xml version="1.0" encoding="utf-8"?>
<styleSheet xmlns="http://schemas.openxmlformats.org/spreadsheetml/2006/main">
  <numFmts count="6">
    <numFmt numFmtId="164" formatCode="#,##0&quot;р.&quot;"/>
    <numFmt numFmtId="165" formatCode="#,##0.00&quot;т.&quot;"/>
    <numFmt numFmtId="166" formatCode="#,##0.0&quot;м3&quot;"/>
    <numFmt numFmtId="167" formatCode="0.0"/>
    <numFmt numFmtId="168" formatCode="#,##0.0"/>
    <numFmt numFmtId="169" formatCode="#,##0.000"/>
  </numFmts>
  <fonts count="44">
    <font>
      <sz val="8"/>
      <name val="Arial"/>
      <family val="2"/>
      <charset val="204"/>
    </font>
    <font>
      <b/>
      <sz val="9"/>
      <color indexed="12"/>
      <name val="Arial"/>
      <family val="2"/>
      <charset val="204"/>
    </font>
    <font>
      <sz val="9"/>
      <color indexed="12"/>
      <name val="Arial"/>
      <family val="2"/>
      <charset val="204"/>
    </font>
    <font>
      <b/>
      <sz val="9"/>
      <color indexed="16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8"/>
      <color indexed="16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4"/>
      <name val="Arial"/>
      <family val="2"/>
      <charset val="204"/>
    </font>
    <font>
      <sz val="11"/>
      <color indexed="12"/>
      <name val="Arial"/>
      <family val="2"/>
      <charset val="204"/>
    </font>
    <font>
      <sz val="9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20"/>
      <name val="Arial"/>
      <family val="2"/>
      <charset val="204"/>
    </font>
    <font>
      <sz val="11"/>
      <color indexed="19"/>
      <name val="Arial"/>
      <family val="2"/>
      <charset val="204"/>
    </font>
    <font>
      <sz val="8"/>
      <color indexed="19"/>
      <name val="Arial"/>
      <family val="2"/>
      <charset val="204"/>
    </font>
    <font>
      <sz val="9"/>
      <color indexed="19"/>
      <name val="Arial"/>
      <family val="2"/>
      <charset val="204"/>
    </font>
    <font>
      <b/>
      <sz val="8"/>
      <color indexed="81"/>
      <name val="Tahoma"/>
      <family val="2"/>
      <charset val="204"/>
    </font>
    <font>
      <u/>
      <sz val="7.2"/>
      <color theme="10"/>
      <name val="Arial"/>
      <family val="2"/>
      <charset val="204"/>
    </font>
    <font>
      <sz val="12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11"/>
      <color rgb="FF0070C0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sz val="8"/>
      <color theme="0"/>
      <name val="Arial"/>
      <family val="2"/>
      <charset val="204"/>
    </font>
    <font>
      <sz val="8"/>
      <color rgb="FF0070C0"/>
      <name val="Arial"/>
      <family val="2"/>
      <charset val="204"/>
    </font>
    <font>
      <sz val="9"/>
      <color theme="0"/>
      <name val="Arial"/>
      <family val="2"/>
      <charset val="204"/>
    </font>
    <font>
      <sz val="9"/>
      <color rgb="FF0070C0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00B050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8"/>
      <color rgb="FF00B050"/>
      <name val="Arial"/>
      <family val="2"/>
      <charset val="204"/>
    </font>
    <font>
      <sz val="9"/>
      <color rgb="FF00B050"/>
      <name val="Arial"/>
      <family val="2"/>
      <charset val="204"/>
    </font>
    <font>
      <b/>
      <sz val="12"/>
      <color rgb="FF00B050"/>
      <name val="Arial"/>
      <family val="2"/>
      <charset val="204"/>
    </font>
    <font>
      <b/>
      <sz val="20"/>
      <color rgb="FFFF000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12"/>
      <color indexed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horizontal="left"/>
    </xf>
    <xf numFmtId="0" fontId="20" fillId="0" borderId="0" applyNumberFormat="0" applyFill="0" applyBorder="0" applyAlignment="0" applyProtection="0">
      <alignment vertical="top"/>
      <protection locked="0"/>
    </xf>
    <xf numFmtId="0" fontId="42" fillId="0" borderId="0">
      <alignment horizontal="left"/>
    </xf>
    <xf numFmtId="0" fontId="42" fillId="0" borderId="0">
      <alignment horizontal="left"/>
    </xf>
    <xf numFmtId="0" fontId="42" fillId="0" borderId="0">
      <alignment horizontal="left"/>
    </xf>
  </cellStyleXfs>
  <cellXfs count="134"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1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164" fontId="21" fillId="2" borderId="0" xfId="0" applyNumberFormat="1" applyFont="1" applyFill="1" applyAlignment="1">
      <alignment horizontal="right"/>
    </xf>
    <xf numFmtId="0" fontId="5" fillId="0" borderId="0" xfId="0" applyFont="1" applyAlignment="1"/>
    <xf numFmtId="0" fontId="0" fillId="0" borderId="0" xfId="0" applyFont="1" applyAlignment="1"/>
    <xf numFmtId="1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right"/>
    </xf>
    <xf numFmtId="0" fontId="8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1" fontId="1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1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3" fillId="4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168" fontId="11" fillId="0" borderId="0" xfId="0" applyNumberFormat="1" applyFont="1" applyBorder="1" applyAlignment="1">
      <alignment horizontal="center" vertical="center"/>
    </xf>
    <xf numFmtId="168" fontId="11" fillId="0" borderId="0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center"/>
    </xf>
    <xf numFmtId="169" fontId="11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7" fillId="0" borderId="0" xfId="0" applyFont="1" applyBorder="1" applyAlignme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5" fillId="2" borderId="0" xfId="0" applyFont="1" applyFill="1" applyAlignment="1">
      <alignment horizontal="right"/>
    </xf>
    <xf numFmtId="0" fontId="0" fillId="2" borderId="0" xfId="0" applyFill="1" applyAlignment="1"/>
    <xf numFmtId="0" fontId="0" fillId="0" borderId="0" xfId="0" applyFill="1" applyAlignment="1"/>
    <xf numFmtId="0" fontId="0" fillId="0" borderId="0" xfId="0" applyFill="1" applyBorder="1" applyAlignment="1"/>
    <xf numFmtId="0" fontId="20" fillId="0" borderId="0" xfId="1" applyBorder="1" applyAlignment="1" applyProtection="1"/>
    <xf numFmtId="0" fontId="5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/>
    <xf numFmtId="0" fontId="5" fillId="0" borderId="0" xfId="0" applyFont="1" applyBorder="1" applyAlignment="1"/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/>
    <xf numFmtId="0" fontId="16" fillId="0" borderId="0" xfId="0" applyFont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28" fillId="4" borderId="0" xfId="0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right" vertical="center"/>
    </xf>
    <xf numFmtId="0" fontId="27" fillId="0" borderId="0" xfId="0" applyFont="1" applyBorder="1" applyAlignment="1"/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/>
    <xf numFmtId="1" fontId="0" fillId="0" borderId="0" xfId="0" applyNumberFormat="1" applyFont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right"/>
    </xf>
    <xf numFmtId="1" fontId="6" fillId="0" borderId="3" xfId="0" applyNumberFormat="1" applyFont="1" applyBorder="1" applyAlignment="1">
      <alignment horizontal="right" vertical="center" wrapText="1"/>
    </xf>
    <xf numFmtId="1" fontId="6" fillId="3" borderId="0" xfId="0" applyNumberFormat="1" applyFont="1" applyFill="1" applyBorder="1" applyAlignment="1">
      <alignment horizontal="right" vertical="center" wrapText="1"/>
    </xf>
    <xf numFmtId="1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 vertical="center"/>
    </xf>
    <xf numFmtId="1" fontId="31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65" fontId="32" fillId="2" borderId="0" xfId="0" applyNumberFormat="1" applyFont="1" applyFill="1" applyAlignment="1">
      <alignment horizontal="center"/>
    </xf>
    <xf numFmtId="166" fontId="32" fillId="2" borderId="0" xfId="0" applyNumberFormat="1" applyFont="1" applyFill="1" applyAlignment="1">
      <alignment horizontal="center"/>
    </xf>
    <xf numFmtId="167" fontId="11" fillId="0" borderId="0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/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2" fontId="34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horizontal="left" vertical="center"/>
    </xf>
    <xf numFmtId="0" fontId="36" fillId="4" borderId="0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right" vertical="center"/>
    </xf>
    <xf numFmtId="0" fontId="37" fillId="0" borderId="0" xfId="0" applyFont="1" applyBorder="1" applyAlignment="1"/>
    <xf numFmtId="0" fontId="35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right" vertical="center"/>
    </xf>
    <xf numFmtId="1" fontId="37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center" vertical="center"/>
    </xf>
    <xf numFmtId="168" fontId="35" fillId="0" borderId="0" xfId="0" applyNumberFormat="1" applyFont="1" applyBorder="1" applyAlignment="1">
      <alignment horizontal="center" vertical="center"/>
    </xf>
    <xf numFmtId="168" fontId="38" fillId="0" borderId="0" xfId="0" applyNumberFormat="1" applyFont="1" applyBorder="1" applyAlignment="1">
      <alignment horizontal="center" vertical="center"/>
    </xf>
    <xf numFmtId="0" fontId="37" fillId="0" borderId="0" xfId="0" applyFont="1" applyFill="1" applyBorder="1" applyAlignment="1"/>
    <xf numFmtId="0" fontId="37" fillId="0" borderId="0" xfId="0" applyFont="1" applyAlignment="1"/>
    <xf numFmtId="2" fontId="38" fillId="0" borderId="0" xfId="0" applyNumberFormat="1" applyFont="1" applyBorder="1" applyAlignment="1">
      <alignment horizontal="center" vertical="center"/>
    </xf>
    <xf numFmtId="1" fontId="37" fillId="0" borderId="0" xfId="0" applyNumberFormat="1" applyFont="1" applyBorder="1" applyAlignment="1">
      <alignment horizontal="right" vertical="center"/>
    </xf>
    <xf numFmtId="168" fontId="38" fillId="0" borderId="0" xfId="0" applyNumberFormat="1" applyFont="1" applyBorder="1" applyAlignment="1">
      <alignment horizontal="center"/>
    </xf>
    <xf numFmtId="169" fontId="38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0" fontId="38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Fill="1" applyAlignment="1"/>
    <xf numFmtId="0" fontId="0" fillId="0" borderId="0" xfId="0" applyFont="1" applyFill="1" applyBorder="1" applyAlignment="1"/>
    <xf numFmtId="0" fontId="0" fillId="0" borderId="0" xfId="0" applyFont="1" applyFill="1" applyAlignment="1"/>
    <xf numFmtId="0" fontId="41" fillId="0" borderId="0" xfId="0" applyFont="1" applyFill="1" applyBorder="1" applyAlignment="1"/>
    <xf numFmtId="0" fontId="41" fillId="0" borderId="0" xfId="0" applyFont="1" applyFill="1" applyAlignment="1"/>
    <xf numFmtId="49" fontId="5" fillId="0" borderId="0" xfId="0" applyNumberFormat="1" applyFont="1" applyFill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3" fontId="7" fillId="0" borderId="0" xfId="0" applyNumberFormat="1" applyFont="1" applyFill="1" applyBorder="1" applyAlignment="1">
      <alignment wrapText="1"/>
    </xf>
    <xf numFmtId="3" fontId="7" fillId="0" borderId="0" xfId="0" applyNumberFormat="1" applyFont="1" applyFill="1" applyAlignment="1">
      <alignment wrapText="1"/>
    </xf>
    <xf numFmtId="3" fontId="5" fillId="0" borderId="0" xfId="4" applyNumberFormat="1" applyFont="1" applyFill="1" applyBorder="1" applyAlignment="1">
      <alignment wrapText="1"/>
    </xf>
    <xf numFmtId="0" fontId="7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1" fontId="10" fillId="0" borderId="0" xfId="0" applyNumberFormat="1" applyFont="1" applyBorder="1" applyAlignment="1"/>
    <xf numFmtId="3" fontId="43" fillId="0" borderId="3" xfId="0" applyNumberFormat="1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 2" xfId="2"/>
    <cellStyle name="Обычный 2 3" xfId="3"/>
    <cellStyle name="Обычный 2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quaton.ru/admin/include/images/upload/image/Sifon_Madrid.JPG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J172"/>
  <sheetViews>
    <sheetView tabSelected="1" zoomScale="85" zoomScaleNormal="85" workbookViewId="0">
      <pane ySplit="7" topLeftCell="A8" activePane="bottomLeft" state="frozen"/>
      <selection pane="bottomLeft" activeCell="I14" sqref="I14"/>
    </sheetView>
  </sheetViews>
  <sheetFormatPr defaultRowHeight="12.75"/>
  <cols>
    <col min="1" max="1" width="20.1640625" customWidth="1"/>
    <col min="2" max="2" width="24.6640625" hidden="1" customWidth="1"/>
    <col min="3" max="3" width="14" bestFit="1" customWidth="1"/>
    <col min="4" max="4" width="3.83203125" hidden="1" customWidth="1"/>
    <col min="5" max="5" width="13.6640625" hidden="1" customWidth="1"/>
    <col min="6" max="8" width="1.83203125" customWidth="1"/>
    <col min="9" max="9" width="49.6640625" customWidth="1"/>
    <col min="10" max="10" width="8.1640625" bestFit="1" customWidth="1"/>
    <col min="11" max="11" width="9.83203125" hidden="1" customWidth="1"/>
    <col min="12" max="13" width="10" hidden="1" customWidth="1"/>
    <col min="14" max="14" width="16" style="81" customWidth="1"/>
    <col min="15" max="15" width="13.1640625" style="81" customWidth="1"/>
    <col min="16" max="16" width="19.33203125" style="47" hidden="1" customWidth="1"/>
    <col min="17" max="17" width="18.1640625" customWidth="1"/>
    <col min="18" max="18" width="15.5" customWidth="1"/>
    <col min="19" max="19" width="10.83203125" style="123" customWidth="1"/>
    <col min="20" max="20" width="10.83203125" style="126" customWidth="1"/>
    <col min="21" max="35" width="10.83203125" style="123" customWidth="1"/>
    <col min="36" max="36" width="10.33203125" style="118"/>
  </cols>
  <sheetData>
    <row r="1" spans="1:36" s="10" customFormat="1" ht="7.5" customHeight="1">
      <c r="A1" s="30"/>
      <c r="B1" s="57"/>
      <c r="C1" s="30"/>
      <c r="D1" s="30"/>
      <c r="E1" s="30"/>
      <c r="F1" s="58"/>
      <c r="G1" s="54"/>
      <c r="H1" s="53"/>
      <c r="I1" s="53"/>
      <c r="J1" s="53"/>
      <c r="K1" s="53"/>
      <c r="L1" s="53"/>
      <c r="M1" s="53"/>
      <c r="N1" s="80"/>
      <c r="O1" s="80"/>
      <c r="P1" s="70"/>
      <c r="Q1" s="12"/>
      <c r="S1" s="121"/>
      <c r="T1" s="126"/>
      <c r="U1" s="123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16"/>
    </row>
    <row r="2" spans="1:36" s="10" customFormat="1" ht="26.25" customHeight="1">
      <c r="A2" s="130" t="s">
        <v>266</v>
      </c>
      <c r="B2" s="131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2"/>
      <c r="S2" s="121"/>
      <c r="T2" s="126"/>
      <c r="U2" s="123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16"/>
    </row>
    <row r="3" spans="1:36" s="10" customFormat="1">
      <c r="A3" s="128" t="s">
        <v>392</v>
      </c>
      <c r="B3" s="129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"/>
      <c r="S3" s="121"/>
      <c r="T3" s="126"/>
      <c r="U3" s="123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16"/>
    </row>
    <row r="4" spans="1:36" s="10" customFormat="1">
      <c r="A4" s="50"/>
      <c r="B4" s="48"/>
      <c r="C4" s="45"/>
      <c r="D4" s="46"/>
      <c r="E4" s="46"/>
      <c r="J4" s="49"/>
      <c r="K4" s="11"/>
      <c r="L4" s="11"/>
      <c r="M4" s="11"/>
      <c r="N4" s="81"/>
      <c r="O4" s="81"/>
      <c r="P4" s="69"/>
      <c r="Q4" s="114"/>
      <c r="S4" s="121"/>
      <c r="T4" s="126"/>
      <c r="U4" s="123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16"/>
    </row>
    <row r="5" spans="1:36" ht="17.25" customHeight="1" thickBot="1">
      <c r="A5" s="9"/>
      <c r="B5" s="9"/>
      <c r="C5" s="5">
        <f>SUM(C8:C65536)</f>
        <v>0</v>
      </c>
      <c r="D5" s="51"/>
      <c r="E5" s="51"/>
      <c r="F5" s="52"/>
      <c r="G5" s="52"/>
      <c r="H5" s="52"/>
      <c r="I5" s="6" t="s">
        <v>262</v>
      </c>
      <c r="J5" s="7"/>
      <c r="K5" s="7"/>
      <c r="L5" s="7"/>
      <c r="M5" s="7"/>
      <c r="N5" s="82">
        <f>SUMPRODUCT(C9:C65536,N9:N65536)/1000</f>
        <v>0</v>
      </c>
      <c r="O5" s="83">
        <f>SUMPRODUCT(C9:C65536,O9:O65536)</f>
        <v>0</v>
      </c>
      <c r="P5" s="71"/>
      <c r="Q5" s="8">
        <f>SUMPRODUCT(C9:C138,Q9:Q138)</f>
        <v>0</v>
      </c>
      <c r="R5" s="8"/>
      <c r="S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16"/>
    </row>
    <row r="6" spans="1:36" ht="66.75" customHeight="1" thickBot="1">
      <c r="A6" s="13" t="s">
        <v>81</v>
      </c>
      <c r="B6" s="41" t="s">
        <v>141</v>
      </c>
      <c r="C6" s="14" t="s">
        <v>82</v>
      </c>
      <c r="D6" s="15" t="s">
        <v>83</v>
      </c>
      <c r="E6" s="15" t="s">
        <v>84</v>
      </c>
      <c r="F6" s="1"/>
      <c r="G6" s="1"/>
      <c r="H6" s="1"/>
      <c r="I6" s="2" t="s">
        <v>140</v>
      </c>
      <c r="J6" s="3" t="s">
        <v>210</v>
      </c>
      <c r="K6" s="16" t="s">
        <v>0</v>
      </c>
      <c r="L6" s="16" t="s">
        <v>1</v>
      </c>
      <c r="M6" s="16" t="s">
        <v>2</v>
      </c>
      <c r="N6" s="4" t="s">
        <v>3</v>
      </c>
      <c r="O6" s="4" t="s">
        <v>4</v>
      </c>
      <c r="P6" s="72" t="s">
        <v>5</v>
      </c>
      <c r="Q6" s="17" t="s">
        <v>391</v>
      </c>
      <c r="R6" s="133" t="s">
        <v>393</v>
      </c>
      <c r="S6" s="121"/>
      <c r="T6" s="124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16"/>
    </row>
    <row r="7" spans="1:36" ht="18">
      <c r="A7" s="18"/>
      <c r="B7" s="18"/>
      <c r="C7" s="20"/>
      <c r="D7" s="21"/>
      <c r="E7" s="21"/>
      <c r="F7" s="22" t="s">
        <v>308</v>
      </c>
      <c r="G7" s="19"/>
      <c r="H7" s="19"/>
      <c r="I7" s="24"/>
      <c r="J7" s="23"/>
      <c r="K7" s="24"/>
      <c r="L7" s="24"/>
      <c r="M7" s="24"/>
      <c r="N7" s="25"/>
      <c r="O7" s="25"/>
      <c r="P7" s="73"/>
      <c r="Q7" s="26"/>
      <c r="S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16"/>
    </row>
    <row r="8" spans="1:36" s="30" customFormat="1">
      <c r="A8" s="27"/>
      <c r="B8" s="27"/>
      <c r="C8" s="28"/>
      <c r="D8" s="29" t="s">
        <v>85</v>
      </c>
      <c r="E8" s="29" t="s">
        <v>86</v>
      </c>
      <c r="G8" s="27" t="s">
        <v>6</v>
      </c>
      <c r="J8" s="33"/>
      <c r="N8" s="84"/>
      <c r="O8" s="85"/>
      <c r="P8" s="74"/>
      <c r="Q8" s="32"/>
      <c r="S8" s="122"/>
      <c r="T8" s="125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17"/>
    </row>
    <row r="9" spans="1:36" s="34" customFormat="1" ht="14.25">
      <c r="A9" s="31" t="s">
        <v>87</v>
      </c>
      <c r="B9" s="31" t="s">
        <v>142</v>
      </c>
      <c r="C9" s="28"/>
      <c r="D9" s="29" t="s">
        <v>85</v>
      </c>
      <c r="E9" s="29" t="s">
        <v>86</v>
      </c>
      <c r="G9" s="30"/>
      <c r="H9" s="31" t="s">
        <v>7</v>
      </c>
      <c r="I9" s="31"/>
      <c r="J9" s="33" t="s">
        <v>8</v>
      </c>
      <c r="K9" s="30" t="s">
        <v>9</v>
      </c>
      <c r="L9" s="30" t="s">
        <v>10</v>
      </c>
      <c r="M9" s="30" t="s">
        <v>11</v>
      </c>
      <c r="N9" s="35">
        <v>14.1</v>
      </c>
      <c r="O9" s="37">
        <v>8.4000000000000005E-2</v>
      </c>
      <c r="P9" s="74">
        <v>4640002897954</v>
      </c>
      <c r="Q9" s="127">
        <v>11208.678400000001</v>
      </c>
      <c r="R9" s="132">
        <f>Q9*0.95</f>
        <v>10648.244479999999</v>
      </c>
      <c r="S9" s="122"/>
      <c r="T9" s="125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19"/>
    </row>
    <row r="10" spans="1:36" s="30" customFormat="1" ht="14.25">
      <c r="A10" s="31" t="s">
        <v>88</v>
      </c>
      <c r="B10" s="31" t="s">
        <v>143</v>
      </c>
      <c r="C10" s="28"/>
      <c r="D10" s="29" t="s">
        <v>85</v>
      </c>
      <c r="E10" s="29" t="s">
        <v>86</v>
      </c>
      <c r="H10" s="31" t="s">
        <v>12</v>
      </c>
      <c r="I10" s="31"/>
      <c r="J10" s="33" t="s">
        <v>8</v>
      </c>
      <c r="K10" s="30" t="s">
        <v>13</v>
      </c>
      <c r="L10" s="30" t="s">
        <v>10</v>
      </c>
      <c r="M10" s="30" t="s">
        <v>11</v>
      </c>
      <c r="N10" s="35">
        <v>17.100000000000001</v>
      </c>
      <c r="O10" s="37">
        <v>0.107</v>
      </c>
      <c r="P10" s="74">
        <v>4640002897947</v>
      </c>
      <c r="Q10" s="127">
        <v>11994.086399999998</v>
      </c>
      <c r="R10" s="132">
        <f t="shared" ref="R10:R73" si="0">Q10*0.95</f>
        <v>11394.382079999998</v>
      </c>
      <c r="S10" s="122"/>
      <c r="T10" s="125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17"/>
    </row>
    <row r="11" spans="1:36" ht="14.25">
      <c r="A11" s="31" t="s">
        <v>109</v>
      </c>
      <c r="B11" s="31" t="s">
        <v>211</v>
      </c>
      <c r="C11" s="28"/>
      <c r="D11" s="29" t="s">
        <v>85</v>
      </c>
      <c r="E11" s="29" t="s">
        <v>86</v>
      </c>
      <c r="F11" s="30"/>
      <c r="G11" s="30"/>
      <c r="H11" s="31" t="s">
        <v>212</v>
      </c>
      <c r="I11" s="31"/>
      <c r="J11" s="33" t="s">
        <v>8</v>
      </c>
      <c r="K11" s="30" t="s">
        <v>22</v>
      </c>
      <c r="L11" s="30" t="s">
        <v>27</v>
      </c>
      <c r="M11" s="30" t="s">
        <v>28</v>
      </c>
      <c r="N11" s="36">
        <v>12.7</v>
      </c>
      <c r="O11" s="37">
        <v>5.0999999999999997E-2</v>
      </c>
      <c r="P11" s="74">
        <v>4640002897718</v>
      </c>
      <c r="Q11" s="127">
        <v>4905.0240000000003</v>
      </c>
      <c r="R11" s="132">
        <f t="shared" si="0"/>
        <v>4659.7727999999997</v>
      </c>
      <c r="S11" s="122"/>
      <c r="T11" s="125"/>
      <c r="U11" s="122"/>
    </row>
    <row r="12" spans="1:36" ht="14.25">
      <c r="A12" s="31" t="s">
        <v>110</v>
      </c>
      <c r="B12" s="31" t="s">
        <v>213</v>
      </c>
      <c r="C12" s="28"/>
      <c r="D12" s="29" t="s">
        <v>85</v>
      </c>
      <c r="E12" s="29" t="s">
        <v>86</v>
      </c>
      <c r="F12" s="30"/>
      <c r="G12" s="30"/>
      <c r="H12" s="31" t="s">
        <v>214</v>
      </c>
      <c r="I12" s="31"/>
      <c r="J12" s="33" t="s">
        <v>8</v>
      </c>
      <c r="K12" s="30" t="s">
        <v>22</v>
      </c>
      <c r="L12" s="30" t="s">
        <v>27</v>
      </c>
      <c r="M12" s="30" t="s">
        <v>28</v>
      </c>
      <c r="N12" s="36">
        <v>15.3</v>
      </c>
      <c r="O12" s="37">
        <v>5.0999999999999997E-2</v>
      </c>
      <c r="P12" s="74">
        <v>4640002897671</v>
      </c>
      <c r="Q12" s="127">
        <v>8823.0015999999996</v>
      </c>
      <c r="R12" s="132">
        <f t="shared" si="0"/>
        <v>8381.8515199999983</v>
      </c>
      <c r="S12" s="122"/>
      <c r="T12" s="125"/>
      <c r="U12" s="122"/>
    </row>
    <row r="13" spans="1:36" ht="14.25">
      <c r="A13" s="31" t="s">
        <v>111</v>
      </c>
      <c r="B13" s="31" t="s">
        <v>215</v>
      </c>
      <c r="C13" s="28"/>
      <c r="D13" s="29" t="s">
        <v>85</v>
      </c>
      <c r="E13" s="29" t="s">
        <v>86</v>
      </c>
      <c r="F13" s="30"/>
      <c r="G13" s="30"/>
      <c r="H13" s="31" t="s">
        <v>216</v>
      </c>
      <c r="I13" s="31"/>
      <c r="J13" s="33" t="s">
        <v>8</v>
      </c>
      <c r="K13" s="30" t="s">
        <v>22</v>
      </c>
      <c r="L13" s="30" t="s">
        <v>27</v>
      </c>
      <c r="M13" s="30" t="s">
        <v>28</v>
      </c>
      <c r="N13" s="36">
        <v>8.27</v>
      </c>
      <c r="O13" s="37">
        <v>5.0999999999999997E-2</v>
      </c>
      <c r="P13" s="74">
        <v>4640002898685</v>
      </c>
      <c r="Q13" s="127">
        <v>5655.6927999999998</v>
      </c>
      <c r="R13" s="132">
        <f t="shared" si="0"/>
        <v>5372.90816</v>
      </c>
      <c r="S13" s="122"/>
      <c r="T13" s="125"/>
      <c r="U13" s="122"/>
    </row>
    <row r="14" spans="1:36" ht="14.25">
      <c r="A14" s="31" t="s">
        <v>112</v>
      </c>
      <c r="B14" s="31" t="s">
        <v>217</v>
      </c>
      <c r="C14" s="28"/>
      <c r="D14" s="29" t="s">
        <v>85</v>
      </c>
      <c r="E14" s="29" t="s">
        <v>86</v>
      </c>
      <c r="F14" s="30"/>
      <c r="G14" s="30"/>
      <c r="H14" s="31" t="s">
        <v>218</v>
      </c>
      <c r="I14" s="31"/>
      <c r="J14" s="33" t="s">
        <v>8</v>
      </c>
      <c r="K14" s="30" t="s">
        <v>22</v>
      </c>
      <c r="L14" s="30" t="s">
        <v>27</v>
      </c>
      <c r="M14" s="30" t="s">
        <v>28</v>
      </c>
      <c r="N14" s="36">
        <v>12.7</v>
      </c>
      <c r="O14" s="37">
        <v>5.0999999999999997E-2</v>
      </c>
      <c r="P14" s="74">
        <v>4640002898692</v>
      </c>
      <c r="Q14" s="127">
        <v>8023.2448000000004</v>
      </c>
      <c r="R14" s="132">
        <f t="shared" si="0"/>
        <v>7622.0825599999998</v>
      </c>
      <c r="S14" s="122"/>
      <c r="T14" s="125"/>
      <c r="U14" s="122"/>
    </row>
    <row r="15" spans="1:36" ht="14.25">
      <c r="A15" s="31" t="s">
        <v>95</v>
      </c>
      <c r="B15" s="31" t="s">
        <v>219</v>
      </c>
      <c r="C15" s="28"/>
      <c r="D15" s="29" t="s">
        <v>85</v>
      </c>
      <c r="E15" s="29" t="s">
        <v>86</v>
      </c>
      <c r="F15" s="30"/>
      <c r="G15" s="30"/>
      <c r="H15" s="31" t="s">
        <v>220</v>
      </c>
      <c r="I15" s="31"/>
      <c r="J15" s="33" t="s">
        <v>8</v>
      </c>
      <c r="K15" s="30" t="s">
        <v>22</v>
      </c>
      <c r="L15" s="30" t="s">
        <v>16</v>
      </c>
      <c r="M15" s="30" t="s">
        <v>18</v>
      </c>
      <c r="N15" s="39">
        <v>22</v>
      </c>
      <c r="O15" s="37">
        <v>0.113</v>
      </c>
      <c r="P15" s="74">
        <v>4640002897695</v>
      </c>
      <c r="Q15" s="127">
        <v>10752.5376</v>
      </c>
      <c r="R15" s="132">
        <f t="shared" si="0"/>
        <v>10214.91072</v>
      </c>
      <c r="S15" s="122"/>
      <c r="T15" s="125"/>
      <c r="U15" s="122"/>
    </row>
    <row r="16" spans="1:36" ht="14.25">
      <c r="A16" s="31" t="s">
        <v>96</v>
      </c>
      <c r="B16" s="31" t="s">
        <v>221</v>
      </c>
      <c r="C16" s="28"/>
      <c r="D16" s="29" t="s">
        <v>85</v>
      </c>
      <c r="E16" s="29" t="s">
        <v>86</v>
      </c>
      <c r="F16" s="30"/>
      <c r="G16" s="30"/>
      <c r="H16" s="31" t="s">
        <v>222</v>
      </c>
      <c r="I16" s="31"/>
      <c r="J16" s="33" t="s">
        <v>8</v>
      </c>
      <c r="K16" s="30" t="s">
        <v>22</v>
      </c>
      <c r="L16" s="30" t="s">
        <v>16</v>
      </c>
      <c r="M16" s="30" t="s">
        <v>18</v>
      </c>
      <c r="N16" s="39">
        <v>22</v>
      </c>
      <c r="O16" s="37">
        <v>0.113</v>
      </c>
      <c r="P16" s="74">
        <v>4640002898678</v>
      </c>
      <c r="Q16" s="127">
        <v>12455.5136</v>
      </c>
      <c r="R16" s="132">
        <f t="shared" si="0"/>
        <v>11832.73792</v>
      </c>
      <c r="S16" s="122"/>
      <c r="T16" s="125"/>
      <c r="U16" s="122"/>
    </row>
    <row r="17" spans="1:21" ht="14.25">
      <c r="A17" s="31" t="s">
        <v>93</v>
      </c>
      <c r="B17" s="31" t="s">
        <v>144</v>
      </c>
      <c r="C17" s="28"/>
      <c r="D17" s="29" t="s">
        <v>85</v>
      </c>
      <c r="E17" s="29" t="s">
        <v>86</v>
      </c>
      <c r="F17" s="30"/>
      <c r="G17" s="30"/>
      <c r="H17" s="31" t="s">
        <v>23</v>
      </c>
      <c r="I17" s="31"/>
      <c r="J17" s="33" t="s">
        <v>8</v>
      </c>
      <c r="K17" s="30" t="s">
        <v>22</v>
      </c>
      <c r="L17" s="30" t="s">
        <v>16</v>
      </c>
      <c r="M17" s="30" t="s">
        <v>18</v>
      </c>
      <c r="N17" s="36">
        <v>27.8</v>
      </c>
      <c r="O17" s="37">
        <v>0.113</v>
      </c>
      <c r="P17" s="74">
        <v>4640002897794</v>
      </c>
      <c r="Q17" s="127">
        <v>14514.943999999998</v>
      </c>
      <c r="R17" s="132">
        <f t="shared" si="0"/>
        <v>13789.196799999998</v>
      </c>
      <c r="S17" s="122"/>
      <c r="T17" s="125"/>
      <c r="U17" s="122"/>
    </row>
    <row r="18" spans="1:21" ht="14.25">
      <c r="A18" s="31" t="s">
        <v>90</v>
      </c>
      <c r="B18" s="31" t="s">
        <v>145</v>
      </c>
      <c r="C18" s="28"/>
      <c r="D18" s="29" t="s">
        <v>85</v>
      </c>
      <c r="E18" s="29" t="s">
        <v>86</v>
      </c>
      <c r="F18" s="30"/>
      <c r="G18" s="30"/>
      <c r="H18" s="31" t="s">
        <v>17</v>
      </c>
      <c r="I18" s="31"/>
      <c r="J18" s="33" t="s">
        <v>8</v>
      </c>
      <c r="K18" s="30" t="s">
        <v>18</v>
      </c>
      <c r="L18" s="30" t="s">
        <v>16</v>
      </c>
      <c r="M18" s="30" t="s">
        <v>15</v>
      </c>
      <c r="N18" s="36">
        <v>34.799999999999997</v>
      </c>
      <c r="O18" s="37">
        <v>0.16500000000000001</v>
      </c>
      <c r="P18" s="74">
        <v>4640002899262</v>
      </c>
      <c r="Q18" s="127">
        <v>21881.919999999998</v>
      </c>
      <c r="R18" s="132">
        <f t="shared" si="0"/>
        <v>20787.823999999997</v>
      </c>
      <c r="S18" s="122"/>
      <c r="T18" s="125"/>
      <c r="U18" s="122"/>
    </row>
    <row r="19" spans="1:21" ht="14.25">
      <c r="A19" s="31" t="s">
        <v>94</v>
      </c>
      <c r="B19" s="31" t="s">
        <v>146</v>
      </c>
      <c r="C19" s="28"/>
      <c r="D19" s="29" t="s">
        <v>85</v>
      </c>
      <c r="E19" s="29" t="s">
        <v>86</v>
      </c>
      <c r="F19" s="30"/>
      <c r="G19" s="30"/>
      <c r="H19" s="31" t="s">
        <v>24</v>
      </c>
      <c r="I19" s="31"/>
      <c r="J19" s="33" t="s">
        <v>8</v>
      </c>
      <c r="K19" s="30" t="s">
        <v>22</v>
      </c>
      <c r="L19" s="30" t="s">
        <v>16</v>
      </c>
      <c r="M19" s="30" t="s">
        <v>20</v>
      </c>
      <c r="N19" s="39">
        <v>32</v>
      </c>
      <c r="O19" s="37">
        <v>0.14699999999999999</v>
      </c>
      <c r="P19" s="74">
        <v>4640002897664</v>
      </c>
      <c r="Q19" s="127">
        <v>16768.460800000001</v>
      </c>
      <c r="R19" s="132">
        <f t="shared" si="0"/>
        <v>15930.037759999999</v>
      </c>
      <c r="S19" s="122"/>
      <c r="T19" s="125"/>
      <c r="U19" s="122"/>
    </row>
    <row r="20" spans="1:21" ht="14.25">
      <c r="A20" s="31" t="s">
        <v>91</v>
      </c>
      <c r="B20" s="31" t="s">
        <v>147</v>
      </c>
      <c r="C20" s="28"/>
      <c r="D20" s="29" t="s">
        <v>85</v>
      </c>
      <c r="E20" s="29" t="s">
        <v>86</v>
      </c>
      <c r="F20" s="30"/>
      <c r="G20" s="30"/>
      <c r="H20" s="31" t="s">
        <v>19</v>
      </c>
      <c r="I20" s="31"/>
      <c r="J20" s="33" t="s">
        <v>8</v>
      </c>
      <c r="K20" s="30" t="s">
        <v>15</v>
      </c>
      <c r="L20" s="30" t="s">
        <v>16</v>
      </c>
      <c r="M20" s="30" t="s">
        <v>20</v>
      </c>
      <c r="N20" s="36">
        <v>42.2</v>
      </c>
      <c r="O20" s="37">
        <v>0.216</v>
      </c>
      <c r="P20" s="74">
        <v>4640002897633</v>
      </c>
      <c r="Q20" s="127">
        <v>22881.804799999998</v>
      </c>
      <c r="R20" s="132">
        <f t="shared" si="0"/>
        <v>21737.714559999997</v>
      </c>
      <c r="S20" s="122"/>
      <c r="T20" s="125"/>
      <c r="U20" s="122"/>
    </row>
    <row r="21" spans="1:21" ht="14.25">
      <c r="A21" s="31" t="s">
        <v>113</v>
      </c>
      <c r="B21" s="31" t="s">
        <v>223</v>
      </c>
      <c r="C21" s="28"/>
      <c r="D21" s="29" t="s">
        <v>85</v>
      </c>
      <c r="E21" s="29" t="s">
        <v>86</v>
      </c>
      <c r="F21" s="30"/>
      <c r="G21" s="30"/>
      <c r="H21" s="31" t="s">
        <v>224</v>
      </c>
      <c r="I21" s="31"/>
      <c r="J21" s="33" t="s">
        <v>8</v>
      </c>
      <c r="K21" s="30" t="s">
        <v>22</v>
      </c>
      <c r="L21" s="30" t="s">
        <v>16</v>
      </c>
      <c r="M21" s="30" t="s">
        <v>20</v>
      </c>
      <c r="N21" s="39">
        <v>31</v>
      </c>
      <c r="O21" s="37">
        <v>0.14699999999999999</v>
      </c>
      <c r="P21" s="74">
        <v>4640002899408</v>
      </c>
      <c r="Q21" s="127">
        <v>15468.761599999998</v>
      </c>
      <c r="R21" s="132">
        <f t="shared" si="0"/>
        <v>14695.323519999998</v>
      </c>
      <c r="S21" s="122"/>
      <c r="T21" s="125"/>
      <c r="U21" s="122"/>
    </row>
    <row r="22" spans="1:21" ht="14.25">
      <c r="A22" s="31" t="s">
        <v>114</v>
      </c>
      <c r="B22" s="31" t="s">
        <v>225</v>
      </c>
      <c r="C22" s="28"/>
      <c r="D22" s="29" t="s">
        <v>85</v>
      </c>
      <c r="E22" s="29" t="s">
        <v>86</v>
      </c>
      <c r="F22" s="30"/>
      <c r="G22" s="30"/>
      <c r="H22" s="31" t="s">
        <v>226</v>
      </c>
      <c r="I22" s="31"/>
      <c r="J22" s="33" t="s">
        <v>8</v>
      </c>
      <c r="K22" s="30" t="s">
        <v>22</v>
      </c>
      <c r="L22" s="30" t="s">
        <v>16</v>
      </c>
      <c r="M22" s="30" t="s">
        <v>20</v>
      </c>
      <c r="N22" s="36">
        <v>29.88</v>
      </c>
      <c r="O22" s="37">
        <v>0.14699999999999999</v>
      </c>
      <c r="P22" s="74">
        <v>4640002898395</v>
      </c>
      <c r="Q22" s="127">
        <v>19811.161600000003</v>
      </c>
      <c r="R22" s="132">
        <f t="shared" si="0"/>
        <v>18820.603520000001</v>
      </c>
      <c r="S22" s="122"/>
      <c r="T22" s="125"/>
      <c r="U22" s="122"/>
    </row>
    <row r="23" spans="1:21" ht="14.25">
      <c r="A23" s="31" t="s">
        <v>115</v>
      </c>
      <c r="B23" s="31" t="s">
        <v>227</v>
      </c>
      <c r="C23" s="28"/>
      <c r="D23" s="29" t="s">
        <v>85</v>
      </c>
      <c r="E23" s="29" t="s">
        <v>86</v>
      </c>
      <c r="F23" s="30"/>
      <c r="G23" s="30"/>
      <c r="H23" s="31" t="s">
        <v>228</v>
      </c>
      <c r="I23" s="31"/>
      <c r="J23" s="33" t="s">
        <v>8</v>
      </c>
      <c r="K23" s="30" t="s">
        <v>22</v>
      </c>
      <c r="L23" s="30" t="s">
        <v>16</v>
      </c>
      <c r="M23" s="30" t="s">
        <v>20</v>
      </c>
      <c r="N23" s="39">
        <v>31</v>
      </c>
      <c r="O23" s="37">
        <v>0.14699999999999999</v>
      </c>
      <c r="P23" s="74">
        <v>4640002899415</v>
      </c>
      <c r="Q23" s="127">
        <v>17548.582399999999</v>
      </c>
      <c r="R23" s="132">
        <f t="shared" si="0"/>
        <v>16671.153279999999</v>
      </c>
      <c r="S23" s="122"/>
      <c r="T23" s="125"/>
      <c r="U23" s="122"/>
    </row>
    <row r="24" spans="1:21" ht="14.25">
      <c r="A24" s="31" t="s">
        <v>116</v>
      </c>
      <c r="B24" s="31" t="s">
        <v>229</v>
      </c>
      <c r="C24" s="28"/>
      <c r="D24" s="29" t="s">
        <v>85</v>
      </c>
      <c r="E24" s="29" t="s">
        <v>86</v>
      </c>
      <c r="F24" s="30"/>
      <c r="G24" s="30"/>
      <c r="H24" s="31" t="s">
        <v>230</v>
      </c>
      <c r="I24" s="31"/>
      <c r="J24" s="33" t="s">
        <v>8</v>
      </c>
      <c r="K24" s="30" t="s">
        <v>22</v>
      </c>
      <c r="L24" s="30" t="s">
        <v>16</v>
      </c>
      <c r="M24" s="30" t="s">
        <v>20</v>
      </c>
      <c r="N24" s="36">
        <v>29.88</v>
      </c>
      <c r="O24" s="37">
        <v>0.14699999999999999</v>
      </c>
      <c r="P24" s="74">
        <v>4640002898708</v>
      </c>
      <c r="Q24" s="127">
        <v>22442.278399999999</v>
      </c>
      <c r="R24" s="132">
        <f t="shared" si="0"/>
        <v>21320.164479999999</v>
      </c>
      <c r="S24" s="122"/>
      <c r="T24" s="125"/>
      <c r="U24" s="122"/>
    </row>
    <row r="25" spans="1:21" ht="14.25">
      <c r="B25" s="31"/>
      <c r="C25" s="28"/>
      <c r="P25" s="69"/>
      <c r="Q25" s="127"/>
      <c r="R25" s="132">
        <f t="shared" si="0"/>
        <v>0</v>
      </c>
      <c r="T25" s="125"/>
      <c r="U25" s="122"/>
    </row>
    <row r="26" spans="1:21" ht="14.25">
      <c r="A26" s="31" t="s">
        <v>89</v>
      </c>
      <c r="B26" s="31" t="s">
        <v>148</v>
      </c>
      <c r="C26" s="28"/>
      <c r="D26" s="29" t="s">
        <v>85</v>
      </c>
      <c r="E26" s="29" t="s">
        <v>86</v>
      </c>
      <c r="F26" s="30"/>
      <c r="G26" s="30"/>
      <c r="H26" s="31" t="s">
        <v>14</v>
      </c>
      <c r="I26" s="31"/>
      <c r="J26" s="33" t="s">
        <v>8</v>
      </c>
      <c r="K26" s="30" t="s">
        <v>15</v>
      </c>
      <c r="L26" s="30" t="s">
        <v>16</v>
      </c>
      <c r="M26" s="30" t="s">
        <v>9</v>
      </c>
      <c r="N26" s="39">
        <v>42</v>
      </c>
      <c r="O26" s="37">
        <v>0.26400000000000001</v>
      </c>
      <c r="P26" s="74">
        <v>4640002899286</v>
      </c>
      <c r="Q26" s="127">
        <v>24600.639999999999</v>
      </c>
      <c r="R26" s="132">
        <f t="shared" si="0"/>
        <v>23370.607999999997</v>
      </c>
      <c r="S26" s="122"/>
      <c r="T26" s="125"/>
      <c r="U26" s="122"/>
    </row>
    <row r="27" spans="1:21" ht="14.25">
      <c r="A27" s="31" t="s">
        <v>92</v>
      </c>
      <c r="B27" s="31" t="s">
        <v>149</v>
      </c>
      <c r="C27" s="28"/>
      <c r="D27" s="29" t="s">
        <v>85</v>
      </c>
      <c r="E27" s="29" t="s">
        <v>86</v>
      </c>
      <c r="F27" s="30"/>
      <c r="G27" s="30"/>
      <c r="H27" s="31" t="s">
        <v>21</v>
      </c>
      <c r="I27" s="31"/>
      <c r="J27" s="33" t="s">
        <v>8</v>
      </c>
      <c r="K27" s="30" t="s">
        <v>22</v>
      </c>
      <c r="L27" s="30" t="s">
        <v>16</v>
      </c>
      <c r="M27" s="30" t="s">
        <v>9</v>
      </c>
      <c r="N27" s="36">
        <v>35.1</v>
      </c>
      <c r="O27" s="37">
        <v>0.18</v>
      </c>
      <c r="P27" s="74">
        <v>4640002899279</v>
      </c>
      <c r="Q27" s="127">
        <v>18694.220799999999</v>
      </c>
      <c r="R27" s="132">
        <f t="shared" si="0"/>
        <v>17759.509759999997</v>
      </c>
      <c r="S27" s="122"/>
      <c r="T27" s="125"/>
      <c r="U27" s="122"/>
    </row>
    <row r="28" spans="1:21" ht="14.25">
      <c r="A28" s="31" t="s">
        <v>97</v>
      </c>
      <c r="B28" s="31" t="s">
        <v>231</v>
      </c>
      <c r="C28" s="28"/>
      <c r="D28" s="29" t="s">
        <v>85</v>
      </c>
      <c r="E28" s="29" t="s">
        <v>86</v>
      </c>
      <c r="F28" s="30"/>
      <c r="G28" s="30"/>
      <c r="H28" s="31" t="s">
        <v>232</v>
      </c>
      <c r="I28" s="31"/>
      <c r="J28" s="33" t="s">
        <v>8</v>
      </c>
      <c r="K28" s="30" t="s">
        <v>22</v>
      </c>
      <c r="L28" s="30" t="s">
        <v>16</v>
      </c>
      <c r="M28" s="30" t="s">
        <v>9</v>
      </c>
      <c r="N28" s="36">
        <v>35.799999999999997</v>
      </c>
      <c r="O28" s="37">
        <v>0.18</v>
      </c>
      <c r="P28" s="74">
        <v>4640002899422</v>
      </c>
      <c r="Q28" s="127">
        <v>20455.3472</v>
      </c>
      <c r="R28" s="132">
        <f t="shared" si="0"/>
        <v>19432.579839999999</v>
      </c>
      <c r="S28" s="122"/>
      <c r="T28" s="125"/>
      <c r="U28" s="122"/>
    </row>
    <row r="29" spans="1:21" ht="14.25">
      <c r="A29" s="31" t="s">
        <v>98</v>
      </c>
      <c r="B29" s="31" t="s">
        <v>233</v>
      </c>
      <c r="C29" s="28"/>
      <c r="D29" s="29" t="s">
        <v>85</v>
      </c>
      <c r="E29" s="29" t="s">
        <v>86</v>
      </c>
      <c r="F29" s="30"/>
      <c r="G29" s="30"/>
      <c r="H29" s="31" t="s">
        <v>234</v>
      </c>
      <c r="I29" s="31"/>
      <c r="J29" s="33" t="s">
        <v>8</v>
      </c>
      <c r="K29" s="30" t="s">
        <v>22</v>
      </c>
      <c r="L29" s="30" t="s">
        <v>16</v>
      </c>
      <c r="M29" s="30" t="s">
        <v>9</v>
      </c>
      <c r="N29" s="36">
        <v>35.799999999999997</v>
      </c>
      <c r="O29" s="37">
        <v>0.18</v>
      </c>
      <c r="P29" s="74">
        <v>4640002899385</v>
      </c>
      <c r="Q29" s="127">
        <v>26649.497599999999</v>
      </c>
      <c r="R29" s="132">
        <f t="shared" si="0"/>
        <v>25317.022719999997</v>
      </c>
      <c r="S29" s="122"/>
      <c r="T29" s="125"/>
      <c r="U29" s="122"/>
    </row>
    <row r="30" spans="1:21" ht="14.25">
      <c r="A30" s="31" t="s">
        <v>99</v>
      </c>
      <c r="B30" s="31" t="s">
        <v>235</v>
      </c>
      <c r="C30" s="28"/>
      <c r="D30" s="29" t="s">
        <v>85</v>
      </c>
      <c r="E30" s="29" t="s">
        <v>86</v>
      </c>
      <c r="F30" s="30"/>
      <c r="G30" s="30"/>
      <c r="H30" s="31" t="s">
        <v>236</v>
      </c>
      <c r="I30" s="31"/>
      <c r="J30" s="33" t="s">
        <v>8</v>
      </c>
      <c r="K30" s="30" t="s">
        <v>22</v>
      </c>
      <c r="L30" s="30" t="s">
        <v>16</v>
      </c>
      <c r="M30" s="30" t="s">
        <v>9</v>
      </c>
      <c r="N30" s="36">
        <v>35.799999999999997</v>
      </c>
      <c r="O30" s="37">
        <v>0.18</v>
      </c>
      <c r="P30" s="74">
        <v>4640002899439</v>
      </c>
      <c r="Q30" s="127">
        <v>24019.891199999998</v>
      </c>
      <c r="R30" s="132">
        <f t="shared" si="0"/>
        <v>22818.896639999999</v>
      </c>
      <c r="S30" s="122"/>
      <c r="T30" s="125"/>
      <c r="U30" s="122"/>
    </row>
    <row r="31" spans="1:21" ht="14.25">
      <c r="A31" s="31" t="s">
        <v>100</v>
      </c>
      <c r="B31" s="31" t="s">
        <v>237</v>
      </c>
      <c r="C31" s="28"/>
      <c r="D31" s="29" t="s">
        <v>85</v>
      </c>
      <c r="E31" s="29" t="s">
        <v>86</v>
      </c>
      <c r="F31" s="30"/>
      <c r="G31" s="30"/>
      <c r="H31" s="31" t="s">
        <v>238</v>
      </c>
      <c r="I31" s="31"/>
      <c r="J31" s="33" t="s">
        <v>8</v>
      </c>
      <c r="K31" s="30" t="s">
        <v>22</v>
      </c>
      <c r="L31" s="30" t="s">
        <v>16</v>
      </c>
      <c r="M31" s="30" t="s">
        <v>9</v>
      </c>
      <c r="N31" s="36">
        <v>35.799999999999997</v>
      </c>
      <c r="O31" s="37">
        <v>0.18</v>
      </c>
      <c r="P31" s="74">
        <v>4640002899392</v>
      </c>
      <c r="Q31" s="127">
        <v>29808.499200000002</v>
      </c>
      <c r="R31" s="132">
        <f t="shared" si="0"/>
        <v>28318.074240000002</v>
      </c>
      <c r="S31" s="122"/>
      <c r="T31" s="125"/>
      <c r="U31" s="122"/>
    </row>
    <row r="32" spans="1:21" ht="14.25">
      <c r="A32" s="31" t="s">
        <v>101</v>
      </c>
      <c r="B32" s="31" t="s">
        <v>239</v>
      </c>
      <c r="C32" s="28"/>
      <c r="D32" s="29" t="s">
        <v>85</v>
      </c>
      <c r="E32" s="29" t="s">
        <v>86</v>
      </c>
      <c r="F32" s="30"/>
      <c r="G32" s="30"/>
      <c r="H32" s="31" t="s">
        <v>240</v>
      </c>
      <c r="I32" s="31"/>
      <c r="J32" s="33" t="s">
        <v>8</v>
      </c>
      <c r="K32" s="30" t="s">
        <v>22</v>
      </c>
      <c r="L32" s="30" t="s">
        <v>16</v>
      </c>
      <c r="M32" s="30" t="s">
        <v>25</v>
      </c>
      <c r="N32" s="36">
        <v>39.200000000000003</v>
      </c>
      <c r="O32" s="37">
        <v>0.215</v>
      </c>
      <c r="P32" s="74">
        <v>4640002899347</v>
      </c>
      <c r="Q32" s="127">
        <v>25163.264000000003</v>
      </c>
      <c r="R32" s="132">
        <f t="shared" si="0"/>
        <v>23905.1008</v>
      </c>
      <c r="S32" s="122"/>
      <c r="T32" s="125"/>
      <c r="U32" s="122"/>
    </row>
    <row r="33" spans="1:21" ht="14.25">
      <c r="A33" s="31" t="s">
        <v>102</v>
      </c>
      <c r="B33" s="31" t="s">
        <v>241</v>
      </c>
      <c r="C33" s="28"/>
      <c r="D33" s="29" t="s">
        <v>85</v>
      </c>
      <c r="E33" s="29" t="s">
        <v>86</v>
      </c>
      <c r="F33" s="30"/>
      <c r="G33" s="30"/>
      <c r="H33" s="31" t="s">
        <v>242</v>
      </c>
      <c r="I33" s="31"/>
      <c r="J33" s="33" t="s">
        <v>8</v>
      </c>
      <c r="K33" s="30" t="s">
        <v>22</v>
      </c>
      <c r="L33" s="30" t="s">
        <v>16</v>
      </c>
      <c r="M33" s="30" t="s">
        <v>25</v>
      </c>
      <c r="N33" s="36">
        <v>40.5</v>
      </c>
      <c r="O33" s="37">
        <v>0.215</v>
      </c>
      <c r="P33" s="74">
        <v>4640002899361</v>
      </c>
      <c r="Q33" s="127">
        <v>31291.712</v>
      </c>
      <c r="R33" s="132">
        <f t="shared" si="0"/>
        <v>29727.126399999997</v>
      </c>
      <c r="S33" s="122"/>
      <c r="T33" s="125"/>
      <c r="U33" s="122"/>
    </row>
    <row r="34" spans="1:21" ht="14.25">
      <c r="A34" s="31" t="s">
        <v>103</v>
      </c>
      <c r="B34" s="31" t="s">
        <v>243</v>
      </c>
      <c r="C34" s="28"/>
      <c r="D34" s="29" t="s">
        <v>85</v>
      </c>
      <c r="E34" s="29" t="s">
        <v>86</v>
      </c>
      <c r="F34" s="30"/>
      <c r="G34" s="30"/>
      <c r="H34" s="31" t="s">
        <v>244</v>
      </c>
      <c r="I34" s="31"/>
      <c r="J34" s="33" t="s">
        <v>8</v>
      </c>
      <c r="K34" s="30" t="s">
        <v>22</v>
      </c>
      <c r="L34" s="30" t="s">
        <v>16</v>
      </c>
      <c r="M34" s="30" t="s">
        <v>25</v>
      </c>
      <c r="N34" s="36">
        <v>39.200000000000003</v>
      </c>
      <c r="O34" s="37">
        <v>0.215</v>
      </c>
      <c r="P34" s="74">
        <v>4640002899354</v>
      </c>
      <c r="Q34" s="127">
        <v>29297.984</v>
      </c>
      <c r="R34" s="132">
        <f t="shared" si="0"/>
        <v>27833.084800000001</v>
      </c>
      <c r="S34" s="122"/>
      <c r="T34" s="125"/>
      <c r="U34" s="122"/>
    </row>
    <row r="35" spans="1:21" ht="14.25">
      <c r="A35" s="31" t="s">
        <v>104</v>
      </c>
      <c r="B35" s="31" t="s">
        <v>245</v>
      </c>
      <c r="C35" s="28"/>
      <c r="D35" s="29" t="s">
        <v>85</v>
      </c>
      <c r="E35" s="29" t="s">
        <v>86</v>
      </c>
      <c r="F35" s="30"/>
      <c r="G35" s="30"/>
      <c r="H35" s="31" t="s">
        <v>246</v>
      </c>
      <c r="I35" s="31"/>
      <c r="J35" s="33" t="s">
        <v>8</v>
      </c>
      <c r="K35" s="30" t="s">
        <v>22</v>
      </c>
      <c r="L35" s="30" t="s">
        <v>16</v>
      </c>
      <c r="M35" s="30" t="s">
        <v>25</v>
      </c>
      <c r="N35" s="36">
        <v>40.5</v>
      </c>
      <c r="O35" s="37">
        <v>0.215</v>
      </c>
      <c r="P35" s="74">
        <v>4640002899378</v>
      </c>
      <c r="Q35" s="127">
        <v>35100.940799999997</v>
      </c>
      <c r="R35" s="132">
        <f t="shared" si="0"/>
        <v>33345.893759999992</v>
      </c>
      <c r="S35" s="122"/>
      <c r="T35" s="125"/>
      <c r="U35" s="122"/>
    </row>
    <row r="36" spans="1:21" ht="14.25">
      <c r="A36" s="31" t="s">
        <v>105</v>
      </c>
      <c r="B36" s="31" t="s">
        <v>247</v>
      </c>
      <c r="C36" s="28"/>
      <c r="D36" s="29" t="s">
        <v>85</v>
      </c>
      <c r="E36" s="29" t="s">
        <v>86</v>
      </c>
      <c r="F36" s="30"/>
      <c r="G36" s="30"/>
      <c r="H36" s="31" t="s">
        <v>248</v>
      </c>
      <c r="I36" s="31"/>
      <c r="J36" s="33" t="s">
        <v>8</v>
      </c>
      <c r="K36" s="30" t="s">
        <v>22</v>
      </c>
      <c r="L36" s="30" t="s">
        <v>16</v>
      </c>
      <c r="M36" s="30" t="s">
        <v>26</v>
      </c>
      <c r="N36" s="36">
        <v>50.2</v>
      </c>
      <c r="O36" s="37">
        <v>0.28000000000000003</v>
      </c>
      <c r="P36" s="74">
        <v>4640002899446</v>
      </c>
      <c r="Q36" s="127">
        <v>30186.8544</v>
      </c>
      <c r="R36" s="132">
        <f t="shared" si="0"/>
        <v>28677.51168</v>
      </c>
      <c r="S36" s="122"/>
      <c r="T36" s="125"/>
      <c r="U36" s="122"/>
    </row>
    <row r="37" spans="1:21" ht="14.25">
      <c r="A37" s="31" t="s">
        <v>106</v>
      </c>
      <c r="B37" s="31" t="s">
        <v>249</v>
      </c>
      <c r="C37" s="28"/>
      <c r="D37" s="29" t="s">
        <v>85</v>
      </c>
      <c r="E37" s="29" t="s">
        <v>86</v>
      </c>
      <c r="F37" s="30"/>
      <c r="G37" s="30"/>
      <c r="H37" s="31" t="s">
        <v>250</v>
      </c>
      <c r="I37" s="31"/>
      <c r="J37" s="33" t="s">
        <v>8</v>
      </c>
      <c r="K37" s="30" t="s">
        <v>22</v>
      </c>
      <c r="L37" s="30" t="s">
        <v>16</v>
      </c>
      <c r="M37" s="30" t="s">
        <v>26</v>
      </c>
      <c r="N37" s="36">
        <v>51.5</v>
      </c>
      <c r="O37" s="37">
        <v>0.28199999999999997</v>
      </c>
      <c r="P37" s="74">
        <v>4640002898418</v>
      </c>
      <c r="Q37" s="127">
        <v>33401.7408</v>
      </c>
      <c r="R37" s="132">
        <f t="shared" si="0"/>
        <v>31731.653759999997</v>
      </c>
      <c r="S37" s="122"/>
      <c r="T37" s="125"/>
      <c r="U37" s="122"/>
    </row>
    <row r="38" spans="1:21" ht="14.25">
      <c r="A38" s="31" t="s">
        <v>107</v>
      </c>
      <c r="B38" s="31" t="s">
        <v>251</v>
      </c>
      <c r="C38" s="28"/>
      <c r="D38" s="29" t="s">
        <v>85</v>
      </c>
      <c r="E38" s="29" t="s">
        <v>86</v>
      </c>
      <c r="F38" s="30"/>
      <c r="G38" s="30"/>
      <c r="H38" s="31" t="s">
        <v>252</v>
      </c>
      <c r="I38" s="31"/>
      <c r="J38" s="33" t="s">
        <v>8</v>
      </c>
      <c r="K38" s="30" t="s">
        <v>22</v>
      </c>
      <c r="L38" s="30" t="s">
        <v>16</v>
      </c>
      <c r="M38" s="30" t="s">
        <v>26</v>
      </c>
      <c r="N38" s="36">
        <v>50.2</v>
      </c>
      <c r="O38" s="37">
        <v>0.28000000000000003</v>
      </c>
      <c r="P38" s="74">
        <v>4640002899453</v>
      </c>
      <c r="Q38" s="127">
        <v>35274.6368</v>
      </c>
      <c r="R38" s="132">
        <f t="shared" si="0"/>
        <v>33510.90496</v>
      </c>
      <c r="S38" s="122"/>
      <c r="T38" s="125"/>
      <c r="U38" s="122"/>
    </row>
    <row r="39" spans="1:21" ht="14.25">
      <c r="A39" s="31" t="s">
        <v>108</v>
      </c>
      <c r="B39" s="31" t="s">
        <v>253</v>
      </c>
      <c r="C39" s="28"/>
      <c r="D39" s="29" t="s">
        <v>85</v>
      </c>
      <c r="E39" s="29" t="s">
        <v>86</v>
      </c>
      <c r="F39" s="30"/>
      <c r="G39" s="30"/>
      <c r="H39" s="31" t="s">
        <v>254</v>
      </c>
      <c r="I39" s="31"/>
      <c r="J39" s="33" t="s">
        <v>8</v>
      </c>
      <c r="K39" s="30" t="s">
        <v>22</v>
      </c>
      <c r="L39" s="30" t="s">
        <v>16</v>
      </c>
      <c r="M39" s="30" t="s">
        <v>26</v>
      </c>
      <c r="N39" s="36">
        <v>51.5</v>
      </c>
      <c r="O39" s="37">
        <v>0.28199999999999997</v>
      </c>
      <c r="P39" s="74">
        <v>4640002898715</v>
      </c>
      <c r="Q39" s="127">
        <v>38327.910400000001</v>
      </c>
      <c r="R39" s="132">
        <f t="shared" si="0"/>
        <v>36411.514880000002</v>
      </c>
      <c r="S39" s="122"/>
      <c r="T39" s="125"/>
      <c r="U39" s="122"/>
    </row>
    <row r="40" spans="1:21" ht="14.25">
      <c r="A40" s="31" t="s">
        <v>117</v>
      </c>
      <c r="B40" s="31" t="s">
        <v>255</v>
      </c>
      <c r="C40" s="28"/>
      <c r="D40" s="29" t="s">
        <v>85</v>
      </c>
      <c r="E40" s="29" t="s">
        <v>86</v>
      </c>
      <c r="F40" s="30"/>
      <c r="G40" s="30"/>
      <c r="H40" s="31" t="s">
        <v>29</v>
      </c>
      <c r="I40" s="31"/>
      <c r="J40" s="33" t="s">
        <v>8</v>
      </c>
      <c r="K40" s="30" t="s">
        <v>30</v>
      </c>
      <c r="L40" s="30" t="s">
        <v>31</v>
      </c>
      <c r="M40" s="30" t="s">
        <v>28</v>
      </c>
      <c r="N40" s="36">
        <v>2.2000000000000002</v>
      </c>
      <c r="O40" s="40">
        <v>4.0000000000000001E-3</v>
      </c>
      <c r="P40" s="74">
        <v>4640002897770</v>
      </c>
      <c r="Q40" s="127">
        <v>1068.6079999999999</v>
      </c>
      <c r="R40" s="132">
        <f t="shared" si="0"/>
        <v>1015.1775999999999</v>
      </c>
      <c r="S40" s="122"/>
      <c r="T40" s="125"/>
      <c r="U40" s="122"/>
    </row>
    <row r="41" spans="1:21" ht="14.25">
      <c r="A41" s="31" t="s">
        <v>118</v>
      </c>
      <c r="B41" s="31" t="s">
        <v>256</v>
      </c>
      <c r="C41" s="28"/>
      <c r="D41" s="29" t="s">
        <v>85</v>
      </c>
      <c r="E41" s="29" t="s">
        <v>86</v>
      </c>
      <c r="F41" s="30"/>
      <c r="G41" s="30"/>
      <c r="H41" s="31" t="s">
        <v>32</v>
      </c>
      <c r="I41" s="31"/>
      <c r="J41" s="33" t="s">
        <v>8</v>
      </c>
      <c r="K41" s="30" t="s">
        <v>30</v>
      </c>
      <c r="L41" s="30" t="s">
        <v>31</v>
      </c>
      <c r="M41" s="30" t="s">
        <v>28</v>
      </c>
      <c r="N41" s="36">
        <v>2.2000000000000002</v>
      </c>
      <c r="O41" s="40">
        <v>4.0000000000000001E-3</v>
      </c>
      <c r="P41" s="74">
        <v>4640002898661</v>
      </c>
      <c r="Q41" s="127">
        <v>1339.7248000000002</v>
      </c>
      <c r="R41" s="132">
        <f t="shared" si="0"/>
        <v>1272.73856</v>
      </c>
      <c r="S41" s="122"/>
      <c r="T41" s="125"/>
      <c r="U41" s="122"/>
    </row>
    <row r="42" spans="1:21" ht="14.25">
      <c r="A42" s="31" t="s">
        <v>136</v>
      </c>
      <c r="B42" s="31" t="s">
        <v>136</v>
      </c>
      <c r="C42" s="28"/>
      <c r="D42" s="29" t="s">
        <v>85</v>
      </c>
      <c r="E42" s="29" t="s">
        <v>86</v>
      </c>
      <c r="F42" s="30"/>
      <c r="G42" s="30"/>
      <c r="H42" s="31" t="s">
        <v>138</v>
      </c>
      <c r="I42" s="31"/>
      <c r="J42" s="33" t="s">
        <v>8</v>
      </c>
      <c r="K42" s="30" t="s">
        <v>33</v>
      </c>
      <c r="L42" s="30" t="s">
        <v>27</v>
      </c>
      <c r="M42" s="30" t="s">
        <v>28</v>
      </c>
      <c r="N42" s="39">
        <v>21.9</v>
      </c>
      <c r="O42" s="37">
        <v>0.13</v>
      </c>
      <c r="P42" s="74">
        <v>4680209002393</v>
      </c>
      <c r="Q42" s="127">
        <v>8960.4480000000003</v>
      </c>
      <c r="R42" s="132">
        <f t="shared" si="0"/>
        <v>8512.4256000000005</v>
      </c>
      <c r="S42" s="122"/>
      <c r="T42" s="125"/>
      <c r="U42" s="122"/>
    </row>
    <row r="43" spans="1:21" ht="14.25">
      <c r="A43" s="31" t="s">
        <v>137</v>
      </c>
      <c r="B43" s="31" t="s">
        <v>137</v>
      </c>
      <c r="C43" s="28"/>
      <c r="D43" s="29" t="s">
        <v>85</v>
      </c>
      <c r="E43" s="29" t="s">
        <v>86</v>
      </c>
      <c r="F43" s="30"/>
      <c r="G43" s="30"/>
      <c r="H43" s="31" t="s">
        <v>139</v>
      </c>
      <c r="I43" s="31"/>
      <c r="J43" s="33" t="s">
        <v>8</v>
      </c>
      <c r="K43" s="30" t="s">
        <v>33</v>
      </c>
      <c r="L43" s="30" t="s">
        <v>27</v>
      </c>
      <c r="M43" s="30" t="s">
        <v>28</v>
      </c>
      <c r="N43" s="39">
        <v>21.9</v>
      </c>
      <c r="O43" s="37">
        <v>0.13</v>
      </c>
      <c r="P43" s="74">
        <v>4680209002409</v>
      </c>
      <c r="Q43" s="127">
        <v>8960.4480000000003</v>
      </c>
      <c r="R43" s="132">
        <f t="shared" si="0"/>
        <v>8512.4256000000005</v>
      </c>
      <c r="S43" s="122"/>
      <c r="T43" s="125"/>
      <c r="U43" s="122"/>
    </row>
    <row r="44" spans="1:21" ht="14.25">
      <c r="A44" s="31"/>
      <c r="B44" s="31"/>
      <c r="C44" s="28"/>
      <c r="D44" s="29"/>
      <c r="E44" s="29"/>
      <c r="F44" s="30"/>
      <c r="G44" s="30"/>
      <c r="H44" s="31"/>
      <c r="I44" s="31"/>
      <c r="J44" s="33"/>
      <c r="K44" s="30"/>
      <c r="L44" s="30"/>
      <c r="M44" s="30"/>
      <c r="N44" s="39"/>
      <c r="O44" s="37"/>
      <c r="P44" s="74"/>
      <c r="Q44" s="127"/>
      <c r="R44" s="132">
        <f t="shared" si="0"/>
        <v>0</v>
      </c>
      <c r="T44" s="125"/>
      <c r="U44" s="122"/>
    </row>
    <row r="45" spans="1:21" ht="14.25">
      <c r="A45" s="31">
        <v>7327111000</v>
      </c>
      <c r="B45" s="31"/>
      <c r="C45" s="28"/>
      <c r="D45" s="29" t="s">
        <v>85</v>
      </c>
      <c r="E45" s="29" t="s">
        <v>86</v>
      </c>
      <c r="F45" s="30"/>
      <c r="G45" s="30"/>
      <c r="H45" s="31" t="s">
        <v>34</v>
      </c>
      <c r="I45" s="31"/>
      <c r="J45" s="33" t="s">
        <v>8</v>
      </c>
      <c r="K45" s="30" t="s">
        <v>35</v>
      </c>
      <c r="L45" s="30" t="s">
        <v>35</v>
      </c>
      <c r="M45" s="30" t="s">
        <v>35</v>
      </c>
      <c r="N45" s="36">
        <v>14</v>
      </c>
      <c r="O45" s="40">
        <v>3.1E-2</v>
      </c>
      <c r="P45" s="74">
        <v>4680209000221</v>
      </c>
      <c r="Q45" s="127">
        <v>6532.48</v>
      </c>
      <c r="R45" s="132">
        <f t="shared" si="0"/>
        <v>6205.8559999999989</v>
      </c>
      <c r="S45" s="122"/>
      <c r="T45" s="125"/>
      <c r="U45" s="122"/>
    </row>
    <row r="46" spans="1:21" ht="14.25">
      <c r="A46" s="42" t="s">
        <v>150</v>
      </c>
      <c r="B46" s="38"/>
      <c r="C46" s="28"/>
      <c r="D46" s="29" t="s">
        <v>85</v>
      </c>
      <c r="E46" s="29" t="s">
        <v>86</v>
      </c>
      <c r="F46" s="30"/>
      <c r="G46" s="30"/>
      <c r="H46" s="31" t="s">
        <v>36</v>
      </c>
      <c r="I46" s="31"/>
      <c r="J46" s="33" t="s">
        <v>8</v>
      </c>
      <c r="K46" s="30" t="s">
        <v>35</v>
      </c>
      <c r="L46" s="30" t="s">
        <v>35</v>
      </c>
      <c r="M46" s="30" t="s">
        <v>35</v>
      </c>
      <c r="N46" s="36">
        <v>7.5</v>
      </c>
      <c r="O46" s="40">
        <v>2.9000000000000001E-2</v>
      </c>
      <c r="P46" s="74">
        <v>4680209000238</v>
      </c>
      <c r="Q46" s="127">
        <v>7017.3184000000001</v>
      </c>
      <c r="R46" s="132">
        <f t="shared" si="0"/>
        <v>6666.4524799999999</v>
      </c>
      <c r="S46" s="122"/>
      <c r="T46" s="125"/>
      <c r="U46" s="122"/>
    </row>
    <row r="47" spans="1:21" ht="14.25">
      <c r="A47" s="31">
        <v>7327654000</v>
      </c>
      <c r="B47" s="31"/>
      <c r="C47" s="28"/>
      <c r="D47" s="29" t="s">
        <v>85</v>
      </c>
      <c r="E47" s="29" t="s">
        <v>86</v>
      </c>
      <c r="F47" s="30"/>
      <c r="G47" s="30"/>
      <c r="H47" s="31" t="s">
        <v>37</v>
      </c>
      <c r="I47" s="31"/>
      <c r="J47" s="33" t="s">
        <v>8</v>
      </c>
      <c r="K47" s="30" t="s">
        <v>35</v>
      </c>
      <c r="L47" s="30" t="s">
        <v>35</v>
      </c>
      <c r="M47" s="30" t="s">
        <v>35</v>
      </c>
      <c r="N47" s="36">
        <v>12</v>
      </c>
      <c r="O47" s="40">
        <v>2.4E-2</v>
      </c>
      <c r="P47" s="74">
        <v>4680209000269</v>
      </c>
      <c r="Q47" s="127">
        <v>7227.2640000000001</v>
      </c>
      <c r="R47" s="132">
        <f t="shared" si="0"/>
        <v>6865.9007999999994</v>
      </c>
      <c r="S47" s="122"/>
      <c r="T47" s="125"/>
      <c r="U47" s="122"/>
    </row>
    <row r="48" spans="1:21" ht="14.25">
      <c r="A48" s="31">
        <v>7327655000</v>
      </c>
      <c r="B48" s="31"/>
      <c r="C48" s="28"/>
      <c r="D48" s="29" t="s">
        <v>85</v>
      </c>
      <c r="E48" s="29" t="s">
        <v>86</v>
      </c>
      <c r="F48" s="30"/>
      <c r="G48" s="30"/>
      <c r="H48" s="31" t="s">
        <v>38</v>
      </c>
      <c r="I48" s="31"/>
      <c r="J48" s="33" t="s">
        <v>8</v>
      </c>
      <c r="K48" s="30" t="s">
        <v>35</v>
      </c>
      <c r="L48" s="30" t="s">
        <v>35</v>
      </c>
      <c r="M48" s="30" t="s">
        <v>35</v>
      </c>
      <c r="N48" s="36">
        <v>20.5</v>
      </c>
      <c r="O48" s="40">
        <v>6.5000000000000002E-2</v>
      </c>
      <c r="P48" s="74">
        <v>4680209000276</v>
      </c>
      <c r="Q48" s="127">
        <v>12188.928</v>
      </c>
      <c r="R48" s="132">
        <f t="shared" si="0"/>
        <v>11579.481599999999</v>
      </c>
      <c r="S48" s="122"/>
      <c r="T48" s="125"/>
      <c r="U48" s="122"/>
    </row>
    <row r="49" spans="1:36" ht="14.25">
      <c r="A49" s="31" t="s">
        <v>39</v>
      </c>
      <c r="B49" s="31"/>
      <c r="C49" s="28"/>
      <c r="D49" s="29" t="s">
        <v>85</v>
      </c>
      <c r="E49" s="29" t="s">
        <v>86</v>
      </c>
      <c r="F49" s="30"/>
      <c r="G49" s="30"/>
      <c r="H49" s="31" t="s">
        <v>40</v>
      </c>
      <c r="I49" s="31"/>
      <c r="J49" s="33" t="s">
        <v>8</v>
      </c>
      <c r="K49" s="30" t="s">
        <v>35</v>
      </c>
      <c r="L49" s="30" t="s">
        <v>35</v>
      </c>
      <c r="M49" s="30" t="s">
        <v>35</v>
      </c>
      <c r="N49" s="36">
        <v>7</v>
      </c>
      <c r="O49" s="40">
        <v>2.7E-2</v>
      </c>
      <c r="P49" s="74">
        <v>4680209000245</v>
      </c>
      <c r="Q49" s="127">
        <v>6821.7216000000008</v>
      </c>
      <c r="R49" s="132">
        <f t="shared" si="0"/>
        <v>6480.6355200000007</v>
      </c>
      <c r="S49" s="122"/>
      <c r="T49" s="125"/>
      <c r="U49" s="122"/>
    </row>
    <row r="50" spans="1:36" ht="14.25">
      <c r="A50" s="31">
        <v>7327225000</v>
      </c>
      <c r="B50" s="31"/>
      <c r="C50" s="28"/>
      <c r="D50" s="29" t="s">
        <v>85</v>
      </c>
      <c r="E50" s="29" t="s">
        <v>86</v>
      </c>
      <c r="F50" s="30"/>
      <c r="G50" s="30"/>
      <c r="H50" s="31" t="s">
        <v>41</v>
      </c>
      <c r="I50" s="31"/>
      <c r="J50" s="33" t="s">
        <v>8</v>
      </c>
      <c r="K50" s="30" t="s">
        <v>35</v>
      </c>
      <c r="L50" s="30" t="s">
        <v>35</v>
      </c>
      <c r="M50" s="30" t="s">
        <v>35</v>
      </c>
      <c r="N50" s="36">
        <v>9.5</v>
      </c>
      <c r="O50" s="40">
        <v>2.7E-2</v>
      </c>
      <c r="P50" s="74">
        <v>4680209000252</v>
      </c>
      <c r="Q50" s="127">
        <v>7613.9263999999994</v>
      </c>
      <c r="R50" s="132">
        <f t="shared" si="0"/>
        <v>7233.2300799999994</v>
      </c>
      <c r="S50" s="122"/>
      <c r="T50" s="125"/>
      <c r="U50" s="122"/>
    </row>
    <row r="51" spans="1:36" ht="14.25">
      <c r="A51" s="31">
        <v>7327876000</v>
      </c>
      <c r="B51" s="31"/>
      <c r="C51" s="28"/>
      <c r="D51" s="29" t="s">
        <v>85</v>
      </c>
      <c r="E51" s="29" t="s">
        <v>86</v>
      </c>
      <c r="F51" s="30"/>
      <c r="G51" s="30"/>
      <c r="H51" s="31" t="s">
        <v>42</v>
      </c>
      <c r="I51" s="31"/>
      <c r="J51" s="33" t="s">
        <v>8</v>
      </c>
      <c r="K51" s="30" t="s">
        <v>35</v>
      </c>
      <c r="L51" s="30" t="s">
        <v>35</v>
      </c>
      <c r="M51" s="30" t="s">
        <v>35</v>
      </c>
      <c r="N51" s="36">
        <v>9.5</v>
      </c>
      <c r="O51" s="40">
        <v>4.1000000000000002E-2</v>
      </c>
      <c r="P51" s="74">
        <v>4680209000283</v>
      </c>
      <c r="Q51" s="127">
        <v>6610.2655999999997</v>
      </c>
      <c r="R51" s="132">
        <f t="shared" si="0"/>
        <v>6279.7523199999996</v>
      </c>
      <c r="S51" s="122"/>
      <c r="T51" s="125"/>
      <c r="U51" s="122"/>
    </row>
    <row r="52" spans="1:36" ht="14.25">
      <c r="A52" s="27"/>
      <c r="B52" s="27"/>
      <c r="C52" s="28"/>
      <c r="D52" s="29" t="s">
        <v>85</v>
      </c>
      <c r="E52" s="29" t="s">
        <v>86</v>
      </c>
      <c r="F52" s="30"/>
      <c r="G52" s="30"/>
      <c r="H52" s="30"/>
      <c r="I52" s="30"/>
      <c r="J52" s="33"/>
      <c r="K52" s="30"/>
      <c r="L52" s="30"/>
      <c r="M52" s="30"/>
      <c r="N52" s="40"/>
      <c r="O52" s="40"/>
      <c r="P52" s="74"/>
      <c r="Q52" s="127"/>
      <c r="R52" s="132">
        <f t="shared" si="0"/>
        <v>0</v>
      </c>
      <c r="T52" s="125"/>
      <c r="U52" s="122"/>
    </row>
    <row r="53" spans="1:36" ht="14.25">
      <c r="A53" s="31" t="s">
        <v>43</v>
      </c>
      <c r="B53" s="31"/>
      <c r="C53" s="28"/>
      <c r="D53" s="29" t="s">
        <v>85</v>
      </c>
      <c r="E53" s="29" t="s">
        <v>86</v>
      </c>
      <c r="F53" s="30"/>
      <c r="G53" s="30"/>
      <c r="H53" s="31" t="s">
        <v>44</v>
      </c>
      <c r="I53" s="30"/>
      <c r="J53" s="33" t="s">
        <v>8</v>
      </c>
      <c r="K53" s="30" t="s">
        <v>35</v>
      </c>
      <c r="L53" s="30" t="s">
        <v>35</v>
      </c>
      <c r="M53" s="30" t="s">
        <v>35</v>
      </c>
      <c r="N53" s="36">
        <v>3.6</v>
      </c>
      <c r="O53" s="40">
        <v>1.2E-2</v>
      </c>
      <c r="P53" s="74">
        <v>4680209000290</v>
      </c>
      <c r="Q53" s="127">
        <v>8189.3887999999997</v>
      </c>
      <c r="R53" s="132">
        <f t="shared" si="0"/>
        <v>7779.919359999999</v>
      </c>
      <c r="S53" s="122"/>
      <c r="T53" s="125"/>
      <c r="U53" s="122"/>
    </row>
    <row r="54" spans="1:36" ht="14.25">
      <c r="A54" s="31" t="s">
        <v>45</v>
      </c>
      <c r="B54" s="31"/>
      <c r="C54" s="28"/>
      <c r="D54" s="29" t="s">
        <v>85</v>
      </c>
      <c r="E54" s="29" t="s">
        <v>86</v>
      </c>
      <c r="F54" s="30"/>
      <c r="G54" s="30"/>
      <c r="H54" s="31" t="s">
        <v>46</v>
      </c>
      <c r="I54" s="30"/>
      <c r="J54" s="33" t="s">
        <v>8</v>
      </c>
      <c r="K54" s="30" t="s">
        <v>35</v>
      </c>
      <c r="L54" s="30" t="s">
        <v>35</v>
      </c>
      <c r="M54" s="30" t="s">
        <v>35</v>
      </c>
      <c r="N54" s="36">
        <v>3.6</v>
      </c>
      <c r="O54" s="40">
        <v>8.0000000000000002E-3</v>
      </c>
      <c r="P54" s="74">
        <v>4680209000306</v>
      </c>
      <c r="Q54" s="127">
        <v>3897.5871999999999</v>
      </c>
      <c r="R54" s="132">
        <f t="shared" si="0"/>
        <v>3702.7078399999996</v>
      </c>
      <c r="S54" s="122"/>
      <c r="T54" s="125"/>
      <c r="U54" s="122"/>
    </row>
    <row r="55" spans="1:36" ht="14.25">
      <c r="A55" s="31" t="s">
        <v>47</v>
      </c>
      <c r="B55" s="31"/>
      <c r="C55" s="28"/>
      <c r="D55" s="29" t="s">
        <v>85</v>
      </c>
      <c r="E55" s="29" t="s">
        <v>86</v>
      </c>
      <c r="F55" s="30"/>
      <c r="G55" s="30"/>
      <c r="H55" s="31" t="s">
        <v>48</v>
      </c>
      <c r="I55" s="30"/>
      <c r="J55" s="33" t="s">
        <v>8</v>
      </c>
      <c r="K55" s="30" t="s">
        <v>35</v>
      </c>
      <c r="L55" s="30" t="s">
        <v>35</v>
      </c>
      <c r="M55" s="30" t="s">
        <v>35</v>
      </c>
      <c r="N55" s="36">
        <v>3</v>
      </c>
      <c r="O55" s="40">
        <v>8.0000000000000002E-3</v>
      </c>
      <c r="P55" s="74">
        <v>4680209000313</v>
      </c>
      <c r="Q55" s="127">
        <v>12929.779199999999</v>
      </c>
      <c r="R55" s="132">
        <f t="shared" si="0"/>
        <v>12283.290239999998</v>
      </c>
      <c r="S55" s="122"/>
      <c r="T55" s="125"/>
      <c r="U55" s="122"/>
    </row>
    <row r="56" spans="1:36" ht="14.25">
      <c r="A56" s="31" t="s">
        <v>49</v>
      </c>
      <c r="B56" s="31"/>
      <c r="C56" s="28"/>
      <c r="D56" s="29" t="s">
        <v>85</v>
      </c>
      <c r="E56" s="29" t="s">
        <v>86</v>
      </c>
      <c r="F56" s="30"/>
      <c r="G56" s="30"/>
      <c r="H56" s="31" t="s">
        <v>50</v>
      </c>
      <c r="I56" s="30"/>
      <c r="J56" s="33" t="s">
        <v>8</v>
      </c>
      <c r="K56" s="30" t="s">
        <v>35</v>
      </c>
      <c r="L56" s="30" t="s">
        <v>35</v>
      </c>
      <c r="M56" s="30" t="s">
        <v>35</v>
      </c>
      <c r="N56" s="36">
        <v>2.9</v>
      </c>
      <c r="O56" s="40">
        <v>1.0999999999999999E-2</v>
      </c>
      <c r="P56" s="74">
        <v>4680209000320</v>
      </c>
      <c r="Q56" s="127">
        <v>10381.734399999999</v>
      </c>
      <c r="R56" s="132">
        <f t="shared" si="0"/>
        <v>9862.6476799999982</v>
      </c>
      <c r="S56" s="122"/>
      <c r="T56" s="125"/>
      <c r="U56" s="122"/>
    </row>
    <row r="57" spans="1:36" ht="14.25">
      <c r="A57" s="31" t="s">
        <v>51</v>
      </c>
      <c r="B57" s="31"/>
      <c r="C57" s="28"/>
      <c r="D57" s="29" t="s">
        <v>85</v>
      </c>
      <c r="E57" s="29" t="s">
        <v>86</v>
      </c>
      <c r="F57" s="30"/>
      <c r="G57" s="30"/>
      <c r="H57" s="31" t="s">
        <v>52</v>
      </c>
      <c r="I57" s="30"/>
      <c r="J57" s="33" t="s">
        <v>8</v>
      </c>
      <c r="K57" s="30" t="s">
        <v>35</v>
      </c>
      <c r="L57" s="30" t="s">
        <v>35</v>
      </c>
      <c r="M57" s="30" t="s">
        <v>35</v>
      </c>
      <c r="N57" s="36">
        <v>3.1</v>
      </c>
      <c r="O57" s="40">
        <v>1.0999999999999999E-2</v>
      </c>
      <c r="P57" s="74">
        <v>4680209000337</v>
      </c>
      <c r="Q57" s="127">
        <v>10224.652799999998</v>
      </c>
      <c r="R57" s="132">
        <f t="shared" si="0"/>
        <v>9713.4201599999978</v>
      </c>
      <c r="S57" s="122"/>
      <c r="T57" s="125"/>
      <c r="U57" s="122"/>
    </row>
    <row r="58" spans="1:36" ht="14.25">
      <c r="A58" s="31" t="s">
        <v>53</v>
      </c>
      <c r="B58" s="31"/>
      <c r="C58" s="28"/>
      <c r="D58" s="29" t="s">
        <v>85</v>
      </c>
      <c r="E58" s="29" t="s">
        <v>86</v>
      </c>
      <c r="F58" s="30"/>
      <c r="G58" s="30"/>
      <c r="H58" s="31" t="s">
        <v>54</v>
      </c>
      <c r="I58" s="30"/>
      <c r="J58" s="33" t="s">
        <v>8</v>
      </c>
      <c r="K58" s="30" t="s">
        <v>35</v>
      </c>
      <c r="L58" s="30" t="s">
        <v>35</v>
      </c>
      <c r="M58" s="30" t="s">
        <v>35</v>
      </c>
      <c r="N58" s="36">
        <v>2.65</v>
      </c>
      <c r="O58" s="40">
        <v>6.0000000000000001E-3</v>
      </c>
      <c r="P58" s="74">
        <v>4680209000344</v>
      </c>
      <c r="Q58" s="127">
        <v>5506.9183999999996</v>
      </c>
      <c r="R58" s="132">
        <f t="shared" si="0"/>
        <v>5231.5724799999989</v>
      </c>
      <c r="S58" s="122"/>
      <c r="T58" s="125"/>
      <c r="U58" s="122"/>
    </row>
    <row r="59" spans="1:36" ht="15.75">
      <c r="A59" s="30"/>
      <c r="B59" s="27"/>
      <c r="C59" s="28"/>
      <c r="D59" s="29" t="s">
        <v>85</v>
      </c>
      <c r="E59" s="29" t="s">
        <v>86</v>
      </c>
      <c r="F59" s="30"/>
      <c r="G59" s="27" t="s">
        <v>309</v>
      </c>
      <c r="H59" s="30"/>
      <c r="I59" s="43"/>
      <c r="J59" s="30"/>
      <c r="K59" s="31"/>
      <c r="L59" s="31"/>
      <c r="M59" s="31"/>
      <c r="N59" s="86"/>
      <c r="O59" s="86"/>
      <c r="P59" s="75"/>
      <c r="Q59" s="127"/>
      <c r="R59" s="132">
        <f t="shared" si="0"/>
        <v>0</v>
      </c>
      <c r="T59" s="125"/>
      <c r="U59" s="122"/>
    </row>
    <row r="60" spans="1:36" s="30" customFormat="1" ht="14.25">
      <c r="A60" s="31" t="s">
        <v>335</v>
      </c>
      <c r="B60" s="31" t="s">
        <v>335</v>
      </c>
      <c r="C60" s="28"/>
      <c r="D60" s="29" t="s">
        <v>85</v>
      </c>
      <c r="E60" s="29" t="s">
        <v>86</v>
      </c>
      <c r="H60" s="31" t="s">
        <v>336</v>
      </c>
      <c r="I60" s="31"/>
      <c r="J60" s="33" t="s">
        <v>8</v>
      </c>
      <c r="K60" s="31" t="s">
        <v>333</v>
      </c>
      <c r="L60" s="31" t="s">
        <v>332</v>
      </c>
      <c r="M60" s="31" t="s">
        <v>337</v>
      </c>
      <c r="N60" s="87">
        <v>10</v>
      </c>
      <c r="O60" s="86">
        <v>8.6999999999999994E-2</v>
      </c>
      <c r="P60" s="76" t="s">
        <v>338</v>
      </c>
      <c r="Q60" s="127">
        <v>11735.807999999999</v>
      </c>
      <c r="R60" s="132">
        <f t="shared" si="0"/>
        <v>11149.017599999999</v>
      </c>
      <c r="S60" s="122"/>
      <c r="T60" s="125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17"/>
    </row>
    <row r="61" spans="1:36" ht="14.25">
      <c r="A61" s="31" t="s">
        <v>310</v>
      </c>
      <c r="B61" s="31" t="s">
        <v>310</v>
      </c>
      <c r="C61" s="28"/>
      <c r="D61" s="29" t="s">
        <v>85</v>
      </c>
      <c r="E61" s="29" t="s">
        <v>86</v>
      </c>
      <c r="F61" s="30"/>
      <c r="G61" s="30"/>
      <c r="H61" s="31" t="s">
        <v>311</v>
      </c>
      <c r="I61" s="31"/>
      <c r="J61" s="33" t="s">
        <v>8</v>
      </c>
      <c r="K61" s="31" t="s">
        <v>312</v>
      </c>
      <c r="L61" s="31" t="s">
        <v>313</v>
      </c>
      <c r="M61" s="31" t="s">
        <v>314</v>
      </c>
      <c r="N61" s="86">
        <v>20.3</v>
      </c>
      <c r="O61" s="86">
        <v>0.13500000000000001</v>
      </c>
      <c r="P61" s="74">
        <v>4680209006865</v>
      </c>
      <c r="Q61" s="127">
        <v>22293.504000000001</v>
      </c>
      <c r="R61" s="132">
        <f t="shared" si="0"/>
        <v>21178.828799999999</v>
      </c>
      <c r="S61" s="122"/>
      <c r="T61" s="125"/>
      <c r="U61" s="122"/>
    </row>
    <row r="62" spans="1:36" ht="14.25">
      <c r="A62" s="31" t="s">
        <v>315</v>
      </c>
      <c r="B62" s="31" t="s">
        <v>315</v>
      </c>
      <c r="C62" s="28"/>
      <c r="D62" s="29" t="s">
        <v>85</v>
      </c>
      <c r="E62" s="29" t="s">
        <v>86</v>
      </c>
      <c r="F62" s="30"/>
      <c r="G62" s="30"/>
      <c r="H62" s="31" t="s">
        <v>316</v>
      </c>
      <c r="I62" s="31"/>
      <c r="J62" s="33" t="s">
        <v>8</v>
      </c>
      <c r="K62" s="31" t="s">
        <v>312</v>
      </c>
      <c r="L62" s="31" t="s">
        <v>313</v>
      </c>
      <c r="M62" s="31" t="s">
        <v>314</v>
      </c>
      <c r="N62" s="86">
        <v>20.3</v>
      </c>
      <c r="O62" s="86">
        <v>0.13500000000000001</v>
      </c>
      <c r="P62" s="74">
        <v>4680209006858</v>
      </c>
      <c r="Q62" s="127">
        <v>22293.504000000001</v>
      </c>
      <c r="R62" s="132">
        <f t="shared" si="0"/>
        <v>21178.828799999999</v>
      </c>
      <c r="S62" s="122"/>
      <c r="T62" s="125"/>
      <c r="U62" s="122"/>
    </row>
    <row r="63" spans="1:36" s="68" customFormat="1" ht="12.75" customHeight="1">
      <c r="A63" s="63" t="s">
        <v>324</v>
      </c>
      <c r="B63" s="63" t="s">
        <v>324</v>
      </c>
      <c r="C63" s="64"/>
      <c r="D63" s="65" t="s">
        <v>85</v>
      </c>
      <c r="E63" s="65" t="s">
        <v>86</v>
      </c>
      <c r="F63" s="66"/>
      <c r="G63" s="66"/>
      <c r="H63" s="63" t="s">
        <v>325</v>
      </c>
      <c r="I63" s="63"/>
      <c r="J63" s="67" t="s">
        <v>299</v>
      </c>
      <c r="K63" s="63" t="s">
        <v>35</v>
      </c>
      <c r="L63" s="63" t="s">
        <v>35</v>
      </c>
      <c r="M63" s="63" t="s">
        <v>35</v>
      </c>
      <c r="N63" s="88">
        <v>53.6</v>
      </c>
      <c r="O63" s="88">
        <v>0.29099999999999998</v>
      </c>
      <c r="P63" s="77" t="s">
        <v>35</v>
      </c>
      <c r="Q63" s="127">
        <v>32365.606400000001</v>
      </c>
      <c r="R63" s="132">
        <f t="shared" si="0"/>
        <v>30747.326079999999</v>
      </c>
      <c r="S63" s="122"/>
      <c r="T63" s="125"/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0"/>
    </row>
    <row r="64" spans="1:36" ht="14.25">
      <c r="A64" s="31" t="s">
        <v>322</v>
      </c>
      <c r="B64" s="31" t="s">
        <v>322</v>
      </c>
      <c r="C64" s="28"/>
      <c r="D64" s="29" t="s">
        <v>85</v>
      </c>
      <c r="E64" s="29" t="s">
        <v>86</v>
      </c>
      <c r="F64" s="30"/>
      <c r="G64" s="30"/>
      <c r="H64" s="31" t="s">
        <v>323</v>
      </c>
      <c r="I64" s="31"/>
      <c r="J64" s="33" t="s">
        <v>8</v>
      </c>
      <c r="K64" s="31" t="s">
        <v>319</v>
      </c>
      <c r="L64" s="31" t="s">
        <v>320</v>
      </c>
      <c r="M64" s="31" t="s">
        <v>321</v>
      </c>
      <c r="N64" s="86">
        <v>37.5</v>
      </c>
      <c r="O64" s="86">
        <v>0.24099999999999999</v>
      </c>
      <c r="P64" s="74">
        <v>4680209006834</v>
      </c>
      <c r="Q64" s="127">
        <v>23185.395199999999</v>
      </c>
      <c r="R64" s="132">
        <f t="shared" si="0"/>
        <v>22026.12544</v>
      </c>
      <c r="S64" s="122"/>
      <c r="T64" s="125"/>
      <c r="U64" s="122"/>
    </row>
    <row r="65" spans="1:36" ht="14.25">
      <c r="A65" s="31" t="s">
        <v>326</v>
      </c>
      <c r="B65" s="31" t="s">
        <v>326</v>
      </c>
      <c r="C65" s="28"/>
      <c r="D65" s="29" t="s">
        <v>85</v>
      </c>
      <c r="E65" s="29" t="s">
        <v>86</v>
      </c>
      <c r="F65" s="30"/>
      <c r="G65" s="30"/>
      <c r="H65" s="31" t="s">
        <v>327</v>
      </c>
      <c r="I65" s="31"/>
      <c r="J65" s="33" t="s">
        <v>8</v>
      </c>
      <c r="K65" s="31" t="s">
        <v>301</v>
      </c>
      <c r="L65" s="31" t="s">
        <v>20</v>
      </c>
      <c r="M65" s="31" t="s">
        <v>300</v>
      </c>
      <c r="N65" s="86">
        <v>16.100000000000001</v>
      </c>
      <c r="O65" s="86">
        <v>0.05</v>
      </c>
      <c r="P65" s="74">
        <v>4680209006001</v>
      </c>
      <c r="Q65" s="127">
        <v>9180.2111999999997</v>
      </c>
      <c r="R65" s="132">
        <f t="shared" si="0"/>
        <v>8721.2006399999991</v>
      </c>
      <c r="S65" s="122"/>
      <c r="T65" s="125"/>
      <c r="U65" s="122"/>
    </row>
    <row r="66" spans="1:36" s="68" customFormat="1" ht="12.75" customHeight="1">
      <c r="A66" s="63" t="s">
        <v>328</v>
      </c>
      <c r="B66" s="63" t="s">
        <v>328</v>
      </c>
      <c r="C66" s="64"/>
      <c r="D66" s="65" t="s">
        <v>85</v>
      </c>
      <c r="E66" s="65" t="s">
        <v>86</v>
      </c>
      <c r="F66" s="66"/>
      <c r="G66" s="66"/>
      <c r="H66" s="63" t="s">
        <v>329</v>
      </c>
      <c r="I66" s="63"/>
      <c r="J66" s="67" t="s">
        <v>299</v>
      </c>
      <c r="K66" s="63" t="s">
        <v>35</v>
      </c>
      <c r="L66" s="63" t="s">
        <v>35</v>
      </c>
      <c r="M66" s="63" t="s">
        <v>35</v>
      </c>
      <c r="N66" s="88">
        <v>53.6</v>
      </c>
      <c r="O66" s="88">
        <v>0.29099999999999998</v>
      </c>
      <c r="P66" s="77" t="s">
        <v>35</v>
      </c>
      <c r="Q66" s="127">
        <v>31491.084800000001</v>
      </c>
      <c r="R66" s="132">
        <f t="shared" si="0"/>
        <v>29916.530559999999</v>
      </c>
      <c r="S66" s="122"/>
      <c r="T66" s="125"/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0"/>
    </row>
    <row r="67" spans="1:36" ht="14.25">
      <c r="A67" s="31" t="s">
        <v>317</v>
      </c>
      <c r="B67" s="31" t="s">
        <v>317</v>
      </c>
      <c r="C67" s="28"/>
      <c r="D67" s="29" t="s">
        <v>85</v>
      </c>
      <c r="E67" s="29" t="s">
        <v>86</v>
      </c>
      <c r="F67" s="30"/>
      <c r="G67" s="30"/>
      <c r="H67" s="31" t="s">
        <v>318</v>
      </c>
      <c r="I67" s="31"/>
      <c r="J67" s="33" t="s">
        <v>8</v>
      </c>
      <c r="K67" s="31" t="s">
        <v>319</v>
      </c>
      <c r="L67" s="31" t="s">
        <v>320</v>
      </c>
      <c r="M67" s="31" t="s">
        <v>321</v>
      </c>
      <c r="N67" s="86">
        <v>37.5</v>
      </c>
      <c r="O67" s="86">
        <v>0.24099999999999999</v>
      </c>
      <c r="P67" s="74">
        <v>4680209006841</v>
      </c>
      <c r="Q67" s="127">
        <v>22310.873599999999</v>
      </c>
      <c r="R67" s="132">
        <f t="shared" si="0"/>
        <v>21195.329919999996</v>
      </c>
      <c r="S67" s="122"/>
      <c r="T67" s="125"/>
      <c r="U67" s="122"/>
    </row>
    <row r="68" spans="1:36" ht="14.25">
      <c r="A68" s="31" t="s">
        <v>326</v>
      </c>
      <c r="B68" s="31" t="s">
        <v>326</v>
      </c>
      <c r="C68" s="28"/>
      <c r="D68" s="29" t="s">
        <v>85</v>
      </c>
      <c r="E68" s="29" t="s">
        <v>86</v>
      </c>
      <c r="F68" s="30"/>
      <c r="G68" s="30"/>
      <c r="H68" s="31" t="s">
        <v>327</v>
      </c>
      <c r="I68" s="31"/>
      <c r="J68" s="33" t="s">
        <v>8</v>
      </c>
      <c r="K68" s="31" t="s">
        <v>301</v>
      </c>
      <c r="L68" s="31" t="s">
        <v>20</v>
      </c>
      <c r="M68" s="31" t="s">
        <v>300</v>
      </c>
      <c r="N68" s="86">
        <v>16.100000000000001</v>
      </c>
      <c r="O68" s="86">
        <v>0.05</v>
      </c>
      <c r="P68" s="74">
        <v>4680209006001</v>
      </c>
      <c r="Q68" s="127">
        <v>9180.2111999999997</v>
      </c>
      <c r="R68" s="132">
        <f t="shared" si="0"/>
        <v>8721.2006399999991</v>
      </c>
      <c r="S68" s="122"/>
      <c r="T68" s="125"/>
      <c r="U68" s="122"/>
    </row>
    <row r="69" spans="1:36" ht="14.25">
      <c r="A69" s="31"/>
      <c r="B69" s="31"/>
      <c r="C69" s="28"/>
      <c r="D69" s="29" t="s">
        <v>85</v>
      </c>
      <c r="E69" s="29" t="s">
        <v>86</v>
      </c>
      <c r="F69" s="30"/>
      <c r="G69" s="30"/>
      <c r="H69" s="31"/>
      <c r="I69" s="30"/>
      <c r="J69" s="33"/>
      <c r="K69" s="30"/>
      <c r="L69" s="30"/>
      <c r="M69" s="30"/>
      <c r="N69" s="40"/>
      <c r="O69" s="40"/>
      <c r="P69" s="74"/>
      <c r="Q69" s="127"/>
      <c r="R69" s="132">
        <f t="shared" si="0"/>
        <v>0</v>
      </c>
      <c r="T69" s="125"/>
      <c r="U69" s="122"/>
    </row>
    <row r="70" spans="1:36" s="30" customFormat="1" ht="14.25">
      <c r="C70" s="28"/>
      <c r="D70" s="29" t="s">
        <v>85</v>
      </c>
      <c r="E70" s="29" t="s">
        <v>86</v>
      </c>
      <c r="F70" s="27" t="s">
        <v>276</v>
      </c>
      <c r="N70" s="89"/>
      <c r="O70" s="89"/>
      <c r="P70" s="75"/>
      <c r="Q70" s="127"/>
      <c r="R70" s="132">
        <f t="shared" si="0"/>
        <v>0</v>
      </c>
      <c r="S70" s="122"/>
      <c r="T70" s="125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17"/>
    </row>
    <row r="71" spans="1:36" s="30" customFormat="1" ht="14.25">
      <c r="A71" s="31" t="s">
        <v>330</v>
      </c>
      <c r="B71" s="31" t="s">
        <v>330</v>
      </c>
      <c r="C71" s="28"/>
      <c r="D71" s="29" t="s">
        <v>85</v>
      </c>
      <c r="E71" s="29" t="s">
        <v>86</v>
      </c>
      <c r="G71" s="31" t="s">
        <v>331</v>
      </c>
      <c r="I71" s="31"/>
      <c r="J71" s="33" t="s">
        <v>8</v>
      </c>
      <c r="K71" s="31" t="s">
        <v>332</v>
      </c>
      <c r="L71" s="31" t="s">
        <v>288</v>
      </c>
      <c r="M71" s="31" t="s">
        <v>333</v>
      </c>
      <c r="N71" s="87">
        <v>12</v>
      </c>
      <c r="O71" s="86">
        <v>0.108</v>
      </c>
      <c r="P71" s="76" t="s">
        <v>334</v>
      </c>
      <c r="Q71" s="127">
        <v>12925.248</v>
      </c>
      <c r="R71" s="132">
        <f t="shared" si="0"/>
        <v>12278.985599999998</v>
      </c>
      <c r="S71" s="122"/>
      <c r="T71" s="125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17"/>
    </row>
    <row r="72" spans="1:36" s="30" customFormat="1" ht="15.75" customHeight="1">
      <c r="A72" s="31" t="s">
        <v>267</v>
      </c>
      <c r="B72" s="31" t="s">
        <v>267</v>
      </c>
      <c r="C72" s="28"/>
      <c r="D72" s="29" t="s">
        <v>85</v>
      </c>
      <c r="E72" s="29" t="s">
        <v>86</v>
      </c>
      <c r="G72" s="31" t="s">
        <v>277</v>
      </c>
      <c r="H72" s="31"/>
      <c r="J72" s="33" t="s">
        <v>8</v>
      </c>
      <c r="K72" s="31" t="s">
        <v>286</v>
      </c>
      <c r="L72" s="31" t="s">
        <v>287</v>
      </c>
      <c r="M72" s="31" t="s">
        <v>288</v>
      </c>
      <c r="N72" s="86">
        <v>24.3</v>
      </c>
      <c r="O72" s="86">
        <v>0.17799999999999999</v>
      </c>
      <c r="P72" s="76" t="s">
        <v>289</v>
      </c>
      <c r="Q72" s="127">
        <v>26604.185599999997</v>
      </c>
      <c r="R72" s="132">
        <f t="shared" si="0"/>
        <v>25273.976319999994</v>
      </c>
      <c r="S72" s="122"/>
      <c r="T72" s="125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17"/>
    </row>
    <row r="73" spans="1:36" s="30" customFormat="1" ht="15.75" customHeight="1">
      <c r="A73" s="31" t="s">
        <v>268</v>
      </c>
      <c r="B73" s="31" t="s">
        <v>268</v>
      </c>
      <c r="C73" s="28"/>
      <c r="D73" s="29" t="s">
        <v>85</v>
      </c>
      <c r="E73" s="29" t="s">
        <v>86</v>
      </c>
      <c r="G73" s="31" t="s">
        <v>278</v>
      </c>
      <c r="H73" s="31"/>
      <c r="J73" s="33" t="s">
        <v>8</v>
      </c>
      <c r="K73" s="31" t="s">
        <v>286</v>
      </c>
      <c r="L73" s="31" t="s">
        <v>287</v>
      </c>
      <c r="M73" s="31" t="s">
        <v>288</v>
      </c>
      <c r="N73" s="86">
        <v>24.3</v>
      </c>
      <c r="O73" s="86">
        <v>0.17799999999999999</v>
      </c>
      <c r="P73" s="76" t="s">
        <v>290</v>
      </c>
      <c r="Q73" s="127">
        <v>26604.185599999997</v>
      </c>
      <c r="R73" s="132">
        <f t="shared" si="0"/>
        <v>25273.976319999994</v>
      </c>
      <c r="S73" s="122"/>
      <c r="T73" s="125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17"/>
    </row>
    <row r="74" spans="1:36" s="30" customFormat="1" ht="15.75" customHeight="1">
      <c r="A74" s="59" t="s">
        <v>271</v>
      </c>
      <c r="B74" s="59" t="s">
        <v>271</v>
      </c>
      <c r="C74" s="28"/>
      <c r="D74" s="29" t="s">
        <v>85</v>
      </c>
      <c r="E74" s="29" t="s">
        <v>86</v>
      </c>
      <c r="F74" s="60"/>
      <c r="G74" s="59" t="s">
        <v>281</v>
      </c>
      <c r="H74" s="59"/>
      <c r="J74" s="61" t="s">
        <v>299</v>
      </c>
      <c r="K74" s="59" t="s">
        <v>35</v>
      </c>
      <c r="L74" s="59" t="s">
        <v>35</v>
      </c>
      <c r="M74" s="59" t="s">
        <v>35</v>
      </c>
      <c r="N74" s="90">
        <v>61.7</v>
      </c>
      <c r="O74" s="90">
        <v>0.36799999999999999</v>
      </c>
      <c r="P74" s="78" t="s">
        <v>35</v>
      </c>
      <c r="Q74" s="127">
        <v>33582.2336</v>
      </c>
      <c r="R74" s="132">
        <f t="shared" ref="R74:R137" si="1">Q74*0.95</f>
        <v>31903.121919999998</v>
      </c>
      <c r="S74" s="122"/>
      <c r="T74" s="125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17"/>
    </row>
    <row r="75" spans="1:36" s="30" customFormat="1" ht="15.75" customHeight="1">
      <c r="A75" s="31" t="s">
        <v>270</v>
      </c>
      <c r="B75" s="31" t="s">
        <v>270</v>
      </c>
      <c r="C75" s="28"/>
      <c r="D75" s="29" t="s">
        <v>85</v>
      </c>
      <c r="E75" s="29" t="s">
        <v>86</v>
      </c>
      <c r="H75" s="31" t="s">
        <v>280</v>
      </c>
      <c r="J75" s="33" t="s">
        <v>8</v>
      </c>
      <c r="K75" s="31" t="s">
        <v>295</v>
      </c>
      <c r="L75" s="31" t="s">
        <v>296</v>
      </c>
      <c r="M75" s="31" t="s">
        <v>297</v>
      </c>
      <c r="N75" s="87">
        <v>43</v>
      </c>
      <c r="O75" s="86">
        <v>0.30499999999999999</v>
      </c>
      <c r="P75" s="76" t="s">
        <v>298</v>
      </c>
      <c r="Q75" s="127">
        <v>23987.417599999997</v>
      </c>
      <c r="R75" s="132">
        <f t="shared" si="1"/>
        <v>22788.046719999995</v>
      </c>
      <c r="S75" s="122"/>
      <c r="T75" s="125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17"/>
    </row>
    <row r="76" spans="1:36" s="30" customFormat="1" ht="15.75" customHeight="1">
      <c r="A76" s="31" t="s">
        <v>272</v>
      </c>
      <c r="B76" s="31" t="s">
        <v>272</v>
      </c>
      <c r="C76" s="28"/>
      <c r="D76" s="29" t="s">
        <v>85</v>
      </c>
      <c r="E76" s="29" t="s">
        <v>86</v>
      </c>
      <c r="H76" s="31" t="s">
        <v>282</v>
      </c>
      <c r="J76" s="33" t="s">
        <v>8</v>
      </c>
      <c r="K76" s="31" t="s">
        <v>300</v>
      </c>
      <c r="L76" s="31" t="s">
        <v>9</v>
      </c>
      <c r="M76" s="31" t="s">
        <v>301</v>
      </c>
      <c r="N76" s="86">
        <v>18.7</v>
      </c>
      <c r="O76" s="86">
        <v>6.3E-2</v>
      </c>
      <c r="P76" s="76" t="s">
        <v>302</v>
      </c>
      <c r="Q76" s="127">
        <v>9594.8159999999989</v>
      </c>
      <c r="R76" s="132">
        <f t="shared" si="1"/>
        <v>9115.0751999999993</v>
      </c>
      <c r="S76" s="122"/>
      <c r="T76" s="125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17"/>
    </row>
    <row r="77" spans="1:36" s="30" customFormat="1" ht="15.75" customHeight="1">
      <c r="A77" s="59" t="s">
        <v>273</v>
      </c>
      <c r="B77" s="59" t="s">
        <v>273</v>
      </c>
      <c r="C77" s="28"/>
      <c r="D77" s="29" t="s">
        <v>85</v>
      </c>
      <c r="E77" s="29" t="s">
        <v>86</v>
      </c>
      <c r="F77" s="60"/>
      <c r="G77" s="59" t="s">
        <v>283</v>
      </c>
      <c r="H77" s="59"/>
      <c r="J77" s="61" t="s">
        <v>299</v>
      </c>
      <c r="K77" s="59" t="s">
        <v>35</v>
      </c>
      <c r="L77" s="59" t="s">
        <v>35</v>
      </c>
      <c r="M77" s="59" t="s">
        <v>35</v>
      </c>
      <c r="N77" s="90">
        <v>61.7</v>
      </c>
      <c r="O77" s="90">
        <v>0.27300000000000002</v>
      </c>
      <c r="P77" s="78" t="s">
        <v>35</v>
      </c>
      <c r="Q77" s="127">
        <v>32709.977599999998</v>
      </c>
      <c r="R77" s="132">
        <f t="shared" si="1"/>
        <v>31074.478719999996</v>
      </c>
      <c r="S77" s="122"/>
      <c r="T77" s="125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17"/>
    </row>
    <row r="78" spans="1:36" s="30" customFormat="1" ht="15.75" customHeight="1">
      <c r="A78" s="31" t="s">
        <v>269</v>
      </c>
      <c r="B78" s="31" t="s">
        <v>269</v>
      </c>
      <c r="C78" s="28"/>
      <c r="D78" s="29" t="s">
        <v>85</v>
      </c>
      <c r="E78" s="29" t="s">
        <v>86</v>
      </c>
      <c r="H78" s="31" t="s">
        <v>279</v>
      </c>
      <c r="J78" s="33" t="s">
        <v>8</v>
      </c>
      <c r="K78" s="31" t="s">
        <v>291</v>
      </c>
      <c r="L78" s="31" t="s">
        <v>292</v>
      </c>
      <c r="M78" s="31" t="s">
        <v>293</v>
      </c>
      <c r="N78" s="87">
        <v>43</v>
      </c>
      <c r="O78" s="86">
        <v>0.21</v>
      </c>
      <c r="P78" s="76" t="s">
        <v>294</v>
      </c>
      <c r="Q78" s="127">
        <v>23115.161600000003</v>
      </c>
      <c r="R78" s="132">
        <f t="shared" si="1"/>
        <v>21959.403520000003</v>
      </c>
      <c r="S78" s="122"/>
      <c r="T78" s="125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17"/>
    </row>
    <row r="79" spans="1:36" s="30" customFormat="1" ht="15.75" customHeight="1">
      <c r="A79" s="31" t="s">
        <v>272</v>
      </c>
      <c r="B79" s="31" t="s">
        <v>272</v>
      </c>
      <c r="C79" s="28"/>
      <c r="D79" s="29" t="s">
        <v>85</v>
      </c>
      <c r="E79" s="29" t="s">
        <v>86</v>
      </c>
      <c r="H79" s="31" t="s">
        <v>282</v>
      </c>
      <c r="J79" s="33" t="s">
        <v>8</v>
      </c>
      <c r="K79" s="31" t="s">
        <v>300</v>
      </c>
      <c r="L79" s="31" t="s">
        <v>9</v>
      </c>
      <c r="M79" s="31" t="s">
        <v>301</v>
      </c>
      <c r="N79" s="86">
        <v>18.7</v>
      </c>
      <c r="O79" s="86">
        <v>6.3E-2</v>
      </c>
      <c r="P79" s="76" t="s">
        <v>302</v>
      </c>
      <c r="Q79" s="127">
        <v>9594.8159999999989</v>
      </c>
      <c r="R79" s="132">
        <f t="shared" si="1"/>
        <v>9115.0751999999993</v>
      </c>
      <c r="S79" s="122"/>
      <c r="T79" s="125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17"/>
    </row>
    <row r="80" spans="1:36" s="30" customFormat="1" ht="15.75" customHeight="1">
      <c r="A80" s="31" t="s">
        <v>274</v>
      </c>
      <c r="B80" s="31" t="s">
        <v>274</v>
      </c>
      <c r="C80" s="28"/>
      <c r="D80" s="29" t="s">
        <v>85</v>
      </c>
      <c r="E80" s="29" t="s">
        <v>86</v>
      </c>
      <c r="G80" s="31" t="s">
        <v>284</v>
      </c>
      <c r="H80" s="31"/>
      <c r="J80" s="33" t="s">
        <v>8</v>
      </c>
      <c r="K80" s="31" t="s">
        <v>303</v>
      </c>
      <c r="L80" s="31" t="s">
        <v>304</v>
      </c>
      <c r="M80" s="31" t="s">
        <v>305</v>
      </c>
      <c r="N80" s="86">
        <v>28.2</v>
      </c>
      <c r="O80" s="86">
        <v>0.248</v>
      </c>
      <c r="P80" s="76" t="s">
        <v>306</v>
      </c>
      <c r="Q80" s="127">
        <v>25295.424000000003</v>
      </c>
      <c r="R80" s="132">
        <f t="shared" si="1"/>
        <v>24030.6528</v>
      </c>
      <c r="S80" s="122"/>
      <c r="T80" s="125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17"/>
    </row>
    <row r="81" spans="1:36" s="30" customFormat="1" ht="15.75" customHeight="1">
      <c r="A81" s="31" t="s">
        <v>275</v>
      </c>
      <c r="B81" s="31" t="s">
        <v>275</v>
      </c>
      <c r="C81" s="28"/>
      <c r="D81" s="29" t="s">
        <v>85</v>
      </c>
      <c r="E81" s="29" t="s">
        <v>86</v>
      </c>
      <c r="G81" s="31" t="s">
        <v>285</v>
      </c>
      <c r="H81" s="31"/>
      <c r="J81" s="33" t="s">
        <v>8</v>
      </c>
      <c r="K81" s="31" t="s">
        <v>303</v>
      </c>
      <c r="L81" s="31" t="s">
        <v>304</v>
      </c>
      <c r="M81" s="31" t="s">
        <v>305</v>
      </c>
      <c r="N81" s="86">
        <v>28.2</v>
      </c>
      <c r="O81" s="86">
        <v>0.248</v>
      </c>
      <c r="P81" s="76" t="s">
        <v>307</v>
      </c>
      <c r="Q81" s="127">
        <v>25295.424000000003</v>
      </c>
      <c r="R81" s="132">
        <f t="shared" si="1"/>
        <v>24030.6528</v>
      </c>
      <c r="S81" s="122"/>
      <c r="T81" s="125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17"/>
    </row>
    <row r="82" spans="1:36" ht="14.25">
      <c r="A82" s="31"/>
      <c r="B82" s="31"/>
      <c r="C82" s="28"/>
      <c r="D82" s="29"/>
      <c r="E82" s="29"/>
      <c r="F82" s="30"/>
      <c r="G82" s="30"/>
      <c r="H82" s="31"/>
      <c r="I82" s="31"/>
      <c r="J82" s="33"/>
      <c r="K82" s="30"/>
      <c r="L82" s="30"/>
      <c r="M82" s="30"/>
      <c r="N82" s="36"/>
      <c r="O82" s="36"/>
      <c r="P82" s="74"/>
      <c r="Q82" s="127"/>
      <c r="R82" s="132">
        <f t="shared" si="1"/>
        <v>0</v>
      </c>
      <c r="T82" s="125"/>
      <c r="U82" s="122"/>
    </row>
    <row r="83" spans="1:36" ht="12" customHeight="1">
      <c r="A83" s="27"/>
      <c r="B83" s="27"/>
      <c r="C83" s="28"/>
      <c r="D83" s="29" t="s">
        <v>85</v>
      </c>
      <c r="E83" s="29" t="s">
        <v>86</v>
      </c>
      <c r="F83" s="30"/>
      <c r="G83" s="27" t="s">
        <v>55</v>
      </c>
      <c r="H83" s="30"/>
      <c r="I83" s="30"/>
      <c r="J83" s="33"/>
      <c r="K83" s="30"/>
      <c r="L83" s="30"/>
      <c r="M83" s="30"/>
      <c r="N83" s="36"/>
      <c r="O83" s="36"/>
      <c r="P83" s="74"/>
      <c r="Q83" s="127"/>
      <c r="R83" s="132">
        <f t="shared" si="1"/>
        <v>0</v>
      </c>
      <c r="T83" s="125"/>
      <c r="U83" s="122"/>
    </row>
    <row r="84" spans="1:36" s="91" customFormat="1" ht="12.75" customHeight="1">
      <c r="A84" s="92" t="s">
        <v>151</v>
      </c>
      <c r="C84" s="28"/>
      <c r="D84" s="62" t="s">
        <v>85</v>
      </c>
      <c r="E84" s="62" t="s">
        <v>86</v>
      </c>
      <c r="H84" s="92" t="s">
        <v>152</v>
      </c>
      <c r="I84" s="92"/>
      <c r="J84" s="93" t="s">
        <v>8</v>
      </c>
      <c r="K84" s="92" t="s">
        <v>153</v>
      </c>
      <c r="L84" s="92" t="s">
        <v>154</v>
      </c>
      <c r="M84" s="92" t="s">
        <v>155</v>
      </c>
      <c r="N84" s="94">
        <v>9.65</v>
      </c>
      <c r="O84" s="95">
        <v>7.3999999999999996E-2</v>
      </c>
      <c r="P84" s="96" t="s">
        <v>156</v>
      </c>
      <c r="Q84" s="127">
        <v>15197.6448</v>
      </c>
      <c r="R84" s="132">
        <f t="shared" si="1"/>
        <v>14437.762559999999</v>
      </c>
      <c r="S84" s="122"/>
      <c r="T84" s="125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17"/>
    </row>
    <row r="85" spans="1:36" s="91" customFormat="1" ht="12.75" customHeight="1">
      <c r="A85" s="92" t="s">
        <v>157</v>
      </c>
      <c r="C85" s="28"/>
      <c r="D85" s="62" t="s">
        <v>85</v>
      </c>
      <c r="E85" s="62" t="s">
        <v>86</v>
      </c>
      <c r="H85" s="92" t="s">
        <v>158</v>
      </c>
      <c r="I85" s="92"/>
      <c r="J85" s="93" t="s">
        <v>8</v>
      </c>
      <c r="K85" s="92" t="s">
        <v>153</v>
      </c>
      <c r="L85" s="92" t="s">
        <v>154</v>
      </c>
      <c r="M85" s="92" t="s">
        <v>155</v>
      </c>
      <c r="N85" s="94">
        <v>9.65</v>
      </c>
      <c r="O85" s="95">
        <v>7.3999999999999996E-2</v>
      </c>
      <c r="P85" s="96" t="s">
        <v>159</v>
      </c>
      <c r="Q85" s="127">
        <v>14473.407999999999</v>
      </c>
      <c r="R85" s="132">
        <f t="shared" si="1"/>
        <v>13749.737599999999</v>
      </c>
      <c r="S85" s="122"/>
      <c r="T85" s="125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17"/>
    </row>
    <row r="86" spans="1:36" s="91" customFormat="1" ht="12.75" customHeight="1">
      <c r="A86" s="92" t="s">
        <v>160</v>
      </c>
      <c r="C86" s="28"/>
      <c r="D86" s="62" t="s">
        <v>85</v>
      </c>
      <c r="E86" s="62" t="s">
        <v>86</v>
      </c>
      <c r="H86" s="92" t="s">
        <v>161</v>
      </c>
      <c r="I86" s="92"/>
      <c r="J86" s="93" t="s">
        <v>8</v>
      </c>
      <c r="K86" s="92" t="s">
        <v>153</v>
      </c>
      <c r="L86" s="92" t="s">
        <v>154</v>
      </c>
      <c r="M86" s="92" t="s">
        <v>162</v>
      </c>
      <c r="N86" s="94">
        <v>7.6</v>
      </c>
      <c r="O86" s="95">
        <v>0.06</v>
      </c>
      <c r="P86" s="96" t="s">
        <v>163</v>
      </c>
      <c r="Q86" s="127">
        <v>13611.7248</v>
      </c>
      <c r="R86" s="132">
        <f t="shared" si="1"/>
        <v>12931.138559999999</v>
      </c>
      <c r="S86" s="122"/>
      <c r="T86" s="125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17"/>
    </row>
    <row r="87" spans="1:36" s="91" customFormat="1" ht="12.75" customHeight="1">
      <c r="A87" s="92" t="s">
        <v>164</v>
      </c>
      <c r="C87" s="28"/>
      <c r="D87" s="62" t="s">
        <v>85</v>
      </c>
      <c r="E87" s="62" t="s">
        <v>86</v>
      </c>
      <c r="H87" s="92" t="s">
        <v>165</v>
      </c>
      <c r="I87" s="92"/>
      <c r="J87" s="93" t="s">
        <v>8</v>
      </c>
      <c r="K87" s="92" t="s">
        <v>153</v>
      </c>
      <c r="L87" s="92" t="s">
        <v>154</v>
      </c>
      <c r="M87" s="92" t="s">
        <v>162</v>
      </c>
      <c r="N87" s="94">
        <v>7.6</v>
      </c>
      <c r="O87" s="95">
        <v>0.06</v>
      </c>
      <c r="P87" s="96" t="s">
        <v>166</v>
      </c>
      <c r="Q87" s="127">
        <v>13611.7248</v>
      </c>
      <c r="R87" s="132">
        <f t="shared" si="1"/>
        <v>12931.138559999999</v>
      </c>
      <c r="S87" s="122"/>
      <c r="T87" s="125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17"/>
    </row>
    <row r="88" spans="1:36" ht="14.25">
      <c r="A88" s="31" t="s">
        <v>119</v>
      </c>
      <c r="B88" s="31"/>
      <c r="C88" s="28"/>
      <c r="D88" s="29" t="s">
        <v>85</v>
      </c>
      <c r="E88" s="29" t="s">
        <v>86</v>
      </c>
      <c r="F88" s="30"/>
      <c r="G88" s="30"/>
      <c r="H88" s="31" t="s">
        <v>56</v>
      </c>
      <c r="I88" s="31"/>
      <c r="J88" s="33" t="s">
        <v>8</v>
      </c>
      <c r="K88" s="30" t="s">
        <v>57</v>
      </c>
      <c r="L88" s="30" t="s">
        <v>58</v>
      </c>
      <c r="M88" s="30" t="s">
        <v>59</v>
      </c>
      <c r="N88" s="39">
        <v>35.799999999999997</v>
      </c>
      <c r="O88" s="37">
        <v>0.20599999999999999</v>
      </c>
      <c r="P88" s="74">
        <v>4640002897923</v>
      </c>
      <c r="Q88" s="127">
        <v>18025.113600000001</v>
      </c>
      <c r="R88" s="132">
        <f t="shared" si="1"/>
        <v>17123.857919999999</v>
      </c>
      <c r="S88" s="122"/>
      <c r="T88" s="125"/>
      <c r="U88" s="122"/>
    </row>
    <row r="89" spans="1:36" ht="14.25">
      <c r="A89" s="31" t="s">
        <v>60</v>
      </c>
      <c r="B89" s="31"/>
      <c r="C89" s="28"/>
      <c r="D89" s="29" t="s">
        <v>85</v>
      </c>
      <c r="E89" s="29" t="s">
        <v>86</v>
      </c>
      <c r="F89" s="30"/>
      <c r="G89" s="30"/>
      <c r="H89" s="31" t="s">
        <v>61</v>
      </c>
      <c r="I89" s="31"/>
      <c r="J89" s="33" t="s">
        <v>8</v>
      </c>
      <c r="K89" s="30" t="s">
        <v>62</v>
      </c>
      <c r="L89" s="30" t="s">
        <v>63</v>
      </c>
      <c r="M89" s="30" t="s">
        <v>64</v>
      </c>
      <c r="N89" s="39">
        <v>30.3</v>
      </c>
      <c r="O89" s="37">
        <v>0.19600000000000001</v>
      </c>
      <c r="P89" s="74">
        <v>4640002899774</v>
      </c>
      <c r="Q89" s="127">
        <v>13268.863999999998</v>
      </c>
      <c r="R89" s="132">
        <f t="shared" si="1"/>
        <v>12605.420799999998</v>
      </c>
      <c r="S89" s="122"/>
      <c r="T89" s="125"/>
      <c r="U89" s="122"/>
    </row>
    <row r="90" spans="1:36" s="30" customFormat="1" ht="13.5" customHeight="1">
      <c r="A90" s="31" t="s">
        <v>389</v>
      </c>
      <c r="B90" s="31"/>
      <c r="C90" s="28"/>
      <c r="D90" s="29" t="s">
        <v>85</v>
      </c>
      <c r="E90" s="29" t="s">
        <v>86</v>
      </c>
      <c r="H90" s="31" t="s">
        <v>387</v>
      </c>
      <c r="I90" s="31"/>
      <c r="J90" s="33" t="s">
        <v>8</v>
      </c>
      <c r="K90" s="30" t="s">
        <v>378</v>
      </c>
      <c r="L90" s="30" t="s">
        <v>176</v>
      </c>
      <c r="M90" s="30" t="s">
        <v>178</v>
      </c>
      <c r="N90" s="39">
        <v>31.9</v>
      </c>
      <c r="O90" s="37">
        <v>0.15</v>
      </c>
      <c r="P90" s="74" t="s">
        <v>379</v>
      </c>
      <c r="Q90" s="127">
        <v>14259.686399999999</v>
      </c>
      <c r="R90" s="132">
        <f t="shared" si="1"/>
        <v>13546.702079999997</v>
      </c>
      <c r="S90" s="122"/>
      <c r="T90" s="125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17"/>
    </row>
    <row r="91" spans="1:36" s="30" customFormat="1" ht="14.25" customHeight="1">
      <c r="A91" s="31" t="s">
        <v>390</v>
      </c>
      <c r="B91" s="31"/>
      <c r="C91" s="28"/>
      <c r="D91" s="29" t="s">
        <v>85</v>
      </c>
      <c r="E91" s="29" t="s">
        <v>86</v>
      </c>
      <c r="H91" s="31" t="s">
        <v>388</v>
      </c>
      <c r="I91" s="31"/>
      <c r="J91" s="33" t="s">
        <v>8</v>
      </c>
      <c r="K91" s="30" t="s">
        <v>378</v>
      </c>
      <c r="L91" s="30" t="s">
        <v>176</v>
      </c>
      <c r="M91" s="30" t="s">
        <v>178</v>
      </c>
      <c r="N91" s="39">
        <v>31.9</v>
      </c>
      <c r="O91" s="37">
        <v>0.15</v>
      </c>
      <c r="P91" s="74" t="s">
        <v>380</v>
      </c>
      <c r="Q91" s="127">
        <v>14734.707200000001</v>
      </c>
      <c r="R91" s="132">
        <f t="shared" si="1"/>
        <v>13997.97184</v>
      </c>
      <c r="S91" s="122"/>
      <c r="T91" s="125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17"/>
    </row>
    <row r="92" spans="1:36" s="30" customFormat="1" ht="14.25">
      <c r="A92" s="31" t="s">
        <v>383</v>
      </c>
      <c r="B92" s="31" t="s">
        <v>383</v>
      </c>
      <c r="C92" s="28"/>
      <c r="D92" s="29" t="s">
        <v>85</v>
      </c>
      <c r="E92" s="29" t="s">
        <v>86</v>
      </c>
      <c r="H92" s="31" t="s">
        <v>386</v>
      </c>
      <c r="I92" s="31"/>
      <c r="J92" s="33" t="s">
        <v>8</v>
      </c>
      <c r="K92" s="30" t="s">
        <v>181</v>
      </c>
      <c r="L92" s="30" t="s">
        <v>129</v>
      </c>
      <c r="M92" s="30" t="s">
        <v>191</v>
      </c>
      <c r="N92" s="39">
        <v>26.9</v>
      </c>
      <c r="O92" s="37">
        <v>0.11600000000000001</v>
      </c>
      <c r="P92" s="74" t="s">
        <v>384</v>
      </c>
      <c r="Q92" s="127">
        <v>12959.232000000002</v>
      </c>
      <c r="R92" s="132">
        <f t="shared" si="1"/>
        <v>12311.270400000001</v>
      </c>
      <c r="S92" s="122"/>
      <c r="T92" s="125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17"/>
    </row>
    <row r="93" spans="1:36" s="30" customFormat="1" ht="14.25">
      <c r="A93" s="31" t="s">
        <v>381</v>
      </c>
      <c r="B93" s="31" t="s">
        <v>381</v>
      </c>
      <c r="C93" s="28"/>
      <c r="D93" s="29" t="s">
        <v>85</v>
      </c>
      <c r="E93" s="29" t="s">
        <v>86</v>
      </c>
      <c r="H93" s="31" t="s">
        <v>385</v>
      </c>
      <c r="I93" s="31"/>
      <c r="J93" s="33" t="s">
        <v>8</v>
      </c>
      <c r="K93" s="30" t="s">
        <v>181</v>
      </c>
      <c r="L93" s="30" t="s">
        <v>129</v>
      </c>
      <c r="M93" s="30" t="s">
        <v>191</v>
      </c>
      <c r="N93" s="39">
        <v>26.9</v>
      </c>
      <c r="O93" s="37">
        <v>0.11600000000000001</v>
      </c>
      <c r="P93" s="74" t="s">
        <v>382</v>
      </c>
      <c r="Q93" s="127">
        <v>13447.846399999999</v>
      </c>
      <c r="R93" s="132">
        <f t="shared" si="1"/>
        <v>12775.454079999998</v>
      </c>
      <c r="S93" s="122"/>
      <c r="T93" s="125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17"/>
    </row>
    <row r="94" spans="1:36" s="30" customFormat="1" ht="14.25">
      <c r="A94" s="31" t="s">
        <v>121</v>
      </c>
      <c r="B94" s="31"/>
      <c r="C94" s="28"/>
      <c r="D94" s="29" t="s">
        <v>85</v>
      </c>
      <c r="E94" s="29" t="s">
        <v>86</v>
      </c>
      <c r="H94" s="31" t="s">
        <v>70</v>
      </c>
      <c r="I94" s="31"/>
      <c r="J94" s="33" t="s">
        <v>8</v>
      </c>
      <c r="K94" s="30" t="s">
        <v>71</v>
      </c>
      <c r="L94" s="30" t="s">
        <v>69</v>
      </c>
      <c r="M94" s="30" t="s">
        <v>9</v>
      </c>
      <c r="N94" s="36">
        <v>40.799999999999997</v>
      </c>
      <c r="O94" s="37">
        <v>0.21099999999999999</v>
      </c>
      <c r="P94" s="74">
        <v>4640002897619</v>
      </c>
      <c r="Q94" s="127">
        <v>19837.5936</v>
      </c>
      <c r="R94" s="132">
        <f t="shared" si="1"/>
        <v>18845.713919999998</v>
      </c>
      <c r="S94" s="122"/>
      <c r="T94" s="125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17"/>
    </row>
    <row r="95" spans="1:36" ht="14.25">
      <c r="A95" s="31" t="s">
        <v>122</v>
      </c>
      <c r="B95" s="31"/>
      <c r="C95" s="28"/>
      <c r="D95" s="29" t="s">
        <v>85</v>
      </c>
      <c r="E95" s="29" t="s">
        <v>86</v>
      </c>
      <c r="F95" s="30"/>
      <c r="G95" s="30"/>
      <c r="H95" s="31" t="s">
        <v>72</v>
      </c>
      <c r="I95" s="31"/>
      <c r="J95" s="33" t="s">
        <v>8</v>
      </c>
      <c r="K95" s="30" t="s">
        <v>71</v>
      </c>
      <c r="L95" s="30" t="s">
        <v>69</v>
      </c>
      <c r="M95" s="30" t="s">
        <v>9</v>
      </c>
      <c r="N95" s="36">
        <v>40.799999999999997</v>
      </c>
      <c r="O95" s="37">
        <v>0.21099999999999999</v>
      </c>
      <c r="P95" s="74">
        <v>4640002899484</v>
      </c>
      <c r="Q95" s="127">
        <v>19177.5488</v>
      </c>
      <c r="R95" s="132">
        <f t="shared" si="1"/>
        <v>18218.67136</v>
      </c>
      <c r="S95" s="122"/>
      <c r="T95" s="125"/>
      <c r="U95" s="122"/>
    </row>
    <row r="96" spans="1:36" ht="14.25">
      <c r="A96" s="31" t="s">
        <v>123</v>
      </c>
      <c r="B96" s="31"/>
      <c r="C96" s="28"/>
      <c r="D96" s="29" t="s">
        <v>85</v>
      </c>
      <c r="E96" s="29" t="s">
        <v>86</v>
      </c>
      <c r="F96" s="30"/>
      <c r="G96" s="30"/>
      <c r="H96" s="31" t="s">
        <v>73</v>
      </c>
      <c r="I96" s="31"/>
      <c r="J96" s="33" t="s">
        <v>8</v>
      </c>
      <c r="K96" s="30" t="s">
        <v>71</v>
      </c>
      <c r="L96" s="30" t="s">
        <v>69</v>
      </c>
      <c r="M96" s="30" t="s">
        <v>20</v>
      </c>
      <c r="N96" s="39">
        <v>35.4</v>
      </c>
      <c r="O96" s="37">
        <v>0.17199999999999999</v>
      </c>
      <c r="P96" s="74">
        <v>4640002899507</v>
      </c>
      <c r="Q96" s="127">
        <v>18399.692800000001</v>
      </c>
      <c r="R96" s="132">
        <f t="shared" si="1"/>
        <v>17479.708159999998</v>
      </c>
      <c r="S96" s="122"/>
      <c r="T96" s="125"/>
      <c r="U96" s="122"/>
    </row>
    <row r="97" spans="1:36" ht="14.25">
      <c r="A97" s="31" t="s">
        <v>74</v>
      </c>
      <c r="B97" s="31"/>
      <c r="C97" s="28"/>
      <c r="D97" s="29" t="s">
        <v>85</v>
      </c>
      <c r="E97" s="29" t="s">
        <v>86</v>
      </c>
      <c r="F97" s="30"/>
      <c r="G97" s="30"/>
      <c r="H97" s="31" t="s">
        <v>75</v>
      </c>
      <c r="I97" s="31"/>
      <c r="J97" s="33" t="s">
        <v>8</v>
      </c>
      <c r="K97" s="30" t="s">
        <v>71</v>
      </c>
      <c r="L97" s="30" t="s">
        <v>69</v>
      </c>
      <c r="M97" s="30" t="s">
        <v>20</v>
      </c>
      <c r="N97" s="39">
        <v>35.4</v>
      </c>
      <c r="O97" s="37">
        <v>0.17199999999999999</v>
      </c>
      <c r="P97" s="74">
        <v>4640002899903</v>
      </c>
      <c r="Q97" s="127">
        <v>18735.0016</v>
      </c>
      <c r="R97" s="132">
        <f t="shared" si="1"/>
        <v>17798.251519999998</v>
      </c>
      <c r="S97" s="122"/>
      <c r="T97" s="125"/>
      <c r="U97" s="122"/>
    </row>
    <row r="98" spans="1:36" ht="14.25">
      <c r="A98" s="31" t="s">
        <v>76</v>
      </c>
      <c r="B98" s="31"/>
      <c r="C98" s="28"/>
      <c r="D98" s="29" t="s">
        <v>85</v>
      </c>
      <c r="E98" s="29" t="s">
        <v>86</v>
      </c>
      <c r="F98" s="30"/>
      <c r="G98" s="30"/>
      <c r="H98" s="31" t="s">
        <v>257</v>
      </c>
      <c r="I98" s="31"/>
      <c r="J98" s="33" t="s">
        <v>8</v>
      </c>
      <c r="K98" s="30" t="s">
        <v>20</v>
      </c>
      <c r="L98" s="30" t="s">
        <v>77</v>
      </c>
      <c r="M98" s="30" t="s">
        <v>27</v>
      </c>
      <c r="N98" s="39">
        <v>16.8</v>
      </c>
      <c r="O98" s="37">
        <v>9.0999999999999998E-2</v>
      </c>
      <c r="P98" s="74">
        <v>4640002899514</v>
      </c>
      <c r="Q98" s="127">
        <v>8583.6031999999996</v>
      </c>
      <c r="R98" s="132">
        <f t="shared" si="1"/>
        <v>8154.4230399999988</v>
      </c>
      <c r="S98" s="122"/>
      <c r="T98" s="125"/>
      <c r="U98" s="122"/>
    </row>
    <row r="99" spans="1:36" ht="14.25">
      <c r="A99" s="31" t="s">
        <v>78</v>
      </c>
      <c r="B99" s="31"/>
      <c r="C99" s="28"/>
      <c r="D99" s="29" t="s">
        <v>85</v>
      </c>
      <c r="E99" s="29" t="s">
        <v>86</v>
      </c>
      <c r="F99" s="30"/>
      <c r="G99" s="30"/>
      <c r="H99" s="31" t="s">
        <v>258</v>
      </c>
      <c r="I99" s="31"/>
      <c r="J99" s="33" t="s">
        <v>8</v>
      </c>
      <c r="K99" s="30" t="s">
        <v>20</v>
      </c>
      <c r="L99" s="30" t="s">
        <v>77</v>
      </c>
      <c r="M99" s="30" t="s">
        <v>27</v>
      </c>
      <c r="N99" s="39">
        <v>16.8</v>
      </c>
      <c r="O99" s="37">
        <v>9.0999999999999998E-2</v>
      </c>
      <c r="P99" s="74">
        <v>4640002899521</v>
      </c>
      <c r="Q99" s="127">
        <v>8583.6031999999996</v>
      </c>
      <c r="R99" s="132">
        <f t="shared" si="1"/>
        <v>8154.4230399999988</v>
      </c>
      <c r="S99" s="122"/>
      <c r="T99" s="125"/>
      <c r="U99" s="122"/>
    </row>
    <row r="100" spans="1:36" ht="14.25">
      <c r="A100" s="31" t="s">
        <v>124</v>
      </c>
      <c r="B100" s="31"/>
      <c r="C100" s="28"/>
      <c r="D100" s="29" t="s">
        <v>85</v>
      </c>
      <c r="E100" s="29" t="s">
        <v>86</v>
      </c>
      <c r="F100" s="30"/>
      <c r="G100" s="30"/>
      <c r="H100" s="31" t="s">
        <v>79</v>
      </c>
      <c r="I100" s="31"/>
      <c r="J100" s="33" t="s">
        <v>8</v>
      </c>
      <c r="K100" s="30" t="s">
        <v>20</v>
      </c>
      <c r="L100" s="30" t="s">
        <v>77</v>
      </c>
      <c r="M100" s="30" t="s">
        <v>27</v>
      </c>
      <c r="N100" s="39">
        <v>16.8</v>
      </c>
      <c r="O100" s="37">
        <v>9.0999999999999998E-2</v>
      </c>
      <c r="P100" s="74">
        <v>4640002897589</v>
      </c>
      <c r="Q100" s="127">
        <v>8832.8191999999999</v>
      </c>
      <c r="R100" s="132">
        <f t="shared" si="1"/>
        <v>8391.1782399999993</v>
      </c>
      <c r="S100" s="122"/>
      <c r="T100" s="125"/>
      <c r="U100" s="122"/>
    </row>
    <row r="101" spans="1:36" ht="14.25">
      <c r="A101" s="31" t="s">
        <v>125</v>
      </c>
      <c r="B101" s="31"/>
      <c r="C101" s="28"/>
      <c r="D101" s="29" t="s">
        <v>85</v>
      </c>
      <c r="E101" s="29" t="s">
        <v>86</v>
      </c>
      <c r="F101" s="30"/>
      <c r="G101" s="30"/>
      <c r="H101" s="31" t="s">
        <v>80</v>
      </c>
      <c r="I101" s="31"/>
      <c r="J101" s="33" t="s">
        <v>8</v>
      </c>
      <c r="K101" s="30" t="s">
        <v>20</v>
      </c>
      <c r="L101" s="30" t="s">
        <v>77</v>
      </c>
      <c r="M101" s="30" t="s">
        <v>27</v>
      </c>
      <c r="N101" s="39">
        <v>16.8</v>
      </c>
      <c r="O101" s="37">
        <v>9.0999999999999998E-2</v>
      </c>
      <c r="P101" s="74">
        <v>4640002897596</v>
      </c>
      <c r="Q101" s="127">
        <v>8832.8191999999999</v>
      </c>
      <c r="R101" s="132">
        <f t="shared" si="1"/>
        <v>8391.1782399999993</v>
      </c>
      <c r="S101" s="122"/>
      <c r="T101" s="125"/>
      <c r="U101" s="122"/>
    </row>
    <row r="102" spans="1:36" ht="14.25">
      <c r="A102" s="30"/>
      <c r="B102" s="30"/>
      <c r="C102" s="28"/>
      <c r="D102" s="29"/>
      <c r="E102" s="29"/>
      <c r="F102" s="30"/>
      <c r="G102" s="30"/>
      <c r="H102" s="30"/>
      <c r="I102" s="30"/>
      <c r="J102" s="33"/>
      <c r="K102" s="30"/>
      <c r="L102" s="30"/>
      <c r="M102" s="30"/>
      <c r="N102" s="89"/>
      <c r="O102" s="89"/>
      <c r="P102" s="74"/>
      <c r="Q102" s="127"/>
      <c r="R102" s="132">
        <f t="shared" si="1"/>
        <v>0</v>
      </c>
      <c r="T102" s="125"/>
      <c r="U102" s="122"/>
    </row>
    <row r="103" spans="1:36" s="100" customFormat="1" ht="14.25">
      <c r="A103" s="97" t="s">
        <v>126</v>
      </c>
      <c r="B103" s="97"/>
      <c r="C103" s="98"/>
      <c r="D103" s="99" t="s">
        <v>85</v>
      </c>
      <c r="E103" s="99" t="s">
        <v>86</v>
      </c>
      <c r="F103" s="99"/>
      <c r="H103" s="97" t="s">
        <v>127</v>
      </c>
      <c r="I103" s="97"/>
      <c r="J103" s="101" t="s">
        <v>8</v>
      </c>
      <c r="K103" s="97" t="s">
        <v>128</v>
      </c>
      <c r="L103" s="97" t="s">
        <v>129</v>
      </c>
      <c r="M103" s="97" t="s">
        <v>130</v>
      </c>
      <c r="N103" s="102">
        <v>30</v>
      </c>
      <c r="O103" s="110">
        <v>9.5000000000000001E-2</v>
      </c>
      <c r="P103" s="111">
        <v>4640002896995</v>
      </c>
      <c r="Q103" s="127">
        <v>8245.2736000000004</v>
      </c>
      <c r="R103" s="132">
        <f t="shared" si="1"/>
        <v>7833.0099200000004</v>
      </c>
      <c r="S103" s="122"/>
      <c r="T103" s="125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17"/>
    </row>
    <row r="104" spans="1:36" s="100" customFormat="1" ht="14.25">
      <c r="A104" s="97" t="s">
        <v>131</v>
      </c>
      <c r="B104" s="97"/>
      <c r="C104" s="98"/>
      <c r="D104" s="99" t="s">
        <v>85</v>
      </c>
      <c r="E104" s="99" t="s">
        <v>86</v>
      </c>
      <c r="F104" s="99"/>
      <c r="H104" s="97" t="s">
        <v>132</v>
      </c>
      <c r="I104" s="97"/>
      <c r="J104" s="101" t="s">
        <v>8</v>
      </c>
      <c r="K104" s="97" t="s">
        <v>133</v>
      </c>
      <c r="L104" s="97" t="s">
        <v>134</v>
      </c>
      <c r="M104" s="97" t="s">
        <v>135</v>
      </c>
      <c r="N104" s="102">
        <v>36</v>
      </c>
      <c r="O104" s="110">
        <v>0.17699999999999999</v>
      </c>
      <c r="P104" s="111">
        <v>4640002895950</v>
      </c>
      <c r="Q104" s="127">
        <v>8964.2240000000002</v>
      </c>
      <c r="R104" s="132">
        <f t="shared" si="1"/>
        <v>8516.0128000000004</v>
      </c>
      <c r="S104" s="122"/>
      <c r="T104" s="125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17"/>
    </row>
    <row r="105" spans="1:36" s="109" customFormat="1" ht="14.25">
      <c r="A105" s="97" t="s">
        <v>120</v>
      </c>
      <c r="B105" s="97"/>
      <c r="C105" s="98"/>
      <c r="D105" s="99" t="s">
        <v>85</v>
      </c>
      <c r="E105" s="99" t="s">
        <v>86</v>
      </c>
      <c r="F105" s="100"/>
      <c r="G105" s="100"/>
      <c r="H105" s="97" t="s">
        <v>68</v>
      </c>
      <c r="I105" s="97"/>
      <c r="J105" s="101" t="s">
        <v>8</v>
      </c>
      <c r="K105" s="100" t="s">
        <v>66</v>
      </c>
      <c r="L105" s="100" t="s">
        <v>65</v>
      </c>
      <c r="M105" s="100" t="s">
        <v>67</v>
      </c>
      <c r="N105" s="112">
        <v>2.4</v>
      </c>
      <c r="O105" s="113">
        <v>4.0000000000000001E-3</v>
      </c>
      <c r="P105" s="104">
        <v>4640002899316</v>
      </c>
      <c r="Q105" s="127">
        <v>1088.2431999999999</v>
      </c>
      <c r="R105" s="132">
        <f t="shared" si="1"/>
        <v>1033.8310399999998</v>
      </c>
      <c r="S105" s="122"/>
      <c r="T105" s="125"/>
      <c r="U105" s="122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18"/>
    </row>
    <row r="106" spans="1:36" s="30" customFormat="1" ht="14.25">
      <c r="C106" s="28"/>
      <c r="D106" s="29" t="s">
        <v>85</v>
      </c>
      <c r="E106" s="29" t="s">
        <v>86</v>
      </c>
      <c r="N106" s="89"/>
      <c r="O106" s="89"/>
      <c r="P106" s="74"/>
      <c r="Q106" s="127"/>
      <c r="R106" s="132">
        <f t="shared" si="1"/>
        <v>0</v>
      </c>
      <c r="S106" s="122"/>
      <c r="T106" s="125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17"/>
    </row>
    <row r="107" spans="1:36" s="30" customFormat="1" ht="14.25">
      <c r="A107" s="27"/>
      <c r="B107" s="27"/>
      <c r="C107" s="28"/>
      <c r="D107" s="29" t="s">
        <v>85</v>
      </c>
      <c r="E107" s="29" t="s">
        <v>86</v>
      </c>
      <c r="F107" s="27" t="s">
        <v>188</v>
      </c>
      <c r="K107" s="31"/>
      <c r="L107" s="31"/>
      <c r="M107" s="31"/>
      <c r="N107" s="86"/>
      <c r="O107" s="86"/>
      <c r="P107" s="76"/>
      <c r="Q107" s="127"/>
      <c r="R107" s="132">
        <f t="shared" si="1"/>
        <v>0</v>
      </c>
      <c r="S107" s="122"/>
      <c r="T107" s="125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17"/>
    </row>
    <row r="108" spans="1:36" s="100" customFormat="1" ht="14.25">
      <c r="A108" s="97" t="s">
        <v>205</v>
      </c>
      <c r="B108" s="97" t="s">
        <v>168</v>
      </c>
      <c r="C108" s="98"/>
      <c r="D108" s="99" t="s">
        <v>85</v>
      </c>
      <c r="E108" s="99" t="s">
        <v>86</v>
      </c>
      <c r="G108" s="97" t="s">
        <v>169</v>
      </c>
      <c r="H108" s="97"/>
      <c r="J108" s="101" t="s">
        <v>8</v>
      </c>
      <c r="K108" s="97" t="s">
        <v>170</v>
      </c>
      <c r="L108" s="97" t="s">
        <v>171</v>
      </c>
      <c r="M108" s="97" t="s">
        <v>172</v>
      </c>
      <c r="N108" s="102">
        <v>17.600000000000001</v>
      </c>
      <c r="O108" s="102">
        <v>0.106</v>
      </c>
      <c r="P108" s="103" t="s">
        <v>173</v>
      </c>
      <c r="Q108" s="127">
        <v>15522.380800000001</v>
      </c>
      <c r="R108" s="132">
        <f t="shared" si="1"/>
        <v>14746.261759999999</v>
      </c>
      <c r="S108" s="122"/>
      <c r="T108" s="125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17"/>
    </row>
    <row r="109" spans="1:36" s="60" customFormat="1" ht="12.75" customHeight="1">
      <c r="A109" s="59" t="s">
        <v>346</v>
      </c>
      <c r="B109" s="59" t="s">
        <v>346</v>
      </c>
      <c r="C109" s="28"/>
      <c r="D109" s="62" t="s">
        <v>85</v>
      </c>
      <c r="E109" s="62" t="s">
        <v>86</v>
      </c>
      <c r="G109" s="59" t="s">
        <v>347</v>
      </c>
      <c r="I109" s="59"/>
      <c r="J109" s="61" t="s">
        <v>299</v>
      </c>
      <c r="K109" s="59" t="s">
        <v>35</v>
      </c>
      <c r="L109" s="59" t="s">
        <v>35</v>
      </c>
      <c r="M109" s="59" t="s">
        <v>35</v>
      </c>
      <c r="N109" s="90">
        <v>61.3</v>
      </c>
      <c r="O109" s="90">
        <v>0.38400000000000001</v>
      </c>
      <c r="P109" s="59" t="s">
        <v>35</v>
      </c>
      <c r="Q109" s="127">
        <v>24474.5216</v>
      </c>
      <c r="R109" s="132">
        <f t="shared" si="1"/>
        <v>23250.79552</v>
      </c>
      <c r="S109" s="122"/>
      <c r="T109" s="125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19"/>
    </row>
    <row r="110" spans="1:36" s="30" customFormat="1" ht="14.25">
      <c r="A110" s="31" t="s">
        <v>189</v>
      </c>
      <c r="B110" s="31" t="s">
        <v>189</v>
      </c>
      <c r="C110" s="28"/>
      <c r="D110" s="62" t="s">
        <v>85</v>
      </c>
      <c r="E110" s="62" t="s">
        <v>86</v>
      </c>
      <c r="H110" s="31" t="s">
        <v>190</v>
      </c>
      <c r="I110" s="31"/>
      <c r="J110" s="33" t="s">
        <v>8</v>
      </c>
      <c r="K110" s="31" t="s">
        <v>176</v>
      </c>
      <c r="L110" s="31" t="s">
        <v>177</v>
      </c>
      <c r="M110" s="31" t="s">
        <v>191</v>
      </c>
      <c r="N110" s="86">
        <v>38.799999999999997</v>
      </c>
      <c r="O110" s="86">
        <v>0.255</v>
      </c>
      <c r="P110" s="31" t="s">
        <v>192</v>
      </c>
      <c r="Q110" s="127">
        <v>18564.326399999998</v>
      </c>
      <c r="R110" s="132">
        <f t="shared" si="1"/>
        <v>17636.110079999999</v>
      </c>
      <c r="S110" s="122"/>
      <c r="T110" s="125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17"/>
    </row>
    <row r="111" spans="1:36" s="100" customFormat="1" ht="14.25">
      <c r="A111" s="97" t="s">
        <v>207</v>
      </c>
      <c r="B111" s="97" t="s">
        <v>354</v>
      </c>
      <c r="C111" s="98"/>
      <c r="D111" s="99" t="s">
        <v>85</v>
      </c>
      <c r="E111" s="99" t="s">
        <v>86</v>
      </c>
      <c r="H111" s="97" t="s">
        <v>193</v>
      </c>
      <c r="I111" s="97"/>
      <c r="J111" s="101" t="s">
        <v>8</v>
      </c>
      <c r="K111" s="97" t="s">
        <v>181</v>
      </c>
      <c r="L111" s="97" t="s">
        <v>182</v>
      </c>
      <c r="M111" s="97" t="s">
        <v>183</v>
      </c>
      <c r="N111" s="102">
        <v>22.5</v>
      </c>
      <c r="O111" s="102">
        <v>0.129</v>
      </c>
      <c r="P111" s="97" t="s">
        <v>194</v>
      </c>
      <c r="Q111" s="127">
        <v>5910.1952000000001</v>
      </c>
      <c r="R111" s="132">
        <f t="shared" si="1"/>
        <v>5614.6854400000002</v>
      </c>
      <c r="S111" s="122"/>
      <c r="T111" s="125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17"/>
    </row>
    <row r="112" spans="1:36" s="60" customFormat="1" ht="12.75" customHeight="1">
      <c r="A112" s="59" t="s">
        <v>348</v>
      </c>
      <c r="B112" s="59" t="s">
        <v>348</v>
      </c>
      <c r="C112" s="28"/>
      <c r="D112" s="62" t="s">
        <v>85</v>
      </c>
      <c r="E112" s="62" t="s">
        <v>86</v>
      </c>
      <c r="G112" s="59" t="s">
        <v>349</v>
      </c>
      <c r="I112" s="59"/>
      <c r="J112" s="61" t="s">
        <v>299</v>
      </c>
      <c r="K112" s="59" t="s">
        <v>35</v>
      </c>
      <c r="L112" s="59" t="s">
        <v>35</v>
      </c>
      <c r="M112" s="59" t="s">
        <v>35</v>
      </c>
      <c r="N112" s="90">
        <v>61.3</v>
      </c>
      <c r="O112" s="90">
        <v>0.38400000000000001</v>
      </c>
      <c r="P112" s="59" t="s">
        <v>35</v>
      </c>
      <c r="Q112" s="127">
        <v>27187.955199999997</v>
      </c>
      <c r="R112" s="132">
        <f t="shared" si="1"/>
        <v>25828.557439999997</v>
      </c>
      <c r="S112" s="122"/>
      <c r="T112" s="125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19"/>
    </row>
    <row r="113" spans="1:36" s="30" customFormat="1" ht="14.25">
      <c r="A113" s="31" t="s">
        <v>195</v>
      </c>
      <c r="B113" s="31" t="s">
        <v>195</v>
      </c>
      <c r="C113" s="28"/>
      <c r="D113" s="62" t="s">
        <v>85</v>
      </c>
      <c r="E113" s="62" t="s">
        <v>86</v>
      </c>
      <c r="H113" s="31" t="s">
        <v>196</v>
      </c>
      <c r="I113" s="31"/>
      <c r="J113" s="33" t="s">
        <v>8</v>
      </c>
      <c r="K113" s="31" t="s">
        <v>176</v>
      </c>
      <c r="L113" s="31" t="s">
        <v>177</v>
      </c>
      <c r="M113" s="31" t="s">
        <v>191</v>
      </c>
      <c r="N113" s="86">
        <v>38.799999999999997</v>
      </c>
      <c r="O113" s="86">
        <v>0.255</v>
      </c>
      <c r="P113" s="31" t="s">
        <v>197</v>
      </c>
      <c r="Q113" s="127">
        <v>21277.759999999998</v>
      </c>
      <c r="R113" s="132">
        <f t="shared" si="1"/>
        <v>20213.871999999996</v>
      </c>
      <c r="S113" s="122"/>
      <c r="T113" s="125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17"/>
    </row>
    <row r="114" spans="1:36" s="100" customFormat="1" ht="14.25">
      <c r="A114" s="97" t="s">
        <v>207</v>
      </c>
      <c r="B114" s="97" t="s">
        <v>354</v>
      </c>
      <c r="C114" s="98"/>
      <c r="D114" s="99" t="s">
        <v>85</v>
      </c>
      <c r="E114" s="99" t="s">
        <v>86</v>
      </c>
      <c r="H114" s="97" t="s">
        <v>193</v>
      </c>
      <c r="I114" s="97"/>
      <c r="J114" s="101" t="s">
        <v>8</v>
      </c>
      <c r="K114" s="97" t="s">
        <v>181</v>
      </c>
      <c r="L114" s="97" t="s">
        <v>182</v>
      </c>
      <c r="M114" s="97" t="s">
        <v>183</v>
      </c>
      <c r="N114" s="102">
        <v>22.5</v>
      </c>
      <c r="O114" s="102">
        <v>0.129</v>
      </c>
      <c r="P114" s="97" t="s">
        <v>194</v>
      </c>
      <c r="Q114" s="127">
        <v>5910.1952000000001</v>
      </c>
      <c r="R114" s="132">
        <f t="shared" si="1"/>
        <v>5614.6854400000002</v>
      </c>
      <c r="S114" s="122"/>
      <c r="T114" s="125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17"/>
    </row>
    <row r="115" spans="1:36" s="30" customFormat="1" ht="14.25">
      <c r="C115" s="28"/>
      <c r="N115" s="89"/>
      <c r="O115" s="89"/>
      <c r="P115" s="75"/>
      <c r="Q115" s="127"/>
      <c r="R115" s="132">
        <f t="shared" si="1"/>
        <v>0</v>
      </c>
      <c r="S115" s="122"/>
      <c r="T115" s="125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17"/>
    </row>
    <row r="116" spans="1:36" s="30" customFormat="1" ht="14.25">
      <c r="C116" s="28"/>
      <c r="D116" s="29" t="s">
        <v>85</v>
      </c>
      <c r="E116" s="29" t="s">
        <v>86</v>
      </c>
      <c r="F116" s="44" t="s">
        <v>208</v>
      </c>
      <c r="N116" s="89"/>
      <c r="O116" s="89"/>
      <c r="P116" s="75"/>
      <c r="Q116" s="127"/>
      <c r="R116" s="132">
        <f t="shared" si="1"/>
        <v>0</v>
      </c>
      <c r="S116" s="122"/>
      <c r="T116" s="125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17"/>
    </row>
    <row r="117" spans="1:36" s="100" customFormat="1" ht="15.75" customHeight="1">
      <c r="A117" s="97" t="s">
        <v>355</v>
      </c>
      <c r="B117" s="97" t="s">
        <v>356</v>
      </c>
      <c r="C117" s="98"/>
      <c r="D117" s="99" t="s">
        <v>85</v>
      </c>
      <c r="E117" s="99" t="s">
        <v>86</v>
      </c>
      <c r="H117" s="97" t="s">
        <v>357</v>
      </c>
      <c r="I117" s="97"/>
      <c r="J117" s="101" t="s">
        <v>8</v>
      </c>
      <c r="K117" s="97" t="s">
        <v>350</v>
      </c>
      <c r="L117" s="97" t="s">
        <v>351</v>
      </c>
      <c r="M117" s="97" t="s">
        <v>352</v>
      </c>
      <c r="N117" s="102">
        <v>22.5</v>
      </c>
      <c r="O117" s="102">
        <v>0.87</v>
      </c>
      <c r="P117" s="97" t="s">
        <v>353</v>
      </c>
      <c r="Q117" s="127">
        <v>5910.1952000000001</v>
      </c>
      <c r="R117" s="132">
        <f t="shared" si="1"/>
        <v>5614.6854400000002</v>
      </c>
      <c r="S117" s="122"/>
      <c r="T117" s="125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17"/>
    </row>
    <row r="118" spans="1:36" s="100" customFormat="1" ht="15.75">
      <c r="A118" s="97" t="s">
        <v>360</v>
      </c>
      <c r="B118" s="97" t="s">
        <v>361</v>
      </c>
      <c r="C118" s="105"/>
      <c r="D118" s="99" t="s">
        <v>85</v>
      </c>
      <c r="E118" s="99" t="s">
        <v>86</v>
      </c>
      <c r="H118" s="97" t="s">
        <v>362</v>
      </c>
      <c r="I118" s="97"/>
      <c r="J118" s="101" t="s">
        <v>8</v>
      </c>
      <c r="N118" s="107">
        <v>11.8</v>
      </c>
      <c r="O118" s="107">
        <v>0.05</v>
      </c>
      <c r="P118" s="97" t="s">
        <v>363</v>
      </c>
      <c r="Q118" s="127">
        <v>5362.6751999999988</v>
      </c>
      <c r="R118" s="132">
        <f t="shared" si="1"/>
        <v>5094.5414399999981</v>
      </c>
      <c r="S118" s="122"/>
      <c r="T118" s="125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17"/>
    </row>
    <row r="119" spans="1:36" s="109" customFormat="1" ht="15.75">
      <c r="A119" s="97" t="s">
        <v>364</v>
      </c>
      <c r="B119" s="97" t="s">
        <v>364</v>
      </c>
      <c r="C119" s="105"/>
      <c r="D119" s="99" t="s">
        <v>85</v>
      </c>
      <c r="E119" s="99" t="s">
        <v>86</v>
      </c>
      <c r="F119" s="100"/>
      <c r="G119" s="108"/>
      <c r="H119" s="97" t="s">
        <v>365</v>
      </c>
      <c r="I119" s="97"/>
      <c r="J119" s="101" t="s">
        <v>8</v>
      </c>
      <c r="N119" s="107">
        <v>19</v>
      </c>
      <c r="O119" s="107">
        <v>0.107</v>
      </c>
      <c r="P119" s="97" t="s">
        <v>366</v>
      </c>
      <c r="Q119" s="127">
        <v>4479.0911999999998</v>
      </c>
      <c r="R119" s="132">
        <f t="shared" si="1"/>
        <v>4255.1366399999997</v>
      </c>
      <c r="S119" s="122"/>
      <c r="T119" s="125"/>
      <c r="U119" s="122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18"/>
    </row>
    <row r="120" spans="1:36" s="100" customFormat="1" ht="15.75">
      <c r="A120" s="97" t="s">
        <v>367</v>
      </c>
      <c r="B120" s="97" t="s">
        <v>368</v>
      </c>
      <c r="C120" s="105"/>
      <c r="D120" s="99" t="s">
        <v>85</v>
      </c>
      <c r="E120" s="99" t="s">
        <v>86</v>
      </c>
      <c r="H120" s="97" t="s">
        <v>369</v>
      </c>
      <c r="I120" s="97"/>
      <c r="J120" s="101" t="s">
        <v>8</v>
      </c>
      <c r="N120" s="115">
        <v>12</v>
      </c>
      <c r="O120" s="102">
        <v>8.5999999999999993E-2</v>
      </c>
      <c r="P120" s="97" t="s">
        <v>370</v>
      </c>
      <c r="Q120" s="127">
        <v>5392.1279999999997</v>
      </c>
      <c r="R120" s="132">
        <f t="shared" si="1"/>
        <v>5122.5215999999991</v>
      </c>
      <c r="S120" s="122"/>
      <c r="T120" s="125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17"/>
    </row>
    <row r="121" spans="1:36" s="30" customFormat="1" ht="15.75">
      <c r="A121" s="27"/>
      <c r="B121" s="27"/>
      <c r="C121" s="28"/>
      <c r="D121" s="29" t="s">
        <v>85</v>
      </c>
      <c r="E121" s="29" t="s">
        <v>86</v>
      </c>
      <c r="F121" s="27" t="s">
        <v>167</v>
      </c>
      <c r="H121" s="43"/>
      <c r="J121" s="31"/>
      <c r="K121" s="31"/>
      <c r="L121" s="31"/>
      <c r="M121" s="31"/>
      <c r="N121" s="86"/>
      <c r="O121" s="86"/>
      <c r="P121" s="75"/>
      <c r="Q121" s="127"/>
      <c r="R121" s="132">
        <f t="shared" si="1"/>
        <v>0</v>
      </c>
      <c r="S121" s="122"/>
      <c r="T121" s="125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17"/>
    </row>
    <row r="122" spans="1:36" s="100" customFormat="1" ht="14.25">
      <c r="A122" s="97" t="s">
        <v>205</v>
      </c>
      <c r="B122" s="97" t="s">
        <v>168</v>
      </c>
      <c r="C122" s="98"/>
      <c r="D122" s="99" t="s">
        <v>85</v>
      </c>
      <c r="E122" s="99" t="s">
        <v>86</v>
      </c>
      <c r="G122" s="97" t="s">
        <v>169</v>
      </c>
      <c r="H122" s="97"/>
      <c r="J122" s="101" t="s">
        <v>8</v>
      </c>
      <c r="K122" s="97" t="s">
        <v>170</v>
      </c>
      <c r="L122" s="97" t="s">
        <v>171</v>
      </c>
      <c r="M122" s="97" t="s">
        <v>172</v>
      </c>
      <c r="N122" s="102">
        <v>17.600000000000001</v>
      </c>
      <c r="O122" s="102">
        <v>0.106</v>
      </c>
      <c r="P122" s="103" t="s">
        <v>173</v>
      </c>
      <c r="Q122" s="127">
        <v>15522.380800000001</v>
      </c>
      <c r="R122" s="132">
        <f t="shared" si="1"/>
        <v>14746.261759999999</v>
      </c>
      <c r="S122" s="122"/>
      <c r="T122" s="125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17"/>
    </row>
    <row r="123" spans="1:36" s="60" customFormat="1" ht="12.75" customHeight="1">
      <c r="A123" s="59" t="s">
        <v>339</v>
      </c>
      <c r="B123" s="59" t="s">
        <v>339</v>
      </c>
      <c r="C123" s="28"/>
      <c r="D123" s="62" t="s">
        <v>85</v>
      </c>
      <c r="E123" s="62" t="s">
        <v>86</v>
      </c>
      <c r="G123" s="59" t="s">
        <v>340</v>
      </c>
      <c r="I123" s="59"/>
      <c r="J123" s="61" t="s">
        <v>299</v>
      </c>
      <c r="K123" s="59" t="s">
        <v>35</v>
      </c>
      <c r="L123" s="59" t="s">
        <v>35</v>
      </c>
      <c r="M123" s="59" t="s">
        <v>35</v>
      </c>
      <c r="N123" s="90">
        <v>70.7</v>
      </c>
      <c r="O123" s="90">
        <v>0.443</v>
      </c>
      <c r="P123" s="78" t="s">
        <v>35</v>
      </c>
      <c r="Q123" s="127">
        <v>26587.571199999998</v>
      </c>
      <c r="R123" s="132">
        <f t="shared" si="1"/>
        <v>25258.192639999997</v>
      </c>
      <c r="S123" s="122"/>
      <c r="T123" s="125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19"/>
    </row>
    <row r="124" spans="1:36" s="30" customFormat="1" ht="14.25">
      <c r="A124" s="31" t="s">
        <v>174</v>
      </c>
      <c r="B124" s="31" t="s">
        <v>174</v>
      </c>
      <c r="C124" s="28"/>
      <c r="D124" s="62" t="s">
        <v>85</v>
      </c>
      <c r="E124" s="62" t="s">
        <v>86</v>
      </c>
      <c r="H124" s="31" t="s">
        <v>175</v>
      </c>
      <c r="I124" s="31"/>
      <c r="J124" s="33" t="s">
        <v>8</v>
      </c>
      <c r="K124" s="31" t="s">
        <v>176</v>
      </c>
      <c r="L124" s="31" t="s">
        <v>177</v>
      </c>
      <c r="M124" s="31" t="s">
        <v>178</v>
      </c>
      <c r="N124" s="86">
        <v>46.2</v>
      </c>
      <c r="O124" s="86">
        <v>0.314</v>
      </c>
      <c r="P124" s="76" t="s">
        <v>179</v>
      </c>
      <c r="Q124" s="127">
        <v>20291.468799999999</v>
      </c>
      <c r="R124" s="132">
        <f t="shared" si="1"/>
        <v>19276.895359999999</v>
      </c>
      <c r="S124" s="122"/>
      <c r="T124" s="125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122"/>
      <c r="AH124" s="122"/>
      <c r="AI124" s="122"/>
      <c r="AJ124" s="117"/>
    </row>
    <row r="125" spans="1:36" s="100" customFormat="1" ht="14.25">
      <c r="A125" s="97" t="s">
        <v>206</v>
      </c>
      <c r="B125" s="97" t="s">
        <v>259</v>
      </c>
      <c r="C125" s="98"/>
      <c r="D125" s="99" t="s">
        <v>85</v>
      </c>
      <c r="E125" s="99" t="s">
        <v>86</v>
      </c>
      <c r="H125" s="97" t="s">
        <v>180</v>
      </c>
      <c r="I125" s="97"/>
      <c r="J125" s="101" t="s">
        <v>8</v>
      </c>
      <c r="K125" s="97" t="s">
        <v>181</v>
      </c>
      <c r="L125" s="97" t="s">
        <v>182</v>
      </c>
      <c r="M125" s="97" t="s">
        <v>183</v>
      </c>
      <c r="N125" s="102">
        <v>24.5</v>
      </c>
      <c r="O125" s="102">
        <v>0.129</v>
      </c>
      <c r="P125" s="103" t="s">
        <v>184</v>
      </c>
      <c r="Q125" s="127">
        <v>6296.1023999999998</v>
      </c>
      <c r="R125" s="132">
        <f t="shared" si="1"/>
        <v>5981.2972799999998</v>
      </c>
      <c r="S125" s="122"/>
      <c r="T125" s="125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17"/>
    </row>
    <row r="126" spans="1:36" s="60" customFormat="1" ht="12.75" customHeight="1">
      <c r="A126" s="59" t="s">
        <v>341</v>
      </c>
      <c r="B126" s="59" t="s">
        <v>341</v>
      </c>
      <c r="C126" s="28"/>
      <c r="D126" s="62" t="s">
        <v>85</v>
      </c>
      <c r="E126" s="62" t="s">
        <v>86</v>
      </c>
      <c r="G126" s="59" t="s">
        <v>342</v>
      </c>
      <c r="I126" s="59"/>
      <c r="J126" s="61" t="s">
        <v>299</v>
      </c>
      <c r="K126" s="59" t="s">
        <v>35</v>
      </c>
      <c r="L126" s="59" t="s">
        <v>35</v>
      </c>
      <c r="M126" s="59" t="s">
        <v>35</v>
      </c>
      <c r="N126" s="90">
        <v>70.7</v>
      </c>
      <c r="O126" s="90">
        <v>0.443</v>
      </c>
      <c r="P126" s="78" t="s">
        <v>35</v>
      </c>
      <c r="Q126" s="127">
        <v>29465.6384</v>
      </c>
      <c r="R126" s="132">
        <f t="shared" si="1"/>
        <v>27992.356479999999</v>
      </c>
      <c r="S126" s="122"/>
      <c r="T126" s="125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  <c r="AG126" s="122"/>
      <c r="AH126" s="122"/>
      <c r="AI126" s="122"/>
      <c r="AJ126" s="119"/>
    </row>
    <row r="127" spans="1:36" s="30" customFormat="1" ht="14.25">
      <c r="A127" s="31" t="s">
        <v>185</v>
      </c>
      <c r="B127" s="31" t="s">
        <v>185</v>
      </c>
      <c r="C127" s="28"/>
      <c r="D127" s="62" t="s">
        <v>85</v>
      </c>
      <c r="E127" s="62" t="s">
        <v>86</v>
      </c>
      <c r="H127" s="31" t="s">
        <v>186</v>
      </c>
      <c r="I127" s="31"/>
      <c r="J127" s="33" t="s">
        <v>8</v>
      </c>
      <c r="K127" s="31" t="s">
        <v>176</v>
      </c>
      <c r="L127" s="31" t="s">
        <v>177</v>
      </c>
      <c r="M127" s="31" t="s">
        <v>178</v>
      </c>
      <c r="N127" s="86">
        <v>46.2</v>
      </c>
      <c r="O127" s="86">
        <v>0.314</v>
      </c>
      <c r="P127" s="76" t="s">
        <v>187</v>
      </c>
      <c r="Q127" s="127">
        <v>23169.536</v>
      </c>
      <c r="R127" s="132">
        <f t="shared" si="1"/>
        <v>22011.0592</v>
      </c>
      <c r="S127" s="122"/>
      <c r="T127" s="125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17"/>
    </row>
    <row r="128" spans="1:36" s="100" customFormat="1" ht="14.25">
      <c r="A128" s="97" t="s">
        <v>206</v>
      </c>
      <c r="B128" s="97" t="s">
        <v>259</v>
      </c>
      <c r="C128" s="98"/>
      <c r="D128" s="99" t="s">
        <v>85</v>
      </c>
      <c r="E128" s="99" t="s">
        <v>86</v>
      </c>
      <c r="H128" s="97" t="s">
        <v>180</v>
      </c>
      <c r="I128" s="97"/>
      <c r="J128" s="101" t="s">
        <v>8</v>
      </c>
      <c r="K128" s="97" t="s">
        <v>181</v>
      </c>
      <c r="L128" s="97" t="s">
        <v>182</v>
      </c>
      <c r="M128" s="97" t="s">
        <v>183</v>
      </c>
      <c r="N128" s="102">
        <v>24.5</v>
      </c>
      <c r="O128" s="102">
        <v>0.129</v>
      </c>
      <c r="P128" s="103" t="s">
        <v>184</v>
      </c>
      <c r="Q128" s="127">
        <v>6296.1023999999998</v>
      </c>
      <c r="R128" s="132">
        <f t="shared" si="1"/>
        <v>5981.2972799999998</v>
      </c>
      <c r="S128" s="122"/>
      <c r="T128" s="125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122"/>
      <c r="AH128" s="122"/>
      <c r="AI128" s="122"/>
      <c r="AJ128" s="117"/>
    </row>
    <row r="129" spans="1:36" s="30" customFormat="1" ht="14.25">
      <c r="C129" s="28"/>
      <c r="D129" s="62" t="s">
        <v>85</v>
      </c>
      <c r="E129" s="62" t="s">
        <v>86</v>
      </c>
      <c r="N129" s="89"/>
      <c r="O129" s="89"/>
      <c r="P129" s="75"/>
      <c r="Q129" s="127"/>
      <c r="R129" s="132">
        <f t="shared" si="1"/>
        <v>0</v>
      </c>
      <c r="S129" s="122"/>
      <c r="T129" s="125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  <c r="AG129" s="122"/>
      <c r="AH129" s="122"/>
      <c r="AI129" s="122"/>
      <c r="AJ129" s="117"/>
    </row>
    <row r="130" spans="1:36" s="30" customFormat="1" ht="14.25">
      <c r="C130" s="28"/>
      <c r="D130" s="29" t="s">
        <v>85</v>
      </c>
      <c r="E130" s="29" t="s">
        <v>86</v>
      </c>
      <c r="F130" s="44" t="s">
        <v>209</v>
      </c>
      <c r="N130" s="89"/>
      <c r="O130" s="89"/>
      <c r="P130" s="75"/>
      <c r="Q130" s="127"/>
      <c r="R130" s="132">
        <f t="shared" si="1"/>
        <v>0</v>
      </c>
      <c r="S130" s="122"/>
      <c r="T130" s="125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17"/>
    </row>
    <row r="131" spans="1:36" s="100" customFormat="1" ht="14.25">
      <c r="A131" s="97" t="s">
        <v>345</v>
      </c>
      <c r="B131" s="97" t="s">
        <v>358</v>
      </c>
      <c r="C131" s="98"/>
      <c r="D131" s="99" t="s">
        <v>85</v>
      </c>
      <c r="E131" s="99" t="s">
        <v>86</v>
      </c>
      <c r="H131" s="97" t="s">
        <v>359</v>
      </c>
      <c r="I131" s="97"/>
      <c r="J131" s="101" t="s">
        <v>8</v>
      </c>
      <c r="K131" s="97" t="s">
        <v>343</v>
      </c>
      <c r="L131" s="97" t="s">
        <v>182</v>
      </c>
      <c r="M131" s="97" t="s">
        <v>183</v>
      </c>
      <c r="N131" s="102">
        <v>24.5</v>
      </c>
      <c r="O131" s="102">
        <v>0.11</v>
      </c>
      <c r="P131" s="103" t="s">
        <v>344</v>
      </c>
      <c r="Q131" s="127">
        <v>6296.1023999999998</v>
      </c>
      <c r="R131" s="132">
        <f t="shared" si="1"/>
        <v>5981.2972799999998</v>
      </c>
      <c r="S131" s="122"/>
      <c r="T131" s="125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17"/>
    </row>
    <row r="132" spans="1:36" s="100" customFormat="1" ht="15.75">
      <c r="A132" s="97" t="s">
        <v>371</v>
      </c>
      <c r="B132" s="97" t="s">
        <v>372</v>
      </c>
      <c r="C132" s="105"/>
      <c r="D132" s="99" t="s">
        <v>85</v>
      </c>
      <c r="E132" s="99" t="s">
        <v>86</v>
      </c>
      <c r="H132" s="97" t="s">
        <v>373</v>
      </c>
      <c r="J132" s="101" t="s">
        <v>8</v>
      </c>
      <c r="N132" s="101">
        <v>14.5</v>
      </c>
      <c r="O132" s="101">
        <v>0.107</v>
      </c>
      <c r="P132" s="103" t="s">
        <v>374</v>
      </c>
      <c r="Q132" s="127">
        <v>5788.6080000000002</v>
      </c>
      <c r="R132" s="132">
        <f t="shared" si="1"/>
        <v>5499.1776</v>
      </c>
      <c r="S132" s="122"/>
      <c r="T132" s="125"/>
      <c r="U132" s="122"/>
      <c r="V132" s="122"/>
      <c r="W132" s="122"/>
      <c r="X132" s="122"/>
      <c r="Y132" s="122"/>
      <c r="Z132" s="122"/>
      <c r="AA132" s="122"/>
      <c r="AB132" s="122"/>
      <c r="AC132" s="122"/>
      <c r="AD132" s="122"/>
      <c r="AE132" s="122"/>
      <c r="AF132" s="122"/>
      <c r="AG132" s="122"/>
      <c r="AH132" s="122"/>
      <c r="AI132" s="122"/>
      <c r="AJ132" s="117"/>
    </row>
    <row r="133" spans="1:36" s="100" customFormat="1" ht="15.75">
      <c r="A133" s="97" t="s">
        <v>375</v>
      </c>
      <c r="B133" s="97" t="s">
        <v>375</v>
      </c>
      <c r="C133" s="105"/>
      <c r="D133" s="99" t="s">
        <v>85</v>
      </c>
      <c r="E133" s="99" t="s">
        <v>86</v>
      </c>
      <c r="H133" s="97" t="s">
        <v>376</v>
      </c>
      <c r="I133" s="97"/>
      <c r="J133" s="101" t="s">
        <v>8</v>
      </c>
      <c r="N133" s="106">
        <v>14.6</v>
      </c>
      <c r="O133" s="106">
        <v>0.112</v>
      </c>
      <c r="P133" s="97" t="s">
        <v>377</v>
      </c>
      <c r="Q133" s="127">
        <v>6161.6768000000002</v>
      </c>
      <c r="R133" s="132">
        <f t="shared" si="1"/>
        <v>5853.5929599999999</v>
      </c>
      <c r="S133" s="122"/>
      <c r="T133" s="125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17"/>
    </row>
    <row r="134" spans="1:36" s="30" customFormat="1" ht="14.25">
      <c r="A134" s="31"/>
      <c r="B134" s="31"/>
      <c r="C134" s="28"/>
      <c r="D134" s="29" t="s">
        <v>85</v>
      </c>
      <c r="E134" s="29" t="s">
        <v>86</v>
      </c>
      <c r="H134" s="31"/>
      <c r="J134" s="33"/>
      <c r="K134" s="31"/>
      <c r="L134" s="31"/>
      <c r="M134" s="31"/>
      <c r="N134" s="86"/>
      <c r="O134" s="86"/>
      <c r="P134" s="76"/>
      <c r="Q134" s="127"/>
      <c r="R134" s="132">
        <f t="shared" si="1"/>
        <v>0</v>
      </c>
      <c r="S134" s="122"/>
      <c r="T134" s="125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17"/>
    </row>
    <row r="135" spans="1:36" s="30" customFormat="1" ht="15.75" customHeight="1">
      <c r="A135" s="31" t="s">
        <v>198</v>
      </c>
      <c r="B135" s="31" t="s">
        <v>198</v>
      </c>
      <c r="C135" s="28"/>
      <c r="D135" s="29" t="s">
        <v>85</v>
      </c>
      <c r="E135" s="29" t="s">
        <v>86</v>
      </c>
      <c r="G135" s="31" t="s">
        <v>260</v>
      </c>
      <c r="H135" s="31"/>
      <c r="J135" s="33" t="s">
        <v>8</v>
      </c>
      <c r="K135" s="31" t="s">
        <v>199</v>
      </c>
      <c r="L135" s="31" t="s">
        <v>200</v>
      </c>
      <c r="M135" s="31" t="s">
        <v>201</v>
      </c>
      <c r="N135" s="86">
        <v>7.2</v>
      </c>
      <c r="O135" s="86">
        <v>0.25600000000000001</v>
      </c>
      <c r="P135" s="76" t="s">
        <v>202</v>
      </c>
      <c r="Q135" s="127">
        <v>15887.897599999998</v>
      </c>
      <c r="R135" s="132">
        <f t="shared" si="1"/>
        <v>15093.502719999999</v>
      </c>
      <c r="S135" s="122"/>
      <c r="T135" s="125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122"/>
      <c r="AH135" s="122"/>
      <c r="AI135" s="122"/>
      <c r="AJ135" s="117"/>
    </row>
    <row r="136" spans="1:36" s="30" customFormat="1" ht="15.75" customHeight="1">
      <c r="A136" s="31" t="s">
        <v>203</v>
      </c>
      <c r="B136" s="31" t="s">
        <v>203</v>
      </c>
      <c r="C136" s="28"/>
      <c r="D136" s="29" t="s">
        <v>85</v>
      </c>
      <c r="E136" s="29" t="s">
        <v>86</v>
      </c>
      <c r="G136" s="31" t="s">
        <v>261</v>
      </c>
      <c r="H136" s="31"/>
      <c r="J136" s="33" t="s">
        <v>8</v>
      </c>
      <c r="K136" s="31" t="s">
        <v>199</v>
      </c>
      <c r="L136" s="31" t="s">
        <v>200</v>
      </c>
      <c r="M136" s="31" t="s">
        <v>201</v>
      </c>
      <c r="N136" s="86">
        <v>39.5</v>
      </c>
      <c r="O136" s="86">
        <v>0.25600000000000001</v>
      </c>
      <c r="P136" s="76" t="s">
        <v>204</v>
      </c>
      <c r="Q136" s="127">
        <v>16891.558400000002</v>
      </c>
      <c r="R136" s="132">
        <f t="shared" si="1"/>
        <v>16046.98048</v>
      </c>
      <c r="S136" s="122"/>
      <c r="T136" s="125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2"/>
      <c r="AJ136" s="117"/>
    </row>
    <row r="137" spans="1:36" s="30" customFormat="1" ht="18.75" customHeight="1">
      <c r="C137" s="28"/>
      <c r="D137" s="29"/>
      <c r="E137" s="29"/>
      <c r="F137" s="44" t="s">
        <v>263</v>
      </c>
      <c r="N137" s="89"/>
      <c r="O137" s="89"/>
      <c r="P137" s="75"/>
      <c r="Q137" s="127"/>
      <c r="R137" s="132">
        <f t="shared" si="1"/>
        <v>0</v>
      </c>
      <c r="S137" s="122"/>
      <c r="T137" s="125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17"/>
    </row>
    <row r="138" spans="1:36" s="100" customFormat="1" ht="14.25">
      <c r="A138" s="97" t="s">
        <v>264</v>
      </c>
      <c r="B138" s="97" t="s">
        <v>264</v>
      </c>
      <c r="C138" s="98"/>
      <c r="D138" s="99" t="s">
        <v>85</v>
      </c>
      <c r="E138" s="99" t="s">
        <v>86</v>
      </c>
      <c r="G138" s="97" t="s">
        <v>265</v>
      </c>
      <c r="H138" s="97"/>
      <c r="J138" s="101" t="s">
        <v>8</v>
      </c>
      <c r="K138" s="97">
        <v>200</v>
      </c>
      <c r="L138" s="97">
        <v>80</v>
      </c>
      <c r="M138" s="97">
        <v>250</v>
      </c>
      <c r="N138" s="102">
        <v>0.16400000000000001</v>
      </c>
      <c r="O138" s="102">
        <v>4.0000000000000001E-3</v>
      </c>
      <c r="P138" s="103">
        <v>4680209004960</v>
      </c>
      <c r="Q138" s="127">
        <v>333.79839999999996</v>
      </c>
      <c r="R138" s="132">
        <f t="shared" ref="R138" si="2">Q138*0.95</f>
        <v>317.10847999999993</v>
      </c>
      <c r="S138" s="122"/>
      <c r="T138" s="125"/>
      <c r="U138" s="122"/>
      <c r="V138" s="122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  <c r="AH138" s="122"/>
      <c r="AI138" s="122"/>
      <c r="AJ138" s="117"/>
    </row>
    <row r="139" spans="1:36" s="30" customFormat="1">
      <c r="C139" s="28"/>
      <c r="D139" s="29"/>
      <c r="E139" s="29"/>
      <c r="G139" s="55"/>
      <c r="J139" s="56"/>
      <c r="N139" s="89"/>
      <c r="O139" s="89"/>
      <c r="P139" s="79"/>
      <c r="S139" s="122"/>
      <c r="T139" s="125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17"/>
    </row>
    <row r="140" spans="1:36" s="30" customFormat="1">
      <c r="N140" s="89"/>
      <c r="O140" s="89"/>
      <c r="P140" s="75"/>
      <c r="S140" s="122"/>
      <c r="T140" s="125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17"/>
    </row>
    <row r="141" spans="1:36" s="30" customFormat="1">
      <c r="N141" s="89"/>
      <c r="O141" s="89"/>
      <c r="P141" s="75"/>
      <c r="S141" s="122"/>
      <c r="T141" s="125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17"/>
    </row>
    <row r="142" spans="1:36" s="30" customFormat="1">
      <c r="N142" s="89"/>
      <c r="O142" s="89"/>
      <c r="P142" s="75"/>
      <c r="S142" s="122"/>
      <c r="T142" s="125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  <c r="AH142" s="122"/>
      <c r="AI142" s="122"/>
      <c r="AJ142" s="117"/>
    </row>
    <row r="143" spans="1:36" s="30" customFormat="1">
      <c r="N143" s="89"/>
      <c r="O143" s="89"/>
      <c r="P143" s="75"/>
      <c r="S143" s="122"/>
      <c r="T143" s="125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17"/>
    </row>
    <row r="144" spans="1:36" s="30" customFormat="1">
      <c r="N144" s="89"/>
      <c r="O144" s="89"/>
      <c r="P144" s="75"/>
      <c r="S144" s="122"/>
      <c r="T144" s="125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17"/>
    </row>
    <row r="145" spans="14:36" s="30" customFormat="1">
      <c r="N145" s="89"/>
      <c r="O145" s="89"/>
      <c r="P145" s="75"/>
      <c r="S145" s="122"/>
      <c r="T145" s="125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  <c r="AH145" s="122"/>
      <c r="AI145" s="122"/>
      <c r="AJ145" s="117"/>
    </row>
    <row r="146" spans="14:36" s="30" customFormat="1">
      <c r="N146" s="89"/>
      <c r="O146" s="89"/>
      <c r="P146" s="75"/>
      <c r="S146" s="122"/>
      <c r="T146" s="125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22"/>
      <c r="AH146" s="122"/>
      <c r="AI146" s="122"/>
      <c r="AJ146" s="117"/>
    </row>
    <row r="147" spans="14:36" s="30" customFormat="1">
      <c r="N147" s="89"/>
      <c r="O147" s="89"/>
      <c r="P147" s="75"/>
      <c r="S147" s="122"/>
      <c r="T147" s="125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2"/>
      <c r="AG147" s="122"/>
      <c r="AH147" s="122"/>
      <c r="AI147" s="122"/>
      <c r="AJ147" s="117"/>
    </row>
    <row r="148" spans="14:36" s="30" customFormat="1">
      <c r="N148" s="89"/>
      <c r="O148" s="89"/>
      <c r="P148" s="75"/>
      <c r="S148" s="122"/>
      <c r="T148" s="125"/>
      <c r="U148" s="122"/>
      <c r="V148" s="122"/>
      <c r="W148" s="122"/>
      <c r="X148" s="122"/>
      <c r="Y148" s="122"/>
      <c r="Z148" s="122"/>
      <c r="AA148" s="122"/>
      <c r="AB148" s="122"/>
      <c r="AC148" s="122"/>
      <c r="AD148" s="122"/>
      <c r="AE148" s="122"/>
      <c r="AF148" s="122"/>
      <c r="AG148" s="122"/>
      <c r="AH148" s="122"/>
      <c r="AI148" s="122"/>
      <c r="AJ148" s="117"/>
    </row>
    <row r="149" spans="14:36" s="30" customFormat="1">
      <c r="N149" s="89"/>
      <c r="O149" s="89"/>
      <c r="P149" s="75"/>
      <c r="S149" s="122"/>
      <c r="T149" s="125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2"/>
      <c r="AG149" s="122"/>
      <c r="AH149" s="122"/>
      <c r="AI149" s="122"/>
      <c r="AJ149" s="117"/>
    </row>
    <row r="150" spans="14:36" s="30" customFormat="1">
      <c r="N150" s="89"/>
      <c r="O150" s="89"/>
      <c r="P150" s="75"/>
      <c r="S150" s="122"/>
      <c r="T150" s="125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22"/>
      <c r="AG150" s="122"/>
      <c r="AH150" s="122"/>
      <c r="AI150" s="122"/>
      <c r="AJ150" s="117"/>
    </row>
    <row r="151" spans="14:36" s="30" customFormat="1">
      <c r="N151" s="89"/>
      <c r="O151" s="89"/>
      <c r="P151" s="75"/>
      <c r="S151" s="122"/>
      <c r="T151" s="125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  <c r="AG151" s="122"/>
      <c r="AH151" s="122"/>
      <c r="AI151" s="122"/>
      <c r="AJ151" s="117"/>
    </row>
    <row r="152" spans="14:36" s="30" customFormat="1">
      <c r="N152" s="89"/>
      <c r="O152" s="89"/>
      <c r="P152" s="75"/>
      <c r="S152" s="122"/>
      <c r="T152" s="125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2"/>
      <c r="AJ152" s="117"/>
    </row>
    <row r="153" spans="14:36" s="30" customFormat="1">
      <c r="N153" s="89"/>
      <c r="O153" s="89"/>
      <c r="P153" s="75"/>
      <c r="S153" s="122"/>
      <c r="T153" s="125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17"/>
    </row>
    <row r="154" spans="14:36" s="30" customFormat="1">
      <c r="N154" s="89"/>
      <c r="O154" s="89"/>
      <c r="P154" s="75"/>
      <c r="S154" s="122"/>
      <c r="T154" s="125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17"/>
    </row>
    <row r="155" spans="14:36" s="30" customFormat="1">
      <c r="N155" s="89"/>
      <c r="O155" s="89"/>
      <c r="P155" s="75"/>
      <c r="S155" s="122"/>
      <c r="T155" s="125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17"/>
    </row>
    <row r="156" spans="14:36" s="30" customFormat="1">
      <c r="N156" s="89"/>
      <c r="O156" s="89"/>
      <c r="P156" s="75"/>
      <c r="S156" s="122"/>
      <c r="T156" s="125"/>
      <c r="U156" s="122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  <c r="AH156" s="122"/>
      <c r="AI156" s="122"/>
      <c r="AJ156" s="117"/>
    </row>
    <row r="157" spans="14:36" s="30" customFormat="1">
      <c r="N157" s="89"/>
      <c r="O157" s="89"/>
      <c r="P157" s="75"/>
      <c r="S157" s="122"/>
      <c r="T157" s="125"/>
      <c r="U157" s="122"/>
      <c r="V157" s="122"/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  <c r="AH157" s="122"/>
      <c r="AI157" s="122"/>
      <c r="AJ157" s="117"/>
    </row>
    <row r="158" spans="14:36" s="30" customFormat="1">
      <c r="N158" s="89"/>
      <c r="O158" s="89"/>
      <c r="P158" s="75"/>
      <c r="S158" s="122"/>
      <c r="T158" s="125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117"/>
    </row>
    <row r="159" spans="14:36" s="30" customFormat="1">
      <c r="N159" s="89"/>
      <c r="O159" s="89"/>
      <c r="P159" s="75"/>
      <c r="S159" s="122"/>
      <c r="T159" s="125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  <c r="AJ159" s="117"/>
    </row>
    <row r="160" spans="14:36" s="30" customFormat="1">
      <c r="N160" s="89"/>
      <c r="O160" s="89"/>
      <c r="P160" s="75"/>
      <c r="S160" s="122"/>
      <c r="T160" s="125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17"/>
    </row>
    <row r="161" spans="14:36" s="30" customFormat="1">
      <c r="N161" s="89"/>
      <c r="O161" s="89"/>
      <c r="P161" s="75"/>
      <c r="S161" s="122"/>
      <c r="T161" s="125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  <c r="AH161" s="122"/>
      <c r="AI161" s="122"/>
      <c r="AJ161" s="117"/>
    </row>
    <row r="162" spans="14:36" s="30" customFormat="1">
      <c r="N162" s="89"/>
      <c r="O162" s="89"/>
      <c r="P162" s="75"/>
      <c r="S162" s="122"/>
      <c r="T162" s="125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22"/>
      <c r="AH162" s="122"/>
      <c r="AI162" s="122"/>
      <c r="AJ162" s="117"/>
    </row>
    <row r="163" spans="14:36" s="30" customFormat="1">
      <c r="N163" s="89"/>
      <c r="O163" s="89"/>
      <c r="P163" s="75"/>
      <c r="S163" s="122"/>
      <c r="T163" s="125"/>
      <c r="U163" s="122"/>
      <c r="V163" s="122"/>
      <c r="W163" s="122"/>
      <c r="X163" s="122"/>
      <c r="Y163" s="122"/>
      <c r="Z163" s="122"/>
      <c r="AA163" s="122"/>
      <c r="AB163" s="122"/>
      <c r="AC163" s="122"/>
      <c r="AD163" s="122"/>
      <c r="AE163" s="122"/>
      <c r="AF163" s="122"/>
      <c r="AG163" s="122"/>
      <c r="AH163" s="122"/>
      <c r="AI163" s="122"/>
      <c r="AJ163" s="117"/>
    </row>
    <row r="164" spans="14:36" s="30" customFormat="1">
      <c r="N164" s="89"/>
      <c r="O164" s="89"/>
      <c r="P164" s="75"/>
      <c r="S164" s="122"/>
      <c r="T164" s="125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  <c r="AH164" s="122"/>
      <c r="AI164" s="122"/>
      <c r="AJ164" s="117"/>
    </row>
    <row r="165" spans="14:36" s="30" customFormat="1">
      <c r="N165" s="89"/>
      <c r="O165" s="89"/>
      <c r="P165" s="75"/>
      <c r="S165" s="122"/>
      <c r="T165" s="125"/>
      <c r="U165" s="122"/>
      <c r="V165" s="122"/>
      <c r="W165" s="122"/>
      <c r="X165" s="122"/>
      <c r="Y165" s="122"/>
      <c r="Z165" s="122"/>
      <c r="AA165" s="122"/>
      <c r="AB165" s="122"/>
      <c r="AC165" s="122"/>
      <c r="AD165" s="122"/>
      <c r="AE165" s="122"/>
      <c r="AF165" s="122"/>
      <c r="AG165" s="122"/>
      <c r="AH165" s="122"/>
      <c r="AI165" s="122"/>
      <c r="AJ165" s="117"/>
    </row>
    <row r="166" spans="14:36" s="30" customFormat="1">
      <c r="N166" s="89"/>
      <c r="O166" s="89"/>
      <c r="P166" s="75"/>
      <c r="S166" s="122"/>
      <c r="T166" s="125"/>
      <c r="U166" s="122"/>
      <c r="V166" s="122"/>
      <c r="W166" s="122"/>
      <c r="X166" s="122"/>
      <c r="Y166" s="122"/>
      <c r="Z166" s="122"/>
      <c r="AA166" s="122"/>
      <c r="AB166" s="122"/>
      <c r="AC166" s="122"/>
      <c r="AD166" s="122"/>
      <c r="AE166" s="122"/>
      <c r="AF166" s="122"/>
      <c r="AG166" s="122"/>
      <c r="AH166" s="122"/>
      <c r="AI166" s="122"/>
      <c r="AJ166" s="117"/>
    </row>
    <row r="167" spans="14:36" s="30" customFormat="1">
      <c r="N167" s="89"/>
      <c r="O167" s="89"/>
      <c r="P167" s="75"/>
      <c r="S167" s="122"/>
      <c r="T167" s="125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122"/>
      <c r="AE167" s="122"/>
      <c r="AF167" s="122"/>
      <c r="AG167" s="122"/>
      <c r="AH167" s="122"/>
      <c r="AI167" s="122"/>
      <c r="AJ167" s="117"/>
    </row>
    <row r="168" spans="14:36" s="30" customFormat="1">
      <c r="N168" s="89"/>
      <c r="O168" s="89"/>
      <c r="P168" s="75"/>
      <c r="S168" s="122"/>
      <c r="T168" s="125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  <c r="AG168" s="122"/>
      <c r="AH168" s="122"/>
      <c r="AI168" s="122"/>
      <c r="AJ168" s="117"/>
    </row>
    <row r="169" spans="14:36" s="30" customFormat="1">
      <c r="N169" s="89"/>
      <c r="O169" s="89"/>
      <c r="P169" s="75"/>
      <c r="S169" s="122"/>
      <c r="T169" s="125"/>
      <c r="U169" s="122"/>
      <c r="V169" s="122"/>
      <c r="W169" s="122"/>
      <c r="X169" s="122"/>
      <c r="Y169" s="122"/>
      <c r="Z169" s="122"/>
      <c r="AA169" s="122"/>
      <c r="AB169" s="122"/>
      <c r="AC169" s="122"/>
      <c r="AD169" s="122"/>
      <c r="AE169" s="122"/>
      <c r="AF169" s="122"/>
      <c r="AG169" s="122"/>
      <c r="AH169" s="122"/>
      <c r="AI169" s="122"/>
      <c r="AJ169" s="117"/>
    </row>
    <row r="170" spans="14:36" s="30" customFormat="1">
      <c r="N170" s="89"/>
      <c r="O170" s="89"/>
      <c r="P170" s="75"/>
      <c r="S170" s="122"/>
      <c r="T170" s="125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  <c r="AG170" s="122"/>
      <c r="AH170" s="122"/>
      <c r="AI170" s="122"/>
      <c r="AJ170" s="117"/>
    </row>
    <row r="171" spans="14:36" s="30" customFormat="1">
      <c r="N171" s="89"/>
      <c r="O171" s="89"/>
      <c r="P171" s="75"/>
      <c r="S171" s="122"/>
      <c r="T171" s="125"/>
      <c r="U171" s="122"/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122"/>
      <c r="AF171" s="122"/>
      <c r="AG171" s="122"/>
      <c r="AH171" s="122"/>
      <c r="AI171" s="122"/>
      <c r="AJ171" s="117"/>
    </row>
    <row r="172" spans="14:36" s="30" customFormat="1">
      <c r="N172" s="89"/>
      <c r="O172" s="89"/>
      <c r="P172" s="75"/>
      <c r="S172" s="122"/>
      <c r="T172" s="125"/>
      <c r="U172" s="122"/>
      <c r="V172" s="122"/>
      <c r="W172" s="122"/>
      <c r="X172" s="122"/>
      <c r="Y172" s="122"/>
      <c r="Z172" s="122"/>
      <c r="AA172" s="122"/>
      <c r="AB172" s="122"/>
      <c r="AC172" s="122"/>
      <c r="AD172" s="122"/>
      <c r="AE172" s="122"/>
      <c r="AF172" s="122"/>
      <c r="AG172" s="122"/>
      <c r="AH172" s="122"/>
      <c r="AI172" s="122"/>
      <c r="AJ172" s="117"/>
    </row>
  </sheetData>
  <autoFilter ref="A7:Q157"/>
  <mergeCells count="2">
    <mergeCell ref="A3:P3"/>
    <mergeCell ref="A2:P2"/>
  </mergeCells>
  <hyperlinks>
    <hyperlink ref="G138" r:id="rId1"/>
  </hyperlinks>
  <pageMargins left="0.74803149606299213" right="0.74803149606299213" top="0.98425196850393704" bottom="0.98425196850393704" header="0.51181102362204722" footer="0.51181102362204722"/>
  <pageSetup paperSize="9" scale="32" fitToHeight="2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SPecialiST</cp:lastModifiedBy>
  <cp:lastPrinted>2014-05-20T08:52:23Z</cp:lastPrinted>
  <dcterms:created xsi:type="dcterms:W3CDTF">2013-07-10T12:58:08Z</dcterms:created>
  <dcterms:modified xsi:type="dcterms:W3CDTF">2016-04-19T05:41:33Z</dcterms:modified>
</cp:coreProperties>
</file>