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2" activeTab="8"/>
  </bookViews>
  <sheets>
    <sheet name="Майки+СтоимостьВсегоЗаказа" sheetId="1" r:id="rId1"/>
    <sheet name="Майки_с_к" sheetId="2" r:id="rId2"/>
    <sheet name="Бюсты_нк_бк" sheetId="3" r:id="rId3"/>
    <sheet name="Бюсты_кн_ск" sheetId="4" r:id="rId4"/>
    <sheet name="Бюсты_нк_п" sheetId="9" r:id="rId5"/>
    <sheet name="Бюсты_бк_бк" sheetId="5" r:id="rId6"/>
    <sheet name="Бюсты_бк_ск" sheetId="6" r:id="rId7"/>
    <sheet name="Топы" sheetId="8" r:id="rId8"/>
    <sheet name="Трусы" sheetId="7" r:id="rId9"/>
  </sheets>
  <calcPr calcId="125725"/>
</workbook>
</file>

<file path=xl/calcChain.xml><?xml version="1.0" encoding="utf-8"?>
<calcChain xmlns="http://schemas.openxmlformats.org/spreadsheetml/2006/main">
  <c r="AI2" i="1"/>
  <c r="AH2"/>
  <c r="AG2"/>
  <c r="AF2"/>
  <c r="AI17"/>
  <c r="AI16"/>
  <c r="AH17"/>
  <c r="AH16"/>
  <c r="AG17"/>
  <c r="AG16"/>
  <c r="AF17"/>
  <c r="AF16"/>
  <c r="AI46" i="7"/>
  <c r="AH46"/>
  <c r="AG46"/>
  <c r="AF46"/>
  <c r="AI45"/>
  <c r="AH45"/>
  <c r="AG45"/>
  <c r="AF45"/>
  <c r="AI44"/>
  <c r="AH44"/>
  <c r="AG44"/>
  <c r="AF44"/>
  <c r="AI43"/>
  <c r="AH43"/>
  <c r="AG43"/>
  <c r="AF43"/>
  <c r="AI42"/>
  <c r="AH42"/>
  <c r="AG42"/>
  <c r="AF42"/>
  <c r="AI41"/>
  <c r="AH41"/>
  <c r="AG41"/>
  <c r="AF41"/>
  <c r="AI40"/>
  <c r="AH40"/>
  <c r="AG40"/>
  <c r="AF40"/>
  <c r="AI39"/>
  <c r="AH39"/>
  <c r="AG39"/>
  <c r="AF39"/>
  <c r="AI38"/>
  <c r="AH38"/>
  <c r="AG38"/>
  <c r="AF38"/>
  <c r="AI37"/>
  <c r="AH37"/>
  <c r="AG37"/>
  <c r="AF37"/>
  <c r="AI36"/>
  <c r="AH36"/>
  <c r="AG36"/>
  <c r="AF36"/>
  <c r="AI35"/>
  <c r="AH35"/>
  <c r="AG35"/>
  <c r="AF35"/>
  <c r="AI34"/>
  <c r="AH34"/>
  <c r="AG34"/>
  <c r="AF34"/>
  <c r="AI33"/>
  <c r="AH33"/>
  <c r="AG33"/>
  <c r="AF33"/>
  <c r="AI32"/>
  <c r="AH32"/>
  <c r="AG32"/>
  <c r="AF32"/>
  <c r="AI31"/>
  <c r="AH31"/>
  <c r="AG31"/>
  <c r="AF31"/>
  <c r="AI30"/>
  <c r="AH30"/>
  <c r="AG30"/>
  <c r="AF30"/>
  <c r="AI29"/>
  <c r="AH29"/>
  <c r="AG29"/>
  <c r="AF29"/>
  <c r="AI28"/>
  <c r="AH28"/>
  <c r="AG28"/>
  <c r="AF28"/>
  <c r="AI27"/>
  <c r="AH27"/>
  <c r="AG27"/>
  <c r="AF27"/>
  <c r="AI26"/>
  <c r="AH26"/>
  <c r="AG26"/>
  <c r="AF26"/>
  <c r="AI25"/>
  <c r="AH25"/>
  <c r="AG25"/>
  <c r="AF25"/>
  <c r="AI24"/>
  <c r="AH24"/>
  <c r="AG24"/>
  <c r="AF24"/>
  <c r="AI23"/>
  <c r="AH23"/>
  <c r="AG23"/>
  <c r="AF23"/>
  <c r="AI22"/>
  <c r="AH22"/>
  <c r="AG22"/>
  <c r="AF22"/>
  <c r="AI21"/>
  <c r="AH21"/>
  <c r="AG21"/>
  <c r="AF21"/>
  <c r="AI20"/>
  <c r="AH20"/>
  <c r="AG20"/>
  <c r="AF20"/>
  <c r="AI18"/>
  <c r="AH18"/>
  <c r="AG18"/>
  <c r="AF18"/>
  <c r="AI17"/>
  <c r="AH17"/>
  <c r="AG17"/>
  <c r="AF17"/>
  <c r="AI16"/>
  <c r="AH16"/>
  <c r="AG16"/>
  <c r="AF16"/>
  <c r="AI15"/>
  <c r="AH15"/>
  <c r="AG15"/>
  <c r="AF15"/>
  <c r="AI14"/>
  <c r="AH14"/>
  <c r="AG14"/>
  <c r="AF14"/>
  <c r="AI13"/>
  <c r="AH13"/>
  <c r="AG13"/>
  <c r="AF13"/>
  <c r="AI12"/>
  <c r="AH12"/>
  <c r="AG12"/>
  <c r="AF12"/>
  <c r="AI11"/>
  <c r="AH11"/>
  <c r="AG11"/>
  <c r="AF11"/>
  <c r="AI10"/>
  <c r="AH10"/>
  <c r="AG10"/>
  <c r="AF10"/>
  <c r="AI9"/>
  <c r="AH9"/>
  <c r="AG9"/>
  <c r="AF9"/>
  <c r="AI8"/>
  <c r="AH8"/>
  <c r="AG8"/>
  <c r="AF8"/>
  <c r="AI7"/>
  <c r="AH7"/>
  <c r="AG7"/>
  <c r="AF7"/>
  <c r="AI6"/>
  <c r="AH6"/>
  <c r="AG6"/>
  <c r="AF6"/>
  <c r="AI5"/>
  <c r="AH5"/>
  <c r="AG5"/>
  <c r="AF5"/>
  <c r="AI4"/>
  <c r="AH4"/>
  <c r="AG4"/>
  <c r="AF4"/>
  <c r="AI15" i="8"/>
  <c r="AH15"/>
  <c r="AG15"/>
  <c r="AF15"/>
  <c r="AI14"/>
  <c r="AH14"/>
  <c r="AG14"/>
  <c r="AF14"/>
  <c r="AI13"/>
  <c r="AH13"/>
  <c r="AG13"/>
  <c r="AF13"/>
  <c r="AI12"/>
  <c r="AH12"/>
  <c r="AG12"/>
  <c r="AF12"/>
  <c r="AI11"/>
  <c r="AH11"/>
  <c r="AG11"/>
  <c r="AF11"/>
  <c r="AI10"/>
  <c r="AH10"/>
  <c r="AG10"/>
  <c r="AF10"/>
  <c r="AI8"/>
  <c r="AH8"/>
  <c r="AG8"/>
  <c r="AF8"/>
  <c r="AI7"/>
  <c r="AH7"/>
  <c r="AG7"/>
  <c r="AF7"/>
  <c r="AI6"/>
  <c r="AH6"/>
  <c r="AG6"/>
  <c r="AF6"/>
  <c r="AI5"/>
  <c r="AH5"/>
  <c r="AG5"/>
  <c r="AF5"/>
  <c r="AI4"/>
  <c r="AH4"/>
  <c r="AG4"/>
  <c r="AF4"/>
  <c r="AI15" i="6"/>
  <c r="AH15"/>
  <c r="AG15"/>
  <c r="AF15"/>
  <c r="AI13"/>
  <c r="AH13"/>
  <c r="AG13"/>
  <c r="AF13"/>
  <c r="AI12"/>
  <c r="AH12"/>
  <c r="AG12"/>
  <c r="AF12"/>
  <c r="AI11"/>
  <c r="AH11"/>
  <c r="AG11"/>
  <c r="AF11"/>
  <c r="AI10"/>
  <c r="AH10"/>
  <c r="AG10"/>
  <c r="AF10"/>
  <c r="AI9"/>
  <c r="AH9"/>
  <c r="AG9"/>
  <c r="AF9"/>
  <c r="AI8"/>
  <c r="AH8"/>
  <c r="AG8"/>
  <c r="AF8"/>
  <c r="AI7"/>
  <c r="AH7"/>
  <c r="AG7"/>
  <c r="AF7"/>
  <c r="AI6"/>
  <c r="AH6"/>
  <c r="AG6"/>
  <c r="AF6"/>
  <c r="AI5"/>
  <c r="AH5"/>
  <c r="AG5"/>
  <c r="AF5"/>
  <c r="AI4"/>
  <c r="AH4"/>
  <c r="AG4"/>
  <c r="AF4"/>
  <c r="AI15" i="5"/>
  <c r="AH15"/>
  <c r="AG15"/>
  <c r="AF15"/>
  <c r="AI14"/>
  <c r="AH14"/>
  <c r="AG14"/>
  <c r="AF14"/>
  <c r="AI12"/>
  <c r="AH12"/>
  <c r="AG12"/>
  <c r="AF12"/>
  <c r="AI11"/>
  <c r="AH11"/>
  <c r="AG11"/>
  <c r="AF11"/>
  <c r="AI10"/>
  <c r="AH10"/>
  <c r="AG10"/>
  <c r="AF10"/>
  <c r="AI9"/>
  <c r="AH9"/>
  <c r="AG9"/>
  <c r="AF9"/>
  <c r="AI8"/>
  <c r="AH8"/>
  <c r="AG8"/>
  <c r="AF8"/>
  <c r="AI7"/>
  <c r="AH7"/>
  <c r="AG7"/>
  <c r="AF7"/>
  <c r="AI6"/>
  <c r="AH6"/>
  <c r="AG6"/>
  <c r="AF6"/>
  <c r="AI5"/>
  <c r="AH5"/>
  <c r="AG5"/>
  <c r="AF5"/>
  <c r="AI4"/>
  <c r="AH4"/>
  <c r="AG4"/>
  <c r="AF4"/>
  <c r="AI15" i="9"/>
  <c r="AH15"/>
  <c r="AG15"/>
  <c r="AF15"/>
  <c r="AI14"/>
  <c r="AH14"/>
  <c r="AG14"/>
  <c r="AF14"/>
  <c r="AI13"/>
  <c r="AH13"/>
  <c r="AG13"/>
  <c r="AF13"/>
  <c r="AI12"/>
  <c r="AH12"/>
  <c r="AG12"/>
  <c r="AF12"/>
  <c r="AI11"/>
  <c r="AH11"/>
  <c r="AG11"/>
  <c r="AF11"/>
  <c r="AI9"/>
  <c r="AH9"/>
  <c r="AG9"/>
  <c r="AF9"/>
  <c r="AI8"/>
  <c r="AH8"/>
  <c r="AG8"/>
  <c r="AF8"/>
  <c r="AI7"/>
  <c r="AH7"/>
  <c r="AG7"/>
  <c r="AF7"/>
  <c r="AI6"/>
  <c r="AH6"/>
  <c r="AG6"/>
  <c r="AF6"/>
  <c r="AI5"/>
  <c r="AH5"/>
  <c r="AG5"/>
  <c r="AF5"/>
  <c r="AI15" i="4"/>
  <c r="AH15"/>
  <c r="AG15"/>
  <c r="AF15"/>
  <c r="AI14"/>
  <c r="AH14"/>
  <c r="AG14"/>
  <c r="AF14"/>
  <c r="AI13"/>
  <c r="AH13"/>
  <c r="AG13"/>
  <c r="AF13"/>
  <c r="AI12"/>
  <c r="AH12"/>
  <c r="AG12"/>
  <c r="AF12"/>
  <c r="AI11"/>
  <c r="AH11"/>
  <c r="AG11"/>
  <c r="AF11"/>
  <c r="AI9"/>
  <c r="AH9"/>
  <c r="AG9"/>
  <c r="AF9"/>
  <c r="AI8"/>
  <c r="AH8"/>
  <c r="AG8"/>
  <c r="AF8"/>
  <c r="AI7"/>
  <c r="AH7"/>
  <c r="AG7"/>
  <c r="AF7"/>
  <c r="AI6"/>
  <c r="AH6"/>
  <c r="AG6"/>
  <c r="AF6"/>
  <c r="AI5"/>
  <c r="AH5"/>
  <c r="AG5"/>
  <c r="AF5"/>
  <c r="AI4"/>
  <c r="AH4"/>
  <c r="AG4"/>
  <c r="AF4"/>
  <c r="AI15" i="3"/>
  <c r="AH15"/>
  <c r="AG15"/>
  <c r="AF15"/>
  <c r="AI14"/>
  <c r="AH14"/>
  <c r="AG14"/>
  <c r="AF14"/>
  <c r="AI13"/>
  <c r="AH13"/>
  <c r="AG13"/>
  <c r="AF13"/>
  <c r="AI12"/>
  <c r="AH12"/>
  <c r="AG12"/>
  <c r="AF12"/>
  <c r="AI11"/>
  <c r="AH11"/>
  <c r="AG11"/>
  <c r="AF11"/>
  <c r="AI10"/>
  <c r="AH10"/>
  <c r="AG10"/>
  <c r="AF10"/>
  <c r="AI9"/>
  <c r="AH9"/>
  <c r="AG9"/>
  <c r="AF9"/>
  <c r="AI8"/>
  <c r="AH8"/>
  <c r="AG8"/>
  <c r="AF8"/>
  <c r="AI7"/>
  <c r="AH7"/>
  <c r="AG7"/>
  <c r="AF7"/>
  <c r="AI6"/>
  <c r="AH6"/>
  <c r="AG6"/>
  <c r="AF6"/>
  <c r="AI5"/>
  <c r="AH5"/>
  <c r="AG5"/>
  <c r="AF5"/>
  <c r="AI15" i="2"/>
  <c r="AH15"/>
  <c r="AG15"/>
  <c r="AF15"/>
  <c r="AI14"/>
  <c r="AH14"/>
  <c r="AG14"/>
  <c r="AF14"/>
  <c r="AI12"/>
  <c r="AH12"/>
  <c r="AG12"/>
  <c r="AF12"/>
  <c r="AI11"/>
  <c r="AH11"/>
  <c r="AG11"/>
  <c r="AF11"/>
  <c r="AI10"/>
  <c r="AH10"/>
  <c r="AG10"/>
  <c r="AF10"/>
  <c r="AI9"/>
  <c r="AH9"/>
  <c r="AG9"/>
  <c r="AF9"/>
  <c r="AI8"/>
  <c r="AH8"/>
  <c r="AG8"/>
  <c r="AF8"/>
  <c r="AI7"/>
  <c r="AH7"/>
  <c r="AG7"/>
  <c r="AF7"/>
  <c r="AI6"/>
  <c r="AH6"/>
  <c r="AG6"/>
  <c r="AF6"/>
  <c r="AI5"/>
  <c r="AH5"/>
  <c r="AG5"/>
  <c r="AF5"/>
  <c r="AI4"/>
  <c r="AH4"/>
  <c r="AG4"/>
  <c r="AF4"/>
  <c r="AF13" i="1"/>
  <c r="AF11"/>
  <c r="AF9"/>
  <c r="AF7"/>
  <c r="AF5"/>
  <c r="AE6" i="5"/>
  <c r="AE46" i="7"/>
  <c r="AE45"/>
  <c r="AE44"/>
  <c r="AE43"/>
  <c r="AE42"/>
  <c r="AE41"/>
  <c r="AE40"/>
  <c r="AE39"/>
  <c r="AE38"/>
  <c r="AE37"/>
  <c r="AE36"/>
  <c r="AE18"/>
  <c r="AE35"/>
  <c r="AE34"/>
  <c r="AE33"/>
  <c r="AE32"/>
  <c r="AE31"/>
  <c r="AE30"/>
  <c r="AE29"/>
  <c r="AE16"/>
  <c r="AE13"/>
  <c r="AE28"/>
  <c r="AE27"/>
  <c r="AE26"/>
  <c r="AE25"/>
  <c r="AE17"/>
  <c r="AE24"/>
  <c r="AE23"/>
  <c r="AE22"/>
  <c r="AE21"/>
  <c r="AE20"/>
  <c r="AE19"/>
  <c r="AF19" s="1"/>
  <c r="AE15"/>
  <c r="AE14"/>
  <c r="AE12"/>
  <c r="AE11"/>
  <c r="AE10"/>
  <c r="AE9"/>
  <c r="AE8"/>
  <c r="AE7"/>
  <c r="AE6"/>
  <c r="AE5"/>
  <c r="AE4"/>
  <c r="AE3"/>
  <c r="AF3" s="1"/>
  <c r="AF2" s="1"/>
  <c r="AE7" i="8"/>
  <c r="AE6"/>
  <c r="AE5"/>
  <c r="AE4"/>
  <c r="AE3"/>
  <c r="AE9" s="1"/>
  <c r="AF9" s="1"/>
  <c r="AE10" i="5"/>
  <c r="AE8"/>
  <c r="AE13" i="6"/>
  <c r="AE12"/>
  <c r="AE11"/>
  <c r="AE9"/>
  <c r="AE10"/>
  <c r="AE8"/>
  <c r="AE7"/>
  <c r="AE6"/>
  <c r="AE5"/>
  <c r="AE4"/>
  <c r="AE3"/>
  <c r="AI3" s="1"/>
  <c r="AE11" i="5"/>
  <c r="AE9"/>
  <c r="AE7"/>
  <c r="AE5"/>
  <c r="AE4"/>
  <c r="AE3"/>
  <c r="AI3" s="1"/>
  <c r="AE4" i="9"/>
  <c r="AF4" s="1"/>
  <c r="AE3"/>
  <c r="AI3" s="1"/>
  <c r="AE15" i="3"/>
  <c r="AE14"/>
  <c r="AE3" i="4"/>
  <c r="AI3" s="1"/>
  <c r="AE9"/>
  <c r="AE8"/>
  <c r="AE7"/>
  <c r="AE6"/>
  <c r="AE5"/>
  <c r="AE4"/>
  <c r="AE9" i="3"/>
  <c r="AE13"/>
  <c r="AE12"/>
  <c r="AE11"/>
  <c r="AE10"/>
  <c r="AE8"/>
  <c r="AE7"/>
  <c r="AE6"/>
  <c r="AE5"/>
  <c r="AE4"/>
  <c r="AF4" s="1"/>
  <c r="AE3"/>
  <c r="AI3" s="1"/>
  <c r="AE10" i="2"/>
  <c r="AE9"/>
  <c r="AE8"/>
  <c r="AE7"/>
  <c r="AE6"/>
  <c r="AE5"/>
  <c r="AE4"/>
  <c r="AE3"/>
  <c r="AE13" s="1"/>
  <c r="AI13" s="1"/>
  <c r="AE13" i="1"/>
  <c r="AI13" s="1"/>
  <c r="AE15"/>
  <c r="AI15" s="1"/>
  <c r="AE14"/>
  <c r="AI14" s="1"/>
  <c r="AE12"/>
  <c r="AI12" s="1"/>
  <c r="AE11"/>
  <c r="AI11" s="1"/>
  <c r="AE10"/>
  <c r="AI10" s="1"/>
  <c r="AE9"/>
  <c r="AI9" s="1"/>
  <c r="AE8"/>
  <c r="AI8" s="1"/>
  <c r="AE7"/>
  <c r="AI7" s="1"/>
  <c r="AE6"/>
  <c r="AI6" s="1"/>
  <c r="AE5"/>
  <c r="AI5" s="1"/>
  <c r="AE4"/>
  <c r="AI4" s="1"/>
  <c r="AE3"/>
  <c r="AF3" s="1"/>
  <c r="AF15" l="1"/>
  <c r="AG7"/>
  <c r="AG11"/>
  <c r="AG15"/>
  <c r="AH7"/>
  <c r="AH11"/>
  <c r="AH15"/>
  <c r="AF6"/>
  <c r="AF10"/>
  <c r="AF14"/>
  <c r="AG6"/>
  <c r="AG10"/>
  <c r="AG14"/>
  <c r="AH6"/>
  <c r="AH10"/>
  <c r="AH14"/>
  <c r="AG5"/>
  <c r="AG9"/>
  <c r="AG13"/>
  <c r="AH5"/>
  <c r="AH9"/>
  <c r="AH13"/>
  <c r="AF4"/>
  <c r="AF8"/>
  <c r="AF12"/>
  <c r="AG4"/>
  <c r="AG8"/>
  <c r="AG12"/>
  <c r="AH4"/>
  <c r="AH8"/>
  <c r="AH12"/>
  <c r="AI3" i="7"/>
  <c r="AI2" s="1"/>
  <c r="AH3"/>
  <c r="AH2" s="1"/>
  <c r="AG3"/>
  <c r="AG2" s="1"/>
  <c r="AI3" i="8"/>
  <c r="AI2" s="1"/>
  <c r="AI9"/>
  <c r="AH3"/>
  <c r="AH2" s="1"/>
  <c r="AH9"/>
  <c r="AG3"/>
  <c r="AG2" s="1"/>
  <c r="AG9"/>
  <c r="AF3"/>
  <c r="AF2" s="1"/>
  <c r="AH3" i="6"/>
  <c r="AG3"/>
  <c r="AF3"/>
  <c r="AH3" i="5"/>
  <c r="AG3"/>
  <c r="AF3"/>
  <c r="AH3" i="9"/>
  <c r="AG3"/>
  <c r="AF3"/>
  <c r="AH3" i="4"/>
  <c r="AG3"/>
  <c r="AF3"/>
  <c r="AH3" i="3"/>
  <c r="AG3"/>
  <c r="AF3"/>
  <c r="AF2" s="1"/>
  <c r="AI3" i="2"/>
  <c r="AI2" s="1"/>
  <c r="AH3"/>
  <c r="AH2" s="1"/>
  <c r="AH13"/>
  <c r="AG3"/>
  <c r="AG13"/>
  <c r="AF3"/>
  <c r="AF13"/>
  <c r="AG19" i="7"/>
  <c r="AI19"/>
  <c r="AH19"/>
  <c r="AI4" i="9"/>
  <c r="AH4"/>
  <c r="AG4"/>
  <c r="AI4" i="3"/>
  <c r="AI2" s="1"/>
  <c r="AH4"/>
  <c r="AG4"/>
  <c r="AG3" i="1"/>
  <c r="AI3"/>
  <c r="AH3"/>
  <c r="AE13" i="5"/>
  <c r="AE14" i="6"/>
  <c r="AE5" i="9"/>
  <c r="AE10" i="4"/>
  <c r="AE16" i="3"/>
  <c r="AG2" i="2" l="1"/>
  <c r="AI14" i="6"/>
  <c r="AI2" s="1"/>
  <c r="AF14"/>
  <c r="AF2" s="1"/>
  <c r="AG14"/>
  <c r="AH14"/>
  <c r="AH2"/>
  <c r="AG2"/>
  <c r="AI13" i="5"/>
  <c r="AI2" s="1"/>
  <c r="AF13"/>
  <c r="AF2" s="1"/>
  <c r="AG13"/>
  <c r="AG2" s="1"/>
  <c r="AH13"/>
  <c r="AH2" s="1"/>
  <c r="AI10" i="4"/>
  <c r="AI2" s="1"/>
  <c r="AF10"/>
  <c r="AF2" s="1"/>
  <c r="AG10"/>
  <c r="AG2" s="1"/>
  <c r="AH10"/>
  <c r="AH2" s="1"/>
  <c r="AH2" i="3"/>
  <c r="AG2"/>
  <c r="AF2" i="2"/>
  <c r="AE10" i="9"/>
  <c r="AF10" l="1"/>
  <c r="AF2" s="1"/>
  <c r="AG10"/>
  <c r="AG2" s="1"/>
  <c r="AH10"/>
  <c r="AH2" s="1"/>
  <c r="AI10"/>
  <c r="AI2" s="1"/>
</calcChain>
</file>

<file path=xl/comments1.xml><?xml version="1.0" encoding="utf-8"?>
<comments xmlns="http://schemas.openxmlformats.org/spreadsheetml/2006/main">
  <authors>
    <author>Автор</author>
  </authors>
  <commentList>
    <comment ref="AF2" authorId="0">
      <text>
        <r>
          <rPr>
            <b/>
            <sz val="9"/>
            <color indexed="81"/>
            <rFont val="Tahoma"/>
            <charset val="1"/>
          </rPr>
          <t>Стоимость заказа</t>
        </r>
      </text>
    </comment>
  </commentList>
</comments>
</file>

<file path=xl/sharedStrings.xml><?xml version="1.0" encoding="utf-8"?>
<sst xmlns="http://schemas.openxmlformats.org/spreadsheetml/2006/main" count="487" uniqueCount="152">
  <si>
    <t>Арт</t>
  </si>
  <si>
    <t>модель</t>
  </si>
  <si>
    <t>B</t>
  </si>
  <si>
    <t>C</t>
  </si>
  <si>
    <t>D</t>
  </si>
  <si>
    <t>E</t>
  </si>
  <si>
    <t>F</t>
  </si>
  <si>
    <t>Татьяна бел.</t>
  </si>
  <si>
    <t>Майзалс</t>
  </si>
  <si>
    <t>Татьяна чер.</t>
  </si>
  <si>
    <t>Ямайка</t>
  </si>
  <si>
    <t>Вельвет</t>
  </si>
  <si>
    <t>Вейрона</t>
  </si>
  <si>
    <t>Велла</t>
  </si>
  <si>
    <t>Сантарини</t>
  </si>
  <si>
    <t>Несси</t>
  </si>
  <si>
    <t>Румба</t>
  </si>
  <si>
    <t>Цена продажи</t>
  </si>
  <si>
    <t>Пероза</t>
  </si>
  <si>
    <t>Рабат</t>
  </si>
  <si>
    <t>40-42</t>
  </si>
  <si>
    <t>42-44</t>
  </si>
  <si>
    <t>44-46</t>
  </si>
  <si>
    <t>46-48</t>
  </si>
  <si>
    <t>48-50</t>
  </si>
  <si>
    <t>50-52</t>
  </si>
  <si>
    <t>Венера</t>
  </si>
  <si>
    <t>Рона</t>
  </si>
  <si>
    <t>Багира</t>
  </si>
  <si>
    <t>Луна</t>
  </si>
  <si>
    <t>Рубби</t>
  </si>
  <si>
    <t>Мамба</t>
  </si>
  <si>
    <t>Лила</t>
  </si>
  <si>
    <t>Нефрит</t>
  </si>
  <si>
    <t>Шерл</t>
  </si>
  <si>
    <t>Нежность</t>
  </si>
  <si>
    <t>Теара</t>
  </si>
  <si>
    <t>Фрида</t>
  </si>
  <si>
    <t>Касабланка</t>
  </si>
  <si>
    <t>Блеэйр</t>
  </si>
  <si>
    <t>Бэлхевен</t>
  </si>
  <si>
    <t>Бумер</t>
  </si>
  <si>
    <t>Циан</t>
  </si>
  <si>
    <t>Жемчуг</t>
  </si>
  <si>
    <t>Фантом</t>
  </si>
  <si>
    <t>Куэка</t>
  </si>
  <si>
    <t>Пасадобль</t>
  </si>
  <si>
    <t>Молли</t>
  </si>
  <si>
    <t>Блонди</t>
  </si>
  <si>
    <t>Дана чер.</t>
  </si>
  <si>
    <t>Дана бел.</t>
  </si>
  <si>
    <t>Аквамарин</t>
  </si>
  <si>
    <t>Марго</t>
  </si>
  <si>
    <t>Диана</t>
  </si>
  <si>
    <t>Киса</t>
  </si>
  <si>
    <t>Ками</t>
  </si>
  <si>
    <t>АгатБлю</t>
  </si>
  <si>
    <t>ГолубаяЛагуна</t>
  </si>
  <si>
    <t>Рубин</t>
  </si>
  <si>
    <t>Гранат</t>
  </si>
  <si>
    <t>Теамо</t>
  </si>
  <si>
    <t>Эдинбра</t>
  </si>
  <si>
    <t>Флора</t>
  </si>
  <si>
    <t>БлюБерри</t>
  </si>
  <si>
    <t>Астра</t>
  </si>
  <si>
    <t>Лондон</t>
  </si>
  <si>
    <t>Нью-Йрк</t>
  </si>
  <si>
    <t>Париж</t>
  </si>
  <si>
    <t>Цвет</t>
  </si>
  <si>
    <t>Белый</t>
  </si>
  <si>
    <t>Черный</t>
  </si>
  <si>
    <t>Бирюзовый</t>
  </si>
  <si>
    <t>Цветной</t>
  </si>
  <si>
    <t>Чено-белый</t>
  </si>
  <si>
    <t>Салатовый</t>
  </si>
  <si>
    <t>Коричневый</t>
  </si>
  <si>
    <t>Красный</t>
  </si>
  <si>
    <t>Бежевый</t>
  </si>
  <si>
    <t>Голубой</t>
  </si>
  <si>
    <t>Серый</t>
  </si>
  <si>
    <t>Оранжевый</t>
  </si>
  <si>
    <t>Розовый</t>
  </si>
  <si>
    <t>Сереневый</t>
  </si>
  <si>
    <t>Черный с золотом</t>
  </si>
  <si>
    <t>Мальта</t>
  </si>
  <si>
    <t>Теана</t>
  </si>
  <si>
    <t>Буджиба</t>
  </si>
  <si>
    <t>Милла</t>
  </si>
  <si>
    <t>Rainbow</t>
  </si>
  <si>
    <t>Мерида</t>
  </si>
  <si>
    <t>Шакира</t>
  </si>
  <si>
    <t>Нана</t>
  </si>
  <si>
    <t>ТекилаСанрайз</t>
  </si>
  <si>
    <t>Мария чер.</t>
  </si>
  <si>
    <t>Мария бел.</t>
  </si>
  <si>
    <t>Эмилия</t>
  </si>
  <si>
    <t>Крэпс</t>
  </si>
  <si>
    <t>Черно-Белый</t>
  </si>
  <si>
    <t>Leaf</t>
  </si>
  <si>
    <t>Т Киса</t>
  </si>
  <si>
    <t>Т Rainbow</t>
  </si>
  <si>
    <t>Т Аквамарин</t>
  </si>
  <si>
    <t>Т Буджиба</t>
  </si>
  <si>
    <t>Т Теана</t>
  </si>
  <si>
    <t>Т Мальта</t>
  </si>
  <si>
    <t>Т Куэка</t>
  </si>
  <si>
    <t>Т Лондон</t>
  </si>
  <si>
    <t>Т Нью-Йорк</t>
  </si>
  <si>
    <t>Т Париж</t>
  </si>
  <si>
    <t>Т Эдинбра</t>
  </si>
  <si>
    <t>Т Блэйр</t>
  </si>
  <si>
    <t>Т Бэлхевен</t>
  </si>
  <si>
    <t>Т Касабланка</t>
  </si>
  <si>
    <t>Т Мерида</t>
  </si>
  <si>
    <t>Т Phantom</t>
  </si>
  <si>
    <t>Т Ками</t>
  </si>
  <si>
    <t>Т Пасадобль</t>
  </si>
  <si>
    <t>Т Рубин</t>
  </si>
  <si>
    <t>Т Фламинго</t>
  </si>
  <si>
    <t>Т БлюБерри</t>
  </si>
  <si>
    <t>Т Фрида</t>
  </si>
  <si>
    <t>Т Бумер</t>
  </si>
  <si>
    <t>Трусы Лилия</t>
  </si>
  <si>
    <t>Т Рона</t>
  </si>
  <si>
    <t>Черно-белый</t>
  </si>
  <si>
    <t>Т Домино</t>
  </si>
  <si>
    <t>Т Циан</t>
  </si>
  <si>
    <t>Т Теара</t>
  </si>
  <si>
    <t>Т Ирма</t>
  </si>
  <si>
    <t>Т Шакира</t>
  </si>
  <si>
    <t>Т Пина Колада</t>
  </si>
  <si>
    <t>Т Dazzle</t>
  </si>
  <si>
    <t>Т Шимшия</t>
  </si>
  <si>
    <t>Т B52</t>
  </si>
  <si>
    <t>Т Маргарита</t>
  </si>
  <si>
    <t>Т Мдина</t>
  </si>
  <si>
    <t>Т Филфла</t>
  </si>
  <si>
    <t>Т Marussia</t>
  </si>
  <si>
    <t>Т Infinity</t>
  </si>
  <si>
    <t xml:space="preserve">Т Джайв </t>
  </si>
  <si>
    <t>Т Leaf</t>
  </si>
  <si>
    <t>Зелёный</t>
  </si>
  <si>
    <t>Лиза</t>
  </si>
  <si>
    <t>Т Лиза</t>
  </si>
  <si>
    <t>Т Милеха</t>
  </si>
  <si>
    <t>Т Sonata</t>
  </si>
  <si>
    <t>Белый с серыми цветами</t>
  </si>
  <si>
    <t>от 10000</t>
  </si>
  <si>
    <t>от 25000</t>
  </si>
  <si>
    <t>от 50000</t>
  </si>
  <si>
    <t>от 100000</t>
  </si>
  <si>
    <t>Вкладыши 4шт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</si>
</sst>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0" xfId="0" applyNumberFormat="1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6" xfId="0" applyFill="1" applyBorder="1"/>
    <xf numFmtId="0" fontId="0" fillId="3" borderId="0" xfId="0" applyFill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7"/>
  <sheetViews>
    <sheetView workbookViewId="0">
      <selection activeCell="H9" sqref="H9"/>
    </sheetView>
  </sheetViews>
  <sheetFormatPr defaultRowHeight="15"/>
  <cols>
    <col min="1" max="1" width="9.140625" style="3"/>
    <col min="2" max="2" width="14.5703125" style="13" bestFit="1" customWidth="1"/>
    <col min="3" max="3" width="12.42578125" customWidth="1"/>
    <col min="4" max="4" width="3" style="1" bestFit="1" customWidth="1"/>
    <col min="5" max="8" width="3" style="2" bestFit="1" customWidth="1"/>
    <col min="9" max="9" width="3" style="3" bestFit="1" customWidth="1"/>
    <col min="10" max="10" width="3" style="1" bestFit="1" customWidth="1"/>
    <col min="11" max="11" width="2.140625" style="2" bestFit="1" customWidth="1"/>
    <col min="12" max="12" width="2.28515625" style="2" bestFit="1" customWidth="1"/>
    <col min="13" max="13" width="2" style="2" bestFit="1" customWidth="1"/>
    <col min="14" max="14" width="2" style="3" bestFit="1" customWidth="1"/>
    <col min="15" max="15" width="3" style="1" bestFit="1" customWidth="1"/>
    <col min="16" max="16" width="2.140625" style="2" bestFit="1" customWidth="1"/>
    <col min="17" max="17" width="2.28515625" style="2" bestFit="1" customWidth="1"/>
    <col min="18" max="18" width="2" style="2" bestFit="1" customWidth="1"/>
    <col min="19" max="19" width="2" style="3" bestFit="1" customWidth="1"/>
    <col min="20" max="20" width="3" style="1" bestFit="1" customWidth="1"/>
    <col min="21" max="21" width="2.140625" style="2" bestFit="1" customWidth="1"/>
    <col min="22" max="22" width="2.28515625" style="2" bestFit="1" customWidth="1"/>
    <col min="23" max="23" width="2" style="2" bestFit="1" customWidth="1"/>
    <col min="24" max="24" width="2" style="3" bestFit="1" customWidth="1"/>
    <col min="25" max="25" width="3" style="1" bestFit="1" customWidth="1"/>
    <col min="26" max="26" width="2.140625" style="2" bestFit="1" customWidth="1"/>
    <col min="27" max="27" width="2.28515625" style="2" bestFit="1" customWidth="1"/>
    <col min="28" max="28" width="2" style="2" bestFit="1" customWidth="1"/>
    <col min="29" max="29" width="2" style="3" bestFit="1" customWidth="1"/>
    <col min="30" max="30" width="14.42578125" bestFit="1" customWidth="1"/>
    <col min="31" max="31" width="7.42578125" bestFit="1" customWidth="1"/>
    <col min="32" max="32" width="10.28515625" bestFit="1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6" t="s">
        <v>68</v>
      </c>
      <c r="D2" s="7">
        <v>40</v>
      </c>
      <c r="E2" s="6">
        <v>42</v>
      </c>
      <c r="F2" s="6">
        <v>44</v>
      </c>
      <c r="G2" s="6">
        <v>46</v>
      </c>
      <c r="H2" s="6">
        <v>48</v>
      </c>
      <c r="I2" s="5">
        <v>50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 s="27">
        <f>SUM(AF3:AF17)+Майки_с_к!AF2+Бюсты_нк_бк!AF2+Бюсты_кн_ск!AF2+Бюсты_нк_п!AF2+Бюсты_бк_бк!AF2+Бюсты_бк_ск!AF2+Топы!AF2+Трусы!AF2</f>
        <v>0</v>
      </c>
      <c r="AG2" s="27">
        <f>SUM(AG3:AG17)+Майки_с_к!AG2+Бюсты_нк_бк!AG2+Бюсты_кн_ск!AG2+Бюсты_нк_п!AG2+Бюсты_бк_бк!AG2+Бюсты_бк_ск!AG2+Топы!AG2+Трусы!AG2</f>
        <v>0</v>
      </c>
      <c r="AH2" s="27">
        <f>SUM(AH3:AH17)+Майки_с_к!AH2+Бюсты_нк_бк!AH2+Бюсты_кн_ск!AH2+Бюсты_нк_п!AH2+Бюсты_бк_бк!AH2+Бюсты_бк_ск!AH2+Топы!AH2+Трусы!AH2</f>
        <v>0</v>
      </c>
      <c r="AI2" s="27">
        <f>SUM(AI3:AI17)+Майки_с_к!AI2+Бюсты_нк_бк!AI2+Бюсты_кн_ск!AI2+Бюсты_нк_п!AI2+Бюсты_бк_бк!AI2+Бюсты_бк_ск!AI2+Топы!AI2+Трусы!AI2</f>
        <v>0</v>
      </c>
    </row>
    <row r="3" spans="1:35">
      <c r="A3" s="3">
        <v>220</v>
      </c>
      <c r="B3" s="13" t="s">
        <v>7</v>
      </c>
      <c r="C3" t="s">
        <v>69</v>
      </c>
      <c r="E3" s="17"/>
      <c r="F3" s="17"/>
      <c r="G3" s="17"/>
      <c r="H3" s="17"/>
      <c r="I3" s="18"/>
      <c r="AD3">
        <v>1000</v>
      </c>
      <c r="AE3">
        <f>SUM(D3:AC3)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219</v>
      </c>
      <c r="B4" s="13" t="s">
        <v>9</v>
      </c>
      <c r="C4" t="s">
        <v>70</v>
      </c>
      <c r="E4" s="17"/>
      <c r="F4" s="17"/>
      <c r="G4" s="17"/>
      <c r="H4" s="17"/>
      <c r="I4" s="18"/>
      <c r="AD4">
        <v>1000</v>
      </c>
      <c r="AE4">
        <f t="shared" ref="AE4:AE15" si="0">SUM(D4:AC4)</f>
        <v>0</v>
      </c>
      <c r="AF4">
        <f t="shared" ref="AF4:AF15" si="1">AD4*0.75*AE4</f>
        <v>0</v>
      </c>
      <c r="AG4">
        <f t="shared" ref="AG4:AG15" si="2">AD4*0.65*AE4</f>
        <v>0</v>
      </c>
      <c r="AH4">
        <f t="shared" ref="AH4:AH15" si="3">AD4*0.55*AE4</f>
        <v>0</v>
      </c>
      <c r="AI4">
        <f t="shared" ref="AI4:AI15" si="4">AD4*0.5*AE4</f>
        <v>0</v>
      </c>
    </row>
    <row r="5" spans="1:35">
      <c r="A5" s="3">
        <v>580</v>
      </c>
      <c r="B5" s="13" t="s">
        <v>14</v>
      </c>
      <c r="C5" t="s">
        <v>71</v>
      </c>
      <c r="E5" s="17"/>
      <c r="F5" s="17"/>
      <c r="G5" s="17"/>
      <c r="H5" s="17"/>
      <c r="I5" s="18"/>
      <c r="AD5">
        <v>1100</v>
      </c>
      <c r="AE5">
        <f t="shared" si="0"/>
        <v>0</v>
      </c>
      <c r="AF5">
        <f t="shared" si="1"/>
        <v>0</v>
      </c>
      <c r="AG5">
        <f t="shared" si="2"/>
        <v>0</v>
      </c>
      <c r="AH5">
        <f t="shared" si="3"/>
        <v>0</v>
      </c>
      <c r="AI5">
        <f t="shared" si="4"/>
        <v>0</v>
      </c>
    </row>
    <row r="6" spans="1:35">
      <c r="A6" s="3">
        <v>577</v>
      </c>
      <c r="B6" s="13" t="s">
        <v>18</v>
      </c>
      <c r="C6" t="s">
        <v>72</v>
      </c>
      <c r="G6" s="17"/>
      <c r="H6" s="17"/>
      <c r="I6" s="18"/>
      <c r="AD6">
        <v>1100</v>
      </c>
      <c r="AE6">
        <f t="shared" si="0"/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</row>
    <row r="7" spans="1:35">
      <c r="A7" s="3">
        <v>561</v>
      </c>
      <c r="B7" s="13" t="s">
        <v>12</v>
      </c>
      <c r="C7" t="s">
        <v>72</v>
      </c>
      <c r="E7" s="4"/>
      <c r="F7" s="4"/>
      <c r="G7" s="4"/>
      <c r="H7" s="17"/>
      <c r="I7" s="18"/>
      <c r="AD7">
        <v>1000</v>
      </c>
      <c r="AE7">
        <f t="shared" si="0"/>
        <v>0</v>
      </c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</row>
    <row r="8" spans="1:35">
      <c r="A8" s="3">
        <v>558</v>
      </c>
      <c r="B8" s="13" t="s">
        <v>13</v>
      </c>
      <c r="C8" t="s">
        <v>73</v>
      </c>
      <c r="F8" s="17"/>
      <c r="G8" s="4"/>
      <c r="H8" s="17"/>
      <c r="I8" s="18"/>
      <c r="AD8">
        <v>1000</v>
      </c>
      <c r="AE8">
        <f t="shared" si="0"/>
        <v>0</v>
      </c>
      <c r="AF8">
        <f t="shared" si="1"/>
        <v>0</v>
      </c>
      <c r="AG8">
        <f t="shared" si="2"/>
        <v>0</v>
      </c>
      <c r="AH8">
        <f t="shared" si="3"/>
        <v>0</v>
      </c>
      <c r="AI8">
        <f t="shared" si="4"/>
        <v>0</v>
      </c>
    </row>
    <row r="9" spans="1:35">
      <c r="A9" s="3">
        <v>463</v>
      </c>
      <c r="B9" s="13" t="s">
        <v>15</v>
      </c>
      <c r="C9" t="s">
        <v>74</v>
      </c>
      <c r="E9" s="17"/>
      <c r="H9" s="4"/>
      <c r="AD9">
        <v>900</v>
      </c>
      <c r="AE9">
        <f t="shared" si="0"/>
        <v>0</v>
      </c>
      <c r="AF9">
        <f t="shared" si="1"/>
        <v>0</v>
      </c>
      <c r="AG9">
        <f t="shared" si="2"/>
        <v>0</v>
      </c>
      <c r="AH9">
        <f t="shared" si="3"/>
        <v>0</v>
      </c>
      <c r="AI9">
        <f t="shared" si="4"/>
        <v>0</v>
      </c>
    </row>
    <row r="10" spans="1:35">
      <c r="A10" s="3">
        <v>393</v>
      </c>
      <c r="B10" s="13" t="s">
        <v>11</v>
      </c>
      <c r="C10" t="s">
        <v>75</v>
      </c>
      <c r="E10" s="17"/>
      <c r="AD10">
        <v>700</v>
      </c>
      <c r="AE10">
        <f t="shared" si="0"/>
        <v>0</v>
      </c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</row>
    <row r="11" spans="1:35">
      <c r="A11" s="3">
        <v>394</v>
      </c>
      <c r="B11" s="13" t="s">
        <v>8</v>
      </c>
      <c r="C11" t="s">
        <v>72</v>
      </c>
      <c r="E11" s="17"/>
      <c r="G11" s="17"/>
      <c r="AD11">
        <v>700</v>
      </c>
      <c r="AE11">
        <f t="shared" si="0"/>
        <v>0</v>
      </c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</row>
    <row r="12" spans="1:35">
      <c r="A12" s="3">
        <v>444</v>
      </c>
      <c r="B12" s="13" t="s">
        <v>19</v>
      </c>
      <c r="C12" t="s">
        <v>72</v>
      </c>
      <c r="H12" s="17"/>
      <c r="AD12">
        <v>700</v>
      </c>
      <c r="AE12">
        <f t="shared" si="0"/>
        <v>0</v>
      </c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</row>
    <row r="13" spans="1:35">
      <c r="A13" s="3">
        <v>312</v>
      </c>
      <c r="B13" s="13" t="s">
        <v>62</v>
      </c>
      <c r="C13" t="s">
        <v>72</v>
      </c>
      <c r="F13" s="17"/>
      <c r="AD13">
        <v>600</v>
      </c>
      <c r="AE13">
        <f t="shared" si="0"/>
        <v>0</v>
      </c>
      <c r="AF13">
        <f t="shared" si="1"/>
        <v>0</v>
      </c>
      <c r="AG13">
        <f t="shared" si="2"/>
        <v>0</v>
      </c>
      <c r="AH13">
        <f t="shared" si="3"/>
        <v>0</v>
      </c>
      <c r="AI13">
        <f t="shared" si="4"/>
        <v>0</v>
      </c>
    </row>
    <row r="14" spans="1:35">
      <c r="A14" s="3">
        <v>451</v>
      </c>
      <c r="B14" s="13" t="s">
        <v>16</v>
      </c>
      <c r="C14" t="s">
        <v>76</v>
      </c>
      <c r="G14" s="17"/>
      <c r="H14" s="17"/>
      <c r="AD14">
        <v>1400</v>
      </c>
      <c r="AE14">
        <f t="shared" si="0"/>
        <v>0</v>
      </c>
      <c r="AF14">
        <f t="shared" si="1"/>
        <v>0</v>
      </c>
      <c r="AG14">
        <f t="shared" si="2"/>
        <v>0</v>
      </c>
      <c r="AH14">
        <f t="shared" si="3"/>
        <v>0</v>
      </c>
      <c r="AI14">
        <f t="shared" si="4"/>
        <v>0</v>
      </c>
    </row>
    <row r="15" spans="1:35">
      <c r="A15" s="3">
        <v>426</v>
      </c>
      <c r="B15" s="13" t="s">
        <v>10</v>
      </c>
      <c r="C15" t="s">
        <v>70</v>
      </c>
      <c r="E15" s="17"/>
      <c r="F15" s="17"/>
      <c r="G15" s="17"/>
      <c r="H15" s="17"/>
      <c r="AD15">
        <v>1500</v>
      </c>
      <c r="AE15">
        <f t="shared" si="0"/>
        <v>0</v>
      </c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</row>
    <row r="16" spans="1:35">
      <c r="A16" s="3">
        <v>421</v>
      </c>
      <c r="B16" s="13" t="s">
        <v>151</v>
      </c>
      <c r="C16" t="s">
        <v>69</v>
      </c>
      <c r="AD16">
        <v>240</v>
      </c>
      <c r="AF16">
        <f>AE16*210</f>
        <v>0</v>
      </c>
      <c r="AG16">
        <f>AF16*200</f>
        <v>0</v>
      </c>
      <c r="AH16">
        <f>AG16*190</f>
        <v>0</v>
      </c>
      <c r="AI16">
        <f>AH16*180</f>
        <v>0</v>
      </c>
    </row>
    <row r="17" spans="1:35">
      <c r="A17" s="3">
        <v>422</v>
      </c>
      <c r="B17" s="13" t="s">
        <v>151</v>
      </c>
      <c r="C17" t="s">
        <v>70</v>
      </c>
      <c r="AD17">
        <v>240</v>
      </c>
      <c r="AF17">
        <f>AE17*210</f>
        <v>0</v>
      </c>
      <c r="AG17">
        <f>AF17*200</f>
        <v>0</v>
      </c>
      <c r="AH17">
        <f>AG17*190</f>
        <v>0</v>
      </c>
      <c r="AI17">
        <f>AH17*180</f>
        <v>0</v>
      </c>
    </row>
  </sheetData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5"/>
  <sheetViews>
    <sheetView workbookViewId="0">
      <selection activeCell="M6" sqref="M6"/>
    </sheetView>
  </sheetViews>
  <sheetFormatPr defaultRowHeight="15"/>
  <cols>
    <col min="1" max="1" width="9.140625" style="3"/>
    <col min="2" max="2" width="12.42578125" style="13" bestFit="1" customWidth="1"/>
    <col min="3" max="3" width="12.42578125" customWidth="1"/>
    <col min="4" max="4" width="3" style="1" bestFit="1" customWidth="1"/>
    <col min="5" max="8" width="3" style="2" bestFit="1" customWidth="1"/>
    <col min="9" max="9" width="3" style="3" bestFit="1" customWidth="1"/>
    <col min="10" max="10" width="3" style="1" bestFit="1" customWidth="1"/>
    <col min="11" max="12" width="3" style="2" bestFit="1" customWidth="1"/>
    <col min="13" max="13" width="2" style="2" bestFit="1" customWidth="1"/>
    <col min="14" max="14" width="3" style="3" bestFit="1" customWidth="1"/>
    <col min="15" max="15" width="3" style="1" bestFit="1" customWidth="1"/>
    <col min="16" max="18" width="3" style="2" bestFit="1" customWidth="1"/>
    <col min="19" max="19" width="3" style="3" bestFit="1" customWidth="1"/>
    <col min="20" max="20" width="3" style="1" bestFit="1" customWidth="1"/>
    <col min="21" max="21" width="3" style="2" bestFit="1" customWidth="1"/>
    <col min="22" max="22" width="2.28515625" style="2" bestFit="1" customWidth="1"/>
    <col min="23" max="23" width="3" style="2" bestFit="1" customWidth="1"/>
    <col min="24" max="24" width="2" style="3" bestFit="1" customWidth="1"/>
    <col min="25" max="25" width="3" style="1" bestFit="1" customWidth="1"/>
    <col min="26" max="26" width="2.140625" style="2" bestFit="1" customWidth="1"/>
    <col min="27" max="27" width="2.28515625" style="2" bestFit="1" customWidth="1"/>
    <col min="28" max="28" width="2" style="2" bestFit="1" customWidth="1"/>
    <col min="29" max="29" width="2" style="3" bestFit="1" customWidth="1"/>
    <col min="30" max="30" width="14.42578125" bestFit="1" customWidth="1"/>
    <col min="31" max="31" width="7.42578125" bestFit="1" customWidth="1"/>
    <col min="32" max="32" width="10.28515625" bestFit="1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6" t="s">
        <v>68</v>
      </c>
      <c r="D2" s="7">
        <v>40</v>
      </c>
      <c r="E2" s="6">
        <v>42</v>
      </c>
      <c r="F2" s="6">
        <v>44</v>
      </c>
      <c r="G2" s="6">
        <v>46</v>
      </c>
      <c r="H2" s="6">
        <v>48</v>
      </c>
      <c r="I2" s="5">
        <v>50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>
        <f>SUM(AF3:AF15)</f>
        <v>0</v>
      </c>
      <c r="AG2">
        <f>SUM(AG3:AG15)</f>
        <v>0</v>
      </c>
      <c r="AH2">
        <f>SUM(AH3:AH15)</f>
        <v>0</v>
      </c>
      <c r="AI2">
        <f>SUM(AI3:AI15)</f>
        <v>0</v>
      </c>
    </row>
    <row r="3" spans="1:35">
      <c r="A3" s="3">
        <v>309</v>
      </c>
      <c r="B3" s="13" t="s">
        <v>28</v>
      </c>
      <c r="C3" t="s">
        <v>70</v>
      </c>
      <c r="G3" s="4"/>
      <c r="H3" s="4"/>
      <c r="J3" s="19"/>
      <c r="K3" s="17"/>
      <c r="L3" s="17"/>
      <c r="M3" s="17"/>
      <c r="N3" s="18"/>
      <c r="O3" s="19"/>
      <c r="P3" s="17"/>
      <c r="Q3" s="17"/>
      <c r="R3" s="17"/>
      <c r="S3" s="28"/>
      <c r="T3" s="19"/>
      <c r="U3" s="17"/>
      <c r="W3" s="17"/>
      <c r="X3" s="18"/>
      <c r="AD3">
        <v>1000</v>
      </c>
      <c r="AE3">
        <f>SUM(D3:AC3)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251</v>
      </c>
      <c r="B4" s="13" t="s">
        <v>29</v>
      </c>
      <c r="C4" t="s">
        <v>69</v>
      </c>
      <c r="E4" s="4"/>
      <c r="G4" s="4"/>
      <c r="H4" s="4"/>
      <c r="L4" s="20"/>
      <c r="M4" s="17"/>
      <c r="N4" s="18"/>
      <c r="P4" s="17"/>
      <c r="Q4" s="17"/>
      <c r="R4" s="17"/>
      <c r="T4" s="19"/>
      <c r="U4" s="17"/>
      <c r="V4" s="17"/>
      <c r="W4" s="17"/>
      <c r="X4" s="28"/>
      <c r="AD4">
        <v>1000</v>
      </c>
      <c r="AE4">
        <f t="shared" ref="AE4:AE10" si="0">SUM(D4:AC4)</f>
        <v>0</v>
      </c>
      <c r="AF4">
        <f t="shared" ref="AF4:AF15" si="1">AD4*0.75*AE4</f>
        <v>0</v>
      </c>
      <c r="AG4">
        <f t="shared" ref="AG4:AG15" si="2">AD4*0.65*AE4</f>
        <v>0</v>
      </c>
      <c r="AH4">
        <f t="shared" ref="AH4:AH15" si="3">AD4*0.55*AE4</f>
        <v>0</v>
      </c>
      <c r="AI4">
        <f t="shared" ref="AI4:AI15" si="4">AD4*0.5*AE4</f>
        <v>0</v>
      </c>
    </row>
    <row r="5" spans="1:35">
      <c r="A5" s="3">
        <v>536</v>
      </c>
      <c r="B5" s="13" t="s">
        <v>27</v>
      </c>
      <c r="C5" t="s">
        <v>72</v>
      </c>
      <c r="E5" s="4"/>
      <c r="G5" s="4"/>
      <c r="H5" s="4"/>
      <c r="J5" s="19"/>
      <c r="K5" s="17"/>
      <c r="L5" s="17"/>
      <c r="M5" s="17"/>
      <c r="N5" s="18"/>
      <c r="O5" s="19"/>
      <c r="P5" s="17"/>
      <c r="Q5" s="17"/>
      <c r="R5" s="17"/>
      <c r="S5" s="18"/>
      <c r="T5" s="19"/>
      <c r="U5" s="17"/>
      <c r="V5" s="17"/>
      <c r="W5" s="17"/>
      <c r="X5" s="18"/>
      <c r="AD5">
        <v>1000</v>
      </c>
      <c r="AE5">
        <f t="shared" si="0"/>
        <v>0</v>
      </c>
      <c r="AF5">
        <f t="shared" si="1"/>
        <v>0</v>
      </c>
      <c r="AG5">
        <f t="shared" si="2"/>
        <v>0</v>
      </c>
      <c r="AH5">
        <f t="shared" si="3"/>
        <v>0</v>
      </c>
      <c r="AI5">
        <f t="shared" si="4"/>
        <v>0</v>
      </c>
    </row>
    <row r="6" spans="1:35">
      <c r="A6" s="3">
        <v>575</v>
      </c>
      <c r="B6" s="13" t="s">
        <v>26</v>
      </c>
      <c r="C6" t="s">
        <v>72</v>
      </c>
      <c r="G6" s="4"/>
      <c r="H6" s="4"/>
      <c r="J6" s="19"/>
      <c r="K6" s="17"/>
      <c r="L6" s="17"/>
      <c r="M6" s="4"/>
      <c r="N6" s="18"/>
      <c r="O6" s="19"/>
      <c r="P6" s="17"/>
      <c r="Q6" s="17"/>
      <c r="R6" s="17"/>
      <c r="S6" s="18"/>
      <c r="T6" s="19"/>
      <c r="U6" s="17"/>
      <c r="V6" s="17"/>
      <c r="W6" s="17"/>
      <c r="X6" s="18"/>
      <c r="AD6">
        <v>1000</v>
      </c>
      <c r="AE6">
        <f t="shared" si="0"/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</row>
    <row r="7" spans="1:35">
      <c r="A7" s="3">
        <v>537</v>
      </c>
      <c r="B7" s="13" t="s">
        <v>32</v>
      </c>
      <c r="C7" t="s">
        <v>77</v>
      </c>
      <c r="J7" s="19"/>
      <c r="K7" s="17"/>
      <c r="L7" s="17"/>
      <c r="Q7" s="17"/>
      <c r="T7" s="19"/>
      <c r="U7" s="17"/>
      <c r="V7" s="17"/>
      <c r="W7" s="17"/>
      <c r="X7" s="18"/>
      <c r="AD7">
        <v>900</v>
      </c>
      <c r="AE7">
        <f t="shared" si="0"/>
        <v>0</v>
      </c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</row>
    <row r="8" spans="1:35">
      <c r="A8" s="3">
        <v>516</v>
      </c>
      <c r="B8" s="13" t="s">
        <v>30</v>
      </c>
      <c r="C8" t="s">
        <v>72</v>
      </c>
      <c r="G8" s="4"/>
      <c r="H8" s="4"/>
      <c r="J8" s="19"/>
      <c r="K8" s="17"/>
      <c r="L8" s="17"/>
      <c r="M8" s="17"/>
      <c r="N8" s="18"/>
      <c r="O8" s="19"/>
      <c r="P8" s="17"/>
      <c r="Q8" s="17"/>
      <c r="R8" s="17"/>
      <c r="S8" s="18"/>
      <c r="T8" s="19"/>
      <c r="U8" s="17"/>
      <c r="V8" s="17"/>
      <c r="W8" s="17"/>
      <c r="X8" s="18"/>
      <c r="AD8">
        <v>900</v>
      </c>
      <c r="AE8">
        <f t="shared" si="0"/>
        <v>0</v>
      </c>
      <c r="AF8">
        <f t="shared" si="1"/>
        <v>0</v>
      </c>
      <c r="AG8">
        <f t="shared" si="2"/>
        <v>0</v>
      </c>
      <c r="AH8">
        <f t="shared" si="3"/>
        <v>0</v>
      </c>
      <c r="AI8">
        <f t="shared" si="4"/>
        <v>0</v>
      </c>
    </row>
    <row r="9" spans="1:35">
      <c r="A9" s="3">
        <v>483</v>
      </c>
      <c r="B9" s="13" t="s">
        <v>31</v>
      </c>
      <c r="C9" t="s">
        <v>74</v>
      </c>
      <c r="E9" s="4"/>
      <c r="J9" s="19"/>
      <c r="K9" s="17"/>
      <c r="L9" s="17"/>
      <c r="M9" s="17"/>
      <c r="N9" s="18"/>
      <c r="O9" s="19"/>
      <c r="P9" s="17"/>
      <c r="Q9" s="17"/>
      <c r="R9" s="17"/>
      <c r="S9" s="18"/>
      <c r="T9" s="19"/>
      <c r="U9" s="17"/>
      <c r="V9" s="17"/>
      <c r="W9" s="17"/>
      <c r="X9" s="18"/>
      <c r="AD9">
        <v>900</v>
      </c>
      <c r="AE9">
        <f t="shared" si="0"/>
        <v>0</v>
      </c>
      <c r="AF9">
        <f t="shared" si="1"/>
        <v>0</v>
      </c>
      <c r="AG9">
        <f t="shared" si="2"/>
        <v>0</v>
      </c>
      <c r="AH9">
        <f t="shared" si="3"/>
        <v>0</v>
      </c>
      <c r="AI9">
        <f t="shared" si="4"/>
        <v>0</v>
      </c>
    </row>
    <row r="10" spans="1:35">
      <c r="A10" s="3">
        <v>488</v>
      </c>
      <c r="B10" s="13" t="s">
        <v>33</v>
      </c>
      <c r="C10" t="s">
        <v>77</v>
      </c>
      <c r="E10" s="4"/>
      <c r="L10" s="17"/>
      <c r="M10" s="17"/>
      <c r="N10" s="18"/>
      <c r="P10" s="17"/>
      <c r="Q10" s="17"/>
      <c r="R10" s="17"/>
      <c r="T10" s="19"/>
      <c r="U10" s="17"/>
      <c r="V10" s="17"/>
      <c r="W10" s="17"/>
      <c r="AD10">
        <v>900</v>
      </c>
      <c r="AE10">
        <f t="shared" si="0"/>
        <v>0</v>
      </c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</row>
    <row r="11" spans="1:35">
      <c r="G11" s="4"/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</row>
    <row r="12" spans="1:35"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</row>
    <row r="13" spans="1:35">
      <c r="AE13">
        <f>SUM(AE3:AE12)</f>
        <v>0</v>
      </c>
      <c r="AF13">
        <f t="shared" si="1"/>
        <v>0</v>
      </c>
      <c r="AG13">
        <f t="shared" si="2"/>
        <v>0</v>
      </c>
      <c r="AH13">
        <f t="shared" si="3"/>
        <v>0</v>
      </c>
      <c r="AI13">
        <f t="shared" si="4"/>
        <v>0</v>
      </c>
    </row>
    <row r="14" spans="1:35">
      <c r="E14" s="4"/>
      <c r="F14" s="4"/>
      <c r="AF14">
        <f t="shared" si="1"/>
        <v>0</v>
      </c>
      <c r="AG14">
        <f t="shared" si="2"/>
        <v>0</v>
      </c>
      <c r="AH14">
        <f t="shared" si="3"/>
        <v>0</v>
      </c>
      <c r="AI14">
        <f t="shared" si="4"/>
        <v>0</v>
      </c>
    </row>
    <row r="15" spans="1:35"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7"/>
  <sheetViews>
    <sheetView workbookViewId="0">
      <selection activeCell="R7" sqref="R7"/>
    </sheetView>
  </sheetViews>
  <sheetFormatPr defaultRowHeight="15"/>
  <cols>
    <col min="1" max="1" width="9.140625" style="3"/>
    <col min="2" max="2" width="12.42578125" style="13" bestFit="1" customWidth="1"/>
    <col min="3" max="3" width="12.42578125" customWidth="1"/>
    <col min="4" max="4" width="3" style="1" bestFit="1" customWidth="1"/>
    <col min="5" max="8" width="3" style="2" bestFit="1" customWidth="1"/>
    <col min="9" max="9" width="3" style="3" bestFit="1" customWidth="1"/>
    <col min="10" max="10" width="4" style="1" bestFit="1" customWidth="1"/>
    <col min="11" max="11" width="4" style="2" bestFit="1" customWidth="1"/>
    <col min="12" max="12" width="3" style="2" bestFit="1" customWidth="1"/>
    <col min="13" max="13" width="2" style="2" bestFit="1" customWidth="1"/>
    <col min="14" max="14" width="2" style="3" bestFit="1" customWidth="1"/>
    <col min="15" max="15" width="4" style="1" bestFit="1" customWidth="1"/>
    <col min="16" max="16" width="4" style="2" bestFit="1" customWidth="1"/>
    <col min="17" max="18" width="3" style="2" bestFit="1" customWidth="1"/>
    <col min="19" max="19" width="2" style="3" bestFit="1" customWidth="1"/>
    <col min="20" max="20" width="3" style="1" bestFit="1" customWidth="1"/>
    <col min="21" max="23" width="3" style="2" bestFit="1" customWidth="1"/>
    <col min="24" max="24" width="3" style="3" bestFit="1" customWidth="1"/>
    <col min="25" max="25" width="3" style="1" bestFit="1" customWidth="1"/>
    <col min="26" max="28" width="3" style="2" bestFit="1" customWidth="1"/>
    <col min="29" max="29" width="2" style="3" bestFit="1" customWidth="1"/>
    <col min="30" max="30" width="14.42578125" bestFit="1" customWidth="1"/>
    <col min="31" max="31" width="7.42578125" customWidth="1"/>
    <col min="32" max="32" width="10.28515625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6" t="s">
        <v>68</v>
      </c>
      <c r="D2" s="7">
        <v>40</v>
      </c>
      <c r="E2" s="6">
        <v>42</v>
      </c>
      <c r="F2" s="6">
        <v>44</v>
      </c>
      <c r="G2" s="6">
        <v>46</v>
      </c>
      <c r="H2" s="6">
        <v>48</v>
      </c>
      <c r="I2" s="5">
        <v>50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>
        <f>SUM(AF3:AF15)</f>
        <v>0</v>
      </c>
      <c r="AG2">
        <f>SUM(AG3:AG15)</f>
        <v>0</v>
      </c>
      <c r="AH2">
        <f>SUM(AH3:AH15)</f>
        <v>0</v>
      </c>
      <c r="AI2">
        <f>SUM(AI3:AI15)</f>
        <v>0</v>
      </c>
    </row>
    <row r="3" spans="1:35">
      <c r="A3" s="3">
        <v>570</v>
      </c>
      <c r="B3" s="13" t="s">
        <v>34</v>
      </c>
      <c r="C3" t="s">
        <v>70</v>
      </c>
      <c r="G3" s="4"/>
      <c r="H3" s="4"/>
      <c r="J3" s="19"/>
      <c r="K3" s="17"/>
      <c r="L3" s="17"/>
      <c r="M3" s="17"/>
      <c r="N3" s="18"/>
      <c r="O3" s="19"/>
      <c r="P3" s="17"/>
      <c r="Q3" s="17"/>
      <c r="R3" s="17"/>
      <c r="S3" s="18"/>
      <c r="T3" s="19"/>
      <c r="U3" s="17"/>
      <c r="V3" s="17"/>
      <c r="W3" s="17"/>
      <c r="X3" s="18"/>
      <c r="Z3" s="17"/>
      <c r="AA3" s="17"/>
      <c r="AB3" s="17"/>
      <c r="AD3" s="4">
        <v>1400</v>
      </c>
      <c r="AE3">
        <f>SUM(D3:AC3)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581</v>
      </c>
      <c r="B4" s="13" t="s">
        <v>35</v>
      </c>
      <c r="C4" t="s">
        <v>69</v>
      </c>
      <c r="E4" s="4"/>
      <c r="G4" s="4"/>
      <c r="H4" s="4"/>
      <c r="K4" s="17"/>
      <c r="L4" s="17"/>
      <c r="M4" s="17"/>
      <c r="N4" s="18"/>
      <c r="O4" s="19"/>
      <c r="P4" s="17"/>
      <c r="Q4" s="17"/>
      <c r="R4" s="17"/>
      <c r="S4" s="18"/>
      <c r="T4" s="19"/>
      <c r="U4" s="17"/>
      <c r="V4" s="17"/>
      <c r="W4" s="17"/>
      <c r="X4" s="18"/>
      <c r="Z4" s="17"/>
      <c r="AA4" s="17"/>
      <c r="AB4" s="17"/>
      <c r="AD4" s="4">
        <v>1400</v>
      </c>
      <c r="AE4">
        <f>SUM(D4:AC4)</f>
        <v>0</v>
      </c>
      <c r="AF4">
        <f t="shared" ref="AF4:AF15" si="0">AD4*0.75*AE4</f>
        <v>0</v>
      </c>
      <c r="AG4">
        <f t="shared" ref="AG4:AG15" si="1">AD4*0.65*AE4</f>
        <v>0</v>
      </c>
      <c r="AH4">
        <f t="shared" ref="AH4:AH15" si="2">AD4*0.55*AE4</f>
        <v>0</v>
      </c>
      <c r="AI4">
        <f t="shared" ref="AI4:AI15" si="3">AD4*0.5*AE4</f>
        <v>0</v>
      </c>
    </row>
    <row r="5" spans="1:35">
      <c r="A5" s="3">
        <v>574</v>
      </c>
      <c r="B5" s="13" t="s">
        <v>36</v>
      </c>
      <c r="C5" t="s">
        <v>72</v>
      </c>
      <c r="E5" s="4"/>
      <c r="G5" s="4"/>
      <c r="H5" s="4"/>
      <c r="J5" s="19"/>
      <c r="K5" s="17"/>
      <c r="L5" s="17"/>
      <c r="M5" s="17"/>
      <c r="N5" s="18"/>
      <c r="O5" s="19"/>
      <c r="P5" s="17"/>
      <c r="Q5" s="17"/>
      <c r="R5" s="17"/>
      <c r="S5" s="18"/>
      <c r="T5" s="19"/>
      <c r="U5" s="17"/>
      <c r="V5" s="17"/>
      <c r="W5" s="17"/>
      <c r="X5" s="18"/>
      <c r="Z5" s="17"/>
      <c r="AA5" s="17"/>
      <c r="AB5" s="17"/>
      <c r="AD5" s="4">
        <v>1400</v>
      </c>
      <c r="AE5">
        <f>SUM(D5:AC5)</f>
        <v>0</v>
      </c>
      <c r="AF5">
        <f t="shared" si="0"/>
        <v>0</v>
      </c>
      <c r="AG5">
        <f t="shared" si="1"/>
        <v>0</v>
      </c>
      <c r="AH5">
        <f t="shared" si="2"/>
        <v>0</v>
      </c>
      <c r="AI5">
        <f t="shared" si="3"/>
        <v>0</v>
      </c>
    </row>
    <row r="6" spans="1:35">
      <c r="A6" s="3">
        <v>571</v>
      </c>
      <c r="B6" s="13" t="s">
        <v>60</v>
      </c>
      <c r="C6" t="s">
        <v>72</v>
      </c>
      <c r="E6" s="4"/>
      <c r="G6" s="4"/>
      <c r="H6" s="4"/>
      <c r="J6" s="19"/>
      <c r="K6" s="17"/>
      <c r="L6" s="17"/>
      <c r="M6" s="17"/>
      <c r="O6" s="19"/>
      <c r="P6" s="17"/>
      <c r="Q6" s="17"/>
      <c r="R6" s="17"/>
      <c r="S6" s="18"/>
      <c r="T6" s="19"/>
      <c r="U6" s="17"/>
      <c r="V6" s="17"/>
      <c r="W6" s="17"/>
      <c r="AD6" s="4">
        <v>1400</v>
      </c>
      <c r="AE6">
        <f t="shared" ref="AE6:AE15" si="4">SUM(D6:AC6)</f>
        <v>0</v>
      </c>
      <c r="AF6">
        <f t="shared" si="0"/>
        <v>0</v>
      </c>
      <c r="AG6">
        <f t="shared" si="1"/>
        <v>0</v>
      </c>
      <c r="AH6">
        <f t="shared" si="2"/>
        <v>0</v>
      </c>
      <c r="AI6">
        <f t="shared" si="3"/>
        <v>0</v>
      </c>
    </row>
    <row r="7" spans="1:35">
      <c r="A7" s="3">
        <v>528</v>
      </c>
      <c r="B7" s="13" t="s">
        <v>37</v>
      </c>
      <c r="C7" t="s">
        <v>72</v>
      </c>
      <c r="G7" s="4"/>
      <c r="H7" s="4"/>
      <c r="J7" s="19"/>
      <c r="K7" s="17"/>
      <c r="L7" s="17"/>
      <c r="N7" s="18"/>
      <c r="O7" s="19"/>
      <c r="P7" s="17"/>
      <c r="Q7" s="17"/>
      <c r="R7" s="4"/>
      <c r="S7" s="18"/>
      <c r="T7" s="19"/>
      <c r="U7" s="17"/>
      <c r="V7" s="17"/>
      <c r="W7" s="17"/>
      <c r="X7" s="18"/>
      <c r="AD7" s="4">
        <v>1120</v>
      </c>
      <c r="AE7">
        <f t="shared" si="4"/>
        <v>0</v>
      </c>
      <c r="AF7">
        <f t="shared" si="0"/>
        <v>0</v>
      </c>
      <c r="AG7">
        <f t="shared" si="1"/>
        <v>0</v>
      </c>
      <c r="AH7">
        <f t="shared" si="2"/>
        <v>0</v>
      </c>
      <c r="AI7">
        <f t="shared" si="3"/>
        <v>0</v>
      </c>
    </row>
    <row r="8" spans="1:35">
      <c r="A8" s="3">
        <v>531</v>
      </c>
      <c r="B8" s="13" t="s">
        <v>38</v>
      </c>
      <c r="C8" t="s">
        <v>72</v>
      </c>
      <c r="L8" s="17"/>
      <c r="P8" s="17"/>
      <c r="Q8" s="17"/>
      <c r="R8" s="17"/>
      <c r="S8" s="18"/>
      <c r="T8" s="19"/>
      <c r="U8" s="17"/>
      <c r="W8" s="17"/>
      <c r="AD8" s="4">
        <v>1120</v>
      </c>
      <c r="AE8">
        <f t="shared" si="4"/>
        <v>0</v>
      </c>
      <c r="AF8">
        <f t="shared" si="0"/>
        <v>0</v>
      </c>
      <c r="AG8">
        <f t="shared" si="1"/>
        <v>0</v>
      </c>
      <c r="AH8">
        <f t="shared" si="2"/>
        <v>0</v>
      </c>
      <c r="AI8">
        <f t="shared" si="3"/>
        <v>0</v>
      </c>
    </row>
    <row r="9" spans="1:35">
      <c r="A9" s="3">
        <v>526</v>
      </c>
      <c r="B9" s="13" t="s">
        <v>63</v>
      </c>
      <c r="C9" t="s">
        <v>78</v>
      </c>
      <c r="J9" s="19"/>
      <c r="K9" s="17"/>
      <c r="L9" s="17"/>
      <c r="O9" s="19"/>
      <c r="P9" s="17"/>
      <c r="Q9" s="17"/>
      <c r="R9" s="4"/>
      <c r="T9" s="19"/>
      <c r="U9" s="4"/>
      <c r="W9" s="4"/>
      <c r="AD9" s="4">
        <v>1120</v>
      </c>
      <c r="AE9">
        <f t="shared" si="4"/>
        <v>0</v>
      </c>
      <c r="AF9">
        <f t="shared" si="0"/>
        <v>0</v>
      </c>
      <c r="AG9">
        <f t="shared" si="1"/>
        <v>0</v>
      </c>
      <c r="AH9">
        <f t="shared" si="2"/>
        <v>0</v>
      </c>
      <c r="AI9">
        <f t="shared" si="3"/>
        <v>0</v>
      </c>
    </row>
    <row r="10" spans="1:35">
      <c r="A10" s="3">
        <v>466</v>
      </c>
      <c r="B10" s="13" t="s">
        <v>39</v>
      </c>
      <c r="C10" t="s">
        <v>79</v>
      </c>
      <c r="G10" s="4"/>
      <c r="H10" s="4"/>
      <c r="K10" s="17"/>
      <c r="M10" s="17"/>
      <c r="O10" s="19"/>
      <c r="P10" s="17"/>
      <c r="AD10" s="4">
        <v>1120</v>
      </c>
      <c r="AE10">
        <f t="shared" si="4"/>
        <v>0</v>
      </c>
      <c r="AF10">
        <f t="shared" si="0"/>
        <v>0</v>
      </c>
      <c r="AG10">
        <f t="shared" si="1"/>
        <v>0</v>
      </c>
      <c r="AH10">
        <f t="shared" si="2"/>
        <v>0</v>
      </c>
      <c r="AI10">
        <f t="shared" si="3"/>
        <v>0</v>
      </c>
    </row>
    <row r="11" spans="1:35">
      <c r="A11" s="3">
        <v>465</v>
      </c>
      <c r="B11" s="13" t="s">
        <v>40</v>
      </c>
      <c r="C11" t="s">
        <v>80</v>
      </c>
      <c r="E11" s="4"/>
      <c r="K11" s="17"/>
      <c r="O11" s="19"/>
      <c r="P11" s="17"/>
      <c r="AD11" s="4">
        <v>1120</v>
      </c>
      <c r="AE11">
        <f t="shared" si="4"/>
        <v>0</v>
      </c>
      <c r="AF11">
        <f t="shared" si="0"/>
        <v>0</v>
      </c>
      <c r="AG11">
        <f t="shared" si="1"/>
        <v>0</v>
      </c>
      <c r="AH11">
        <f t="shared" si="2"/>
        <v>0</v>
      </c>
      <c r="AI11">
        <f t="shared" si="3"/>
        <v>0</v>
      </c>
    </row>
    <row r="12" spans="1:35">
      <c r="A12" s="3">
        <v>464</v>
      </c>
      <c r="B12" s="13" t="s">
        <v>61</v>
      </c>
      <c r="C12" t="s">
        <v>75</v>
      </c>
      <c r="E12" s="4"/>
      <c r="J12" s="19"/>
      <c r="K12" s="17"/>
      <c r="L12" s="17"/>
      <c r="O12" s="19"/>
      <c r="P12" s="17"/>
      <c r="R12" s="17"/>
      <c r="AD12" s="4">
        <v>1050</v>
      </c>
      <c r="AE12">
        <f t="shared" si="4"/>
        <v>0</v>
      </c>
      <c r="AF12">
        <f t="shared" si="0"/>
        <v>0</v>
      </c>
      <c r="AG12">
        <f t="shared" si="1"/>
        <v>0</v>
      </c>
      <c r="AH12">
        <f t="shared" si="2"/>
        <v>0</v>
      </c>
      <c r="AI12">
        <f t="shared" si="3"/>
        <v>0</v>
      </c>
    </row>
    <row r="13" spans="1:35">
      <c r="A13" s="9">
        <v>441</v>
      </c>
      <c r="B13" s="15" t="s">
        <v>84</v>
      </c>
      <c r="C13" s="10" t="s">
        <v>72</v>
      </c>
      <c r="D13" s="11"/>
      <c r="E13" s="10"/>
      <c r="F13" s="10"/>
      <c r="G13" s="12"/>
      <c r="H13" s="10"/>
      <c r="I13" s="9"/>
      <c r="J13" s="21"/>
      <c r="K13" s="22"/>
      <c r="L13" s="10"/>
      <c r="M13" s="10"/>
      <c r="N13" s="9"/>
      <c r="O13" s="11"/>
      <c r="P13" s="10"/>
      <c r="Q13" s="10"/>
      <c r="R13" s="10"/>
      <c r="S13" s="9"/>
      <c r="T13" s="11"/>
      <c r="U13" s="10"/>
      <c r="V13" s="10"/>
      <c r="W13" s="10"/>
      <c r="X13" s="9"/>
      <c r="Y13" s="11"/>
      <c r="Z13" s="10"/>
      <c r="AA13" s="10"/>
      <c r="AB13" s="10"/>
      <c r="AC13" s="9"/>
      <c r="AD13" s="12">
        <v>900</v>
      </c>
      <c r="AE13" s="10">
        <f t="shared" si="4"/>
        <v>0</v>
      </c>
      <c r="AF13">
        <f t="shared" si="0"/>
        <v>0</v>
      </c>
      <c r="AG13">
        <f t="shared" si="1"/>
        <v>0</v>
      </c>
      <c r="AH13">
        <f t="shared" si="2"/>
        <v>0</v>
      </c>
      <c r="AI13">
        <f t="shared" si="3"/>
        <v>0</v>
      </c>
    </row>
    <row r="14" spans="1:35">
      <c r="A14" s="3">
        <v>397</v>
      </c>
      <c r="B14" s="13" t="s">
        <v>85</v>
      </c>
      <c r="C14" t="s">
        <v>72</v>
      </c>
      <c r="J14" s="19"/>
      <c r="AD14" s="4">
        <v>500</v>
      </c>
      <c r="AE14">
        <f t="shared" si="4"/>
        <v>0</v>
      </c>
      <c r="AF14">
        <f t="shared" si="0"/>
        <v>0</v>
      </c>
      <c r="AG14">
        <f t="shared" si="1"/>
        <v>0</v>
      </c>
      <c r="AH14">
        <f t="shared" si="2"/>
        <v>0</v>
      </c>
      <c r="AI14">
        <f t="shared" si="3"/>
        <v>0</v>
      </c>
    </row>
    <row r="15" spans="1:35">
      <c r="A15" s="3">
        <v>439</v>
      </c>
      <c r="B15" s="13" t="s">
        <v>86</v>
      </c>
      <c r="C15" t="s">
        <v>75</v>
      </c>
      <c r="J15" s="19"/>
      <c r="AD15" s="4">
        <v>500</v>
      </c>
      <c r="AE15">
        <f t="shared" si="4"/>
        <v>0</v>
      </c>
      <c r="AF15">
        <f t="shared" si="0"/>
        <v>0</v>
      </c>
      <c r="AG15">
        <f t="shared" si="1"/>
        <v>0</v>
      </c>
      <c r="AH15">
        <f t="shared" si="2"/>
        <v>0</v>
      </c>
      <c r="AI15">
        <f t="shared" si="3"/>
        <v>0</v>
      </c>
    </row>
    <row r="16" spans="1:35">
      <c r="AE16">
        <f>SUM(AE3:AE14)</f>
        <v>0</v>
      </c>
    </row>
    <row r="17" spans="5:6">
      <c r="E17" s="4"/>
      <c r="F17" s="4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5"/>
  <sheetViews>
    <sheetView workbookViewId="0">
      <selection activeCell="L3" sqref="L3"/>
    </sheetView>
  </sheetViews>
  <sheetFormatPr defaultRowHeight="15"/>
  <cols>
    <col min="1" max="1" width="9.140625" style="3"/>
    <col min="2" max="2" width="12.42578125" style="13" bestFit="1" customWidth="1"/>
    <col min="3" max="3" width="12.42578125" customWidth="1"/>
    <col min="4" max="4" width="3" style="1" bestFit="1" customWidth="1"/>
    <col min="5" max="8" width="3" style="2" bestFit="1" customWidth="1"/>
    <col min="9" max="9" width="3" style="3" bestFit="1" customWidth="1"/>
    <col min="10" max="10" width="3" style="1" bestFit="1" customWidth="1"/>
    <col min="11" max="12" width="3" style="2" bestFit="1" customWidth="1"/>
    <col min="13" max="13" width="2" style="2" bestFit="1" customWidth="1"/>
    <col min="14" max="14" width="2" style="3" bestFit="1" customWidth="1"/>
    <col min="15" max="15" width="3" style="1" bestFit="1" customWidth="1"/>
    <col min="16" max="18" width="3" style="2" bestFit="1" customWidth="1"/>
    <col min="19" max="19" width="2" style="3" bestFit="1" customWidth="1"/>
    <col min="20" max="20" width="3" style="1" bestFit="1" customWidth="1"/>
    <col min="21" max="22" width="3" style="2" bestFit="1" customWidth="1"/>
    <col min="23" max="23" width="2" style="2" bestFit="1" customWidth="1"/>
    <col min="24" max="24" width="2" style="3" bestFit="1" customWidth="1"/>
    <col min="25" max="25" width="3" style="1" bestFit="1" customWidth="1"/>
    <col min="26" max="26" width="2.140625" style="2" bestFit="1" customWidth="1"/>
    <col min="27" max="27" width="2.28515625" style="2" bestFit="1" customWidth="1"/>
    <col min="28" max="28" width="2" style="2" bestFit="1" customWidth="1"/>
    <col min="29" max="29" width="2" style="3" bestFit="1" customWidth="1"/>
    <col min="30" max="30" width="14.42578125" bestFit="1" customWidth="1"/>
    <col min="31" max="31" width="7.42578125" bestFit="1" customWidth="1"/>
    <col min="32" max="32" width="10.28515625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6" t="s">
        <v>68</v>
      </c>
      <c r="D2" s="7">
        <v>40</v>
      </c>
      <c r="E2" s="6">
        <v>42</v>
      </c>
      <c r="F2" s="6">
        <v>44</v>
      </c>
      <c r="G2" s="6">
        <v>46</v>
      </c>
      <c r="H2" s="6">
        <v>48</v>
      </c>
      <c r="I2" s="5">
        <v>50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>
        <f>SUM(AF3:AF15)</f>
        <v>0</v>
      </c>
      <c r="AG2">
        <f>SUM(AG3:AG15)</f>
        <v>0</v>
      </c>
      <c r="AH2">
        <f>SUM(AH3:AH15)</f>
        <v>0</v>
      </c>
      <c r="AI2">
        <f>SUM(AI3:AI15)</f>
        <v>0</v>
      </c>
    </row>
    <row r="3" spans="1:35">
      <c r="A3" s="3">
        <v>401</v>
      </c>
      <c r="B3" s="13" t="s">
        <v>41</v>
      </c>
      <c r="C3" t="s">
        <v>70</v>
      </c>
      <c r="G3" s="4"/>
      <c r="H3" s="4"/>
      <c r="J3" s="19"/>
      <c r="K3" s="17"/>
      <c r="L3" s="17"/>
      <c r="M3" s="17"/>
      <c r="N3" s="18"/>
      <c r="O3" s="19"/>
      <c r="P3" s="17"/>
      <c r="Q3" s="17"/>
      <c r="R3" s="17"/>
      <c r="S3" s="18"/>
      <c r="T3" s="19"/>
      <c r="U3" s="17"/>
      <c r="W3" s="17"/>
      <c r="X3" s="18"/>
      <c r="AA3" s="17"/>
      <c r="AD3">
        <v>1120</v>
      </c>
      <c r="AE3">
        <f>SUM(J3:AC3)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113</v>
      </c>
      <c r="B4" s="13" t="s">
        <v>43</v>
      </c>
      <c r="C4" t="s">
        <v>69</v>
      </c>
      <c r="E4" s="4"/>
      <c r="G4" s="4"/>
      <c r="H4" s="4"/>
      <c r="AE4">
        <f t="shared" ref="AE4:AE9" si="0">SUM(J4:AC4)</f>
        <v>0</v>
      </c>
      <c r="AF4">
        <f t="shared" ref="AF4:AF15" si="1">AD4*0.75*AE4</f>
        <v>0</v>
      </c>
      <c r="AG4">
        <f t="shared" ref="AG4:AG15" si="2">AD4*0.65*AE4</f>
        <v>0</v>
      </c>
      <c r="AH4">
        <f t="shared" ref="AH4:AH15" si="3">AD4*0.55*AE4</f>
        <v>0</v>
      </c>
      <c r="AI4">
        <f t="shared" ref="AI4:AI15" si="4">AD4*0.5*AE4</f>
        <v>0</v>
      </c>
    </row>
    <row r="5" spans="1:35">
      <c r="A5" s="3">
        <v>578</v>
      </c>
      <c r="B5" s="13" t="s">
        <v>42</v>
      </c>
      <c r="C5" t="s">
        <v>71</v>
      </c>
      <c r="E5" s="4"/>
      <c r="G5" s="4"/>
      <c r="H5" s="4"/>
      <c r="J5" s="19"/>
      <c r="K5" s="17"/>
      <c r="L5" s="17"/>
      <c r="O5" s="19"/>
      <c r="P5" s="17"/>
      <c r="Q5" s="17"/>
      <c r="R5" s="17"/>
      <c r="T5" s="19"/>
      <c r="U5" s="17"/>
      <c r="V5" s="17"/>
      <c r="X5" s="18"/>
      <c r="Z5" s="17"/>
      <c r="AA5" s="17"/>
      <c r="AD5">
        <v>1400</v>
      </c>
      <c r="AE5">
        <f t="shared" si="0"/>
        <v>0</v>
      </c>
      <c r="AF5">
        <f t="shared" si="1"/>
        <v>0</v>
      </c>
      <c r="AG5">
        <f t="shared" si="2"/>
        <v>0</v>
      </c>
      <c r="AH5">
        <f t="shared" si="3"/>
        <v>0</v>
      </c>
      <c r="AI5">
        <f t="shared" si="4"/>
        <v>0</v>
      </c>
    </row>
    <row r="6" spans="1:35">
      <c r="A6" s="3">
        <v>398</v>
      </c>
      <c r="B6" s="13" t="s">
        <v>44</v>
      </c>
      <c r="C6" t="s">
        <v>72</v>
      </c>
      <c r="G6" s="4"/>
      <c r="H6" s="4"/>
      <c r="J6" s="19"/>
      <c r="M6" s="17"/>
      <c r="O6" s="19"/>
      <c r="Q6" s="17"/>
      <c r="AD6">
        <v>750</v>
      </c>
      <c r="AE6">
        <f t="shared" si="0"/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</row>
    <row r="7" spans="1:35">
      <c r="A7" s="3">
        <v>454</v>
      </c>
      <c r="B7" s="13" t="s">
        <v>45</v>
      </c>
      <c r="C7" t="s">
        <v>72</v>
      </c>
      <c r="K7" s="17"/>
      <c r="L7" s="17"/>
      <c r="O7" s="19"/>
      <c r="T7" s="19"/>
      <c r="Z7" s="17"/>
      <c r="AD7">
        <v>750</v>
      </c>
      <c r="AE7">
        <f t="shared" si="0"/>
        <v>0</v>
      </c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</row>
    <row r="8" spans="1:35">
      <c r="A8" s="3">
        <v>448</v>
      </c>
      <c r="B8" s="13" t="s">
        <v>46</v>
      </c>
      <c r="C8" t="s">
        <v>72</v>
      </c>
      <c r="G8" s="4"/>
      <c r="H8" s="4"/>
      <c r="J8" s="19"/>
      <c r="K8" s="17"/>
      <c r="O8" s="19"/>
      <c r="Z8" s="17"/>
      <c r="AD8">
        <v>750</v>
      </c>
      <c r="AE8">
        <f t="shared" si="0"/>
        <v>0</v>
      </c>
      <c r="AF8">
        <f t="shared" si="1"/>
        <v>0</v>
      </c>
      <c r="AG8">
        <f t="shared" si="2"/>
        <v>0</v>
      </c>
      <c r="AH8">
        <f t="shared" si="3"/>
        <v>0</v>
      </c>
      <c r="AI8">
        <f t="shared" si="4"/>
        <v>0</v>
      </c>
    </row>
    <row r="9" spans="1:35">
      <c r="A9" s="3">
        <v>399</v>
      </c>
      <c r="B9" s="13" t="s">
        <v>64</v>
      </c>
      <c r="C9" t="s">
        <v>72</v>
      </c>
      <c r="E9" s="4"/>
      <c r="Z9" s="17"/>
      <c r="AD9">
        <v>750</v>
      </c>
      <c r="AE9">
        <f t="shared" si="0"/>
        <v>0</v>
      </c>
      <c r="AF9">
        <f t="shared" si="1"/>
        <v>0</v>
      </c>
      <c r="AG9">
        <f t="shared" si="2"/>
        <v>0</v>
      </c>
      <c r="AH9">
        <f t="shared" si="3"/>
        <v>0</v>
      </c>
      <c r="AI9">
        <f t="shared" si="4"/>
        <v>0</v>
      </c>
    </row>
    <row r="10" spans="1:35">
      <c r="E10" s="4"/>
      <c r="AE10">
        <f>SUM(AE3:AE9)</f>
        <v>0</v>
      </c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</row>
    <row r="11" spans="1:35">
      <c r="G11" s="4"/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</row>
    <row r="12" spans="1:35"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</row>
    <row r="13" spans="1:35">
      <c r="AF13">
        <f t="shared" si="1"/>
        <v>0</v>
      </c>
      <c r="AG13">
        <f t="shared" si="2"/>
        <v>0</v>
      </c>
      <c r="AH13">
        <f t="shared" si="3"/>
        <v>0</v>
      </c>
      <c r="AI13">
        <f t="shared" si="4"/>
        <v>0</v>
      </c>
    </row>
    <row r="14" spans="1:35">
      <c r="E14" s="4"/>
      <c r="F14" s="4"/>
      <c r="AF14">
        <f t="shared" si="1"/>
        <v>0</v>
      </c>
      <c r="AG14">
        <f t="shared" si="2"/>
        <v>0</v>
      </c>
      <c r="AH14">
        <f t="shared" si="3"/>
        <v>0</v>
      </c>
      <c r="AI14">
        <f t="shared" si="4"/>
        <v>0</v>
      </c>
    </row>
    <row r="15" spans="1:35"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15"/>
  <sheetViews>
    <sheetView workbookViewId="0">
      <selection activeCell="L3" sqref="L3"/>
    </sheetView>
  </sheetViews>
  <sheetFormatPr defaultRowHeight="15"/>
  <cols>
    <col min="1" max="1" width="9.140625" style="3"/>
    <col min="2" max="2" width="12.42578125" style="13" bestFit="1" customWidth="1"/>
    <col min="3" max="3" width="17.85546875" bestFit="1" customWidth="1"/>
    <col min="4" max="4" width="3" style="1" bestFit="1" customWidth="1"/>
    <col min="5" max="8" width="3" style="2" bestFit="1" customWidth="1"/>
    <col min="9" max="9" width="3" style="3" bestFit="1" customWidth="1"/>
    <col min="10" max="10" width="4" style="1" bestFit="1" customWidth="1"/>
    <col min="11" max="11" width="4" style="2" bestFit="1" customWidth="1"/>
    <col min="12" max="13" width="3" style="2" bestFit="1" customWidth="1"/>
    <col min="14" max="14" width="2" style="3" bestFit="1" customWidth="1"/>
    <col min="15" max="15" width="3" style="1" bestFit="1" customWidth="1"/>
    <col min="16" max="16" width="4" style="2" bestFit="1" customWidth="1"/>
    <col min="17" max="18" width="3" style="2" bestFit="1" customWidth="1"/>
    <col min="19" max="19" width="2" style="3" bestFit="1" customWidth="1"/>
    <col min="20" max="20" width="3" style="1" bestFit="1" customWidth="1"/>
    <col min="21" max="22" width="3" style="2" bestFit="1" customWidth="1"/>
    <col min="23" max="23" width="2" style="2" bestFit="1" customWidth="1"/>
    <col min="24" max="24" width="2" style="3" bestFit="1" customWidth="1"/>
    <col min="25" max="25" width="3" style="1" bestFit="1" customWidth="1"/>
    <col min="26" max="26" width="2.140625" style="2" bestFit="1" customWidth="1"/>
    <col min="27" max="27" width="2.28515625" style="2" bestFit="1" customWidth="1"/>
    <col min="28" max="28" width="2" style="2" bestFit="1" customWidth="1"/>
    <col min="29" max="29" width="2" style="3" bestFit="1" customWidth="1"/>
    <col min="30" max="30" width="14.42578125" bestFit="1" customWidth="1"/>
    <col min="31" max="31" width="7.42578125" bestFit="1" customWidth="1"/>
    <col min="32" max="32" width="10.28515625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6" t="s">
        <v>68</v>
      </c>
      <c r="D2" s="7">
        <v>40</v>
      </c>
      <c r="E2" s="6">
        <v>42</v>
      </c>
      <c r="F2" s="6">
        <v>44</v>
      </c>
      <c r="G2" s="6">
        <v>46</v>
      </c>
      <c r="H2" s="6">
        <v>48</v>
      </c>
      <c r="I2" s="5">
        <v>50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>
        <f>SUM(AF3:AF15)</f>
        <v>0</v>
      </c>
      <c r="AG2">
        <f>SUM(AG3:AG15)</f>
        <v>0</v>
      </c>
      <c r="AH2">
        <f>SUM(AH3:AH15)</f>
        <v>0</v>
      </c>
      <c r="AI2">
        <f>SUM(AI3:AI15)</f>
        <v>0</v>
      </c>
    </row>
    <row r="3" spans="1:35">
      <c r="A3" s="3">
        <v>458</v>
      </c>
      <c r="B3" s="13" t="s">
        <v>65</v>
      </c>
      <c r="C3" t="s">
        <v>81</v>
      </c>
      <c r="G3" s="4"/>
      <c r="H3" s="4"/>
      <c r="J3" s="19"/>
      <c r="K3" s="17"/>
      <c r="L3" s="17"/>
      <c r="M3" s="17"/>
      <c r="O3" s="19"/>
      <c r="P3" s="17"/>
      <c r="Q3" s="17"/>
      <c r="R3" s="17"/>
      <c r="T3" s="19"/>
      <c r="U3" s="17"/>
      <c r="V3" s="17"/>
      <c r="W3" s="4"/>
      <c r="X3" s="18"/>
      <c r="Z3" s="17"/>
      <c r="AA3" s="17"/>
      <c r="AD3">
        <v>1600</v>
      </c>
      <c r="AE3">
        <f>SUM(J3:AC3)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457</v>
      </c>
      <c r="B4" s="13" t="s">
        <v>66</v>
      </c>
      <c r="C4" t="s">
        <v>82</v>
      </c>
      <c r="E4" s="4"/>
      <c r="G4" s="4"/>
      <c r="H4" s="4"/>
      <c r="J4" s="19"/>
      <c r="K4" s="17"/>
      <c r="O4" s="19"/>
      <c r="P4" s="17"/>
      <c r="Q4" s="17"/>
      <c r="S4" s="18"/>
      <c r="T4" s="19"/>
      <c r="U4" s="17"/>
      <c r="V4" s="17"/>
      <c r="AA4" s="17"/>
      <c r="AD4">
        <v>1600</v>
      </c>
      <c r="AE4">
        <f t="shared" ref="AE4:AE5" si="0">SUM(J4:AC4)</f>
        <v>0</v>
      </c>
      <c r="AF4">
        <f t="shared" ref="AF4:AF15" si="1">AD4*0.75*AE4</f>
        <v>0</v>
      </c>
      <c r="AG4">
        <f t="shared" ref="AG4:AG15" si="2">AD4*0.65*AE4</f>
        <v>0</v>
      </c>
      <c r="AH4">
        <f t="shared" ref="AH4:AH15" si="3">AD4*0.55*AE4</f>
        <v>0</v>
      </c>
      <c r="AI4">
        <f t="shared" ref="AI4:AI15" si="4">AD4*0.5*AE4</f>
        <v>0</v>
      </c>
    </row>
    <row r="5" spans="1:35">
      <c r="A5" s="3">
        <v>456</v>
      </c>
      <c r="B5" s="13" t="s">
        <v>67</v>
      </c>
      <c r="C5" t="s">
        <v>83</v>
      </c>
      <c r="E5" s="4"/>
      <c r="G5" s="4"/>
      <c r="H5" s="4"/>
      <c r="J5" s="19"/>
      <c r="K5" s="17"/>
      <c r="L5" s="17"/>
      <c r="M5" s="17"/>
      <c r="O5" s="19"/>
      <c r="P5" s="17"/>
      <c r="Q5" s="17"/>
      <c r="R5" s="17"/>
      <c r="S5" s="18"/>
      <c r="U5" s="17"/>
      <c r="V5" s="17"/>
      <c r="W5" s="17"/>
      <c r="X5" s="18"/>
      <c r="Z5" s="17"/>
      <c r="AA5" s="17"/>
      <c r="AD5">
        <v>1600</v>
      </c>
      <c r="AE5">
        <f t="shared" si="0"/>
        <v>0</v>
      </c>
      <c r="AF5">
        <f t="shared" si="1"/>
        <v>0</v>
      </c>
      <c r="AG5">
        <f t="shared" si="2"/>
        <v>0</v>
      </c>
      <c r="AH5">
        <f t="shared" si="3"/>
        <v>0</v>
      </c>
      <c r="AI5">
        <f t="shared" si="4"/>
        <v>0</v>
      </c>
    </row>
    <row r="6" spans="1:35">
      <c r="G6" s="4"/>
      <c r="H6" s="4"/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</row>
    <row r="7" spans="1:35"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</row>
    <row r="8" spans="1:35">
      <c r="G8" s="4"/>
      <c r="H8" s="4"/>
      <c r="AF8">
        <f t="shared" si="1"/>
        <v>0</v>
      </c>
      <c r="AG8">
        <f t="shared" si="2"/>
        <v>0</v>
      </c>
      <c r="AH8">
        <f t="shared" si="3"/>
        <v>0</v>
      </c>
      <c r="AI8">
        <f t="shared" si="4"/>
        <v>0</v>
      </c>
    </row>
    <row r="9" spans="1:35">
      <c r="E9" s="4"/>
      <c r="AF9">
        <f t="shared" si="1"/>
        <v>0</v>
      </c>
      <c r="AG9">
        <f t="shared" si="2"/>
        <v>0</v>
      </c>
      <c r="AH9">
        <f t="shared" si="3"/>
        <v>0</v>
      </c>
      <c r="AI9">
        <f t="shared" si="4"/>
        <v>0</v>
      </c>
    </row>
    <row r="10" spans="1:35">
      <c r="E10" s="4"/>
      <c r="AE10">
        <f>SUM(AE3:AE9)</f>
        <v>0</v>
      </c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</row>
    <row r="11" spans="1:35">
      <c r="G11" s="4"/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</row>
    <row r="12" spans="1:35"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</row>
    <row r="13" spans="1:35">
      <c r="AF13">
        <f t="shared" si="1"/>
        <v>0</v>
      </c>
      <c r="AG13">
        <f t="shared" si="2"/>
        <v>0</v>
      </c>
      <c r="AH13">
        <f t="shared" si="3"/>
        <v>0</v>
      </c>
      <c r="AI13">
        <f t="shared" si="4"/>
        <v>0</v>
      </c>
    </row>
    <row r="14" spans="1:35">
      <c r="E14" s="4"/>
      <c r="F14" s="4"/>
      <c r="AF14">
        <f t="shared" si="1"/>
        <v>0</v>
      </c>
      <c r="AG14">
        <f t="shared" si="2"/>
        <v>0</v>
      </c>
      <c r="AH14">
        <f t="shared" si="3"/>
        <v>0</v>
      </c>
      <c r="AI14">
        <f t="shared" si="4"/>
        <v>0</v>
      </c>
    </row>
    <row r="15" spans="1:35"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18"/>
  <sheetViews>
    <sheetView workbookViewId="0">
      <selection activeCell="V5" sqref="V5"/>
    </sheetView>
  </sheetViews>
  <sheetFormatPr defaultRowHeight="15"/>
  <cols>
    <col min="1" max="1" width="9.140625" style="3"/>
    <col min="2" max="2" width="12.42578125" style="13" bestFit="1" customWidth="1"/>
    <col min="3" max="3" width="24.42578125" style="13" bestFit="1" customWidth="1"/>
    <col min="4" max="8" width="3" style="2" bestFit="1" customWidth="1"/>
    <col min="9" max="9" width="3" style="3" bestFit="1" customWidth="1"/>
    <col min="10" max="10" width="3" style="1" bestFit="1" customWidth="1"/>
    <col min="11" max="11" width="2.140625" style="2" bestFit="1" customWidth="1"/>
    <col min="12" max="13" width="3" style="2" bestFit="1" customWidth="1"/>
    <col min="14" max="14" width="2" style="3" bestFit="1" customWidth="1"/>
    <col min="15" max="15" width="3" style="1" bestFit="1" customWidth="1"/>
    <col min="16" max="18" width="3" style="2" bestFit="1" customWidth="1"/>
    <col min="19" max="19" width="2" style="3" bestFit="1" customWidth="1"/>
    <col min="20" max="20" width="3" style="1" bestFit="1" customWidth="1"/>
    <col min="21" max="22" width="3" style="2" bestFit="1" customWidth="1"/>
    <col min="23" max="23" width="2" style="2" bestFit="1" customWidth="1"/>
    <col min="24" max="24" width="3" style="3" bestFit="1" customWidth="1"/>
    <col min="25" max="25" width="3" style="1" bestFit="1" customWidth="1"/>
    <col min="26" max="26" width="2.140625" style="2" bestFit="1" customWidth="1"/>
    <col min="27" max="27" width="2.28515625" style="2" bestFit="1" customWidth="1"/>
    <col min="28" max="28" width="2" style="2" bestFit="1" customWidth="1"/>
    <col min="29" max="29" width="2" style="3" bestFit="1" customWidth="1"/>
    <col min="30" max="30" width="14.42578125" bestFit="1" customWidth="1"/>
    <col min="31" max="31" width="7.42578125" bestFit="1" customWidth="1"/>
    <col min="32" max="32" width="10.28515625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14" t="s">
        <v>68</v>
      </c>
      <c r="D2" s="6">
        <v>40</v>
      </c>
      <c r="E2" s="6">
        <v>42</v>
      </c>
      <c r="F2" s="6">
        <v>44</v>
      </c>
      <c r="G2" s="6">
        <v>46</v>
      </c>
      <c r="H2" s="6">
        <v>48</v>
      </c>
      <c r="I2" s="5">
        <v>50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>
        <f>SUM(AF3:AF15)</f>
        <v>0</v>
      </c>
      <c r="AG2">
        <f>SUM(AG3:AG15)</f>
        <v>0</v>
      </c>
      <c r="AH2">
        <f>SUM(AH3:AH15)</f>
        <v>0</v>
      </c>
      <c r="AI2">
        <f>SUM(AI3:AI15)</f>
        <v>0</v>
      </c>
    </row>
    <row r="3" spans="1:35">
      <c r="A3" s="3">
        <v>525</v>
      </c>
      <c r="B3" s="13" t="s">
        <v>47</v>
      </c>
      <c r="C3" s="13" t="s">
        <v>70</v>
      </c>
      <c r="G3" s="4"/>
      <c r="H3" s="4"/>
      <c r="J3" s="19"/>
      <c r="K3" s="17"/>
      <c r="L3" s="17"/>
      <c r="M3" s="17"/>
      <c r="N3" s="18"/>
      <c r="O3" s="19"/>
      <c r="P3" s="17"/>
      <c r="Q3" s="17"/>
      <c r="R3" s="17"/>
      <c r="S3" s="18"/>
      <c r="T3" s="19"/>
      <c r="U3" s="17"/>
      <c r="V3" s="17"/>
      <c r="W3" s="17"/>
      <c r="Z3" s="17"/>
      <c r="AA3" s="17"/>
      <c r="AD3">
        <v>1100</v>
      </c>
      <c r="AE3">
        <f>SUM(D3:AC3)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559</v>
      </c>
      <c r="B4" s="13" t="s">
        <v>48</v>
      </c>
      <c r="C4" s="13" t="s">
        <v>69</v>
      </c>
      <c r="E4" s="4"/>
      <c r="G4" s="4"/>
      <c r="H4" s="4"/>
      <c r="L4" s="17"/>
      <c r="O4" s="19"/>
      <c r="U4" s="17"/>
      <c r="AD4">
        <v>1000</v>
      </c>
      <c r="AE4">
        <f t="shared" ref="AE4:AE11" si="0">SUM(D4:AC4)</f>
        <v>0</v>
      </c>
      <c r="AF4">
        <f t="shared" ref="AF4:AF15" si="1">AD4*0.75*AE4</f>
        <v>0</v>
      </c>
      <c r="AG4">
        <f t="shared" ref="AG4:AG15" si="2">AD4*0.65*AE4</f>
        <v>0</v>
      </c>
      <c r="AH4">
        <f t="shared" ref="AH4:AH15" si="3">AD4*0.55*AE4</f>
        <v>0</v>
      </c>
      <c r="AI4">
        <f t="shared" ref="AI4:AI15" si="4">AD4*0.5*AE4</f>
        <v>0</v>
      </c>
    </row>
    <row r="5" spans="1:35">
      <c r="A5" s="3">
        <v>524</v>
      </c>
      <c r="B5" s="13" t="s">
        <v>59</v>
      </c>
      <c r="C5" s="13" t="s">
        <v>76</v>
      </c>
      <c r="E5" s="4"/>
      <c r="G5" s="4"/>
      <c r="H5" s="4"/>
      <c r="J5" s="2"/>
      <c r="K5" s="17"/>
      <c r="L5" s="17"/>
      <c r="M5" s="17"/>
      <c r="N5" s="18"/>
      <c r="O5" s="19"/>
      <c r="P5" s="17"/>
      <c r="Q5" s="17"/>
      <c r="R5" s="17"/>
      <c r="T5" s="2"/>
      <c r="V5" s="4"/>
      <c r="Y5" s="2"/>
      <c r="AD5" s="2">
        <v>950</v>
      </c>
      <c r="AE5">
        <f t="shared" si="0"/>
        <v>0</v>
      </c>
      <c r="AF5">
        <f t="shared" si="1"/>
        <v>0</v>
      </c>
      <c r="AG5">
        <f t="shared" si="2"/>
        <v>0</v>
      </c>
      <c r="AH5">
        <f t="shared" si="3"/>
        <v>0</v>
      </c>
      <c r="AI5">
        <f t="shared" si="4"/>
        <v>0</v>
      </c>
    </row>
    <row r="6" spans="1:35">
      <c r="A6" s="3">
        <v>363</v>
      </c>
      <c r="B6" s="13" t="s">
        <v>142</v>
      </c>
      <c r="C6" s="13" t="s">
        <v>146</v>
      </c>
      <c r="E6" s="4"/>
      <c r="G6" s="4"/>
      <c r="H6" s="4"/>
      <c r="J6" s="2"/>
      <c r="O6" s="16"/>
      <c r="P6" s="4"/>
      <c r="Q6" s="4"/>
      <c r="R6" s="4"/>
      <c r="S6" s="18"/>
      <c r="T6" s="2"/>
      <c r="Y6" s="2"/>
      <c r="AD6" s="2">
        <v>600</v>
      </c>
      <c r="AE6">
        <f t="shared" ref="AE6" si="5">SUM(D6:AC6)</f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</row>
    <row r="7" spans="1:35">
      <c r="A7" s="5">
        <v>523</v>
      </c>
      <c r="B7" s="14" t="s">
        <v>88</v>
      </c>
      <c r="C7" s="14" t="s">
        <v>72</v>
      </c>
      <c r="D7" s="6"/>
      <c r="E7" s="8"/>
      <c r="F7" s="6"/>
      <c r="G7" s="8"/>
      <c r="H7" s="8"/>
      <c r="I7" s="5"/>
      <c r="J7" s="23"/>
      <c r="K7" s="6"/>
      <c r="L7" s="6"/>
      <c r="M7" s="24"/>
      <c r="N7" s="5"/>
      <c r="O7" s="23"/>
      <c r="P7" s="24"/>
      <c r="Q7" s="24"/>
      <c r="R7" s="24"/>
      <c r="S7" s="25"/>
      <c r="T7" s="23"/>
      <c r="U7" s="6"/>
      <c r="V7" s="6"/>
      <c r="W7" s="6"/>
      <c r="X7" s="5"/>
      <c r="Y7" s="7"/>
      <c r="Z7" s="24"/>
      <c r="AA7" s="24"/>
      <c r="AB7" s="6"/>
      <c r="AC7" s="5"/>
      <c r="AD7" s="6">
        <v>1000</v>
      </c>
      <c r="AE7">
        <f t="shared" si="0"/>
        <v>0</v>
      </c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</row>
    <row r="8" spans="1:35">
      <c r="A8" s="9">
        <v>453</v>
      </c>
      <c r="B8" s="15" t="s">
        <v>49</v>
      </c>
      <c r="C8" s="15" t="s">
        <v>70</v>
      </c>
      <c r="D8" s="10"/>
      <c r="E8" s="12"/>
      <c r="F8" s="10"/>
      <c r="G8" s="12"/>
      <c r="H8" s="12"/>
      <c r="I8" s="9"/>
      <c r="J8" s="21"/>
      <c r="K8" s="22"/>
      <c r="L8" s="22"/>
      <c r="M8" s="22"/>
      <c r="N8" s="26"/>
      <c r="O8" s="21"/>
      <c r="P8" s="22"/>
      <c r="Q8" s="22"/>
      <c r="R8" s="22"/>
      <c r="S8" s="26"/>
      <c r="T8" s="21"/>
      <c r="U8" s="22"/>
      <c r="V8" s="22"/>
      <c r="W8" s="22"/>
      <c r="X8" s="26"/>
      <c r="Y8" s="11"/>
      <c r="Z8" s="22"/>
      <c r="AA8" s="22"/>
      <c r="AB8" s="22"/>
      <c r="AC8" s="9"/>
      <c r="AD8" s="10">
        <v>900</v>
      </c>
      <c r="AE8">
        <f>SUM(D8:AC8)</f>
        <v>0</v>
      </c>
      <c r="AF8">
        <f t="shared" si="1"/>
        <v>0</v>
      </c>
      <c r="AG8">
        <f t="shared" si="2"/>
        <v>0</v>
      </c>
      <c r="AH8">
        <f t="shared" si="3"/>
        <v>0</v>
      </c>
      <c r="AI8">
        <f t="shared" si="4"/>
        <v>0</v>
      </c>
    </row>
    <row r="9" spans="1:35">
      <c r="A9" s="3">
        <v>560</v>
      </c>
      <c r="B9" s="13" t="s">
        <v>50</v>
      </c>
      <c r="C9" s="13" t="s">
        <v>69</v>
      </c>
      <c r="G9" s="4"/>
      <c r="H9" s="4"/>
      <c r="L9" s="17"/>
      <c r="M9" s="17"/>
      <c r="N9" s="18"/>
      <c r="O9" s="19"/>
      <c r="Q9" s="17"/>
      <c r="R9" s="17"/>
      <c r="S9" s="18"/>
      <c r="T9" s="19"/>
      <c r="V9" s="17"/>
      <c r="W9" s="17"/>
      <c r="X9" s="18"/>
      <c r="Z9" s="17"/>
      <c r="AA9" s="17"/>
      <c r="AD9" s="2">
        <v>900</v>
      </c>
      <c r="AE9">
        <f t="shared" si="0"/>
        <v>0</v>
      </c>
      <c r="AF9">
        <f t="shared" si="1"/>
        <v>0</v>
      </c>
      <c r="AG9">
        <f t="shared" si="2"/>
        <v>0</v>
      </c>
      <c r="AH9">
        <f t="shared" si="3"/>
        <v>0</v>
      </c>
      <c r="AI9">
        <f t="shared" si="4"/>
        <v>0</v>
      </c>
    </row>
    <row r="10" spans="1:35">
      <c r="A10" s="5">
        <v>484</v>
      </c>
      <c r="B10" s="14" t="s">
        <v>58</v>
      </c>
      <c r="C10" s="14" t="s">
        <v>76</v>
      </c>
      <c r="D10" s="6"/>
      <c r="E10" s="6"/>
      <c r="F10" s="6"/>
      <c r="G10" s="8"/>
      <c r="H10" s="8"/>
      <c r="I10" s="5"/>
      <c r="J10" s="23"/>
      <c r="K10" s="24"/>
      <c r="L10" s="6"/>
      <c r="M10" s="24"/>
      <c r="N10" s="25"/>
      <c r="O10" s="23"/>
      <c r="P10" s="24"/>
      <c r="Q10" s="24"/>
      <c r="R10" s="24"/>
      <c r="S10" s="25"/>
      <c r="T10" s="23"/>
      <c r="U10" s="24"/>
      <c r="V10" s="24"/>
      <c r="W10" s="24"/>
      <c r="X10" s="25"/>
      <c r="Y10" s="7"/>
      <c r="Z10" s="24"/>
      <c r="AA10" s="24"/>
      <c r="AB10" s="6"/>
      <c r="AC10" s="5"/>
      <c r="AD10" s="6">
        <v>900</v>
      </c>
      <c r="AE10">
        <f>SUM(D10:AC10)</f>
        <v>0</v>
      </c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</row>
    <row r="11" spans="1:35">
      <c r="A11" s="3">
        <v>486</v>
      </c>
      <c r="B11" s="13" t="s">
        <v>51</v>
      </c>
      <c r="C11" s="13" t="s">
        <v>78</v>
      </c>
      <c r="K11" s="17"/>
      <c r="L11" s="17"/>
      <c r="O11" s="19"/>
      <c r="P11" s="17"/>
      <c r="Q11" s="17"/>
      <c r="AD11" s="4">
        <v>900</v>
      </c>
      <c r="AE11">
        <f t="shared" si="0"/>
        <v>0</v>
      </c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</row>
    <row r="12" spans="1:35">
      <c r="G12" s="4"/>
      <c r="H12" s="4"/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</row>
    <row r="13" spans="1:35">
      <c r="E13" s="4"/>
      <c r="AE13">
        <f>SUM(AE3:AE12)</f>
        <v>0</v>
      </c>
      <c r="AF13">
        <f t="shared" si="1"/>
        <v>0</v>
      </c>
      <c r="AG13">
        <f t="shared" si="2"/>
        <v>0</v>
      </c>
      <c r="AH13">
        <f t="shared" si="3"/>
        <v>0</v>
      </c>
      <c r="AI13">
        <f t="shared" si="4"/>
        <v>0</v>
      </c>
    </row>
    <row r="14" spans="1:35">
      <c r="E14" s="4"/>
      <c r="AF14">
        <f t="shared" si="1"/>
        <v>0</v>
      </c>
      <c r="AG14">
        <f t="shared" si="2"/>
        <v>0</v>
      </c>
      <c r="AH14">
        <f t="shared" si="3"/>
        <v>0</v>
      </c>
      <c r="AI14">
        <f t="shared" si="4"/>
        <v>0</v>
      </c>
    </row>
    <row r="15" spans="1:35">
      <c r="G15" s="4"/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</row>
    <row r="18" spans="5:6">
      <c r="E18" s="4"/>
      <c r="F1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17"/>
  <sheetViews>
    <sheetView workbookViewId="0">
      <selection activeCell="O8" sqref="O8"/>
    </sheetView>
  </sheetViews>
  <sheetFormatPr defaultRowHeight="15"/>
  <cols>
    <col min="1" max="1" width="9.140625" style="3"/>
    <col min="2" max="2" width="14.5703125" style="13" bestFit="1" customWidth="1"/>
    <col min="3" max="3" width="14.5703125" customWidth="1"/>
    <col min="4" max="4" width="3" style="1" bestFit="1" customWidth="1"/>
    <col min="5" max="8" width="3" style="2" bestFit="1" customWidth="1"/>
    <col min="9" max="9" width="3" style="3" bestFit="1" customWidth="1"/>
    <col min="10" max="10" width="3" style="1" bestFit="1" customWidth="1"/>
    <col min="11" max="13" width="3" style="2" bestFit="1" customWidth="1"/>
    <col min="14" max="14" width="2" style="3" bestFit="1" customWidth="1"/>
    <col min="15" max="15" width="3" style="1" bestFit="1" customWidth="1"/>
    <col min="16" max="18" width="3" style="2" bestFit="1" customWidth="1"/>
    <col min="19" max="19" width="3" style="3" bestFit="1" customWidth="1"/>
    <col min="20" max="20" width="3" style="1" bestFit="1" customWidth="1"/>
    <col min="21" max="23" width="3" style="2" bestFit="1" customWidth="1"/>
    <col min="24" max="24" width="2" style="3" bestFit="1" customWidth="1"/>
    <col min="25" max="25" width="3" style="1" bestFit="1" customWidth="1"/>
    <col min="26" max="26" width="2.140625" style="2" bestFit="1" customWidth="1"/>
    <col min="27" max="27" width="2.28515625" style="2" bestFit="1" customWidth="1"/>
    <col min="28" max="28" width="2" style="2" bestFit="1" customWidth="1"/>
    <col min="29" max="29" width="2" style="3" bestFit="1" customWidth="1"/>
    <col min="30" max="30" width="14.42578125" bestFit="1" customWidth="1"/>
    <col min="31" max="31" width="7.42578125" bestFit="1" customWidth="1"/>
    <col min="32" max="32" width="10.28515625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6" t="s">
        <v>68</v>
      </c>
      <c r="D2" s="7">
        <v>40</v>
      </c>
      <c r="E2" s="6">
        <v>42</v>
      </c>
      <c r="F2" s="6">
        <v>44</v>
      </c>
      <c r="G2" s="6">
        <v>46</v>
      </c>
      <c r="H2" s="6">
        <v>48</v>
      </c>
      <c r="I2" s="5">
        <v>50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>
        <f>SUM(AF3:AF15)</f>
        <v>0</v>
      </c>
      <c r="AG2">
        <f>SUM(AG3:AG15)</f>
        <v>0</v>
      </c>
      <c r="AH2">
        <f>SUM(AH3:AH15)</f>
        <v>0</v>
      </c>
      <c r="AI2">
        <f>SUM(AI3:AI15)</f>
        <v>0</v>
      </c>
    </row>
    <row r="3" spans="1:35">
      <c r="A3" s="3">
        <v>129</v>
      </c>
      <c r="B3" s="13" t="s">
        <v>52</v>
      </c>
      <c r="C3" t="s">
        <v>70</v>
      </c>
      <c r="G3" s="4"/>
      <c r="H3" s="4"/>
      <c r="J3" s="19"/>
      <c r="K3" s="17"/>
      <c r="L3" s="17"/>
      <c r="M3" s="17"/>
      <c r="N3" s="18"/>
      <c r="P3" s="17"/>
      <c r="Q3" s="17"/>
      <c r="R3" s="17"/>
      <c r="S3" s="18"/>
      <c r="T3" s="19"/>
      <c r="U3" s="17"/>
      <c r="V3" s="17"/>
      <c r="W3" s="17"/>
      <c r="X3" s="18"/>
      <c r="Z3" s="17"/>
      <c r="AA3" s="17"/>
      <c r="AB3" s="17"/>
      <c r="AD3">
        <v>1150</v>
      </c>
      <c r="AE3">
        <f>SUM(J3:AC3)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851</v>
      </c>
      <c r="B4" s="13" t="s">
        <v>53</v>
      </c>
      <c r="C4" t="s">
        <v>69</v>
      </c>
      <c r="E4" s="4"/>
      <c r="G4" s="4"/>
      <c r="H4" s="4"/>
      <c r="J4" s="19"/>
      <c r="K4" s="17"/>
      <c r="L4" s="17"/>
      <c r="M4" s="17"/>
      <c r="N4" s="18"/>
      <c r="O4" s="19"/>
      <c r="P4" s="17"/>
      <c r="Q4" s="17"/>
      <c r="R4" s="17"/>
      <c r="T4" s="19"/>
      <c r="U4" s="17"/>
      <c r="W4" s="17"/>
      <c r="X4" s="18"/>
      <c r="AD4">
        <v>1000</v>
      </c>
      <c r="AE4">
        <f t="shared" ref="AE4:AE13" si="0">SUM(J4:AC4)</f>
        <v>0</v>
      </c>
      <c r="AF4">
        <f t="shared" ref="AF4:AF15" si="1">AD4*0.75*AE4</f>
        <v>0</v>
      </c>
      <c r="AG4">
        <f t="shared" ref="AG4:AG15" si="2">AD4*0.65*AE4</f>
        <v>0</v>
      </c>
      <c r="AH4">
        <f t="shared" ref="AH4:AH15" si="3">AD4*0.55*AE4</f>
        <v>0</v>
      </c>
      <c r="AI4">
        <f t="shared" ref="AI4:AI15" si="4">AD4*0.5*AE4</f>
        <v>0</v>
      </c>
    </row>
    <row r="5" spans="1:35">
      <c r="A5" s="3">
        <v>573</v>
      </c>
      <c r="B5" s="13" t="s">
        <v>87</v>
      </c>
      <c r="C5" t="s">
        <v>72</v>
      </c>
      <c r="E5" s="4"/>
      <c r="G5" s="4"/>
      <c r="H5" s="4"/>
      <c r="K5" s="4"/>
      <c r="L5" s="17"/>
      <c r="M5" s="17"/>
      <c r="N5" s="18"/>
      <c r="O5" s="16"/>
      <c r="P5" s="4"/>
      <c r="Q5" s="17"/>
      <c r="T5" s="19"/>
      <c r="U5" s="17"/>
      <c r="V5" s="17"/>
      <c r="W5" s="17"/>
      <c r="X5" s="18"/>
      <c r="Z5" s="17"/>
      <c r="AD5">
        <v>1000</v>
      </c>
      <c r="AE5">
        <f t="shared" si="0"/>
        <v>0</v>
      </c>
      <c r="AF5">
        <f t="shared" si="1"/>
        <v>0</v>
      </c>
      <c r="AG5">
        <f t="shared" si="2"/>
        <v>0</v>
      </c>
      <c r="AH5">
        <f t="shared" si="3"/>
        <v>0</v>
      </c>
      <c r="AI5">
        <f t="shared" si="4"/>
        <v>0</v>
      </c>
    </row>
    <row r="6" spans="1:35">
      <c r="A6" s="3">
        <v>494</v>
      </c>
      <c r="B6" s="13" t="s">
        <v>55</v>
      </c>
      <c r="C6" t="s">
        <v>77</v>
      </c>
      <c r="E6" s="4"/>
      <c r="G6" s="4"/>
      <c r="H6" s="4"/>
      <c r="J6" s="19"/>
      <c r="K6" s="17"/>
      <c r="L6" s="17"/>
      <c r="M6" s="17"/>
      <c r="N6" s="18"/>
      <c r="O6" s="19"/>
      <c r="P6" s="17"/>
      <c r="Q6" s="17"/>
      <c r="R6" s="17"/>
      <c r="S6" s="18"/>
      <c r="T6" s="19"/>
      <c r="U6" s="17"/>
      <c r="V6" s="17"/>
      <c r="W6" s="17"/>
      <c r="X6" s="18"/>
      <c r="Z6" s="17"/>
      <c r="AA6" s="17"/>
      <c r="AB6" s="17"/>
      <c r="AD6">
        <v>900</v>
      </c>
      <c r="AE6">
        <f t="shared" si="0"/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</row>
    <row r="7" spans="1:35">
      <c r="A7" s="3">
        <v>481</v>
      </c>
      <c r="B7" s="13" t="s">
        <v>54</v>
      </c>
      <c r="C7" t="s">
        <v>72</v>
      </c>
      <c r="G7" s="4"/>
      <c r="H7" s="4"/>
      <c r="J7" s="19"/>
      <c r="K7" s="17"/>
      <c r="L7" s="17"/>
      <c r="M7" s="17"/>
      <c r="N7" s="18"/>
      <c r="O7" s="19"/>
      <c r="Q7" s="17"/>
      <c r="R7" s="17"/>
      <c r="S7" s="18"/>
      <c r="T7" s="19"/>
      <c r="U7" s="17"/>
      <c r="V7" s="17"/>
      <c r="W7" s="17"/>
      <c r="X7" s="18"/>
      <c r="AD7">
        <v>900</v>
      </c>
      <c r="AE7">
        <f t="shared" si="0"/>
        <v>0</v>
      </c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</row>
    <row r="8" spans="1:35">
      <c r="A8" s="3">
        <v>490</v>
      </c>
      <c r="B8" s="13" t="s">
        <v>56</v>
      </c>
      <c r="C8" t="s">
        <v>78</v>
      </c>
      <c r="J8" s="19"/>
      <c r="N8" s="18"/>
      <c r="O8" s="16"/>
      <c r="R8" s="17"/>
      <c r="S8" s="18"/>
      <c r="T8" s="19"/>
      <c r="U8" s="17"/>
      <c r="V8" s="17"/>
      <c r="W8" s="17"/>
      <c r="AD8">
        <v>900</v>
      </c>
      <c r="AE8">
        <f t="shared" si="0"/>
        <v>0</v>
      </c>
      <c r="AF8">
        <f t="shared" si="1"/>
        <v>0</v>
      </c>
      <c r="AG8">
        <f t="shared" si="2"/>
        <v>0</v>
      </c>
      <c r="AH8">
        <f t="shared" si="3"/>
        <v>0</v>
      </c>
      <c r="AI8">
        <f t="shared" si="4"/>
        <v>0</v>
      </c>
    </row>
    <row r="9" spans="1:35">
      <c r="A9" s="3">
        <v>470</v>
      </c>
      <c r="B9" s="13" t="s">
        <v>89</v>
      </c>
      <c r="C9" t="s">
        <v>72</v>
      </c>
      <c r="E9" s="4"/>
      <c r="J9" s="19"/>
      <c r="K9" s="17"/>
      <c r="L9" s="17"/>
      <c r="N9" s="18"/>
      <c r="O9" s="19"/>
      <c r="P9" s="17"/>
      <c r="Q9" s="17"/>
      <c r="R9" s="17"/>
      <c r="S9" s="18"/>
      <c r="T9" s="19"/>
      <c r="U9" s="17"/>
      <c r="X9" s="18"/>
      <c r="Z9" s="17"/>
      <c r="AA9" s="17"/>
      <c r="AD9">
        <v>900</v>
      </c>
      <c r="AE9">
        <f>SUM(J9:AC9)</f>
        <v>0</v>
      </c>
      <c r="AF9">
        <f t="shared" si="1"/>
        <v>0</v>
      </c>
      <c r="AG9">
        <f t="shared" si="2"/>
        <v>0</v>
      </c>
      <c r="AH9">
        <f t="shared" si="3"/>
        <v>0</v>
      </c>
      <c r="AI9">
        <f t="shared" si="4"/>
        <v>0</v>
      </c>
    </row>
    <row r="10" spans="1:35">
      <c r="A10" s="3">
        <v>388</v>
      </c>
      <c r="B10" s="13" t="s">
        <v>57</v>
      </c>
      <c r="C10" t="s">
        <v>78</v>
      </c>
      <c r="G10" s="4"/>
      <c r="H10" s="4"/>
      <c r="R10" s="17"/>
      <c r="AD10">
        <v>500</v>
      </c>
      <c r="AE10">
        <f t="shared" si="0"/>
        <v>0</v>
      </c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</row>
    <row r="11" spans="1:35">
      <c r="A11" s="3">
        <v>365</v>
      </c>
      <c r="B11" s="13" t="s">
        <v>90</v>
      </c>
      <c r="C11" t="s">
        <v>72</v>
      </c>
      <c r="E11" s="4"/>
      <c r="S11" s="18"/>
      <c r="AD11">
        <v>500</v>
      </c>
      <c r="AE11">
        <f t="shared" si="0"/>
        <v>0</v>
      </c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</row>
    <row r="12" spans="1:35">
      <c r="A12" s="3">
        <v>367</v>
      </c>
      <c r="B12" s="13" t="s">
        <v>91</v>
      </c>
      <c r="C12" t="s">
        <v>72</v>
      </c>
      <c r="E12" s="4"/>
      <c r="S12" s="18"/>
      <c r="AD12">
        <v>500</v>
      </c>
      <c r="AE12">
        <f t="shared" si="0"/>
        <v>0</v>
      </c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</row>
    <row r="13" spans="1:35">
      <c r="A13" s="3">
        <v>390</v>
      </c>
      <c r="B13" s="13" t="s">
        <v>92</v>
      </c>
      <c r="C13" t="s">
        <v>72</v>
      </c>
      <c r="E13" s="4"/>
      <c r="R13" s="17"/>
      <c r="S13" s="18"/>
      <c r="AD13">
        <v>500</v>
      </c>
      <c r="AE13">
        <f t="shared" si="0"/>
        <v>0</v>
      </c>
      <c r="AF13">
        <f t="shared" si="1"/>
        <v>0</v>
      </c>
      <c r="AG13">
        <f t="shared" si="2"/>
        <v>0</v>
      </c>
      <c r="AH13">
        <f t="shared" si="3"/>
        <v>0</v>
      </c>
      <c r="AI13">
        <f t="shared" si="4"/>
        <v>0</v>
      </c>
    </row>
    <row r="14" spans="1:35">
      <c r="G14" s="4"/>
      <c r="AE14">
        <f>SUM(AE3:AE11)</f>
        <v>0</v>
      </c>
      <c r="AF14">
        <f t="shared" si="1"/>
        <v>0</v>
      </c>
      <c r="AG14">
        <f t="shared" si="2"/>
        <v>0</v>
      </c>
      <c r="AH14">
        <f t="shared" si="3"/>
        <v>0</v>
      </c>
      <c r="AI14">
        <f t="shared" si="4"/>
        <v>0</v>
      </c>
    </row>
    <row r="15" spans="1:35"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</row>
    <row r="17" spans="5:6">
      <c r="E17" s="4"/>
      <c r="F17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15"/>
  <sheetViews>
    <sheetView workbookViewId="0">
      <selection activeCell="G3" sqref="G3"/>
    </sheetView>
  </sheetViews>
  <sheetFormatPr defaultRowHeight="15"/>
  <cols>
    <col min="1" max="1" width="9.140625" style="3"/>
    <col min="2" max="2" width="12.42578125" style="13" bestFit="1" customWidth="1"/>
    <col min="3" max="3" width="13.5703125" bestFit="1" customWidth="1"/>
    <col min="4" max="4" width="3" style="1" bestFit="1" customWidth="1"/>
    <col min="5" max="8" width="3" style="2" bestFit="1" customWidth="1"/>
    <col min="9" max="9" width="3" style="3" bestFit="1" customWidth="1"/>
    <col min="10" max="10" width="3" style="1" bestFit="1" customWidth="1"/>
    <col min="11" max="11" width="2.140625" style="2" bestFit="1" customWidth="1"/>
    <col min="12" max="12" width="2.28515625" style="2" bestFit="1" customWidth="1"/>
    <col min="13" max="13" width="2" style="2" bestFit="1" customWidth="1"/>
    <col min="14" max="14" width="2" style="3" bestFit="1" customWidth="1"/>
    <col min="15" max="15" width="3" style="1" bestFit="1" customWidth="1"/>
    <col min="16" max="16" width="2.140625" style="2" bestFit="1" customWidth="1"/>
    <col min="17" max="17" width="2.28515625" style="2" bestFit="1" customWidth="1"/>
    <col min="18" max="18" width="2" style="2" bestFit="1" customWidth="1"/>
    <col min="19" max="19" width="2" style="3" bestFit="1" customWidth="1"/>
    <col min="20" max="20" width="3" style="1" bestFit="1" customWidth="1"/>
    <col min="21" max="21" width="2.140625" style="2" bestFit="1" customWidth="1"/>
    <col min="22" max="22" width="2.28515625" style="2" bestFit="1" customWidth="1"/>
    <col min="23" max="23" width="2" style="2" bestFit="1" customWidth="1"/>
    <col min="24" max="24" width="2" style="3" bestFit="1" customWidth="1"/>
    <col min="25" max="25" width="3" style="1" bestFit="1" customWidth="1"/>
    <col min="26" max="26" width="2.140625" style="2" bestFit="1" customWidth="1"/>
    <col min="27" max="27" width="2.28515625" style="2" bestFit="1" customWidth="1"/>
    <col min="28" max="28" width="2" style="2" bestFit="1" customWidth="1"/>
    <col min="29" max="29" width="2" style="3" bestFit="1" customWidth="1"/>
    <col min="30" max="30" width="14.42578125" bestFit="1" customWidth="1"/>
    <col min="31" max="31" width="7.42578125" bestFit="1" customWidth="1"/>
    <col min="32" max="32" width="10.28515625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6" t="s">
        <v>68</v>
      </c>
      <c r="D2" s="7">
        <v>40</v>
      </c>
      <c r="E2" s="6">
        <v>42</v>
      </c>
      <c r="F2" s="6">
        <v>44</v>
      </c>
      <c r="G2" s="6">
        <v>46</v>
      </c>
      <c r="H2" s="6">
        <v>48</v>
      </c>
      <c r="I2" s="5">
        <v>50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>
        <f>SUM(AF3:AF15)</f>
        <v>0</v>
      </c>
      <c r="AG2">
        <f>SUM(AG3:AG15)</f>
        <v>0</v>
      </c>
      <c r="AH2">
        <f>SUM(AH3:AH15)</f>
        <v>0</v>
      </c>
      <c r="AI2">
        <f>SUM(AI3:AI15)</f>
        <v>0</v>
      </c>
    </row>
    <row r="3" spans="1:35">
      <c r="A3" s="3">
        <v>357</v>
      </c>
      <c r="B3" s="13" t="s">
        <v>93</v>
      </c>
      <c r="C3" t="s">
        <v>70</v>
      </c>
      <c r="E3" s="17"/>
      <c r="F3" s="17"/>
      <c r="G3" s="17"/>
      <c r="H3" s="17"/>
      <c r="I3" s="18"/>
      <c r="AD3">
        <v>700</v>
      </c>
      <c r="AE3">
        <f>SUM(D3:I3)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358</v>
      </c>
      <c r="B4" s="13" t="s">
        <v>94</v>
      </c>
      <c r="C4" t="s">
        <v>69</v>
      </c>
      <c r="E4" s="17"/>
      <c r="F4" s="17"/>
      <c r="G4" s="17"/>
      <c r="H4" s="17"/>
      <c r="I4" s="18"/>
      <c r="AD4">
        <v>700</v>
      </c>
      <c r="AE4">
        <f t="shared" ref="AE4:AE7" si="0">SUM(D4:I4)</f>
        <v>0</v>
      </c>
      <c r="AF4">
        <f t="shared" ref="AF4:AF15" si="1">AD4*0.75*AE4</f>
        <v>0</v>
      </c>
      <c r="AG4">
        <f t="shared" ref="AG4:AG15" si="2">AD4*0.65*AE4</f>
        <v>0</v>
      </c>
      <c r="AH4">
        <f t="shared" ref="AH4:AH15" si="3">AD4*0.55*AE4</f>
        <v>0</v>
      </c>
      <c r="AI4">
        <f t="shared" ref="AI4:AI15" si="4">AD4*0.5*AE4</f>
        <v>0</v>
      </c>
    </row>
    <row r="5" spans="1:35">
      <c r="A5" s="3">
        <v>462</v>
      </c>
      <c r="B5" s="13" t="s">
        <v>95</v>
      </c>
      <c r="C5" t="s">
        <v>74</v>
      </c>
      <c r="E5" s="17"/>
      <c r="F5" s="17"/>
      <c r="G5" s="17"/>
      <c r="H5" s="17"/>
      <c r="I5" s="18"/>
      <c r="AD5">
        <v>700</v>
      </c>
      <c r="AE5">
        <f t="shared" si="0"/>
        <v>0</v>
      </c>
      <c r="AF5">
        <f t="shared" si="1"/>
        <v>0</v>
      </c>
      <c r="AG5">
        <f t="shared" si="2"/>
        <v>0</v>
      </c>
      <c r="AH5">
        <f t="shared" si="3"/>
        <v>0</v>
      </c>
      <c r="AI5">
        <f t="shared" si="4"/>
        <v>0</v>
      </c>
    </row>
    <row r="6" spans="1:35">
      <c r="A6" s="3">
        <v>493</v>
      </c>
      <c r="B6" s="13" t="s">
        <v>96</v>
      </c>
      <c r="C6" t="s">
        <v>97</v>
      </c>
      <c r="E6" s="17"/>
      <c r="F6" s="17"/>
      <c r="G6" s="17"/>
      <c r="H6" s="17"/>
      <c r="I6" s="18"/>
      <c r="AD6">
        <v>800</v>
      </c>
      <c r="AE6">
        <f t="shared" si="0"/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</row>
    <row r="7" spans="1:35">
      <c r="A7" s="3">
        <v>419</v>
      </c>
      <c r="B7" s="13" t="s">
        <v>98</v>
      </c>
      <c r="C7" t="s">
        <v>141</v>
      </c>
      <c r="E7" s="17"/>
      <c r="G7" s="17"/>
      <c r="AD7">
        <v>600</v>
      </c>
      <c r="AE7">
        <f t="shared" si="0"/>
        <v>0</v>
      </c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</row>
    <row r="8" spans="1:35">
      <c r="G8" s="4"/>
      <c r="H8" s="4"/>
      <c r="AF8">
        <f t="shared" si="1"/>
        <v>0</v>
      </c>
      <c r="AG8">
        <f t="shared" si="2"/>
        <v>0</v>
      </c>
      <c r="AH8">
        <f t="shared" si="3"/>
        <v>0</v>
      </c>
      <c r="AI8">
        <f t="shared" si="4"/>
        <v>0</v>
      </c>
    </row>
    <row r="9" spans="1:35">
      <c r="E9" s="4"/>
      <c r="AE9">
        <f>SUM(AE3:AE8)</f>
        <v>0</v>
      </c>
      <c r="AF9">
        <f t="shared" si="1"/>
        <v>0</v>
      </c>
      <c r="AG9">
        <f t="shared" si="2"/>
        <v>0</v>
      </c>
      <c r="AH9">
        <f t="shared" si="3"/>
        <v>0</v>
      </c>
      <c r="AI9">
        <f t="shared" si="4"/>
        <v>0</v>
      </c>
    </row>
    <row r="10" spans="1:35">
      <c r="E10" s="4"/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</row>
    <row r="11" spans="1:35">
      <c r="G11" s="4"/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</row>
    <row r="12" spans="1:35"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</row>
    <row r="13" spans="1:35">
      <c r="AF13">
        <f t="shared" si="1"/>
        <v>0</v>
      </c>
      <c r="AG13">
        <f t="shared" si="2"/>
        <v>0</v>
      </c>
      <c r="AH13">
        <f t="shared" si="3"/>
        <v>0</v>
      </c>
      <c r="AI13">
        <f t="shared" si="4"/>
        <v>0</v>
      </c>
    </row>
    <row r="14" spans="1:35">
      <c r="E14" s="4"/>
      <c r="F14" s="4"/>
      <c r="AF14">
        <f t="shared" si="1"/>
        <v>0</v>
      </c>
      <c r="AG14">
        <f t="shared" si="2"/>
        <v>0</v>
      </c>
      <c r="AH14">
        <f t="shared" si="3"/>
        <v>0</v>
      </c>
      <c r="AI14">
        <f t="shared" si="4"/>
        <v>0</v>
      </c>
    </row>
    <row r="15" spans="1:35"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46"/>
  <sheetViews>
    <sheetView tabSelected="1" topLeftCell="A4" workbookViewId="0">
      <selection activeCell="I12" sqref="I12"/>
    </sheetView>
  </sheetViews>
  <sheetFormatPr defaultRowHeight="15"/>
  <cols>
    <col min="1" max="1" width="9.140625" style="3"/>
    <col min="2" max="2" width="14.140625" style="13" bestFit="1" customWidth="1"/>
    <col min="3" max="3" width="17.85546875" bestFit="1" customWidth="1"/>
    <col min="4" max="4" width="5.7109375" style="1" bestFit="1" customWidth="1"/>
    <col min="5" max="8" width="5.7109375" style="2" bestFit="1" customWidth="1"/>
    <col min="9" max="9" width="5.7109375" style="3" bestFit="1" customWidth="1"/>
    <col min="10" max="10" width="3" style="1" bestFit="1" customWidth="1"/>
    <col min="11" max="11" width="2.140625" style="2" bestFit="1" customWidth="1"/>
    <col min="12" max="12" width="2.28515625" style="2" bestFit="1" customWidth="1"/>
    <col min="13" max="13" width="2" style="2" bestFit="1" customWidth="1"/>
    <col min="14" max="14" width="2" style="3" bestFit="1" customWidth="1"/>
    <col min="15" max="15" width="3" style="1" bestFit="1" customWidth="1"/>
    <col min="16" max="16" width="2.140625" style="2" bestFit="1" customWidth="1"/>
    <col min="17" max="17" width="2.28515625" style="2" bestFit="1" customWidth="1"/>
    <col min="18" max="18" width="2" style="2" bestFit="1" customWidth="1"/>
    <col min="19" max="19" width="2" style="3" bestFit="1" customWidth="1"/>
    <col min="20" max="20" width="3" style="1" bestFit="1" customWidth="1"/>
    <col min="21" max="21" width="2.140625" style="2" bestFit="1" customWidth="1"/>
    <col min="22" max="22" width="2.28515625" style="2" bestFit="1" customWidth="1"/>
    <col min="23" max="23" width="2" style="2" bestFit="1" customWidth="1"/>
    <col min="24" max="24" width="2" style="3" bestFit="1" customWidth="1"/>
    <col min="25" max="25" width="3" style="1" bestFit="1" customWidth="1"/>
    <col min="26" max="26" width="2.140625" style="2" bestFit="1" customWidth="1"/>
    <col min="27" max="27" width="2.28515625" style="2" bestFit="1" customWidth="1"/>
    <col min="28" max="28" width="2" style="2" bestFit="1" customWidth="1"/>
    <col min="29" max="29" width="2" style="3" bestFit="1" customWidth="1"/>
    <col min="30" max="30" width="14.42578125" bestFit="1" customWidth="1"/>
    <col min="31" max="31" width="7.42578125" bestFit="1" customWidth="1"/>
    <col min="32" max="32" width="10.28515625" customWidth="1"/>
  </cols>
  <sheetData>
    <row r="1" spans="1:35">
      <c r="J1" s="1">
        <v>75</v>
      </c>
      <c r="O1" s="1">
        <v>80</v>
      </c>
      <c r="T1" s="1">
        <v>85</v>
      </c>
      <c r="Y1" s="1">
        <v>90</v>
      </c>
      <c r="AD1" t="s">
        <v>17</v>
      </c>
      <c r="AF1" t="s">
        <v>147</v>
      </c>
      <c r="AG1" t="s">
        <v>148</v>
      </c>
      <c r="AH1" t="s">
        <v>149</v>
      </c>
      <c r="AI1" t="s">
        <v>150</v>
      </c>
    </row>
    <row r="2" spans="1:35">
      <c r="A2" s="5" t="s">
        <v>0</v>
      </c>
      <c r="B2" s="14" t="s">
        <v>1</v>
      </c>
      <c r="C2" s="6" t="s">
        <v>68</v>
      </c>
      <c r="D2" s="7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5" t="s">
        <v>25</v>
      </c>
      <c r="J2" s="7" t="s">
        <v>2</v>
      </c>
      <c r="K2" s="6" t="s">
        <v>3</v>
      </c>
      <c r="L2" s="6" t="s">
        <v>4</v>
      </c>
      <c r="M2" s="6" t="s">
        <v>5</v>
      </c>
      <c r="N2" s="5" t="s">
        <v>6</v>
      </c>
      <c r="O2" s="7" t="s">
        <v>2</v>
      </c>
      <c r="P2" s="6" t="s">
        <v>3</v>
      </c>
      <c r="Q2" s="6" t="s">
        <v>4</v>
      </c>
      <c r="R2" s="6" t="s">
        <v>5</v>
      </c>
      <c r="S2" s="5" t="s">
        <v>6</v>
      </c>
      <c r="T2" s="7" t="s">
        <v>2</v>
      </c>
      <c r="U2" s="6" t="s">
        <v>3</v>
      </c>
      <c r="V2" s="6" t="s">
        <v>4</v>
      </c>
      <c r="W2" s="6" t="s">
        <v>5</v>
      </c>
      <c r="X2" s="5" t="s">
        <v>6</v>
      </c>
      <c r="Y2" s="7" t="s">
        <v>2</v>
      </c>
      <c r="Z2" s="6" t="s">
        <v>3</v>
      </c>
      <c r="AA2" s="6" t="s">
        <v>4</v>
      </c>
      <c r="AB2" s="6" t="s">
        <v>5</v>
      </c>
      <c r="AC2" s="5" t="s">
        <v>6</v>
      </c>
      <c r="AF2">
        <f>SUM(AF3:AF15)</f>
        <v>0</v>
      </c>
      <c r="AG2">
        <f>SUM(AG3:AG15)</f>
        <v>0</v>
      </c>
      <c r="AH2">
        <f>SUM(AH3:AH15)</f>
        <v>0</v>
      </c>
      <c r="AI2">
        <f>SUM(AI3:AI15)</f>
        <v>0</v>
      </c>
    </row>
    <row r="3" spans="1:35">
      <c r="A3" s="3">
        <v>482</v>
      </c>
      <c r="B3" s="13" t="s">
        <v>99</v>
      </c>
      <c r="C3" t="s">
        <v>72</v>
      </c>
      <c r="E3" s="17"/>
      <c r="F3" s="17"/>
      <c r="G3" s="17"/>
      <c r="H3" s="17"/>
      <c r="I3" s="18"/>
      <c r="AD3">
        <v>300</v>
      </c>
      <c r="AE3">
        <f>SUM(D3:I3)</f>
        <v>0</v>
      </c>
      <c r="AF3">
        <f>AD3*0.75*AE3</f>
        <v>0</v>
      </c>
      <c r="AG3">
        <f>AD3*0.65*AE3</f>
        <v>0</v>
      </c>
      <c r="AH3">
        <f>AD3*0.55*AE3</f>
        <v>0</v>
      </c>
      <c r="AI3">
        <f>AD3*0.5*AE3</f>
        <v>0</v>
      </c>
    </row>
    <row r="4" spans="1:35">
      <c r="A4" s="3">
        <v>533</v>
      </c>
      <c r="B4" s="13" t="s">
        <v>100</v>
      </c>
      <c r="C4" t="s">
        <v>72</v>
      </c>
      <c r="E4" s="17"/>
      <c r="F4" s="17"/>
      <c r="G4" s="17"/>
      <c r="H4" s="17"/>
      <c r="I4" s="18"/>
      <c r="AD4">
        <v>300</v>
      </c>
      <c r="AE4">
        <f t="shared" ref="AE4:AE35" si="0">SUM(D4:I4)</f>
        <v>0</v>
      </c>
      <c r="AF4">
        <f t="shared" ref="AF4:AF15" si="1">AD4*0.75*AE4</f>
        <v>0</v>
      </c>
      <c r="AG4">
        <f t="shared" ref="AG4:AG15" si="2">AD4*0.65*AE4</f>
        <v>0</v>
      </c>
      <c r="AH4">
        <f t="shared" ref="AH4:AH15" si="3">AD4*0.55*AE4</f>
        <v>0</v>
      </c>
      <c r="AI4">
        <f t="shared" ref="AI4:AI15" si="4">AD4*0.5*AE4</f>
        <v>0</v>
      </c>
    </row>
    <row r="5" spans="1:35">
      <c r="A5" s="3">
        <v>487</v>
      </c>
      <c r="B5" s="13" t="s">
        <v>101</v>
      </c>
      <c r="C5" t="s">
        <v>78</v>
      </c>
      <c r="E5" s="17"/>
      <c r="F5" s="17"/>
      <c r="G5" s="17"/>
      <c r="H5" s="17"/>
      <c r="I5" s="18"/>
      <c r="AD5">
        <v>300</v>
      </c>
      <c r="AE5">
        <f t="shared" si="0"/>
        <v>0</v>
      </c>
      <c r="AF5">
        <f t="shared" si="1"/>
        <v>0</v>
      </c>
      <c r="AG5">
        <f t="shared" si="2"/>
        <v>0</v>
      </c>
      <c r="AH5">
        <f t="shared" si="3"/>
        <v>0</v>
      </c>
      <c r="AI5">
        <f t="shared" si="4"/>
        <v>0</v>
      </c>
    </row>
    <row r="6" spans="1:35">
      <c r="A6" s="3">
        <v>440</v>
      </c>
      <c r="B6" s="13" t="s">
        <v>102</v>
      </c>
      <c r="C6" t="s">
        <v>75</v>
      </c>
      <c r="E6" s="17"/>
      <c r="G6" s="4"/>
      <c r="H6" s="4"/>
      <c r="AD6">
        <v>250</v>
      </c>
      <c r="AE6">
        <f t="shared" si="0"/>
        <v>0</v>
      </c>
      <c r="AF6">
        <f t="shared" si="1"/>
        <v>0</v>
      </c>
      <c r="AG6">
        <f t="shared" si="2"/>
        <v>0</v>
      </c>
      <c r="AH6">
        <f t="shared" si="3"/>
        <v>0</v>
      </c>
      <c r="AI6">
        <f t="shared" si="4"/>
        <v>0</v>
      </c>
    </row>
    <row r="7" spans="1:35">
      <c r="A7" s="3">
        <v>409</v>
      </c>
      <c r="B7" s="13" t="s">
        <v>103</v>
      </c>
      <c r="C7" t="s">
        <v>72</v>
      </c>
      <c r="E7" s="17"/>
      <c r="AD7">
        <v>300</v>
      </c>
      <c r="AE7">
        <f t="shared" si="0"/>
        <v>0</v>
      </c>
      <c r="AF7">
        <f t="shared" si="1"/>
        <v>0</v>
      </c>
      <c r="AG7">
        <f t="shared" si="2"/>
        <v>0</v>
      </c>
      <c r="AH7">
        <f t="shared" si="3"/>
        <v>0</v>
      </c>
      <c r="AI7">
        <f t="shared" si="4"/>
        <v>0</v>
      </c>
    </row>
    <row r="8" spans="1:35">
      <c r="A8" s="3">
        <v>447</v>
      </c>
      <c r="B8" s="13" t="s">
        <v>104</v>
      </c>
      <c r="C8" t="s">
        <v>72</v>
      </c>
      <c r="E8" s="17"/>
      <c r="G8" s="4"/>
      <c r="H8" s="17"/>
      <c r="AD8">
        <v>250</v>
      </c>
      <c r="AE8">
        <f t="shared" si="0"/>
        <v>0</v>
      </c>
      <c r="AF8">
        <f t="shared" si="1"/>
        <v>0</v>
      </c>
      <c r="AG8">
        <f t="shared" si="2"/>
        <v>0</v>
      </c>
      <c r="AH8">
        <f t="shared" si="3"/>
        <v>0</v>
      </c>
      <c r="AI8">
        <f t="shared" si="4"/>
        <v>0</v>
      </c>
    </row>
    <row r="9" spans="1:35">
      <c r="A9" s="3">
        <v>455</v>
      </c>
      <c r="B9" s="13" t="s">
        <v>105</v>
      </c>
      <c r="C9" t="s">
        <v>72</v>
      </c>
      <c r="E9" s="17"/>
      <c r="F9" s="17"/>
      <c r="AD9">
        <v>300</v>
      </c>
      <c r="AE9">
        <f t="shared" si="0"/>
        <v>0</v>
      </c>
      <c r="AF9">
        <f t="shared" si="1"/>
        <v>0</v>
      </c>
      <c r="AG9">
        <f t="shared" si="2"/>
        <v>0</v>
      </c>
      <c r="AH9">
        <f t="shared" si="3"/>
        <v>0</v>
      </c>
      <c r="AI9">
        <f t="shared" si="4"/>
        <v>0</v>
      </c>
    </row>
    <row r="10" spans="1:35">
      <c r="A10" s="3">
        <v>460</v>
      </c>
      <c r="B10" s="13" t="s">
        <v>106</v>
      </c>
      <c r="C10" t="s">
        <v>81</v>
      </c>
      <c r="E10" s="17"/>
      <c r="F10" s="17"/>
      <c r="G10" s="17"/>
      <c r="H10" s="17"/>
      <c r="I10" s="18"/>
      <c r="AD10">
        <v>400</v>
      </c>
      <c r="AE10">
        <f t="shared" si="0"/>
        <v>0</v>
      </c>
      <c r="AF10">
        <f t="shared" si="1"/>
        <v>0</v>
      </c>
      <c r="AG10">
        <f t="shared" si="2"/>
        <v>0</v>
      </c>
      <c r="AH10">
        <f t="shared" si="3"/>
        <v>0</v>
      </c>
      <c r="AI10">
        <f t="shared" si="4"/>
        <v>0</v>
      </c>
    </row>
    <row r="11" spans="1:35">
      <c r="A11" s="3">
        <v>459</v>
      </c>
      <c r="B11" s="13" t="s">
        <v>107</v>
      </c>
      <c r="C11" t="s">
        <v>82</v>
      </c>
      <c r="E11" s="17"/>
      <c r="F11" s="17"/>
      <c r="G11" s="17"/>
      <c r="H11" s="17"/>
      <c r="I11" s="18"/>
      <c r="AD11">
        <v>400</v>
      </c>
      <c r="AE11">
        <f t="shared" si="0"/>
        <v>0</v>
      </c>
      <c r="AF11">
        <f t="shared" si="1"/>
        <v>0</v>
      </c>
      <c r="AG11">
        <f t="shared" si="2"/>
        <v>0</v>
      </c>
      <c r="AH11">
        <f t="shared" si="3"/>
        <v>0</v>
      </c>
      <c r="AI11">
        <f t="shared" si="4"/>
        <v>0</v>
      </c>
    </row>
    <row r="12" spans="1:35">
      <c r="A12" s="3">
        <v>461</v>
      </c>
      <c r="B12" s="13" t="s">
        <v>108</v>
      </c>
      <c r="C12" t="s">
        <v>83</v>
      </c>
      <c r="E12" s="17"/>
      <c r="F12" s="17"/>
      <c r="G12" s="17"/>
      <c r="H12" s="17"/>
      <c r="I12" s="28"/>
      <c r="AD12">
        <v>400</v>
      </c>
      <c r="AE12">
        <f t="shared" si="0"/>
        <v>0</v>
      </c>
      <c r="AF12">
        <f t="shared" si="1"/>
        <v>0</v>
      </c>
      <c r="AG12">
        <f t="shared" si="2"/>
        <v>0</v>
      </c>
      <c r="AH12">
        <f t="shared" si="3"/>
        <v>0</v>
      </c>
      <c r="AI12">
        <f t="shared" si="4"/>
        <v>0</v>
      </c>
    </row>
    <row r="13" spans="1:35">
      <c r="A13" s="3">
        <v>469</v>
      </c>
      <c r="B13" s="13" t="s">
        <v>109</v>
      </c>
      <c r="C13" t="s">
        <v>75</v>
      </c>
      <c r="E13" s="17"/>
      <c r="F13" s="17"/>
      <c r="H13" s="17"/>
      <c r="AD13">
        <v>300</v>
      </c>
      <c r="AE13">
        <f t="shared" si="0"/>
        <v>0</v>
      </c>
      <c r="AF13">
        <f t="shared" si="1"/>
        <v>0</v>
      </c>
      <c r="AG13">
        <f t="shared" si="2"/>
        <v>0</v>
      </c>
      <c r="AH13">
        <f t="shared" si="3"/>
        <v>0</v>
      </c>
      <c r="AI13">
        <f t="shared" si="4"/>
        <v>0</v>
      </c>
    </row>
    <row r="14" spans="1:35">
      <c r="A14" s="3">
        <v>467</v>
      </c>
      <c r="B14" s="13" t="s">
        <v>110</v>
      </c>
      <c r="C14" t="s">
        <v>79</v>
      </c>
      <c r="E14" s="17"/>
      <c r="F14" s="17"/>
      <c r="AD14">
        <v>300</v>
      </c>
      <c r="AE14">
        <f t="shared" si="0"/>
        <v>0</v>
      </c>
      <c r="AF14">
        <f t="shared" si="1"/>
        <v>0</v>
      </c>
      <c r="AG14">
        <f t="shared" si="2"/>
        <v>0</v>
      </c>
      <c r="AH14">
        <f t="shared" si="3"/>
        <v>0</v>
      </c>
      <c r="AI14">
        <f t="shared" si="4"/>
        <v>0</v>
      </c>
    </row>
    <row r="15" spans="1:35">
      <c r="A15" s="3">
        <v>468</v>
      </c>
      <c r="B15" s="13" t="s">
        <v>111</v>
      </c>
      <c r="C15" t="s">
        <v>80</v>
      </c>
      <c r="E15" s="17"/>
      <c r="F15" s="17"/>
      <c r="AD15">
        <v>300</v>
      </c>
      <c r="AE15">
        <f t="shared" si="0"/>
        <v>0</v>
      </c>
      <c r="AF15">
        <f t="shared" si="1"/>
        <v>0</v>
      </c>
      <c r="AG15">
        <f t="shared" si="2"/>
        <v>0</v>
      </c>
      <c r="AH15">
        <f t="shared" si="3"/>
        <v>0</v>
      </c>
      <c r="AI15">
        <f t="shared" si="4"/>
        <v>0</v>
      </c>
    </row>
    <row r="16" spans="1:35">
      <c r="A16" s="3">
        <v>532</v>
      </c>
      <c r="B16" s="13" t="s">
        <v>112</v>
      </c>
      <c r="C16" t="s">
        <v>72</v>
      </c>
      <c r="E16" s="17"/>
      <c r="F16" s="17"/>
      <c r="G16" s="17"/>
      <c r="AD16">
        <v>300</v>
      </c>
      <c r="AE16">
        <f t="shared" si="0"/>
        <v>0</v>
      </c>
      <c r="AF16">
        <f t="shared" ref="AF16:AF46" si="5">AD16*0.75*AE16</f>
        <v>0</v>
      </c>
      <c r="AG16">
        <f t="shared" ref="AG16:AG46" si="6">AD16*0.65*AE16</f>
        <v>0</v>
      </c>
      <c r="AH16">
        <f t="shared" ref="AH16:AH46" si="7">AD16*0.55*AE16</f>
        <v>0</v>
      </c>
      <c r="AI16">
        <f t="shared" ref="AI16:AI46" si="8">AD16*0.5*AE16</f>
        <v>0</v>
      </c>
    </row>
    <row r="17" spans="1:35">
      <c r="A17" s="3">
        <v>527</v>
      </c>
      <c r="B17" s="13" t="s">
        <v>119</v>
      </c>
      <c r="C17" t="s">
        <v>78</v>
      </c>
      <c r="E17" s="17"/>
      <c r="F17" s="17"/>
      <c r="G17" s="17"/>
      <c r="H17" s="17"/>
      <c r="AD17">
        <v>300</v>
      </c>
      <c r="AE17">
        <f t="shared" ref="AE17" si="9">SUM(D17:I17)</f>
        <v>0</v>
      </c>
      <c r="AF17">
        <f t="shared" si="5"/>
        <v>0</v>
      </c>
      <c r="AG17">
        <f t="shared" si="6"/>
        <v>0</v>
      </c>
      <c r="AH17">
        <f t="shared" si="7"/>
        <v>0</v>
      </c>
      <c r="AI17">
        <f t="shared" si="8"/>
        <v>0</v>
      </c>
    </row>
    <row r="18" spans="1:35">
      <c r="A18" s="3">
        <v>529</v>
      </c>
      <c r="B18" s="13" t="s">
        <v>120</v>
      </c>
      <c r="C18" t="s">
        <v>71</v>
      </c>
      <c r="E18" s="17"/>
      <c r="F18" s="17"/>
      <c r="G18" s="17"/>
      <c r="H18" s="17"/>
      <c r="I18" s="18"/>
      <c r="AD18">
        <v>300</v>
      </c>
      <c r="AE18">
        <f t="shared" ref="AE18" si="10">SUM(D18:I18)</f>
        <v>0</v>
      </c>
      <c r="AF18">
        <f t="shared" si="5"/>
        <v>0</v>
      </c>
      <c r="AG18">
        <f t="shared" si="6"/>
        <v>0</v>
      </c>
      <c r="AH18">
        <f t="shared" si="7"/>
        <v>0</v>
      </c>
      <c r="AI18">
        <f t="shared" si="8"/>
        <v>0</v>
      </c>
    </row>
    <row r="19" spans="1:35">
      <c r="A19" s="3">
        <v>476</v>
      </c>
      <c r="B19" s="13" t="s">
        <v>113</v>
      </c>
      <c r="C19" t="s">
        <v>72</v>
      </c>
      <c r="E19" s="17"/>
      <c r="F19" s="17"/>
      <c r="G19" s="17"/>
      <c r="H19" s="17"/>
      <c r="AD19">
        <v>300</v>
      </c>
      <c r="AE19">
        <f t="shared" si="0"/>
        <v>0</v>
      </c>
      <c r="AF19">
        <f t="shared" si="5"/>
        <v>0</v>
      </c>
      <c r="AG19">
        <f t="shared" si="6"/>
        <v>0</v>
      </c>
      <c r="AH19">
        <f t="shared" si="7"/>
        <v>0</v>
      </c>
      <c r="AI19">
        <f t="shared" si="8"/>
        <v>0</v>
      </c>
    </row>
    <row r="20" spans="1:35">
      <c r="A20" s="3">
        <v>410</v>
      </c>
      <c r="B20" s="13" t="s">
        <v>114</v>
      </c>
      <c r="C20" t="s">
        <v>72</v>
      </c>
      <c r="E20" s="17"/>
      <c r="F20" s="17"/>
      <c r="AD20">
        <v>300</v>
      </c>
      <c r="AE20">
        <f t="shared" si="0"/>
        <v>0</v>
      </c>
      <c r="AF20">
        <f t="shared" si="5"/>
        <v>0</v>
      </c>
      <c r="AG20">
        <f t="shared" si="6"/>
        <v>0</v>
      </c>
      <c r="AH20">
        <f t="shared" si="7"/>
        <v>0</v>
      </c>
      <c r="AI20">
        <f t="shared" si="8"/>
        <v>0</v>
      </c>
    </row>
    <row r="21" spans="1:35">
      <c r="A21" s="3">
        <v>495</v>
      </c>
      <c r="B21" s="13" t="s">
        <v>115</v>
      </c>
      <c r="C21" t="s">
        <v>77</v>
      </c>
      <c r="E21" s="17"/>
      <c r="F21" s="17"/>
      <c r="G21" s="17"/>
      <c r="H21" s="17"/>
      <c r="I21" s="18"/>
      <c r="AD21">
        <v>300</v>
      </c>
      <c r="AE21">
        <f t="shared" si="0"/>
        <v>0</v>
      </c>
      <c r="AF21">
        <f t="shared" si="5"/>
        <v>0</v>
      </c>
      <c r="AG21">
        <f t="shared" si="6"/>
        <v>0</v>
      </c>
      <c r="AH21">
        <f t="shared" si="7"/>
        <v>0</v>
      </c>
      <c r="AI21">
        <f t="shared" si="8"/>
        <v>0</v>
      </c>
    </row>
    <row r="22" spans="1:35">
      <c r="A22" s="3">
        <v>449</v>
      </c>
      <c r="B22" s="13" t="s">
        <v>116</v>
      </c>
      <c r="C22" t="s">
        <v>72</v>
      </c>
      <c r="E22" s="17"/>
      <c r="F22" s="17"/>
      <c r="AD22">
        <v>300</v>
      </c>
      <c r="AE22">
        <f t="shared" si="0"/>
        <v>0</v>
      </c>
      <c r="AF22">
        <f t="shared" si="5"/>
        <v>0</v>
      </c>
      <c r="AG22">
        <f t="shared" si="6"/>
        <v>0</v>
      </c>
      <c r="AH22">
        <f t="shared" si="7"/>
        <v>0</v>
      </c>
      <c r="AI22">
        <f t="shared" si="8"/>
        <v>0</v>
      </c>
    </row>
    <row r="23" spans="1:35">
      <c r="A23" s="3">
        <v>485</v>
      </c>
      <c r="B23" s="13" t="s">
        <v>117</v>
      </c>
      <c r="C23" t="s">
        <v>76</v>
      </c>
      <c r="E23" s="17"/>
      <c r="F23" s="17"/>
      <c r="H23" s="17"/>
      <c r="AD23">
        <v>300</v>
      </c>
      <c r="AE23">
        <f t="shared" si="0"/>
        <v>0</v>
      </c>
      <c r="AF23">
        <f t="shared" si="5"/>
        <v>0</v>
      </c>
      <c r="AG23">
        <f t="shared" si="6"/>
        <v>0</v>
      </c>
      <c r="AH23">
        <f t="shared" si="7"/>
        <v>0</v>
      </c>
      <c r="AI23">
        <f t="shared" si="8"/>
        <v>0</v>
      </c>
    </row>
    <row r="24" spans="1:35">
      <c r="A24" s="3">
        <v>564</v>
      </c>
      <c r="B24" s="13" t="s">
        <v>118</v>
      </c>
      <c r="C24" t="s">
        <v>77</v>
      </c>
      <c r="E24" s="17"/>
      <c r="F24" s="17"/>
      <c r="G24" s="17"/>
      <c r="H24" s="17"/>
      <c r="I24" s="18"/>
      <c r="AD24">
        <v>300</v>
      </c>
      <c r="AE24">
        <f t="shared" si="0"/>
        <v>0</v>
      </c>
      <c r="AF24">
        <f t="shared" si="5"/>
        <v>0</v>
      </c>
      <c r="AG24">
        <f t="shared" si="6"/>
        <v>0</v>
      </c>
      <c r="AH24">
        <f t="shared" si="7"/>
        <v>0</v>
      </c>
      <c r="AI24">
        <f t="shared" si="8"/>
        <v>0</v>
      </c>
    </row>
    <row r="25" spans="1:35">
      <c r="A25" s="3">
        <v>418</v>
      </c>
      <c r="B25" s="13" t="s">
        <v>121</v>
      </c>
      <c r="C25" t="s">
        <v>70</v>
      </c>
      <c r="E25" s="17"/>
      <c r="F25" s="17"/>
      <c r="G25" s="17"/>
      <c r="H25" s="17"/>
      <c r="I25" s="18"/>
      <c r="AD25">
        <v>320</v>
      </c>
      <c r="AE25">
        <f t="shared" si="0"/>
        <v>0</v>
      </c>
      <c r="AF25">
        <f t="shared" si="5"/>
        <v>0</v>
      </c>
      <c r="AG25">
        <f t="shared" si="6"/>
        <v>0</v>
      </c>
      <c r="AH25">
        <f t="shared" si="7"/>
        <v>0</v>
      </c>
      <c r="AI25">
        <f t="shared" si="8"/>
        <v>0</v>
      </c>
    </row>
    <row r="26" spans="1:35">
      <c r="A26" s="3">
        <v>535</v>
      </c>
      <c r="B26" s="13" t="s">
        <v>122</v>
      </c>
      <c r="C26" t="s">
        <v>69</v>
      </c>
      <c r="F26" s="17"/>
      <c r="G26" s="17"/>
      <c r="H26" s="17"/>
      <c r="I26" s="18"/>
      <c r="AD26">
        <v>320</v>
      </c>
      <c r="AE26">
        <f t="shared" si="0"/>
        <v>0</v>
      </c>
      <c r="AF26">
        <f t="shared" si="5"/>
        <v>0</v>
      </c>
      <c r="AG26">
        <f t="shared" si="6"/>
        <v>0</v>
      </c>
      <c r="AH26">
        <f t="shared" si="7"/>
        <v>0</v>
      </c>
      <c r="AI26">
        <f t="shared" si="8"/>
        <v>0</v>
      </c>
    </row>
    <row r="27" spans="1:35">
      <c r="A27" s="3">
        <v>538</v>
      </c>
      <c r="B27" s="13" t="s">
        <v>123</v>
      </c>
      <c r="C27" t="s">
        <v>124</v>
      </c>
      <c r="E27" s="17"/>
      <c r="F27" s="17"/>
      <c r="G27" s="17"/>
      <c r="H27" s="17"/>
      <c r="I27" s="18"/>
      <c r="AD27">
        <v>320</v>
      </c>
      <c r="AE27">
        <f t="shared" si="0"/>
        <v>0</v>
      </c>
      <c r="AF27">
        <f t="shared" si="5"/>
        <v>0</v>
      </c>
      <c r="AG27">
        <f t="shared" si="6"/>
        <v>0</v>
      </c>
      <c r="AH27">
        <f t="shared" si="7"/>
        <v>0</v>
      </c>
      <c r="AI27">
        <f t="shared" si="8"/>
        <v>0</v>
      </c>
    </row>
    <row r="28" spans="1:35">
      <c r="A28" s="3">
        <v>492</v>
      </c>
      <c r="B28" s="13" t="s">
        <v>125</v>
      </c>
      <c r="C28" t="s">
        <v>124</v>
      </c>
      <c r="E28" s="17"/>
      <c r="F28" s="17"/>
      <c r="G28" s="17"/>
      <c r="H28" s="17"/>
      <c r="I28" s="18"/>
      <c r="AD28">
        <v>300</v>
      </c>
      <c r="AE28">
        <f t="shared" si="0"/>
        <v>0</v>
      </c>
      <c r="AF28">
        <f t="shared" si="5"/>
        <v>0</v>
      </c>
      <c r="AG28">
        <f t="shared" si="6"/>
        <v>0</v>
      </c>
      <c r="AH28">
        <f t="shared" si="7"/>
        <v>0</v>
      </c>
      <c r="AI28">
        <f t="shared" si="8"/>
        <v>0</v>
      </c>
    </row>
    <row r="29" spans="1:35">
      <c r="A29" s="3">
        <v>579</v>
      </c>
      <c r="B29" s="13" t="s">
        <v>126</v>
      </c>
      <c r="C29" t="s">
        <v>71</v>
      </c>
      <c r="E29" s="17"/>
      <c r="F29" s="17"/>
      <c r="G29" s="17"/>
      <c r="H29" s="17"/>
      <c r="I29" s="18"/>
      <c r="AD29">
        <v>350</v>
      </c>
      <c r="AE29">
        <f t="shared" si="0"/>
        <v>0</v>
      </c>
      <c r="AF29">
        <f t="shared" si="5"/>
        <v>0</v>
      </c>
      <c r="AG29">
        <f t="shared" si="6"/>
        <v>0</v>
      </c>
      <c r="AH29">
        <f t="shared" si="7"/>
        <v>0</v>
      </c>
      <c r="AI29">
        <f t="shared" si="8"/>
        <v>0</v>
      </c>
    </row>
    <row r="30" spans="1:35">
      <c r="A30" s="3">
        <v>576</v>
      </c>
      <c r="B30" s="13" t="s">
        <v>127</v>
      </c>
      <c r="C30" t="s">
        <v>72</v>
      </c>
      <c r="E30" s="17"/>
      <c r="F30" s="17"/>
      <c r="G30" s="17"/>
      <c r="H30" s="17"/>
      <c r="I30" s="18"/>
      <c r="AD30">
        <v>200</v>
      </c>
      <c r="AE30">
        <f t="shared" si="0"/>
        <v>0</v>
      </c>
      <c r="AF30">
        <f t="shared" si="5"/>
        <v>0</v>
      </c>
      <c r="AG30">
        <f t="shared" si="6"/>
        <v>0</v>
      </c>
      <c r="AH30">
        <f t="shared" si="7"/>
        <v>0</v>
      </c>
      <c r="AI30">
        <f t="shared" si="8"/>
        <v>0</v>
      </c>
    </row>
    <row r="31" spans="1:35">
      <c r="A31" s="3">
        <v>371</v>
      </c>
      <c r="B31" s="13" t="s">
        <v>128</v>
      </c>
      <c r="C31" t="s">
        <v>72</v>
      </c>
      <c r="E31" s="4"/>
      <c r="H31" s="17"/>
      <c r="AD31">
        <v>200</v>
      </c>
      <c r="AE31">
        <f t="shared" si="0"/>
        <v>0</v>
      </c>
      <c r="AF31">
        <f t="shared" si="5"/>
        <v>0</v>
      </c>
      <c r="AG31">
        <f t="shared" si="6"/>
        <v>0</v>
      </c>
      <c r="AH31">
        <f t="shared" si="7"/>
        <v>0</v>
      </c>
      <c r="AI31">
        <f t="shared" si="8"/>
        <v>0</v>
      </c>
    </row>
    <row r="32" spans="1:35">
      <c r="A32" s="3">
        <v>366</v>
      </c>
      <c r="B32" s="13" t="s">
        <v>129</v>
      </c>
      <c r="C32" t="s">
        <v>72</v>
      </c>
      <c r="H32" s="17"/>
      <c r="AD32">
        <v>200</v>
      </c>
      <c r="AE32">
        <f t="shared" si="0"/>
        <v>0</v>
      </c>
      <c r="AF32">
        <f t="shared" si="5"/>
        <v>0</v>
      </c>
      <c r="AG32">
        <f t="shared" si="6"/>
        <v>0</v>
      </c>
      <c r="AH32">
        <f t="shared" si="7"/>
        <v>0</v>
      </c>
      <c r="AI32">
        <f t="shared" si="8"/>
        <v>0</v>
      </c>
    </row>
    <row r="33" spans="1:35">
      <c r="A33" s="3">
        <v>383</v>
      </c>
      <c r="B33" s="13" t="s">
        <v>130</v>
      </c>
      <c r="C33" t="s">
        <v>72</v>
      </c>
      <c r="H33" s="17"/>
      <c r="AD33">
        <v>200</v>
      </c>
      <c r="AE33">
        <f t="shared" si="0"/>
        <v>0</v>
      </c>
      <c r="AF33">
        <f t="shared" si="5"/>
        <v>0</v>
      </c>
      <c r="AG33">
        <f t="shared" si="6"/>
        <v>0</v>
      </c>
      <c r="AH33">
        <f t="shared" si="7"/>
        <v>0</v>
      </c>
      <c r="AI33">
        <f t="shared" si="8"/>
        <v>0</v>
      </c>
    </row>
    <row r="34" spans="1:35">
      <c r="A34" s="3">
        <v>375</v>
      </c>
      <c r="B34" s="13" t="s">
        <v>131</v>
      </c>
      <c r="C34" t="s">
        <v>72</v>
      </c>
      <c r="G34" s="17"/>
      <c r="H34" s="17"/>
      <c r="AD34">
        <v>200</v>
      </c>
      <c r="AE34">
        <f t="shared" si="0"/>
        <v>0</v>
      </c>
      <c r="AF34">
        <f t="shared" si="5"/>
        <v>0</v>
      </c>
      <c r="AG34">
        <f t="shared" si="6"/>
        <v>0</v>
      </c>
      <c r="AH34">
        <f t="shared" si="7"/>
        <v>0</v>
      </c>
      <c r="AI34">
        <f t="shared" si="8"/>
        <v>0</v>
      </c>
    </row>
    <row r="35" spans="1:35">
      <c r="A35" s="3">
        <v>432</v>
      </c>
      <c r="B35" s="13" t="s">
        <v>132</v>
      </c>
      <c r="C35" t="s">
        <v>72</v>
      </c>
      <c r="I35" s="18"/>
      <c r="AD35">
        <v>200</v>
      </c>
      <c r="AE35">
        <f t="shared" si="0"/>
        <v>0</v>
      </c>
      <c r="AF35">
        <f t="shared" si="5"/>
        <v>0</v>
      </c>
      <c r="AG35">
        <f t="shared" si="6"/>
        <v>0</v>
      </c>
      <c r="AH35">
        <f t="shared" si="7"/>
        <v>0</v>
      </c>
      <c r="AI35">
        <f t="shared" si="8"/>
        <v>0</v>
      </c>
    </row>
    <row r="36" spans="1:35">
      <c r="A36" s="3">
        <v>385</v>
      </c>
      <c r="B36" s="13" t="s">
        <v>133</v>
      </c>
      <c r="C36" t="s">
        <v>72</v>
      </c>
      <c r="H36" s="17"/>
      <c r="AD36">
        <v>200</v>
      </c>
      <c r="AE36">
        <f t="shared" ref="AE36:AE39" si="11">SUM(D36:I36)</f>
        <v>0</v>
      </c>
      <c r="AF36">
        <f t="shared" si="5"/>
        <v>0</v>
      </c>
      <c r="AG36">
        <f t="shared" si="6"/>
        <v>0</v>
      </c>
      <c r="AH36">
        <f t="shared" si="7"/>
        <v>0</v>
      </c>
      <c r="AI36">
        <f t="shared" si="8"/>
        <v>0</v>
      </c>
    </row>
    <row r="37" spans="1:35">
      <c r="A37" s="3">
        <v>387</v>
      </c>
      <c r="B37" s="13" t="s">
        <v>134</v>
      </c>
      <c r="C37" t="s">
        <v>72</v>
      </c>
      <c r="H37" s="17"/>
      <c r="AD37">
        <v>200</v>
      </c>
      <c r="AE37">
        <f t="shared" si="11"/>
        <v>0</v>
      </c>
      <c r="AF37">
        <f t="shared" si="5"/>
        <v>0</v>
      </c>
      <c r="AG37">
        <f t="shared" si="6"/>
        <v>0</v>
      </c>
      <c r="AH37">
        <f t="shared" si="7"/>
        <v>0</v>
      </c>
      <c r="AI37">
        <f t="shared" si="8"/>
        <v>0</v>
      </c>
    </row>
    <row r="38" spans="1:35">
      <c r="A38" s="3">
        <v>434</v>
      </c>
      <c r="B38" s="13" t="s">
        <v>135</v>
      </c>
      <c r="C38" t="s">
        <v>72</v>
      </c>
      <c r="E38" s="17"/>
      <c r="AD38">
        <v>200</v>
      </c>
      <c r="AE38">
        <f t="shared" si="11"/>
        <v>0</v>
      </c>
      <c r="AF38">
        <f t="shared" si="5"/>
        <v>0</v>
      </c>
      <c r="AG38">
        <f t="shared" si="6"/>
        <v>0</v>
      </c>
      <c r="AH38">
        <f t="shared" si="7"/>
        <v>0</v>
      </c>
      <c r="AI38">
        <f t="shared" si="8"/>
        <v>0</v>
      </c>
    </row>
    <row r="39" spans="1:35">
      <c r="A39" s="3">
        <v>430</v>
      </c>
      <c r="B39" s="13" t="s">
        <v>136</v>
      </c>
      <c r="C39" t="s">
        <v>76</v>
      </c>
      <c r="E39" s="17"/>
      <c r="AD39">
        <v>200</v>
      </c>
      <c r="AE39">
        <f t="shared" si="11"/>
        <v>0</v>
      </c>
      <c r="AF39">
        <f t="shared" si="5"/>
        <v>0</v>
      </c>
      <c r="AG39">
        <f t="shared" si="6"/>
        <v>0</v>
      </c>
      <c r="AH39">
        <f t="shared" si="7"/>
        <v>0</v>
      </c>
      <c r="AI39">
        <f t="shared" si="8"/>
        <v>0</v>
      </c>
    </row>
    <row r="40" spans="1:35">
      <c r="A40" s="3">
        <v>417</v>
      </c>
      <c r="B40" s="13" t="s">
        <v>137</v>
      </c>
      <c r="C40" t="s">
        <v>72</v>
      </c>
      <c r="E40" s="17"/>
      <c r="AD40">
        <v>200</v>
      </c>
      <c r="AE40">
        <f t="shared" ref="AE40:AE46" si="12">SUM(D40:I40)</f>
        <v>0</v>
      </c>
      <c r="AF40">
        <f t="shared" si="5"/>
        <v>0</v>
      </c>
      <c r="AG40">
        <f t="shared" si="6"/>
        <v>0</v>
      </c>
      <c r="AH40">
        <f t="shared" si="7"/>
        <v>0</v>
      </c>
      <c r="AI40">
        <f t="shared" si="8"/>
        <v>0</v>
      </c>
    </row>
    <row r="41" spans="1:35">
      <c r="A41" s="3">
        <v>407</v>
      </c>
      <c r="B41" s="13" t="s">
        <v>138</v>
      </c>
      <c r="C41" t="s">
        <v>72</v>
      </c>
      <c r="E41" s="17"/>
      <c r="AD41">
        <v>200</v>
      </c>
      <c r="AE41">
        <f t="shared" si="12"/>
        <v>0</v>
      </c>
      <c r="AF41">
        <f t="shared" si="5"/>
        <v>0</v>
      </c>
      <c r="AG41">
        <f t="shared" si="6"/>
        <v>0</v>
      </c>
      <c r="AH41">
        <f t="shared" si="7"/>
        <v>0</v>
      </c>
      <c r="AI41">
        <f t="shared" si="8"/>
        <v>0</v>
      </c>
    </row>
    <row r="42" spans="1:35">
      <c r="A42" s="3">
        <v>452</v>
      </c>
      <c r="B42" s="13" t="s">
        <v>139</v>
      </c>
      <c r="C42" t="s">
        <v>124</v>
      </c>
      <c r="E42" s="17"/>
      <c r="AD42">
        <v>200</v>
      </c>
      <c r="AE42">
        <f t="shared" si="12"/>
        <v>0</v>
      </c>
      <c r="AF42">
        <f t="shared" si="5"/>
        <v>0</v>
      </c>
      <c r="AG42">
        <f t="shared" si="6"/>
        <v>0</v>
      </c>
      <c r="AH42">
        <f t="shared" si="7"/>
        <v>0</v>
      </c>
      <c r="AI42">
        <f t="shared" si="8"/>
        <v>0</v>
      </c>
    </row>
    <row r="43" spans="1:35">
      <c r="A43" s="3">
        <v>420</v>
      </c>
      <c r="B43" s="13" t="s">
        <v>140</v>
      </c>
      <c r="C43" t="s">
        <v>141</v>
      </c>
      <c r="E43" s="17"/>
      <c r="F43" s="17"/>
      <c r="G43" s="17"/>
      <c r="H43" s="17"/>
      <c r="AD43">
        <v>200</v>
      </c>
      <c r="AE43">
        <f t="shared" si="12"/>
        <v>0</v>
      </c>
      <c r="AF43">
        <f t="shared" si="5"/>
        <v>0</v>
      </c>
      <c r="AG43">
        <f t="shared" si="6"/>
        <v>0</v>
      </c>
      <c r="AH43">
        <f t="shared" si="7"/>
        <v>0</v>
      </c>
      <c r="AI43">
        <f t="shared" si="8"/>
        <v>0</v>
      </c>
    </row>
    <row r="44" spans="1:35">
      <c r="A44" s="3">
        <v>364</v>
      </c>
      <c r="B44" s="13" t="s">
        <v>143</v>
      </c>
      <c r="H44" s="17"/>
      <c r="AD44">
        <v>200</v>
      </c>
      <c r="AE44">
        <f t="shared" si="12"/>
        <v>0</v>
      </c>
      <c r="AF44">
        <f t="shared" si="5"/>
        <v>0</v>
      </c>
      <c r="AG44">
        <f t="shared" si="6"/>
        <v>0</v>
      </c>
      <c r="AH44">
        <f t="shared" si="7"/>
        <v>0</v>
      </c>
      <c r="AI44">
        <f t="shared" si="8"/>
        <v>0</v>
      </c>
    </row>
    <row r="45" spans="1:35">
      <c r="A45" s="3">
        <v>466</v>
      </c>
      <c r="B45" s="13" t="s">
        <v>144</v>
      </c>
      <c r="C45" t="s">
        <v>80</v>
      </c>
      <c r="E45" s="17"/>
      <c r="H45" s="17"/>
      <c r="AD45">
        <v>200</v>
      </c>
      <c r="AE45">
        <f t="shared" si="12"/>
        <v>0</v>
      </c>
      <c r="AF45">
        <f t="shared" si="5"/>
        <v>0</v>
      </c>
      <c r="AG45">
        <f t="shared" si="6"/>
        <v>0</v>
      </c>
      <c r="AH45">
        <f t="shared" si="7"/>
        <v>0</v>
      </c>
      <c r="AI45">
        <f t="shared" si="8"/>
        <v>0</v>
      </c>
    </row>
    <row r="46" spans="1:35">
      <c r="A46" s="3">
        <v>413</v>
      </c>
      <c r="B46" s="13" t="s">
        <v>145</v>
      </c>
      <c r="C46" t="s">
        <v>69</v>
      </c>
      <c r="H46" s="17"/>
      <c r="AD46">
        <v>200</v>
      </c>
      <c r="AE46">
        <f t="shared" si="12"/>
        <v>0</v>
      </c>
      <c r="AF46">
        <f t="shared" si="5"/>
        <v>0</v>
      </c>
      <c r="AG46">
        <f t="shared" si="6"/>
        <v>0</v>
      </c>
      <c r="AH46">
        <f t="shared" si="7"/>
        <v>0</v>
      </c>
      <c r="AI46">
        <f t="shared" si="8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Майки+СтоимостьВсегоЗаказа</vt:lpstr>
      <vt:lpstr>Майки_с_к</vt:lpstr>
      <vt:lpstr>Бюсты_нк_бк</vt:lpstr>
      <vt:lpstr>Бюсты_кн_ск</vt:lpstr>
      <vt:lpstr>Бюсты_нк_п</vt:lpstr>
      <vt:lpstr>Бюсты_бк_бк</vt:lpstr>
      <vt:lpstr>Бюсты_бк_ск</vt:lpstr>
      <vt:lpstr>Топы</vt:lpstr>
      <vt:lpstr>Трусы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2015-12-08T14:42:57Z</dcterms:modified>
</cp:coreProperties>
</file>